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omments8.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9.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omments10.xml" ContentType="application/vnd.openxmlformats-officedocument.spreadsheetml.comments+xml"/>
  <Override PartName="/xl/drawings/drawing24.xml" ContentType="application/vnd.openxmlformats-officedocument.drawing+xml"/>
  <Override PartName="/xl/comments11.xml" ContentType="application/vnd.openxmlformats-officedocument.spreadsheetml.comments+xml"/>
  <Override PartName="/xl/drawings/drawing25.xml" ContentType="application/vnd.openxmlformats-officedocument.drawing+xml"/>
  <Override PartName="/xl/drawings/drawing26.xml" ContentType="application/vnd.openxmlformats-officedocument.drawing+xml"/>
  <Override PartName="/xl/comments12.xml" ContentType="application/vnd.openxmlformats-officedocument.spreadsheetml.comments+xml"/>
  <Override PartName="/xl/drawings/drawing27.xml" ContentType="application/vnd.openxmlformats-officedocument.drawing+xml"/>
  <Override PartName="/xl/comments13.xml" ContentType="application/vnd.openxmlformats-officedocument.spreadsheetml.comments+xml"/>
  <Override PartName="/xl/drawings/drawing28.xml" ContentType="application/vnd.openxmlformats-officedocument.drawing+xml"/>
  <Override PartName="/xl/drawings/drawing29.xml" ContentType="application/vnd.openxmlformats-officedocument.drawing+xml"/>
  <Override PartName="/xl/comments14.xml" ContentType="application/vnd.openxmlformats-officedocument.spreadsheetml.comments+xml"/>
  <Override PartName="/xl/drawings/drawing30.xml" ContentType="application/vnd.openxmlformats-officedocument.drawing+xml"/>
  <Override PartName="/xl/comments15.xml" ContentType="application/vnd.openxmlformats-officedocument.spreadsheetml.comments+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16.xml" ContentType="application/vnd.openxmlformats-officedocument.spreadsheetml.comments+xml"/>
  <Override PartName="/xl/drawings/drawing34.xml" ContentType="application/vnd.openxmlformats-officedocument.drawing+xml"/>
  <Override PartName="/xl/drawings/drawing35.xml" ContentType="application/vnd.openxmlformats-officedocument.drawing+xml"/>
  <Override PartName="/xl/comments17.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comments18.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mc:AlternateContent xmlns:mc="http://schemas.openxmlformats.org/markup-compatibility/2006">
    <mc:Choice Requires="x15">
      <x15ac:absPath xmlns:x15ac="http://schemas.microsoft.com/office/spreadsheetml/2010/11/ac" url="D:\Chen Keyu\database\"/>
    </mc:Choice>
  </mc:AlternateContent>
  <xr:revisionPtr revIDLastSave="0" documentId="13_ncr:1_{DE08F17A-F4EF-47A5-A332-8486E030E5F4}" xr6:coauthVersionLast="47" xr6:coauthVersionMax="47" xr10:uidLastSave="{00000000-0000-0000-0000-000000000000}"/>
  <bookViews>
    <workbookView xWindow="-120" yWindow="-120" windowWidth="29040" windowHeight="15720" tabRatio="849" firstSheet="1" activeTab="1" xr2:uid="{00000000-000D-0000-FFFF-FFFF00000000}"/>
  </bookViews>
  <sheets>
    <sheet name="样本点选取" sheetId="1" r:id="rId1"/>
    <sheet name="生猪数据库·目录" sheetId="52" r:id="rId2"/>
    <sheet name="历史猪价" sheetId="61" r:id="rId3"/>
    <sheet name="二育" sheetId="63" r:id="rId4"/>
    <sheet name="鲜销率" sheetId="62" r:id="rId5"/>
    <sheet name="周度-商品猪出栏价" sheetId="2" r:id="rId6"/>
    <sheet name="周度-体重" sheetId="3" r:id="rId7"/>
    <sheet name="周度-各体重段价差" sheetId="10" r:id="rId8"/>
    <sheet name="周度-养殖利润最新" sheetId="4" r:id="rId9"/>
    <sheet name="周度-当期、预期成本" sheetId="5" r:id="rId10"/>
    <sheet name="周度-成本计算附件" sheetId="6" r:id="rId11"/>
    <sheet name="育肥全价料出厂价" sheetId="60" r:id="rId12"/>
    <sheet name="周度-毛白价差" sheetId="56" r:id="rId13"/>
    <sheet name="周度-50公斤二元母猪价格" sheetId="8" r:id="rId14"/>
    <sheet name="周度-规模场15公斤仔猪出栏价" sheetId="7" r:id="rId15"/>
    <sheet name="周度-河南屠宰白条成本" sheetId="41" r:id="rId16"/>
    <sheet name="周度-淘汰母猪价格" sheetId="9" r:id="rId17"/>
    <sheet name="周度-宰后结算价" sheetId="11" r:id="rId18"/>
    <sheet name="周度-冻品库存" sheetId="12" r:id="rId19"/>
    <sheet name="周度-冻品库存多样本" sheetId="55" r:id="rId20"/>
    <sheet name="周度-猪肉价（前三等级白条均价）" sheetId="14" r:id="rId21"/>
    <sheet name="周度-猪肉产品价格" sheetId="15" r:id="rId22"/>
    <sheet name="周度-屠宰企业日度屠宰量" sheetId="16" r:id="rId23"/>
    <sheet name="周度-屠宰新2022.10.28" sheetId="59" r:id="rId24"/>
    <sheet name="周度-养殖利润" sheetId="17" r:id="rId25"/>
    <sheet name="月度出栏完成率" sheetId="45" r:id="rId26"/>
    <sheet name="月度计划出栏量" sheetId="57" r:id="rId27"/>
    <sheet name="月度-猪料销量" sheetId="58" r:id="rId28"/>
    <sheet name="月度-淘汰母猪屠宰厂宰杀量" sheetId="19" r:id="rId29"/>
    <sheet name="月度-屠宰厂公母比例" sheetId="18" r:id="rId30"/>
    <sheet name="月度-屠宰企业开工率" sheetId="20" r:id="rId31"/>
    <sheet name="月度-生产指标（2021.5.7新增）" sheetId="21" r:id="rId32"/>
    <sheet name="月度-生产指标2" sheetId="40" r:id="rId33"/>
    <sheet name="国产冻品2-4号肉价格" sheetId="22" r:id="rId34"/>
    <sheet name="月度-二元三元能繁比例" sheetId="23" r:id="rId35"/>
    <sheet name="月度-能繁母猪存栏（2020年2月新增）" sheetId="25" r:id="rId36"/>
    <sheet name="月度-小猪存栏（2020年5月新增）" sheetId="26" r:id="rId37"/>
    <sheet name="月度-中猪存栏（2020年5月新增）" sheetId="27" r:id="rId38"/>
    <sheet name="月度-大猪存栏（2020年5月新增）" sheetId="28" r:id="rId39"/>
    <sheet name="月度-商品猪出栏量" sheetId="29" r:id="rId40"/>
    <sheet name="月度-原种场二元后备母猪销量及出栏日龄" sheetId="24" r:id="rId41"/>
    <sheet name="月度-能繁母猪存栏量" sheetId="31" r:id="rId42"/>
    <sheet name="月度-小猪（50公斤以下）存栏" sheetId="32" r:id="rId43"/>
    <sheet name="月度-中猪（50-80公斤）存栏" sheetId="33" r:id="rId44"/>
    <sheet name="月度-大猪（80公斤以上）月度存栏" sheetId="34" r:id="rId45"/>
    <sheet name="月度猪肉供应占比" sheetId="51" r:id="rId46"/>
    <sheet name="各存栏规模" sheetId="37" r:id="rId47"/>
    <sheet name="历史出栏体重" sheetId="49" r:id="rId48"/>
    <sheet name="重要部位冻品进口" sheetId="35" r:id="rId49"/>
    <sheet name="周&amp;月度-三元母猪价格" sheetId="30" r:id="rId50"/>
    <sheet name="减产能较2018年7月30日" sheetId="36" r:id="rId51"/>
    <sheet name="新增猪场" sheetId="39" r:id="rId52"/>
  </sheets>
  <definedNames>
    <definedName name="_xlnm._FilterDatabase" localSheetId="46" hidden="1">各存栏规模!$A$2:$AA$32</definedName>
    <definedName name="_xlnm._FilterDatabase" localSheetId="9" hidden="1">'周度-当期、预期成本'!$BX$2:$BX$24</definedName>
    <definedName name="_xlnm._FilterDatabase" localSheetId="7" hidden="1">'周度-各体重段价差'!$A$2:$Q$506</definedName>
    <definedName name="_xlnm._FilterDatabase" localSheetId="6" hidden="1">'周度-体重'!$A$2:$X$404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8" i="36" l="1"/>
  <c r="V38" i="36"/>
  <c r="U38" i="36"/>
  <c r="T38" i="36"/>
  <c r="S38" i="36"/>
  <c r="R38" i="36"/>
  <c r="Q38" i="36"/>
  <c r="P38" i="36"/>
  <c r="O38" i="36"/>
  <c r="N38" i="36"/>
  <c r="M38" i="36"/>
  <c r="L38" i="36"/>
  <c r="K38" i="36"/>
  <c r="J38" i="36"/>
  <c r="I38" i="36"/>
  <c r="H38" i="36"/>
  <c r="G38" i="36"/>
  <c r="F38" i="36"/>
  <c r="E38" i="36"/>
  <c r="D38" i="36"/>
  <c r="C38" i="36"/>
  <c r="X26" i="36"/>
  <c r="X24" i="36"/>
  <c r="X22" i="36"/>
  <c r="X20" i="36"/>
  <c r="W19" i="36"/>
  <c r="V19" i="36"/>
  <c r="U19" i="36"/>
  <c r="T19" i="36"/>
  <c r="S19" i="36"/>
  <c r="R19" i="36"/>
  <c r="Q19" i="36"/>
  <c r="P19" i="36"/>
  <c r="O19" i="36"/>
  <c r="N19" i="36"/>
  <c r="M19" i="36"/>
  <c r="L19" i="36"/>
  <c r="K19" i="36"/>
  <c r="J19" i="36"/>
  <c r="I19" i="36"/>
  <c r="H19" i="36"/>
  <c r="G19" i="36"/>
  <c r="F19" i="36"/>
  <c r="E19" i="36"/>
  <c r="D19" i="36"/>
  <c r="C19" i="36"/>
  <c r="X18" i="36"/>
  <c r="X14" i="36"/>
  <c r="X12" i="36"/>
  <c r="X10" i="36"/>
  <c r="O9" i="36"/>
  <c r="W8" i="36"/>
  <c r="V8" i="36"/>
  <c r="U8" i="36"/>
  <c r="T8" i="36"/>
  <c r="S8" i="36"/>
  <c r="R8" i="36"/>
  <c r="Q8" i="36"/>
  <c r="P8" i="36"/>
  <c r="O8" i="36"/>
  <c r="N8" i="36"/>
  <c r="M8" i="36"/>
  <c r="L8" i="36"/>
  <c r="K8" i="36"/>
  <c r="J8" i="36"/>
  <c r="I8" i="36"/>
  <c r="H8" i="36"/>
  <c r="G8" i="36"/>
  <c r="F8" i="36"/>
  <c r="E8" i="36"/>
  <c r="D8" i="36"/>
  <c r="C8" i="36"/>
  <c r="X8" i="36" s="1"/>
  <c r="W6" i="36"/>
  <c r="V6" i="36"/>
  <c r="U6" i="36"/>
  <c r="T6" i="36"/>
  <c r="S6" i="36"/>
  <c r="R6" i="36"/>
  <c r="Q6" i="36"/>
  <c r="P6" i="36"/>
  <c r="O6" i="36"/>
  <c r="N6" i="36"/>
  <c r="M6" i="36"/>
  <c r="L6" i="36"/>
  <c r="K6" i="36"/>
  <c r="J6" i="36"/>
  <c r="I6" i="36"/>
  <c r="H6" i="36"/>
  <c r="G6" i="36"/>
  <c r="F6" i="36"/>
  <c r="E6" i="36"/>
  <c r="D6" i="36"/>
  <c r="C6" i="36"/>
  <c r="E62" i="35"/>
  <c r="D62" i="35"/>
  <c r="B62" i="35"/>
  <c r="E61" i="35"/>
  <c r="D61" i="35"/>
  <c r="B61" i="35"/>
  <c r="E60" i="35"/>
  <c r="D60" i="35"/>
  <c r="B60" i="35"/>
  <c r="H34" i="51"/>
  <c r="G34" i="51"/>
  <c r="F34" i="51"/>
  <c r="E34" i="51"/>
  <c r="D34" i="51"/>
  <c r="C34" i="51"/>
  <c r="B34" i="51"/>
  <c r="M14" i="51"/>
  <c r="L14" i="51"/>
  <c r="K14" i="51"/>
  <c r="J14" i="51"/>
  <c r="I14" i="51"/>
  <c r="H14" i="51"/>
  <c r="G14" i="51"/>
  <c r="F14" i="51"/>
  <c r="E14" i="51"/>
  <c r="D14" i="51"/>
  <c r="C14" i="51"/>
  <c r="B14" i="51"/>
  <c r="B61" i="34"/>
  <c r="H37" i="34"/>
  <c r="C37" i="34"/>
  <c r="B31" i="34"/>
  <c r="B30" i="34"/>
  <c r="R29" i="34"/>
  <c r="B29" i="34"/>
  <c r="R28" i="34"/>
  <c r="B28" i="34"/>
  <c r="R27" i="34"/>
  <c r="B27" i="34"/>
  <c r="R26" i="34"/>
  <c r="B26" i="34"/>
  <c r="R25" i="34"/>
  <c r="B25" i="34"/>
  <c r="R24" i="34"/>
  <c r="R23" i="34"/>
  <c r="R22" i="34"/>
  <c r="R21" i="34"/>
  <c r="R20" i="34"/>
  <c r="R19" i="34"/>
  <c r="R18" i="34"/>
  <c r="R17" i="34"/>
  <c r="R16" i="34"/>
  <c r="R15" i="34"/>
  <c r="R14" i="34"/>
  <c r="R13" i="34"/>
  <c r="R12" i="34"/>
  <c r="R11" i="34"/>
  <c r="R10" i="34"/>
  <c r="R9" i="34"/>
  <c r="R8" i="34"/>
  <c r="R7" i="34"/>
  <c r="R6" i="34"/>
  <c r="R5" i="34"/>
  <c r="R4" i="34"/>
  <c r="C67" i="33"/>
  <c r="B61" i="33"/>
  <c r="AB68" i="32"/>
  <c r="H68" i="32"/>
  <c r="B61" i="32"/>
  <c r="B40" i="32"/>
  <c r="R30" i="32"/>
  <c r="B36" i="31"/>
  <c r="AI80" i="29"/>
  <c r="AH80" i="29"/>
  <c r="AD80" i="29"/>
  <c r="AC80" i="29"/>
  <c r="Y80" i="29"/>
  <c r="X80" i="29"/>
  <c r="T80" i="29"/>
  <c r="S80" i="29"/>
  <c r="O80" i="29"/>
  <c r="N80" i="29"/>
  <c r="J80" i="29"/>
  <c r="I80" i="29"/>
  <c r="E80" i="29"/>
  <c r="D80" i="29"/>
  <c r="AB48" i="29"/>
  <c r="B48" i="29"/>
  <c r="B35" i="29"/>
  <c r="D18" i="29"/>
  <c r="C18" i="29"/>
  <c r="C14" i="26"/>
  <c r="M11" i="19"/>
  <c r="M10" i="19"/>
  <c r="M9" i="19"/>
  <c r="M8" i="19"/>
  <c r="M7" i="19"/>
  <c r="M6" i="19"/>
  <c r="M5" i="19"/>
  <c r="M4" i="19"/>
  <c r="M3" i="19"/>
  <c r="L1100" i="16"/>
  <c r="L1101" i="16" s="1"/>
  <c r="L1102" i="16" s="1"/>
  <c r="L1084" i="16"/>
  <c r="L1016" i="16"/>
  <c r="L1017" i="16" s="1"/>
  <c r="L1018" i="16" s="1"/>
  <c r="L806" i="16"/>
  <c r="L724" i="16"/>
  <c r="L725" i="16" s="1"/>
  <c r="L726" i="16" s="1"/>
  <c r="N1108" i="15"/>
  <c r="L1108" i="15"/>
  <c r="J1108" i="15"/>
  <c r="N1105" i="15"/>
  <c r="J1105" i="15"/>
  <c r="N1101" i="15"/>
  <c r="N1098" i="15"/>
  <c r="S786" i="15"/>
  <c r="S758" i="15"/>
  <c r="S755" i="15"/>
  <c r="S646" i="15"/>
  <c r="S643" i="15"/>
  <c r="S618" i="15"/>
  <c r="R618" i="15"/>
  <c r="S615" i="15"/>
  <c r="R615" i="15"/>
  <c r="R541" i="15"/>
  <c r="Q541" i="15"/>
  <c r="N541" i="15"/>
  <c r="K541" i="15"/>
  <c r="J541" i="15"/>
  <c r="F541" i="15"/>
  <c r="T540" i="15"/>
  <c r="T539" i="15"/>
  <c r="R538" i="15"/>
  <c r="Q538" i="15"/>
  <c r="N538" i="15"/>
  <c r="K538" i="15"/>
  <c r="J538" i="15"/>
  <c r="F538" i="15"/>
  <c r="T537" i="15"/>
  <c r="T536" i="15"/>
  <c r="T535" i="15"/>
  <c r="S457" i="15"/>
  <c r="R457" i="15"/>
  <c r="Q457" i="15"/>
  <c r="P457" i="15"/>
  <c r="O457" i="15"/>
  <c r="N457" i="15"/>
  <c r="M457" i="15"/>
  <c r="L457" i="15"/>
  <c r="K457" i="15"/>
  <c r="J457" i="15"/>
  <c r="I457" i="15"/>
  <c r="H457" i="15"/>
  <c r="F457" i="15"/>
  <c r="E457" i="15"/>
  <c r="D457" i="15"/>
  <c r="S454" i="15"/>
  <c r="R454" i="15"/>
  <c r="Q454" i="15"/>
  <c r="P454" i="15"/>
  <c r="O454" i="15"/>
  <c r="N454" i="15"/>
  <c r="M454" i="15"/>
  <c r="L454" i="15"/>
  <c r="K454" i="15"/>
  <c r="J454" i="15"/>
  <c r="I454" i="15"/>
  <c r="H454" i="15"/>
  <c r="F454" i="15"/>
  <c r="E454" i="15"/>
  <c r="S450" i="15"/>
  <c r="R450" i="15"/>
  <c r="Q450" i="15"/>
  <c r="N450" i="15"/>
  <c r="K450" i="15"/>
  <c r="J450" i="15"/>
  <c r="F450" i="15"/>
  <c r="E450" i="15"/>
  <c r="D450" i="15"/>
  <c r="S447" i="15"/>
  <c r="R447" i="15"/>
  <c r="Q447" i="15"/>
  <c r="N447" i="15"/>
  <c r="K447" i="15"/>
  <c r="J447" i="15"/>
  <c r="F447" i="15"/>
  <c r="E447" i="15"/>
  <c r="S429" i="15"/>
  <c r="E429" i="15"/>
  <c r="S426" i="15"/>
  <c r="E426" i="15"/>
  <c r="S391" i="15"/>
  <c r="R391" i="15"/>
  <c r="Q391" i="15"/>
  <c r="P391" i="15"/>
  <c r="O391" i="15"/>
  <c r="N391" i="15"/>
  <c r="M391" i="15"/>
  <c r="L391" i="15"/>
  <c r="K391" i="15"/>
  <c r="J391" i="15"/>
  <c r="G391" i="15"/>
  <c r="F391" i="15"/>
  <c r="D391" i="15"/>
  <c r="T387" i="15"/>
  <c r="S384" i="15"/>
  <c r="R384" i="15"/>
  <c r="Q384" i="15"/>
  <c r="P384" i="15"/>
  <c r="O384" i="15"/>
  <c r="N384" i="15"/>
  <c r="M384" i="15"/>
  <c r="L384" i="15"/>
  <c r="K384" i="15"/>
  <c r="J384" i="15"/>
  <c r="I384" i="15"/>
  <c r="H384" i="15"/>
  <c r="G384" i="15"/>
  <c r="F384" i="15"/>
  <c r="E384" i="15"/>
  <c r="D384" i="15"/>
  <c r="R380" i="15"/>
  <c r="Q380" i="15"/>
  <c r="N380" i="15"/>
  <c r="K380" i="15"/>
  <c r="J380" i="15"/>
  <c r="F380" i="15"/>
  <c r="T358" i="15"/>
  <c r="T357" i="15"/>
  <c r="T355" i="15"/>
  <c r="T354" i="15"/>
  <c r="T353" i="15"/>
  <c r="T317" i="15"/>
  <c r="T316" i="15"/>
  <c r="T315" i="15"/>
  <c r="T314" i="15"/>
  <c r="T313" i="15"/>
  <c r="T312" i="15"/>
  <c r="T311" i="15"/>
  <c r="K303" i="15"/>
  <c r="E303" i="15"/>
  <c r="S300" i="15"/>
  <c r="K300" i="15"/>
  <c r="I300" i="15"/>
  <c r="H300" i="15"/>
  <c r="S296" i="15"/>
  <c r="K296" i="15"/>
  <c r="I296" i="15"/>
  <c r="H296" i="15"/>
  <c r="E296" i="15"/>
  <c r="S293" i="15"/>
  <c r="K293" i="15"/>
  <c r="I293" i="15"/>
  <c r="H293" i="15"/>
  <c r="E293" i="15"/>
  <c r="S282" i="15"/>
  <c r="R282" i="15"/>
  <c r="Q282" i="15"/>
  <c r="N282" i="15"/>
  <c r="K282" i="15"/>
  <c r="J282" i="15"/>
  <c r="I282" i="15"/>
  <c r="H282" i="15"/>
  <c r="F282" i="15"/>
  <c r="E282" i="15"/>
  <c r="D282" i="15"/>
  <c r="S279" i="15"/>
  <c r="R279" i="15"/>
  <c r="Q279" i="15"/>
  <c r="P279" i="15"/>
  <c r="O279" i="15"/>
  <c r="N279" i="15"/>
  <c r="M279" i="15"/>
  <c r="L279" i="15"/>
  <c r="J279" i="15"/>
  <c r="I279" i="15"/>
  <c r="H279" i="15"/>
  <c r="G279" i="15"/>
  <c r="F279" i="15"/>
  <c r="E279" i="15"/>
  <c r="D279" i="15"/>
  <c r="S275" i="15"/>
  <c r="R275" i="15"/>
  <c r="Q275" i="15"/>
  <c r="P275" i="15"/>
  <c r="O275" i="15"/>
  <c r="N275" i="15"/>
  <c r="M275" i="15"/>
  <c r="L275" i="15"/>
  <c r="K275" i="15"/>
  <c r="J275" i="15"/>
  <c r="I275" i="15"/>
  <c r="H275" i="15"/>
  <c r="G275" i="15"/>
  <c r="F275" i="15"/>
  <c r="E275" i="15"/>
  <c r="D275" i="15"/>
  <c r="S272" i="15"/>
  <c r="R272" i="15"/>
  <c r="Q272" i="15"/>
  <c r="P272" i="15"/>
  <c r="O272" i="15"/>
  <c r="N272" i="15"/>
  <c r="M272" i="15"/>
  <c r="L272" i="15"/>
  <c r="K272" i="15"/>
  <c r="J272" i="15"/>
  <c r="I272" i="15"/>
  <c r="H272" i="15"/>
  <c r="G272" i="15"/>
  <c r="F272" i="15"/>
  <c r="E272" i="15"/>
  <c r="D272" i="15"/>
  <c r="S268" i="15"/>
  <c r="R268" i="15"/>
  <c r="Q268" i="15"/>
  <c r="F268" i="15"/>
  <c r="E268" i="15"/>
  <c r="S265" i="15"/>
  <c r="R265" i="15"/>
  <c r="Q265" i="15"/>
  <c r="F265" i="15"/>
  <c r="E265" i="15"/>
  <c r="D265" i="15"/>
  <c r="T261" i="15"/>
  <c r="S261" i="15"/>
  <c r="R261" i="15"/>
  <c r="Q261" i="15"/>
  <c r="P261" i="15"/>
  <c r="O261" i="15"/>
  <c r="N261" i="15"/>
  <c r="M261" i="15"/>
  <c r="L261" i="15"/>
  <c r="K261" i="15"/>
  <c r="J261" i="15"/>
  <c r="I261" i="15"/>
  <c r="H261" i="15"/>
  <c r="G261" i="15"/>
  <c r="F261" i="15"/>
  <c r="E261" i="15"/>
  <c r="D261" i="15"/>
  <c r="T258" i="15"/>
  <c r="S258" i="15"/>
  <c r="R258" i="15"/>
  <c r="Q258" i="15"/>
  <c r="P258" i="15"/>
  <c r="O258" i="15"/>
  <c r="N258" i="15"/>
  <c r="M258" i="15"/>
  <c r="L258" i="15"/>
  <c r="K258" i="15"/>
  <c r="J258" i="15"/>
  <c r="I258" i="15"/>
  <c r="H258" i="15"/>
  <c r="G258" i="15"/>
  <c r="F258" i="15"/>
  <c r="E258" i="15"/>
  <c r="D258" i="15"/>
  <c r="S254" i="15"/>
  <c r="R254" i="15"/>
  <c r="Q254" i="15"/>
  <c r="F254" i="15"/>
  <c r="T254" i="15" s="1"/>
  <c r="T253" i="15"/>
  <c r="T252" i="15"/>
  <c r="S251" i="15"/>
  <c r="R251" i="15"/>
  <c r="Q251" i="15"/>
  <c r="F251" i="15"/>
  <c r="T251" i="15" s="1"/>
  <c r="T250" i="15"/>
  <c r="T249" i="15"/>
  <c r="T248" i="15"/>
  <c r="S247" i="15"/>
  <c r="R247" i="15"/>
  <c r="Q247" i="15"/>
  <c r="M247" i="15"/>
  <c r="L247" i="15"/>
  <c r="I247" i="15"/>
  <c r="H247" i="15"/>
  <c r="F247" i="15"/>
  <c r="S244" i="15"/>
  <c r="R244" i="15"/>
  <c r="Q244" i="15"/>
  <c r="M244" i="15"/>
  <c r="L244" i="15"/>
  <c r="I244" i="15"/>
  <c r="H244" i="15"/>
  <c r="F244" i="15"/>
  <c r="S240" i="15"/>
  <c r="R240" i="15"/>
  <c r="Q240" i="15"/>
  <c r="M240" i="15"/>
  <c r="L240" i="15"/>
  <c r="I240" i="15"/>
  <c r="H240" i="15"/>
  <c r="F240" i="15"/>
  <c r="S237" i="15"/>
  <c r="R237" i="15"/>
  <c r="Q237" i="15"/>
  <c r="M237" i="15"/>
  <c r="L237" i="15"/>
  <c r="I237" i="15"/>
  <c r="H237" i="15"/>
  <c r="F237" i="15"/>
  <c r="S233" i="15"/>
  <c r="R233" i="15"/>
  <c r="Q233" i="15"/>
  <c r="M233" i="15"/>
  <c r="L233" i="15"/>
  <c r="I233" i="15"/>
  <c r="H233" i="15"/>
  <c r="F233" i="15"/>
  <c r="S230" i="15"/>
  <c r="R230" i="15"/>
  <c r="Q230" i="15"/>
  <c r="M230" i="15"/>
  <c r="L230" i="15"/>
  <c r="I230" i="15"/>
  <c r="H230" i="15"/>
  <c r="F230" i="15"/>
  <c r="E230" i="15"/>
  <c r="S226" i="15"/>
  <c r="R226" i="15"/>
  <c r="Q226" i="15"/>
  <c r="M226" i="15"/>
  <c r="L226" i="15"/>
  <c r="I226" i="15"/>
  <c r="H226" i="15"/>
  <c r="F226" i="15"/>
  <c r="S223" i="15"/>
  <c r="R223" i="15"/>
  <c r="Q223" i="15"/>
  <c r="P223" i="15"/>
  <c r="O223" i="15"/>
  <c r="N223" i="15"/>
  <c r="M223" i="15"/>
  <c r="L223" i="15"/>
  <c r="K223" i="15"/>
  <c r="J223" i="15"/>
  <c r="I223" i="15"/>
  <c r="H223" i="15"/>
  <c r="G223" i="15"/>
  <c r="F223" i="15"/>
  <c r="E223" i="15"/>
  <c r="D223" i="15"/>
  <c r="S219" i="15"/>
  <c r="R219" i="15"/>
  <c r="Q219" i="15"/>
  <c r="P219" i="15"/>
  <c r="O219" i="15"/>
  <c r="N219" i="15"/>
  <c r="M219" i="15"/>
  <c r="L219" i="15"/>
  <c r="K219" i="15"/>
  <c r="J219" i="15"/>
  <c r="I219" i="15"/>
  <c r="H219" i="15"/>
  <c r="G219" i="15"/>
  <c r="F219" i="15"/>
  <c r="E219" i="15"/>
  <c r="D219" i="15"/>
  <c r="S216" i="15"/>
  <c r="R216" i="15"/>
  <c r="Q216" i="15"/>
  <c r="P216" i="15"/>
  <c r="O216" i="15"/>
  <c r="N216" i="15"/>
  <c r="M216" i="15"/>
  <c r="L216" i="15"/>
  <c r="K216" i="15"/>
  <c r="J216" i="15"/>
  <c r="I216" i="15"/>
  <c r="H216" i="15"/>
  <c r="G216" i="15"/>
  <c r="F216" i="15"/>
  <c r="E216" i="15"/>
  <c r="D216" i="15"/>
  <c r="T212" i="15"/>
  <c r="S212" i="15"/>
  <c r="R212" i="15"/>
  <c r="Q212" i="15"/>
  <c r="P212" i="15"/>
  <c r="O212" i="15"/>
  <c r="N212" i="15"/>
  <c r="M212" i="15"/>
  <c r="L212" i="15"/>
  <c r="K212" i="15"/>
  <c r="J212" i="15"/>
  <c r="I212" i="15"/>
  <c r="H212" i="15"/>
  <c r="G212" i="15"/>
  <c r="F212" i="15"/>
  <c r="E212" i="15"/>
  <c r="D212" i="15"/>
  <c r="T209" i="15"/>
  <c r="S209" i="15"/>
  <c r="R209" i="15"/>
  <c r="Q209" i="15"/>
  <c r="P209" i="15"/>
  <c r="O209" i="15"/>
  <c r="N209" i="15"/>
  <c r="M209" i="15"/>
  <c r="L209" i="15"/>
  <c r="K209" i="15"/>
  <c r="J209" i="15"/>
  <c r="I209" i="15"/>
  <c r="H209" i="15"/>
  <c r="G209" i="15"/>
  <c r="F209" i="15"/>
  <c r="E209" i="15"/>
  <c r="D209" i="15"/>
  <c r="T195" i="15"/>
  <c r="S195" i="15"/>
  <c r="R195" i="15"/>
  <c r="Q195" i="15"/>
  <c r="P195" i="15"/>
  <c r="M195" i="15"/>
  <c r="L195" i="15"/>
  <c r="I195" i="15"/>
  <c r="H195" i="15"/>
  <c r="G195" i="15"/>
  <c r="F195" i="15"/>
  <c r="D195" i="15"/>
  <c r="T191" i="15"/>
  <c r="S191" i="15"/>
  <c r="R191" i="15"/>
  <c r="Q191" i="15"/>
  <c r="P191" i="15"/>
  <c r="O191" i="15"/>
  <c r="N191" i="15"/>
  <c r="M191" i="15"/>
  <c r="L191" i="15"/>
  <c r="K191" i="15"/>
  <c r="J191" i="15"/>
  <c r="I191" i="15"/>
  <c r="H191" i="15"/>
  <c r="G191" i="15"/>
  <c r="F191" i="15"/>
  <c r="E191" i="15"/>
  <c r="D191" i="15"/>
  <c r="T188" i="15"/>
  <c r="S188" i="15"/>
  <c r="R188" i="15"/>
  <c r="Q188" i="15"/>
  <c r="P188" i="15"/>
  <c r="O188" i="15"/>
  <c r="N188" i="15"/>
  <c r="M188" i="15"/>
  <c r="L188" i="15"/>
  <c r="K188" i="15"/>
  <c r="J188" i="15"/>
  <c r="I188" i="15"/>
  <c r="H188" i="15"/>
  <c r="G188" i="15"/>
  <c r="F188" i="15"/>
  <c r="E188" i="15"/>
  <c r="D188" i="15"/>
  <c r="I184" i="15"/>
  <c r="F184" i="15"/>
  <c r="S181" i="15"/>
  <c r="R181" i="15"/>
  <c r="Q181" i="15"/>
  <c r="J181" i="15"/>
  <c r="I181" i="15"/>
  <c r="H181" i="15"/>
  <c r="G181" i="15"/>
  <c r="F181" i="15"/>
  <c r="E181" i="15"/>
  <c r="T174" i="15"/>
  <c r="S174" i="15"/>
  <c r="R174" i="15"/>
  <c r="Q174" i="15"/>
  <c r="O174" i="15"/>
  <c r="M174" i="15"/>
  <c r="L174" i="15"/>
  <c r="I174" i="15"/>
  <c r="G174" i="15"/>
  <c r="F174" i="15"/>
  <c r="E174" i="15"/>
  <c r="D174" i="15"/>
  <c r="S170" i="15"/>
  <c r="R170" i="15"/>
  <c r="Q170" i="15"/>
  <c r="P170" i="15"/>
  <c r="O170" i="15"/>
  <c r="N170" i="15"/>
  <c r="M170" i="15"/>
  <c r="L170" i="15"/>
  <c r="K170" i="15"/>
  <c r="J170" i="15"/>
  <c r="I170" i="15"/>
  <c r="H170" i="15"/>
  <c r="G170" i="15"/>
  <c r="F170" i="15"/>
  <c r="E170" i="15"/>
  <c r="D170" i="15"/>
  <c r="T167" i="15"/>
  <c r="S167" i="15"/>
  <c r="R167" i="15"/>
  <c r="Q167" i="15"/>
  <c r="P167" i="15"/>
  <c r="O167" i="15"/>
  <c r="N167" i="15"/>
  <c r="M167" i="15"/>
  <c r="L167" i="15"/>
  <c r="K167" i="15"/>
  <c r="J167" i="15"/>
  <c r="I167" i="15"/>
  <c r="H167" i="15"/>
  <c r="G167" i="15"/>
  <c r="F167" i="15"/>
  <c r="E167" i="15"/>
  <c r="D167" i="15"/>
  <c r="S149" i="15"/>
  <c r="R149" i="15"/>
  <c r="Q149" i="15"/>
  <c r="P149" i="15"/>
  <c r="O149" i="15"/>
  <c r="N149" i="15"/>
  <c r="M149" i="15"/>
  <c r="L149" i="15"/>
  <c r="K149" i="15"/>
  <c r="J149" i="15"/>
  <c r="I149" i="15"/>
  <c r="H149" i="15"/>
  <c r="G149" i="15"/>
  <c r="F149" i="15"/>
  <c r="E149" i="15"/>
  <c r="D149" i="15"/>
  <c r="S146" i="15"/>
  <c r="R146" i="15"/>
  <c r="Q146" i="15"/>
  <c r="P146" i="15"/>
  <c r="O146" i="15"/>
  <c r="N146" i="15"/>
  <c r="M146" i="15"/>
  <c r="L146" i="15"/>
  <c r="K146" i="15"/>
  <c r="J146" i="15"/>
  <c r="I146" i="15"/>
  <c r="H146" i="15"/>
  <c r="G146" i="15"/>
  <c r="F146" i="15"/>
  <c r="E146" i="15"/>
  <c r="D146" i="15"/>
  <c r="S142" i="15"/>
  <c r="R142" i="15"/>
  <c r="Q142" i="15"/>
  <c r="P142" i="15"/>
  <c r="O142" i="15"/>
  <c r="N142" i="15"/>
  <c r="M142" i="15"/>
  <c r="L142" i="15"/>
  <c r="K142" i="15"/>
  <c r="J142" i="15"/>
  <c r="I142" i="15"/>
  <c r="H142" i="15"/>
  <c r="G142" i="15"/>
  <c r="F142" i="15"/>
  <c r="E142" i="15"/>
  <c r="D142" i="15"/>
  <c r="S139" i="15"/>
  <c r="R139" i="15"/>
  <c r="Q139" i="15"/>
  <c r="P139" i="15"/>
  <c r="O139" i="15"/>
  <c r="N139" i="15"/>
  <c r="M139" i="15"/>
  <c r="L139" i="15"/>
  <c r="K139" i="15"/>
  <c r="J139" i="15"/>
  <c r="I139" i="15"/>
  <c r="H139" i="15"/>
  <c r="G139" i="15"/>
  <c r="F139" i="15"/>
  <c r="E139" i="15"/>
  <c r="D139" i="15"/>
  <c r="S135" i="15"/>
  <c r="R135" i="15"/>
  <c r="Q135" i="15"/>
  <c r="P135" i="15"/>
  <c r="O135" i="15"/>
  <c r="N135" i="15"/>
  <c r="M135" i="15"/>
  <c r="L135" i="15"/>
  <c r="K135" i="15"/>
  <c r="J135" i="15"/>
  <c r="I135" i="15"/>
  <c r="H135" i="15"/>
  <c r="G135" i="15"/>
  <c r="F135" i="15"/>
  <c r="E135" i="15"/>
  <c r="D135" i="15"/>
  <c r="K22" i="15"/>
  <c r="K21" i="15"/>
  <c r="K19" i="15"/>
  <c r="K17" i="15"/>
  <c r="T17" i="7"/>
  <c r="T10" i="7"/>
  <c r="T7" i="7"/>
  <c r="D117" i="56"/>
  <c r="D116" i="56"/>
  <c r="D115" i="56"/>
  <c r="D114" i="56"/>
  <c r="D113" i="56"/>
  <c r="D112" i="56"/>
  <c r="D111" i="56"/>
  <c r="D110" i="56"/>
  <c r="D109" i="56"/>
  <c r="D108" i="56"/>
  <c r="D107" i="56"/>
  <c r="D106" i="56"/>
  <c r="D105" i="56"/>
  <c r="D104" i="56"/>
  <c r="D103" i="56"/>
  <c r="D102" i="56"/>
  <c r="D101" i="56"/>
  <c r="D100" i="56"/>
  <c r="D99" i="56"/>
  <c r="D98" i="56"/>
  <c r="D97" i="56"/>
  <c r="D96" i="56"/>
  <c r="D95" i="56"/>
  <c r="D94" i="56"/>
  <c r="D93" i="56"/>
  <c r="D92" i="56"/>
  <c r="D91" i="56"/>
  <c r="D90" i="56"/>
  <c r="D89" i="56"/>
  <c r="D88" i="56"/>
  <c r="D87" i="56"/>
  <c r="D86" i="56"/>
  <c r="D85" i="56"/>
  <c r="D84" i="56"/>
  <c r="D83" i="56"/>
  <c r="D82" i="56"/>
  <c r="D81" i="56"/>
  <c r="D80" i="56"/>
  <c r="D79" i="56"/>
  <c r="D78" i="56"/>
  <c r="D77" i="56"/>
  <c r="D76" i="56"/>
  <c r="D75" i="56"/>
  <c r="D74" i="56"/>
  <c r="D73" i="56"/>
  <c r="D72" i="56"/>
  <c r="D71" i="56"/>
  <c r="D70" i="56"/>
  <c r="D69" i="56"/>
  <c r="D68" i="56"/>
  <c r="D67" i="56"/>
  <c r="D66" i="56"/>
  <c r="D65" i="56"/>
  <c r="D64" i="56"/>
  <c r="D63" i="56"/>
  <c r="D62" i="56"/>
  <c r="D61" i="56"/>
  <c r="D60" i="56"/>
  <c r="D59" i="56"/>
  <c r="D58" i="56"/>
  <c r="D57" i="56"/>
  <c r="D56" i="56"/>
  <c r="D55" i="56"/>
  <c r="D54" i="56"/>
  <c r="D53" i="56"/>
  <c r="D52" i="56"/>
  <c r="D51" i="56"/>
  <c r="D50" i="56"/>
  <c r="D49" i="56"/>
  <c r="D48" i="56"/>
  <c r="D47" i="56"/>
  <c r="D46" i="56"/>
  <c r="D45" i="56"/>
  <c r="D44" i="56"/>
  <c r="D43" i="56"/>
  <c r="D42" i="56"/>
  <c r="D41" i="56"/>
  <c r="D40" i="56"/>
  <c r="D39" i="56"/>
  <c r="D38" i="56"/>
  <c r="D37" i="56"/>
  <c r="D36" i="56"/>
  <c r="D35" i="56"/>
  <c r="D34" i="56"/>
  <c r="D33" i="56"/>
  <c r="D32" i="56"/>
  <c r="D31" i="56"/>
  <c r="D30" i="56"/>
  <c r="D29" i="56"/>
  <c r="D28" i="56"/>
  <c r="D27" i="56"/>
  <c r="D26" i="56"/>
  <c r="D25" i="56"/>
  <c r="D24" i="56"/>
  <c r="D23" i="56"/>
  <c r="D22" i="56"/>
  <c r="D21" i="56"/>
  <c r="D20" i="56"/>
  <c r="D19" i="56"/>
  <c r="D18" i="56"/>
  <c r="D17" i="56"/>
  <c r="D16" i="56"/>
  <c r="D15" i="56"/>
  <c r="D14" i="56"/>
  <c r="D13" i="56"/>
  <c r="D12" i="56"/>
  <c r="D11" i="56"/>
  <c r="D10" i="56"/>
  <c r="D9" i="56"/>
  <c r="D8" i="56"/>
  <c r="D7" i="56"/>
  <c r="D6" i="56"/>
  <c r="D5" i="56"/>
  <c r="D4" i="56"/>
  <c r="D3" i="56"/>
  <c r="D2" i="56"/>
  <c r="I21" i="5"/>
  <c r="J20" i="5"/>
  <c r="I20" i="5"/>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L104" i="10"/>
  <c r="K104" i="10"/>
  <c r="J104" i="10"/>
  <c r="I104" i="10"/>
  <c r="H104" i="10"/>
  <c r="G104" i="10"/>
  <c r="D104" i="10"/>
  <c r="A104" i="10"/>
  <c r="L103" i="10"/>
  <c r="K103" i="10"/>
  <c r="J103" i="10"/>
  <c r="I103" i="10"/>
  <c r="H103" i="10"/>
  <c r="G103" i="10"/>
  <c r="D103" i="10"/>
  <c r="A103" i="10"/>
  <c r="A102" i="10"/>
  <c r="A101" i="10"/>
  <c r="A100" i="10"/>
  <c r="A99" i="10"/>
  <c r="A98" i="10"/>
  <c r="A97" i="10"/>
  <c r="A96" i="10"/>
  <c r="A95" i="10"/>
  <c r="A94" i="10"/>
  <c r="A93" i="10"/>
  <c r="A92" i="10"/>
  <c r="A91" i="10"/>
  <c r="A90" i="10"/>
  <c r="A89" i="10"/>
  <c r="A88" i="10"/>
  <c r="A87" i="10"/>
  <c r="J86" i="10"/>
  <c r="I86" i="10"/>
  <c r="H86" i="10"/>
  <c r="G86" i="10"/>
  <c r="E86" i="10"/>
  <c r="D86" i="10"/>
  <c r="A86" i="10"/>
  <c r="J85" i="10"/>
  <c r="I85" i="10"/>
  <c r="H85" i="10"/>
  <c r="G85" i="10"/>
  <c r="E85" i="10"/>
  <c r="D85"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J50" i="10"/>
  <c r="I50" i="10"/>
  <c r="H50" i="10"/>
  <c r="G50" i="10"/>
  <c r="F50" i="10"/>
  <c r="D50" i="10"/>
  <c r="A50" i="10"/>
  <c r="J49" i="10"/>
  <c r="I49" i="10"/>
  <c r="H49" i="10"/>
  <c r="G49" i="10"/>
  <c r="F49" i="10"/>
  <c r="D49" i="10"/>
  <c r="A49" i="10"/>
  <c r="A48" i="10"/>
  <c r="A47" i="10"/>
  <c r="A46" i="10"/>
  <c r="A45" i="10"/>
  <c r="A44" i="10"/>
  <c r="A43" i="10"/>
  <c r="A42" i="10"/>
  <c r="A41" i="10"/>
  <c r="A40" i="10"/>
  <c r="A39" i="10"/>
  <c r="A38" i="10"/>
  <c r="A37" i="10"/>
  <c r="A36" i="10"/>
  <c r="A35" i="10"/>
  <c r="A34" i="10"/>
  <c r="A33" i="10"/>
  <c r="L32" i="10"/>
  <c r="K32" i="10"/>
  <c r="J32" i="10"/>
  <c r="I32" i="10"/>
  <c r="H32" i="10"/>
  <c r="G32" i="10"/>
  <c r="E32" i="10"/>
  <c r="D32" i="10"/>
  <c r="A32" i="10"/>
  <c r="L31" i="10"/>
  <c r="K31" i="10"/>
  <c r="J31" i="10"/>
  <c r="I31" i="10"/>
  <c r="H31" i="10"/>
  <c r="G31" i="10"/>
  <c r="D31" i="10"/>
  <c r="A31" i="10"/>
  <c r="A30" i="10"/>
  <c r="A29" i="10"/>
  <c r="A28" i="10"/>
  <c r="A27" i="10"/>
  <c r="J26" i="10"/>
  <c r="I26" i="10"/>
  <c r="H26" i="10"/>
  <c r="G26" i="10"/>
  <c r="F26" i="10"/>
  <c r="D26" i="10"/>
  <c r="A26" i="10"/>
  <c r="J25" i="10"/>
  <c r="I25" i="10"/>
  <c r="H25" i="10"/>
  <c r="G25" i="10"/>
  <c r="F25" i="10"/>
  <c r="D25" i="10"/>
  <c r="A25" i="10"/>
  <c r="A24" i="10"/>
  <c r="A23" i="10"/>
  <c r="A22" i="10"/>
  <c r="A21" i="10"/>
  <c r="A20" i="10"/>
  <c r="A19" i="10"/>
  <c r="A18" i="10"/>
  <c r="A17" i="10"/>
  <c r="A16" i="10"/>
  <c r="A15" i="10"/>
  <c r="A14" i="10"/>
  <c r="A13" i="10"/>
  <c r="A12" i="10"/>
  <c r="A11" i="10"/>
  <c r="A10" i="10"/>
  <c r="A9" i="10"/>
  <c r="A8" i="10"/>
  <c r="A7" i="10"/>
  <c r="A6" i="10"/>
  <c r="A5" i="10"/>
  <c r="A4" i="10"/>
  <c r="A3" i="10"/>
  <c r="A78" i="2"/>
  <c r="W6" i="62"/>
  <c r="V6" i="62"/>
  <c r="U6" i="62"/>
  <c r="T6" i="62"/>
  <c r="S6" i="62"/>
  <c r="R6" i="62"/>
  <c r="Q6" i="62"/>
  <c r="P6" i="62"/>
  <c r="O6" i="62"/>
  <c r="N6" i="62"/>
  <c r="M6" i="62"/>
  <c r="L6" i="62"/>
  <c r="K6" i="62"/>
  <c r="J6" i="62"/>
  <c r="I6" i="62"/>
  <c r="H6" i="62"/>
  <c r="G6" i="62"/>
  <c r="F6" i="62"/>
  <c r="E6" i="62"/>
  <c r="D6" i="62"/>
  <c r="C6" i="62"/>
  <c r="B6" i="62"/>
  <c r="T541" i="15" l="1"/>
  <c r="T538"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xb21cn</author>
  </authors>
  <commentList>
    <comment ref="U64" authorId="0" shapeId="0" xr:uid="{00000000-0006-0000-0500-000001000000}">
      <text>
        <r>
          <rPr>
            <b/>
            <sz val="9"/>
            <rFont val="宋体"/>
            <family val="3"/>
            <charset val="134"/>
          </rPr>
          <t>好猪21.5-22.4，问题猪16-19不等</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zhengll</author>
  </authors>
  <commentList>
    <comment ref="Q44" authorId="0" shapeId="0" xr:uid="{00000000-0006-0000-0600-000001000000}">
      <text>
        <r>
          <rPr>
            <sz val="9"/>
            <rFont val="宋体"/>
            <family val="3"/>
            <charset val="134"/>
          </rPr>
          <t xml:space="preserve">按真实情况调整
</t>
        </r>
      </text>
    </comment>
    <comment ref="Q61" authorId="1" shapeId="0" xr:uid="{00000000-0006-0000-0600-000002000000}">
      <text>
        <r>
          <rPr>
            <sz val="9"/>
            <rFont val="宋体"/>
            <family val="3"/>
            <charset val="134"/>
          </rPr>
          <t xml:space="preserve">
本地105-115，外地猪130</t>
        </r>
      </text>
    </comment>
    <comment ref="T61" authorId="1" shapeId="0" xr:uid="{00000000-0006-0000-0600-000003000000}">
      <text>
        <r>
          <rPr>
            <sz val="9"/>
            <rFont val="宋体"/>
            <family val="3"/>
            <charset val="134"/>
          </rPr>
          <t xml:space="preserve">多为外来猪
</t>
        </r>
      </text>
    </comment>
    <comment ref="I70" authorId="1" shapeId="0" xr:uid="{00000000-0006-0000-0600-000004000000}">
      <text>
        <r>
          <rPr>
            <b/>
            <sz val="9"/>
            <rFont val="宋体"/>
            <family val="3"/>
            <charset val="134"/>
          </rPr>
          <t xml:space="preserve"> </t>
        </r>
        <r>
          <rPr>
            <sz val="9"/>
            <rFont val="宋体"/>
            <family val="3"/>
            <charset val="134"/>
          </rPr>
          <t xml:space="preserve">
130，少数140</t>
        </r>
      </text>
    </comment>
    <comment ref="J70" authorId="1" shapeId="0" xr:uid="{00000000-0006-0000-0600-000005000000}">
      <text>
        <r>
          <rPr>
            <b/>
            <sz val="9"/>
            <rFont val="宋体"/>
            <family val="3"/>
            <charset val="134"/>
          </rPr>
          <t>130-140</t>
        </r>
        <r>
          <rPr>
            <sz val="9"/>
            <rFont val="宋体"/>
            <family val="3"/>
            <charset val="134"/>
          </rPr>
          <t xml:space="preserve">
</t>
        </r>
      </text>
    </comment>
    <comment ref="Q70" authorId="1" shapeId="0" xr:uid="{00000000-0006-0000-0600-000006000000}">
      <text>
        <r>
          <rPr>
            <b/>
            <sz val="9"/>
            <rFont val="宋体"/>
            <family val="3"/>
            <charset val="134"/>
          </rPr>
          <t>zhengll:</t>
        </r>
        <r>
          <rPr>
            <sz val="9"/>
            <rFont val="宋体"/>
            <family val="3"/>
            <charset val="134"/>
          </rPr>
          <t xml:space="preserve">
本地出栏130-140，外地75-80</t>
        </r>
      </text>
    </comment>
    <comment ref="R70" authorId="1" shapeId="0" xr:uid="{00000000-0006-0000-0600-000007000000}">
      <text>
        <r>
          <rPr>
            <sz val="9"/>
            <rFont val="宋体"/>
            <family val="3"/>
            <charset val="134"/>
          </rPr>
          <t xml:space="preserve">
120-130，大猪150-160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Administrator</author>
    <author>XRDS</author>
  </authors>
  <commentList>
    <comment ref="ES1" authorId="0" shapeId="0" xr:uid="{00000000-0006-0000-0A00-000001000000}">
      <text>
        <r>
          <rPr>
            <b/>
            <sz val="9"/>
            <rFont val="宋体"/>
            <family val="3"/>
            <charset val="134"/>
          </rPr>
          <t>Administrator:</t>
        </r>
        <r>
          <rPr>
            <sz val="9"/>
            <rFont val="宋体"/>
            <family val="3"/>
            <charset val="134"/>
          </rPr>
          <t xml:space="preserve">
备注：仔猪断奶成本调研里会比较乱，如有的猪场断奶仔猪成本仍在400-450元/头，此类猪场多为前期高价采购的母猪，或生产成绩偏差；但因很多企业母猪基本不需要外购，有祖代，对应母猪品质也较好，断奶成本也能做到350元/头左右。若断奶仔猪成本在400元/头则对应育肥出栏成本在16.1元/kg，若仔猪按本周463元/头育肥出栏成本基本在16.66元/kg。</t>
        </r>
      </text>
    </comment>
    <comment ref="FE1" authorId="0" shapeId="0" xr:uid="{00000000-0006-0000-0A00-000002000000}">
      <text>
        <r>
          <rPr>
            <b/>
            <sz val="9"/>
            <rFont val="宋体"/>
            <family val="3"/>
            <charset val="134"/>
          </rPr>
          <t>Administrator:</t>
        </r>
        <r>
          <rPr>
            <sz val="9"/>
            <rFont val="宋体"/>
            <family val="3"/>
            <charset val="134"/>
          </rPr>
          <t xml:space="preserve">
自繁自养：本周成本变化不大，但仔猪断奶成本市场调研有部分400元/头左右，这样对应育肥后出栏成本要在16.2元/kg；外购仔猪这块本周断奶仔猪587元/kg对应育肥出栏成本17.9元/kg</t>
        </r>
      </text>
    </comment>
    <comment ref="U6" authorId="1" shapeId="0" xr:uid="{00000000-0006-0000-0A00-000003000000}">
      <text>
        <r>
          <rPr>
            <b/>
            <sz val="9"/>
            <rFont val="宋体"/>
            <family val="3"/>
            <charset val="134"/>
          </rPr>
          <t>XRDS:</t>
        </r>
        <r>
          <rPr>
            <sz val="9"/>
            <rFont val="宋体"/>
            <family val="3"/>
            <charset val="134"/>
          </rPr>
          <t xml:space="preserve">
2020.10月配种母猪</t>
        </r>
      </text>
    </comment>
    <comment ref="U16" authorId="1" shapeId="0" xr:uid="{00000000-0006-0000-0A00-000004000000}">
      <text>
        <r>
          <rPr>
            <b/>
            <sz val="9"/>
            <rFont val="宋体"/>
            <family val="3"/>
            <charset val="134"/>
          </rPr>
          <t>XRDS:</t>
        </r>
        <r>
          <rPr>
            <sz val="9"/>
            <rFont val="宋体"/>
            <family val="3"/>
            <charset val="134"/>
          </rPr>
          <t xml:space="preserve">
2021.4.1采购仔猪 </t>
        </r>
      </text>
    </comment>
    <comment ref="CC16" authorId="0" shapeId="0" xr:uid="{00000000-0006-0000-0A00-000005000000}">
      <text>
        <r>
          <rPr>
            <sz val="9"/>
            <rFont val="宋体"/>
            <family val="3"/>
            <charset val="134"/>
          </rPr>
          <t>此值较上期变化大</t>
        </r>
      </text>
    </comment>
    <comment ref="HA22" authorId="0" shapeId="0" xr:uid="{00000000-0006-0000-0A00-000006000000}">
      <text>
        <r>
          <rPr>
            <b/>
            <sz val="9"/>
            <rFont val="宋体"/>
            <family val="3"/>
            <charset val="134"/>
          </rPr>
          <t>Administrator:</t>
        </r>
        <r>
          <rPr>
            <sz val="9"/>
            <rFont val="宋体"/>
            <family val="3"/>
            <charset val="134"/>
          </rPr>
          <t xml:space="preserve">
本周计划涨30元/吨，但多数场还未执行</t>
        </r>
      </text>
    </comment>
    <comment ref="HE22" authorId="0" shapeId="0" xr:uid="{00000000-0006-0000-0A00-000007000000}">
      <text>
        <r>
          <rPr>
            <b/>
            <sz val="9"/>
            <rFont val="宋体"/>
            <family val="3"/>
            <charset val="134"/>
          </rPr>
          <t>Administrator:</t>
        </r>
        <r>
          <rPr>
            <sz val="9"/>
            <rFont val="宋体"/>
            <family val="3"/>
            <charset val="134"/>
          </rPr>
          <t xml:space="preserve">
本周计划涨30元/吨，但多数场还未执行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xb21cn</author>
  </authors>
  <commentList>
    <comment ref="P3" authorId="0" shapeId="0" xr:uid="{00000000-0006-0000-0D00-000001000000}">
      <text>
        <r>
          <rPr>
            <b/>
            <sz val="9"/>
            <rFont val="宋体"/>
            <family val="3"/>
            <charset val="134"/>
          </rPr>
          <t>xb21cn:</t>
        </r>
        <r>
          <rPr>
            <sz val="9"/>
            <rFont val="宋体"/>
            <family val="3"/>
            <charset val="134"/>
          </rPr>
          <t xml:space="preserve">
高价有报6200</t>
        </r>
      </text>
    </comment>
    <comment ref="Q3" authorId="0" shapeId="0" xr:uid="{00000000-0006-0000-0D00-000002000000}">
      <text>
        <r>
          <rPr>
            <b/>
            <sz val="9"/>
            <rFont val="宋体"/>
            <family val="3"/>
            <charset val="134"/>
          </rPr>
          <t>xb21cn:</t>
        </r>
        <r>
          <rPr>
            <sz val="9"/>
            <rFont val="宋体"/>
            <family val="3"/>
            <charset val="134"/>
          </rPr>
          <t xml:space="preserve">
高价有报6200</t>
        </r>
      </text>
    </comment>
    <comment ref="P4" authorId="0" shapeId="0" xr:uid="{00000000-0006-0000-0D00-000003000000}">
      <text>
        <r>
          <rPr>
            <b/>
            <sz val="9"/>
            <rFont val="宋体"/>
            <family val="3"/>
            <charset val="134"/>
          </rPr>
          <t>xb21cn:</t>
        </r>
        <r>
          <rPr>
            <sz val="9"/>
            <rFont val="宋体"/>
            <family val="3"/>
            <charset val="134"/>
          </rPr>
          <t xml:space="preserve">
高价有报6200</t>
        </r>
      </text>
    </comment>
    <comment ref="Q4" authorId="0" shapeId="0" xr:uid="{00000000-0006-0000-0D00-000004000000}">
      <text>
        <r>
          <rPr>
            <b/>
            <sz val="9"/>
            <rFont val="宋体"/>
            <family val="3"/>
            <charset val="134"/>
          </rPr>
          <t>xb21cn:</t>
        </r>
        <r>
          <rPr>
            <sz val="9"/>
            <rFont val="宋体"/>
            <family val="3"/>
            <charset val="134"/>
          </rPr>
          <t xml:space="preserve">
高价有报6200</t>
        </r>
      </text>
    </comment>
    <comment ref="P5" authorId="0" shapeId="0" xr:uid="{00000000-0006-0000-0D00-000005000000}">
      <text>
        <r>
          <rPr>
            <b/>
            <sz val="9"/>
            <rFont val="宋体"/>
            <family val="3"/>
            <charset val="134"/>
          </rPr>
          <t>xb21cn:</t>
        </r>
        <r>
          <rPr>
            <sz val="9"/>
            <rFont val="宋体"/>
            <family val="3"/>
            <charset val="134"/>
          </rPr>
          <t xml:space="preserve">
高价有报6200</t>
        </r>
      </text>
    </comment>
    <comment ref="Q5" authorId="0" shapeId="0" xr:uid="{00000000-0006-0000-0D00-000006000000}">
      <text>
        <r>
          <rPr>
            <b/>
            <sz val="9"/>
            <rFont val="宋体"/>
            <family val="3"/>
            <charset val="134"/>
          </rPr>
          <t>xb21cn:</t>
        </r>
        <r>
          <rPr>
            <sz val="9"/>
            <rFont val="宋体"/>
            <family val="3"/>
            <charset val="134"/>
          </rPr>
          <t xml:space="preserve">
高价有报6200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xb21cn</author>
    <author>zhengll</author>
    <author>Administrator</author>
  </authors>
  <commentList>
    <comment ref="M65" authorId="0" shapeId="0" xr:uid="{00000000-0006-0000-0E00-000001000000}">
      <text>
        <r>
          <rPr>
            <b/>
            <sz val="9"/>
            <rFont val="宋体"/>
            <family val="3"/>
            <charset val="134"/>
          </rPr>
          <t>xb21cn:</t>
        </r>
        <r>
          <rPr>
            <sz val="9"/>
            <rFont val="宋体"/>
            <family val="3"/>
            <charset val="134"/>
          </rPr>
          <t xml:space="preserve">
散户900-1000，规模场1100-1200，高价1500-1600</t>
        </r>
      </text>
    </comment>
    <comment ref="H71" authorId="1" shapeId="0" xr:uid="{00000000-0006-0000-0E00-000002000000}">
      <text>
        <r>
          <rPr>
            <b/>
            <sz val="9"/>
            <rFont val="宋体"/>
            <family val="3"/>
            <charset val="134"/>
          </rPr>
          <t>1750天冷仔猪死亡率高，补栏少</t>
        </r>
      </text>
    </comment>
    <comment ref="G72" authorId="2" shapeId="0" xr:uid="{00000000-0006-0000-0E00-000003000000}">
      <text>
        <r>
          <rPr>
            <b/>
            <sz val="9"/>
            <rFont val="宋体"/>
            <family val="3"/>
            <charset val="134"/>
          </rPr>
          <t>Administrator:</t>
        </r>
        <r>
          <rPr>
            <sz val="9"/>
            <rFont val="宋体"/>
            <family val="3"/>
            <charset val="134"/>
          </rPr>
          <t xml:space="preserve">
个别大场报价1800-2000也有</t>
        </r>
      </text>
    </comment>
    <comment ref="I72" authorId="2" shapeId="0" xr:uid="{00000000-0006-0000-0E00-000004000000}">
      <text>
        <r>
          <rPr>
            <b/>
            <sz val="9"/>
            <rFont val="宋体"/>
            <family val="3"/>
            <charset val="134"/>
          </rPr>
          <t>Administrator散户</t>
        </r>
        <r>
          <rPr>
            <sz val="9"/>
            <rFont val="宋体"/>
            <family val="3"/>
            <charset val="134"/>
          </rPr>
          <t>的1200-1300也有</t>
        </r>
      </text>
    </comment>
    <comment ref="J72" authorId="1" shapeId="0" xr:uid="{00000000-0006-0000-0E00-000005000000}">
      <text>
        <r>
          <rPr>
            <sz val="9"/>
            <rFont val="宋体"/>
            <family val="3"/>
            <charset val="134"/>
          </rPr>
          <t xml:space="preserve">
低价1100</t>
        </r>
      </text>
    </comment>
    <comment ref="K72" authorId="2" shapeId="0" xr:uid="{00000000-0006-0000-0E00-000006000000}">
      <text>
        <r>
          <rPr>
            <b/>
            <sz val="9"/>
            <rFont val="宋体"/>
            <family val="3"/>
            <charset val="134"/>
          </rPr>
          <t>Administrator:</t>
        </r>
        <r>
          <rPr>
            <sz val="9"/>
            <rFont val="宋体"/>
            <family val="3"/>
            <charset val="134"/>
          </rPr>
          <t xml:space="preserve">
大场依旧1600-1800</t>
        </r>
      </text>
    </comment>
    <comment ref="L72" authorId="2" shapeId="0" xr:uid="{00000000-0006-0000-0E00-000007000000}">
      <text>
        <r>
          <rPr>
            <b/>
            <sz val="9"/>
            <rFont val="宋体"/>
            <family val="3"/>
            <charset val="134"/>
          </rPr>
          <t>Administrator:</t>
        </r>
        <r>
          <rPr>
            <sz val="9"/>
            <rFont val="宋体"/>
            <family val="3"/>
            <charset val="134"/>
          </rPr>
          <t xml:space="preserve">
个别小场1200</t>
        </r>
      </text>
    </comment>
    <comment ref="M72" authorId="2" shapeId="0" xr:uid="{00000000-0006-0000-0E00-000008000000}">
      <text>
        <r>
          <rPr>
            <b/>
            <sz val="9"/>
            <rFont val="宋体"/>
            <family val="3"/>
            <charset val="134"/>
          </rPr>
          <t>Administrator:</t>
        </r>
        <r>
          <rPr>
            <sz val="9"/>
            <rFont val="宋体"/>
            <family val="3"/>
            <charset val="134"/>
          </rPr>
          <t xml:space="preserve">
散户1200-1500，大场报价1700-1800</t>
        </r>
      </text>
    </comment>
    <comment ref="C73" authorId="2" shapeId="0" xr:uid="{00000000-0006-0000-0E00-000009000000}">
      <text>
        <r>
          <rPr>
            <b/>
            <sz val="9"/>
            <rFont val="宋体"/>
            <family val="3"/>
            <charset val="134"/>
          </rPr>
          <t>Administrator:</t>
        </r>
        <r>
          <rPr>
            <sz val="9"/>
            <rFont val="宋体"/>
            <family val="3"/>
            <charset val="134"/>
          </rPr>
          <t xml:space="preserve">
散户低价有900，市场1200-1500不等</t>
        </r>
      </text>
    </comment>
    <comment ref="M73" authorId="2" shapeId="0" xr:uid="{00000000-0006-0000-0E00-00000A000000}">
      <text>
        <r>
          <rPr>
            <b/>
            <sz val="9"/>
            <rFont val="宋体"/>
            <family val="3"/>
            <charset val="134"/>
          </rPr>
          <t>Administrator:</t>
        </r>
        <r>
          <rPr>
            <sz val="9"/>
            <rFont val="宋体"/>
            <family val="3"/>
            <charset val="134"/>
          </rPr>
          <t xml:space="preserve">
散户低价1000元/头，大场高价1900无成交</t>
        </r>
      </text>
    </comment>
    <comment ref="O73" authorId="2" shapeId="0" xr:uid="{00000000-0006-0000-0E00-00000B000000}">
      <text>
        <r>
          <rPr>
            <b/>
            <sz val="9"/>
            <rFont val="宋体"/>
            <family val="3"/>
            <charset val="134"/>
          </rPr>
          <t>Administrator:</t>
        </r>
        <r>
          <rPr>
            <sz val="9"/>
            <rFont val="宋体"/>
            <family val="3"/>
            <charset val="134"/>
          </rPr>
          <t xml:space="preserve">
大场高价2100</t>
        </r>
      </text>
    </comment>
    <comment ref="I74" authorId="2" shapeId="0" xr:uid="{00000000-0006-0000-0E00-00000C000000}">
      <text>
        <r>
          <rPr>
            <b/>
            <sz val="9"/>
            <rFont val="宋体"/>
            <family val="3"/>
            <charset val="134"/>
          </rPr>
          <t>Administrator:</t>
        </r>
        <r>
          <rPr>
            <sz val="9"/>
            <rFont val="宋体"/>
            <family val="3"/>
            <charset val="134"/>
          </rPr>
          <t xml:space="preserve">
大场高价1800-2000</t>
        </r>
      </text>
    </comment>
    <comment ref="I80" authorId="2" shapeId="0" xr:uid="{00000000-0006-0000-0E00-00000D000000}">
      <text>
        <r>
          <rPr>
            <b/>
            <sz val="9"/>
            <rFont val="宋体"/>
            <family val="3"/>
            <charset val="134"/>
          </rPr>
          <t>Administrator:</t>
        </r>
        <r>
          <rPr>
            <sz val="9"/>
            <rFont val="宋体"/>
            <family val="3"/>
            <charset val="134"/>
          </rPr>
          <t xml:space="preserve">
散户1400</t>
        </r>
      </text>
    </comment>
    <comment ref="K88" authorId="2" shapeId="0" xr:uid="{00000000-0006-0000-0E00-00000E000000}">
      <text>
        <r>
          <rPr>
            <b/>
            <sz val="9"/>
            <rFont val="宋体"/>
            <family val="3"/>
            <charset val="134"/>
          </rPr>
          <t>Administrator:</t>
        </r>
        <r>
          <rPr>
            <sz val="9"/>
            <rFont val="宋体"/>
            <family val="3"/>
            <charset val="134"/>
          </rPr>
          <t xml:space="preserve">
大场6-7公斤断奶猪报价2100-2300</t>
        </r>
      </text>
    </comment>
    <comment ref="M88" authorId="2" shapeId="0" xr:uid="{00000000-0006-0000-0E00-00000F000000}">
      <text>
        <r>
          <rPr>
            <b/>
            <sz val="9"/>
            <rFont val="宋体"/>
            <family val="3"/>
            <charset val="134"/>
          </rPr>
          <t>Administrator:</t>
        </r>
        <r>
          <rPr>
            <sz val="9"/>
            <rFont val="宋体"/>
            <family val="3"/>
            <charset val="134"/>
          </rPr>
          <t>市场略有回落，但降幅不明显，散户1500也有，中型规模场1700-1800也有，大场6-7公斤2100-2200也有</t>
        </r>
      </text>
    </comment>
    <comment ref="Q105" authorId="0" shapeId="0" xr:uid="{00000000-0006-0000-0E00-000010000000}">
      <text>
        <r>
          <rPr>
            <b/>
            <sz val="9"/>
            <rFont val="宋体"/>
            <family val="3"/>
            <charset val="134"/>
          </rPr>
          <t>xb21cn:</t>
        </r>
        <r>
          <rPr>
            <sz val="9"/>
            <rFont val="宋体"/>
            <family val="3"/>
            <charset val="134"/>
          </rPr>
          <t xml:space="preserve">
7公斤高价1950-2000</t>
        </r>
      </text>
    </comment>
    <comment ref="Q106" authorId="0" shapeId="0" xr:uid="{00000000-0006-0000-0E00-000011000000}">
      <text>
        <r>
          <rPr>
            <b/>
            <sz val="9"/>
            <rFont val="宋体"/>
            <family val="3"/>
            <charset val="134"/>
          </rPr>
          <t>xb21cn:</t>
        </r>
        <r>
          <rPr>
            <sz val="9"/>
            <rFont val="宋体"/>
            <family val="3"/>
            <charset val="134"/>
          </rPr>
          <t xml:space="preserve">
7公斤高价1950-2000</t>
        </r>
      </text>
    </comment>
    <comment ref="Q107" authorId="0" shapeId="0" xr:uid="{00000000-0006-0000-0E00-000012000000}">
      <text>
        <r>
          <rPr>
            <b/>
            <sz val="9"/>
            <rFont val="宋体"/>
            <family val="3"/>
            <charset val="134"/>
          </rPr>
          <t>xb21cn:</t>
        </r>
        <r>
          <rPr>
            <sz val="9"/>
            <rFont val="宋体"/>
            <family val="3"/>
            <charset val="134"/>
          </rPr>
          <t xml:space="preserve">
7公斤高价1950-2000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6" authorId="0" shapeId="0" xr:uid="{00000000-0006-0000-0F00-000001000000}">
      <text>
        <r>
          <rPr>
            <b/>
            <sz val="9"/>
            <rFont val="宋体"/>
            <family val="3"/>
            <charset val="134"/>
          </rPr>
          <t>Administrator:</t>
        </r>
        <r>
          <rPr>
            <sz val="9"/>
            <rFont val="宋体"/>
            <family val="3"/>
            <charset val="134"/>
          </rPr>
          <t xml:space="preserve">
本周分割品利润大于白条，分割品增加，但仍以鲜销为主</t>
        </r>
      </text>
    </comment>
    <comment ref="A7" authorId="0" shapeId="0" xr:uid="{00000000-0006-0000-0F00-000002000000}">
      <text>
        <r>
          <rPr>
            <b/>
            <sz val="9"/>
            <rFont val="宋体"/>
            <family val="3"/>
            <charset val="134"/>
          </rPr>
          <t>Administrator:</t>
        </r>
        <r>
          <rPr>
            <sz val="9"/>
            <rFont val="宋体"/>
            <family val="3"/>
            <charset val="134"/>
          </rPr>
          <t xml:space="preserve">
部分区域解封后屠宰供给上海</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xb21cn</author>
  </authors>
  <commentList>
    <comment ref="S19" authorId="0" shapeId="0" xr:uid="{00000000-0006-0000-1000-000001000000}">
      <text>
        <r>
          <rPr>
            <b/>
            <sz val="9"/>
            <rFont val="宋体"/>
            <family val="3"/>
            <charset val="134"/>
          </rPr>
          <t>作者:</t>
        </r>
        <r>
          <rPr>
            <sz val="9"/>
            <rFont val="宋体"/>
            <family val="3"/>
            <charset val="134"/>
          </rPr>
          <t xml:space="preserve">
报价5.6元/斤，实际无成交，几乎不会淘汰母猪，除非发生疫情</t>
        </r>
      </text>
    </comment>
    <comment ref="N52" authorId="1" shapeId="0" xr:uid="{00000000-0006-0000-1000-000002000000}">
      <text>
        <r>
          <rPr>
            <b/>
            <sz val="9"/>
            <rFont val="宋体"/>
            <family val="3"/>
            <charset val="134"/>
          </rPr>
          <t>Administrator:</t>
        </r>
        <r>
          <rPr>
            <sz val="9"/>
            <rFont val="宋体"/>
            <family val="3"/>
            <charset val="134"/>
          </rPr>
          <t xml:space="preserve">
部分散户9.0左右也有</t>
        </r>
      </text>
    </comment>
    <comment ref="T60" authorId="2" shapeId="0" xr:uid="{00000000-0006-0000-1000-000003000000}">
      <text>
        <r>
          <rPr>
            <b/>
            <sz val="9"/>
            <rFont val="宋体"/>
            <family val="3"/>
            <charset val="134"/>
          </rPr>
          <t>xb21cn:</t>
        </r>
        <r>
          <rPr>
            <sz val="9"/>
            <rFont val="宋体"/>
            <family val="3"/>
            <charset val="134"/>
          </rPr>
          <t xml:space="preserve">
高价10.5-11.0</t>
        </r>
      </text>
    </comment>
    <comment ref="G63" authorId="2" shapeId="0" xr:uid="{00000000-0006-0000-1000-000004000000}">
      <text>
        <r>
          <rPr>
            <b/>
            <sz val="9"/>
            <rFont val="宋体"/>
            <family val="3"/>
            <charset val="134"/>
          </rPr>
          <t>xb21cn:</t>
        </r>
        <r>
          <rPr>
            <sz val="9"/>
            <rFont val="宋体"/>
            <family val="3"/>
            <charset val="134"/>
          </rPr>
          <t xml:space="preserve">
个别高价11.2</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zhengll</author>
  </authors>
  <commentList>
    <comment ref="C93" authorId="0" shapeId="0" xr:uid="{00000000-0006-0000-1200-000001000000}">
      <text>
        <r>
          <rPr>
            <b/>
            <sz val="9"/>
            <rFont val="宋体"/>
            <family val="3"/>
            <charset val="134"/>
          </rPr>
          <t>zhengll:</t>
        </r>
        <r>
          <rPr>
            <sz val="9"/>
            <rFont val="宋体"/>
            <family val="3"/>
            <charset val="134"/>
          </rPr>
          <t xml:space="preserve">
主要是屠宰企业进口的冻肉</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xb21cn</author>
  </authors>
  <commentList>
    <comment ref="J79" authorId="0" shapeId="0" xr:uid="{00000000-0006-0000-1400-000001000000}">
      <text>
        <r>
          <rPr>
            <b/>
            <sz val="9"/>
            <rFont val="宋体"/>
            <family val="3"/>
            <charset val="134"/>
          </rPr>
          <t>xb21cn:</t>
        </r>
        <r>
          <rPr>
            <sz val="9"/>
            <rFont val="宋体"/>
            <family val="3"/>
            <charset val="134"/>
          </rPr>
          <t xml:space="preserve">
白条46.60～41.50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xb21cn</author>
  </authors>
  <commentList>
    <comment ref="A204" authorId="0" shapeId="0" xr:uid="{00000000-0006-0000-1600-000001000000}">
      <text>
        <r>
          <rPr>
            <b/>
            <sz val="9"/>
            <rFont val="宋体"/>
            <family val="3"/>
            <charset val="134"/>
          </rPr>
          <t>xb21cn:</t>
        </r>
        <r>
          <rPr>
            <sz val="9"/>
            <rFont val="宋体"/>
            <family val="3"/>
            <charset val="134"/>
          </rPr>
          <t xml:space="preserve">
元旦，参考2019.12.31</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zhengll</author>
  </authors>
  <commentList>
    <comment ref="E4" authorId="0" shapeId="0" xr:uid="{00000000-0006-0000-1700-000001000000}">
      <text>
        <r>
          <rPr>
            <b/>
            <sz val="9"/>
            <rFont val="宋体"/>
            <family val="3"/>
            <charset val="134"/>
          </rPr>
          <t>zhengll:</t>
        </r>
        <r>
          <rPr>
            <sz val="9"/>
            <rFont val="宋体"/>
            <family val="3"/>
            <charset val="134"/>
          </rPr>
          <t xml:space="preserve">
周度合计651700，日度平均93100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zhengll</author>
  </authors>
  <commentList>
    <comment ref="Q34" authorId="0" shapeId="0" xr:uid="{00000000-0006-0000-1900-000001000000}">
      <text>
        <r>
          <rPr>
            <b/>
            <sz val="9"/>
            <rFont val="宋体"/>
            <family val="3"/>
            <charset val="134"/>
          </rPr>
          <t>zhengll:</t>
        </r>
        <r>
          <rPr>
            <sz val="9"/>
            <rFont val="宋体"/>
            <family val="3"/>
            <charset val="134"/>
          </rPr>
          <t xml:space="preserve">
算数平均</t>
        </r>
      </text>
    </comment>
    <comment ref="R34" authorId="0" shapeId="0" xr:uid="{00000000-0006-0000-1900-000002000000}">
      <text>
        <r>
          <rPr>
            <b/>
            <sz val="9"/>
            <rFont val="宋体"/>
            <family val="3"/>
            <charset val="134"/>
          </rPr>
          <t>zhengll:</t>
        </r>
        <r>
          <rPr>
            <sz val="9"/>
            <rFont val="宋体"/>
            <family val="3"/>
            <charset val="134"/>
          </rPr>
          <t xml:space="preserve">
加和平均</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zhengll</author>
    <author>Administrator</author>
  </authors>
  <commentList>
    <comment ref="A4" authorId="0" shapeId="0" xr:uid="{00000000-0006-0000-1A00-000001000000}">
      <text>
        <r>
          <rPr>
            <sz val="9"/>
            <rFont val="宋体"/>
            <family val="3"/>
            <charset val="134"/>
          </rPr>
          <t xml:space="preserve">月底跟踪下月出栏计划，因有集团场暂未出计划，此为预估
</t>
        </r>
      </text>
    </comment>
    <comment ref="R7" authorId="1" shapeId="0" xr:uid="{00000000-0006-0000-1A00-000002000000}">
      <text>
        <r>
          <rPr>
            <b/>
            <sz val="9"/>
            <rFont val="宋体"/>
            <family val="3"/>
            <charset val="134"/>
          </rPr>
          <t>Administrator:</t>
        </r>
        <r>
          <rPr>
            <sz val="9"/>
            <rFont val="宋体"/>
            <family val="3"/>
            <charset val="134"/>
          </rPr>
          <t xml:space="preserve">
1537.7</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11" authorId="0" shapeId="0" xr:uid="{00000000-0006-0000-1C00-000001000000}">
      <text>
        <r>
          <rPr>
            <b/>
            <sz val="9"/>
            <rFont val="宋体"/>
            <family val="3"/>
            <charset val="134"/>
          </rPr>
          <t>Administrator:</t>
        </r>
        <r>
          <rPr>
            <sz val="9"/>
            <rFont val="宋体"/>
            <family val="3"/>
            <charset val="134"/>
          </rPr>
          <t xml:space="preserve">
3月淘汰屠宰环比有增加，但考虑2月春节影响开工，全国合计宰量不能完全定义为真正意义上的增加，但是河南山东主要宰杀区域宰杀提量还是比较明显，此两地为全国淘汰猪源。</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D78" authorId="0" shapeId="0" xr:uid="{00000000-0006-0000-1D00-000001000000}">
      <text>
        <r>
          <rPr>
            <b/>
            <sz val="9"/>
            <rFont val="宋体"/>
            <family val="3"/>
            <charset val="134"/>
          </rPr>
          <t>Administrator:</t>
        </r>
        <r>
          <rPr>
            <sz val="9"/>
            <rFont val="宋体"/>
            <family val="3"/>
            <charset val="134"/>
          </rPr>
          <t xml:space="preserve">
修订，此数为环比，实际公猪占比修订：48.7%</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H30" authorId="0" shapeId="0" xr:uid="{00000000-0006-0000-2000-000001000000}">
      <text>
        <r>
          <rPr>
            <b/>
            <sz val="9"/>
            <rFont val="宋体"/>
            <family val="3"/>
            <charset val="134"/>
          </rPr>
          <t>Administrator:</t>
        </r>
        <r>
          <rPr>
            <sz val="9"/>
            <rFont val="宋体"/>
            <family val="3"/>
            <charset val="134"/>
          </rPr>
          <t xml:space="preserve">
部分大集团抓生产成绩，较好成绩可达87%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I36" authorId="0" shapeId="0" xr:uid="{00000000-0006-0000-2200-000001000000}">
      <text>
        <r>
          <rPr>
            <b/>
            <sz val="9"/>
            <rFont val="宋体"/>
            <family val="3"/>
            <charset val="134"/>
          </rPr>
          <t>Administrator:</t>
        </r>
        <r>
          <rPr>
            <sz val="9"/>
            <rFont val="宋体"/>
            <family val="3"/>
            <charset val="134"/>
          </rPr>
          <t xml:space="preserve">
情况比较复杂，差距比较大；满产企业按正常节奏生产，母猪场没有满产的猪场会根据资金情况决定留后备的量</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B67" authorId="0" shapeId="0" xr:uid="{00000000-0006-0000-2800-000001000000}">
      <text>
        <r>
          <rPr>
            <b/>
            <sz val="9"/>
            <rFont val="宋体"/>
            <family val="3"/>
            <charset val="134"/>
          </rPr>
          <t>Administrator:</t>
        </r>
        <r>
          <rPr>
            <sz val="9"/>
            <rFont val="宋体"/>
            <family val="3"/>
            <charset val="134"/>
          </rPr>
          <t xml:space="preserve">
含企业内部自转  之前是412351 修订后改成41235</t>
        </r>
      </text>
    </comment>
    <comment ref="C67" authorId="0" shapeId="0" xr:uid="{00000000-0006-0000-2800-000002000000}">
      <text>
        <r>
          <rPr>
            <b/>
            <sz val="9"/>
            <rFont val="宋体"/>
            <family val="3"/>
            <charset val="134"/>
          </rPr>
          <t>Administrator:</t>
        </r>
        <r>
          <rPr>
            <sz val="9"/>
            <rFont val="宋体"/>
            <family val="3"/>
            <charset val="134"/>
          </rPr>
          <t xml:space="preserve">
含企业内部自转量</t>
        </r>
      </text>
    </comment>
    <comment ref="A68" authorId="0" shapeId="0" xr:uid="{00000000-0006-0000-2800-000003000000}">
      <text>
        <r>
          <rPr>
            <b/>
            <sz val="9"/>
            <rFont val="宋体"/>
            <family val="3"/>
            <charset val="134"/>
          </rPr>
          <t>Administrator:</t>
        </r>
        <r>
          <rPr>
            <sz val="9"/>
            <rFont val="宋体"/>
            <family val="3"/>
            <charset val="134"/>
          </rPr>
          <t xml:space="preserve">
备注：本周样本点内两家大厂增量较大，其他基本稳定</t>
        </r>
      </text>
    </comment>
    <comment ref="A70" authorId="0" shapeId="0" xr:uid="{00000000-0006-0000-2800-000004000000}">
      <text>
        <r>
          <rPr>
            <b/>
            <sz val="9"/>
            <rFont val="宋体"/>
            <family val="3"/>
            <charset val="134"/>
          </rPr>
          <t>Administrator:</t>
        </r>
        <r>
          <rPr>
            <sz val="9"/>
            <rFont val="宋体"/>
            <family val="3"/>
            <charset val="134"/>
          </rPr>
          <t xml:space="preserve">
单场订单带动，不是市场整体</t>
        </r>
      </text>
    </comment>
  </commentList>
</comments>
</file>

<file path=xl/sharedStrings.xml><?xml version="1.0" encoding="utf-8"?>
<sst xmlns="http://schemas.openxmlformats.org/spreadsheetml/2006/main" count="13709" uniqueCount="2726">
  <si>
    <t>涌益咨询·生猪市场调研数据库</t>
  </si>
  <si>
    <t>畜牧深加工数据加工时段发送（2019年1月1日）</t>
  </si>
  <si>
    <t>数据库说明：</t>
  </si>
  <si>
    <t>周度养殖场样本点</t>
  </si>
  <si>
    <t>周度屠宰厂样本点</t>
  </si>
  <si>
    <t>育肥</t>
  </si>
  <si>
    <t>自繁自养</t>
  </si>
  <si>
    <r>
      <rPr>
        <b/>
        <sz val="11"/>
        <color indexed="8"/>
        <rFont val="Tahoma"/>
        <family val="2"/>
      </rPr>
      <t>200</t>
    </r>
    <r>
      <rPr>
        <b/>
        <sz val="11"/>
        <color indexed="8"/>
        <rFont val="宋体"/>
        <family val="3"/>
        <charset val="134"/>
      </rPr>
      <t>头母猪以下</t>
    </r>
  </si>
  <si>
    <r>
      <rPr>
        <b/>
        <sz val="11"/>
        <color indexed="8"/>
        <rFont val="Tahoma"/>
        <family val="2"/>
      </rPr>
      <t>200-599</t>
    </r>
    <r>
      <rPr>
        <b/>
        <sz val="11"/>
        <color indexed="8"/>
        <rFont val="宋体"/>
        <family val="3"/>
        <charset val="134"/>
      </rPr>
      <t>头母猪规模养殖公司</t>
    </r>
  </si>
  <si>
    <r>
      <rPr>
        <b/>
        <sz val="11"/>
        <color indexed="8"/>
        <rFont val="Tahoma"/>
        <family val="2"/>
      </rPr>
      <t>600-999</t>
    </r>
    <r>
      <rPr>
        <b/>
        <sz val="11"/>
        <color indexed="8"/>
        <rFont val="宋体"/>
        <family val="3"/>
        <charset val="134"/>
      </rPr>
      <t>头母猪规模养殖公司</t>
    </r>
  </si>
  <si>
    <r>
      <rPr>
        <b/>
        <sz val="11"/>
        <color indexed="8"/>
        <rFont val="Tahoma"/>
        <family val="2"/>
      </rPr>
      <t>1000</t>
    </r>
    <r>
      <rPr>
        <b/>
        <sz val="11"/>
        <color indexed="8"/>
        <rFont val="宋体"/>
        <family val="3"/>
        <charset val="134"/>
      </rPr>
      <t>头及以上母猪规模养殖公司</t>
    </r>
  </si>
  <si>
    <t>原样本点合计</t>
  </si>
  <si>
    <t>2020年3月起新增</t>
  </si>
  <si>
    <t>合计样本点</t>
  </si>
  <si>
    <t>畜牧板块</t>
  </si>
  <si>
    <t>1、18省基本数据采集</t>
  </si>
  <si>
    <t>生猪周度/月度数据（细分至18省）：出栏体重、出栏价、二元母</t>
  </si>
  <si>
    <t>区域</t>
  </si>
  <si>
    <t>150家</t>
  </si>
  <si>
    <t>419家</t>
  </si>
  <si>
    <t>全国</t>
  </si>
  <si>
    <t>猪价、淘汰母猪价，养殖利润；屠宰厂结算价、屠宰量、冻品库存、猪肉价</t>
  </si>
  <si>
    <t>东北区</t>
  </si>
  <si>
    <t>黑龙江、吉林、辽宁</t>
  </si>
  <si>
    <t>（白条前三等级均价）</t>
  </si>
  <si>
    <t>华北区</t>
  </si>
  <si>
    <t>河北、河南、山东、北京、天津、山西</t>
  </si>
  <si>
    <t>2、母猪情况</t>
  </si>
  <si>
    <t>后备母猪销量、能繁母猪淘汰量、淘汰母猪价格、母猪淘汰胎龄。</t>
  </si>
  <si>
    <t>华东区</t>
  </si>
  <si>
    <t>江苏、浙江、上海</t>
  </si>
  <si>
    <t>3、存栏+出栏量</t>
  </si>
  <si>
    <t>商品猪月度出栏量、能繁母猪月度存栏量等</t>
  </si>
  <si>
    <t>华中区</t>
  </si>
  <si>
    <t>江西、安徽、湖北、湖南</t>
  </si>
  <si>
    <t>合计</t>
  </si>
  <si>
    <t>华南区</t>
  </si>
  <si>
    <t>广东、广西、福建、海南</t>
  </si>
  <si>
    <t>数据发送频次：周度（上周五到本周四为一周，每周五上午九点前发送上周数据）；</t>
  </si>
  <si>
    <t>西南区</t>
  </si>
  <si>
    <t>云南、贵州、四川、重庆</t>
  </si>
  <si>
    <t xml:space="preserve">             月度发送（每月7号前发送上月数据）</t>
  </si>
  <si>
    <t>西北区</t>
  </si>
  <si>
    <t>陕西、内蒙古、甘肃、青海、宁夏、新疆</t>
  </si>
  <si>
    <t>备注：后备母猪销量2017年3月份调整了样本点，一直持续到现在；能繁母猪存栏及商品猪出栏2017年12月增加样本点，持续到现在；（样本点不再进行调整，若增加会单独提供增加样本调研情况，不合并入原先数据中）</t>
  </si>
  <si>
    <t>月度数据</t>
  </si>
  <si>
    <t>40家种猪企业后备母猪销量</t>
  </si>
  <si>
    <t>70家养殖企业能繁母猪淘汰量跟踪及胎龄结构变化</t>
  </si>
  <si>
    <t>商品猪月度出栏量</t>
  </si>
  <si>
    <t>269家养殖企业数据</t>
  </si>
  <si>
    <t>419家养殖企业数据（2020年3月起跟踪）</t>
  </si>
  <si>
    <t>能繁母猪月度存栏</t>
  </si>
  <si>
    <t>419家养殖企业数据</t>
  </si>
  <si>
    <t>小猪月度存栏</t>
  </si>
  <si>
    <t>中猪月度存栏</t>
  </si>
  <si>
    <t>大猪月度存栏</t>
  </si>
  <si>
    <t>涌益咨询·生猪市场调研数据库 目录</t>
  </si>
  <si>
    <t>周度数据</t>
  </si>
  <si>
    <t>其它数据</t>
  </si>
  <si>
    <t>周度-商品猪出栏价</t>
  </si>
  <si>
    <t>月度计划出栏量</t>
  </si>
  <si>
    <t>月度猪肉供应占比</t>
  </si>
  <si>
    <t>周度-毛白价差</t>
  </si>
  <si>
    <t>淘汰母猪屠宰厂宰杀量</t>
  </si>
  <si>
    <t>历史出栏体重</t>
  </si>
  <si>
    <t>周度-体重</t>
  </si>
  <si>
    <t>屠宰厂公母比例</t>
  </si>
  <si>
    <t>重要部位冻品进口</t>
  </si>
  <si>
    <t>周度-养殖利润最新</t>
  </si>
  <si>
    <t>月度-屠宰企业开工率</t>
  </si>
  <si>
    <t>周&amp;月度-三元母猪价格</t>
  </si>
  <si>
    <t>周度-当期、预期成本</t>
  </si>
  <si>
    <t>月度-生产指标（2021.5.7新增）</t>
  </si>
  <si>
    <t>减产能较2018年7月30日</t>
  </si>
  <si>
    <t>周度-成本计算附件</t>
  </si>
  <si>
    <t>月度-生产指标2</t>
  </si>
  <si>
    <t>各存栏规模（更新至2022年11月末）</t>
  </si>
  <si>
    <t>育肥全价料出厂价</t>
  </si>
  <si>
    <t>国产冻品2-4号肉价格</t>
  </si>
  <si>
    <t>新增猪场</t>
  </si>
  <si>
    <t>周度-规模场15公斤仔猪出栏价</t>
  </si>
  <si>
    <t>月度-二元三元能繁比例</t>
  </si>
  <si>
    <t>鲜销率</t>
  </si>
  <si>
    <t>周度-河南屠宰白条成本</t>
  </si>
  <si>
    <t>月度-原种场二元后备母猪销量及出栏日龄</t>
  </si>
  <si>
    <t>二育</t>
  </si>
  <si>
    <t>周度-50公斤二元母猪价格</t>
  </si>
  <si>
    <t>月度-能繁母猪存栏（2020年2月新增）</t>
  </si>
  <si>
    <t>周度-淘汰母猪价格</t>
  </si>
  <si>
    <t>月度-小猪存栏（2020年5月新增）</t>
  </si>
  <si>
    <t>周度-各体重段价差</t>
  </si>
  <si>
    <t>月度-中猪存栏（2020年5月新增）</t>
  </si>
  <si>
    <t>周度-宰后结算价</t>
  </si>
  <si>
    <t>月度-大猪存栏（2020年5月新增）</t>
  </si>
  <si>
    <t>周度-冻品库存</t>
  </si>
  <si>
    <t>月度-商品猪出栏量</t>
  </si>
  <si>
    <t>周度-冻品库存多样本</t>
  </si>
  <si>
    <t>月度-能繁母猪存栏量</t>
  </si>
  <si>
    <t>周度-猪肉价（前三等级白条均价）</t>
  </si>
  <si>
    <t>月度-小猪（50公斤以下）存栏</t>
  </si>
  <si>
    <t>周度-猪肉产品价格</t>
  </si>
  <si>
    <t>月度-中猪（50-80公斤）存栏</t>
  </si>
  <si>
    <t>周度-屠宰企业日度屠宰量</t>
  </si>
  <si>
    <t>月度-大猪（80公斤以上）月度存栏</t>
  </si>
  <si>
    <t>周度-屠宰新2022.10.28</t>
  </si>
  <si>
    <t>月度-猪料销量</t>
  </si>
  <si>
    <t>周度-养殖利润</t>
  </si>
  <si>
    <t>历史猪价</t>
  </si>
  <si>
    <t>月度出栏完成率</t>
  </si>
  <si>
    <t>月份</t>
  </si>
  <si>
    <t>2009年</t>
  </si>
  <si>
    <t>2010年</t>
  </si>
  <si>
    <t>2011年</t>
  </si>
  <si>
    <t>2012年</t>
  </si>
  <si>
    <t>2013年</t>
  </si>
  <si>
    <t>2014年</t>
  </si>
  <si>
    <t>2015年</t>
  </si>
  <si>
    <t>2016年</t>
  </si>
  <si>
    <t>2017年</t>
  </si>
  <si>
    <t>2018年</t>
  </si>
  <si>
    <t>2019年</t>
  </si>
  <si>
    <t>2020年</t>
  </si>
  <si>
    <t>2021年</t>
  </si>
  <si>
    <t>2022年</t>
  </si>
  <si>
    <t>2023年</t>
  </si>
  <si>
    <t>1月</t>
  </si>
  <si>
    <t>2月</t>
  </si>
  <si>
    <t>3月</t>
  </si>
  <si>
    <t>4月</t>
  </si>
  <si>
    <t>5月</t>
  </si>
  <si>
    <t>6月</t>
  </si>
  <si>
    <t>7月</t>
  </si>
  <si>
    <t>8月</t>
  </si>
  <si>
    <t>9月</t>
  </si>
  <si>
    <t>10月</t>
  </si>
  <si>
    <t>11月</t>
  </si>
  <si>
    <t>12月</t>
  </si>
  <si>
    <t>二次育肥成本测算</t>
  </si>
  <si>
    <t>备注：不考虑成活率及代拍费用，人工等其他费用的情况；增重饲料成本按照110公斤育肥至150公斤平均料肉比3.9，全价料到场价4.1元/公斤计算得出。</t>
  </si>
  <si>
    <t>日期</t>
  </si>
  <si>
    <t>二育主流采购体重段</t>
  </si>
  <si>
    <t>计划出栏体重</t>
  </si>
  <si>
    <t>料肉比</t>
  </si>
  <si>
    <t>采购成本</t>
  </si>
  <si>
    <t>运费+损耗</t>
  </si>
  <si>
    <t>增重饲料成本</t>
  </si>
  <si>
    <t>二育成本</t>
  </si>
  <si>
    <t>河南</t>
  </si>
  <si>
    <t>山东</t>
  </si>
  <si>
    <t>河北</t>
  </si>
  <si>
    <t>湖南</t>
  </si>
  <si>
    <t>湖北</t>
  </si>
  <si>
    <t>江西</t>
  </si>
  <si>
    <t>辽宁</t>
  </si>
  <si>
    <t>吉林</t>
  </si>
  <si>
    <t>黑龙江</t>
  </si>
  <si>
    <t>内蒙古</t>
  </si>
  <si>
    <t>福建</t>
  </si>
  <si>
    <t>广东</t>
  </si>
  <si>
    <t>广西</t>
  </si>
  <si>
    <t>安徽</t>
  </si>
  <si>
    <t>浙江</t>
  </si>
  <si>
    <t>江苏</t>
  </si>
  <si>
    <t>四川</t>
  </si>
  <si>
    <t>云南</t>
  </si>
  <si>
    <t>贵州</t>
  </si>
  <si>
    <t>山西</t>
  </si>
  <si>
    <t>陕西</t>
  </si>
  <si>
    <t>全国平均</t>
  </si>
  <si>
    <t>（正月初六-二月初四）2022.2.6-3.6</t>
  </si>
  <si>
    <t>（正月初六-二月初四） 2023.1.27-2.23</t>
  </si>
  <si>
    <t>较去年</t>
  </si>
  <si>
    <t>商品猪出栏价
（元/公斤）</t>
  </si>
  <si>
    <t>华中</t>
  </si>
  <si>
    <t>华北</t>
  </si>
  <si>
    <t>东北</t>
  </si>
  <si>
    <t>西南</t>
  </si>
  <si>
    <t>华南</t>
  </si>
  <si>
    <t>华东</t>
  </si>
  <si>
    <t>全  国1</t>
  </si>
  <si>
    <t>西北</t>
  </si>
  <si>
    <t>全  国2</t>
  </si>
  <si>
    <t>起始日期</t>
  </si>
  <si>
    <t>结束日期</t>
  </si>
  <si>
    <t>全国均价
不含云贵</t>
  </si>
  <si>
    <t xml:space="preserve">  </t>
  </si>
  <si>
    <t xml:space="preserve"> </t>
  </si>
  <si>
    <t>商品猪出栏体重（公斤）</t>
  </si>
  <si>
    <t>全国1</t>
  </si>
  <si>
    <t>全国2</t>
  </si>
  <si>
    <t>开始日期</t>
  </si>
  <si>
    <t>指标</t>
  </si>
  <si>
    <t>均重</t>
  </si>
  <si>
    <t>——</t>
  </si>
  <si>
    <t>90kg以下</t>
  </si>
  <si>
    <t>150kg以上</t>
  </si>
  <si>
    <t>各体重段价差
(单位：元/斤)</t>
  </si>
  <si>
    <t>平均</t>
  </si>
  <si>
    <t>标猪</t>
  </si>
  <si>
    <t>150kg</t>
  </si>
  <si>
    <t>175kg</t>
  </si>
  <si>
    <t>200kg</t>
  </si>
  <si>
    <t>175kg与标猪价差</t>
  </si>
  <si>
    <t>200kg与标猪价差</t>
  </si>
  <si>
    <t>当地基本没有</t>
  </si>
  <si>
    <t>养殖利润最新</t>
  </si>
  <si>
    <t>本周出栏肥猪利润 元/头</t>
  </si>
  <si>
    <t>不同规模自繁自养</t>
  </si>
  <si>
    <t>外购仔猪育肥</t>
  </si>
  <si>
    <t>合同农户
（放养部分）</t>
  </si>
  <si>
    <t>项目</t>
  </si>
  <si>
    <t>母猪50头以下</t>
  </si>
  <si>
    <t>50-200</t>
  </si>
  <si>
    <t>200-500</t>
  </si>
  <si>
    <t>500-2000</t>
  </si>
  <si>
    <t>2000-5000</t>
  </si>
  <si>
    <t>5000-10000</t>
  </si>
  <si>
    <t>利润</t>
  </si>
  <si>
    <t>本周出栏肥猪成本（元/KG）</t>
  </si>
  <si>
    <t>省份</t>
  </si>
  <si>
    <t>2021.8.13-2021.8.19</t>
  </si>
  <si>
    <t>2021.8.20-2021.8.26</t>
  </si>
  <si>
    <t>2021.8.27-2021.9.2</t>
  </si>
  <si>
    <t>2021.9.3-2021.9.9</t>
  </si>
  <si>
    <t>2021.9.10-2021.9.16</t>
  </si>
  <si>
    <t>2021.9.17-2021.9.23</t>
  </si>
  <si>
    <t>2021.9.24-2021.9.30</t>
  </si>
  <si>
    <t>2021.10.1-2021.10.8</t>
  </si>
  <si>
    <t>2021.10.9-2021.10.14</t>
  </si>
  <si>
    <t>2021.10.15-2021.10.21</t>
  </si>
  <si>
    <t>2021.10.22-2021.10.28</t>
  </si>
  <si>
    <t>2021.10.29-2021.11.4</t>
  </si>
  <si>
    <t>2021.11.5-2021.11.11</t>
  </si>
  <si>
    <t>2021.11.12-2021.11.18</t>
  </si>
  <si>
    <t>2021.11.19-2021.11.25</t>
  </si>
  <si>
    <t>2021.11.26-2021.12.2</t>
  </si>
  <si>
    <t>2021.12.3-2021.12.9</t>
  </si>
  <si>
    <t>2021.12.10-2021.12.16</t>
  </si>
  <si>
    <t>2021.12.17-2021.12.23</t>
  </si>
  <si>
    <t>2021.12.24-2021.12.30</t>
  </si>
  <si>
    <t>2021.12.31-2022.1.6</t>
  </si>
  <si>
    <t>2022.1.7-2022.1.13</t>
  </si>
  <si>
    <t>2022.1.14-2022.1.20</t>
  </si>
  <si>
    <t>2022.1.21-2022.1.26</t>
  </si>
  <si>
    <t>2022.2.6-2022.2.10</t>
  </si>
  <si>
    <t>2022.2.11-2022.2.17</t>
  </si>
  <si>
    <t>2022.2.18-2022.2.24</t>
  </si>
  <si>
    <t>2022.2.25-2022.3.3</t>
  </si>
  <si>
    <t>2022.3.4-2022.3.10</t>
  </si>
  <si>
    <t>2022.3.11-2022.3.17</t>
  </si>
  <si>
    <t>2022.3.18-2022.3.24</t>
  </si>
  <si>
    <t>2022.3.25-2022.3.31</t>
  </si>
  <si>
    <t>2022.4.1-2022.4.7</t>
  </si>
  <si>
    <t>2022.4.8-2022.4.14</t>
  </si>
  <si>
    <t>2022.4.15-2022.4.21</t>
  </si>
  <si>
    <t>2022.4.22-2022.4.28</t>
  </si>
  <si>
    <t>2022.4.29-2022.5.5</t>
  </si>
  <si>
    <t>2022.5.6-2022.5.12</t>
  </si>
  <si>
    <t>2022.5.13-2022.5.19</t>
  </si>
  <si>
    <t>2022.5.20-2022.5.26</t>
  </si>
  <si>
    <t>2022.5.27-2022.6.2</t>
  </si>
  <si>
    <t>2022.6.3-2022.6.9</t>
  </si>
  <si>
    <t>2022.6.10-2022.6.16</t>
  </si>
  <si>
    <t>2022.6.17-2022.6.23</t>
  </si>
  <si>
    <t>2022.6.24-2022.6.30</t>
  </si>
  <si>
    <t>2022.7.1-2022.7.7</t>
  </si>
  <si>
    <t>2022.7.8-2022.7.14</t>
  </si>
  <si>
    <t>2022.7.15-2022.7.21</t>
  </si>
  <si>
    <t>2022.7.22-2022.7.28</t>
  </si>
  <si>
    <t>2022.7.29-2022.8.4</t>
  </si>
  <si>
    <t>2022.8.5-2022.8.11</t>
  </si>
  <si>
    <t>2022.8.12-2022.8.18</t>
  </si>
  <si>
    <t>2022.8.19-2022.8.25</t>
  </si>
  <si>
    <t>2022.8.26-2022.9.1</t>
  </si>
  <si>
    <t>2022.9.2-2022.9.8</t>
  </si>
  <si>
    <t>2022.9.9-2022.9.15</t>
  </si>
  <si>
    <t>2022.9.16-2022.9.22</t>
  </si>
  <si>
    <t>2022.9.23-2022.9.29</t>
  </si>
  <si>
    <t>2022.9.30-2022.10.8</t>
  </si>
  <si>
    <t>2022.10.9-2022.10.13</t>
  </si>
  <si>
    <t>2022.10.14-2022.10.20</t>
  </si>
  <si>
    <t>2022.10.21-2022.10.27</t>
  </si>
  <si>
    <t>2022.10.28-2022.11.3</t>
  </si>
  <si>
    <t>2022.11.4-2022.11.10</t>
  </si>
  <si>
    <t>2022.11.11-2022.11.17</t>
  </si>
  <si>
    <t>2022.11.18-2022.11.24</t>
  </si>
  <si>
    <t>2022.11.25-2022.12.1</t>
  </si>
  <si>
    <t>2022.12.2-2022.12.8</t>
  </si>
  <si>
    <t>2022.12.9-2022.12.15</t>
  </si>
  <si>
    <t>2022.12.16-2022.12.22</t>
  </si>
  <si>
    <t>2022.12.23-2022.12.29</t>
  </si>
  <si>
    <t>2022.12.30-2023.1.5</t>
  </si>
  <si>
    <t>2023.1.6-2023.1.12</t>
  </si>
  <si>
    <t>2023.1.27-2023.2.2</t>
  </si>
  <si>
    <t>2023.2.3-2023.2.9</t>
  </si>
  <si>
    <t>2023.2.10-2023.2.16</t>
  </si>
  <si>
    <t>2023.2.17-2023.2.23</t>
  </si>
  <si>
    <t>变量列表</t>
  </si>
  <si>
    <t>16.00</t>
  </si>
  <si>
    <t>合同农户（放养部分）</t>
  </si>
  <si>
    <t>本周断奶仔猪对应育肥至标猪出栏成本</t>
  </si>
  <si>
    <t>假设全部成功育肥出栏，不考虑外采后至育肥出栏的成活率</t>
  </si>
  <si>
    <t>2021.8.6-2021.8.12</t>
  </si>
  <si>
    <t>2021.10.15-2021.10.22</t>
  </si>
  <si>
    <t>本周断奶仔猪对应育肥至120kg出栏成本</t>
  </si>
  <si>
    <t>本周出栏肥猪</t>
  </si>
  <si>
    <t xml:space="preserve">本周出栏肥猪 </t>
  </si>
  <si>
    <t xml:space="preserve"> 本周断奶仔猪对应育肥至120kg出栏成本</t>
  </si>
  <si>
    <t>本周断奶仔猪对应育肥至125kg出栏成本</t>
  </si>
  <si>
    <t>平均费用
（元/头）</t>
  </si>
  <si>
    <t>成本
（元/kg）</t>
  </si>
  <si>
    <t>断奶仔猪成本</t>
  </si>
  <si>
    <t>育肥环节头均费用</t>
  </si>
  <si>
    <t>仔猪成本7kg</t>
  </si>
  <si>
    <t>头均费用</t>
  </si>
  <si>
    <t>代养费（元/头）</t>
  </si>
  <si>
    <t>上市均重（公斤）</t>
  </si>
  <si>
    <t>育肥成活率（中高水平）</t>
  </si>
  <si>
    <t>1周</t>
  </si>
  <si>
    <t>全程全价料均价到猪场价</t>
  </si>
  <si>
    <t>集团均重</t>
  </si>
  <si>
    <t>出栏均重</t>
  </si>
  <si>
    <t>118kg料肉比</t>
  </si>
  <si>
    <t>5000-1万头</t>
  </si>
  <si>
    <t>育肥全价料出厂均价参考 （元/吨）</t>
  </si>
  <si>
    <t>均价</t>
  </si>
  <si>
    <t>毛白价差</t>
  </si>
  <si>
    <t>前三级别白条价</t>
  </si>
  <si>
    <t>生猪出栏价</t>
  </si>
  <si>
    <t>价差</t>
  </si>
  <si>
    <t>50公斤二元母猪价格
（元/头）</t>
  </si>
  <si>
    <r>
      <rPr>
        <b/>
        <sz val="13"/>
        <color theme="0"/>
        <rFont val="宋体"/>
        <family val="3"/>
        <charset val="134"/>
        <scheme val="minor"/>
      </rPr>
      <t>规模场15公斤</t>
    </r>
    <r>
      <rPr>
        <b/>
        <sz val="13"/>
        <color theme="0"/>
        <rFont val="宋体"/>
        <family val="3"/>
        <charset val="134"/>
      </rPr>
      <t>仔猪出栏价（元/头）</t>
    </r>
  </si>
  <si>
    <t>河南中大型屠宰厂白条成本</t>
  </si>
  <si>
    <r>
      <rPr>
        <b/>
        <sz val="10"/>
        <rFont val="宋体"/>
        <family val="3"/>
        <charset val="134"/>
      </rPr>
      <t>生猪重量</t>
    </r>
    <r>
      <rPr>
        <b/>
        <sz val="10"/>
        <rFont val="Arial"/>
        <family val="2"/>
      </rPr>
      <t xml:space="preserve">
kg</t>
    </r>
  </si>
  <si>
    <r>
      <rPr>
        <b/>
        <sz val="10"/>
        <rFont val="宋体"/>
        <family val="3"/>
        <charset val="134"/>
      </rPr>
      <t>生猪结算</t>
    </r>
    <r>
      <rPr>
        <b/>
        <sz val="10"/>
        <rFont val="Arial"/>
        <family val="2"/>
      </rPr>
      <t xml:space="preserve">
</t>
    </r>
    <r>
      <rPr>
        <b/>
        <sz val="10"/>
        <rFont val="宋体"/>
        <family val="3"/>
        <charset val="134"/>
      </rPr>
      <t>元</t>
    </r>
    <r>
      <rPr>
        <b/>
        <sz val="10"/>
        <rFont val="Arial"/>
        <family val="2"/>
      </rPr>
      <t>/kg</t>
    </r>
  </si>
  <si>
    <r>
      <rPr>
        <b/>
        <sz val="10"/>
        <rFont val="宋体"/>
        <family val="3"/>
        <charset val="134"/>
      </rPr>
      <t>副产品回</t>
    </r>
    <r>
      <rPr>
        <b/>
        <sz val="10"/>
        <rFont val="Arial"/>
        <family val="2"/>
      </rPr>
      <t xml:space="preserve">
</t>
    </r>
    <r>
      <rPr>
        <b/>
        <sz val="10"/>
        <rFont val="宋体"/>
        <family val="3"/>
        <charset val="134"/>
      </rPr>
      <t>元</t>
    </r>
    <r>
      <rPr>
        <b/>
        <sz val="10"/>
        <rFont val="Arial"/>
        <family val="2"/>
      </rPr>
      <t>/</t>
    </r>
    <r>
      <rPr>
        <b/>
        <sz val="10"/>
        <rFont val="宋体"/>
        <family val="3"/>
        <charset val="134"/>
      </rPr>
      <t>头</t>
    </r>
  </si>
  <si>
    <r>
      <rPr>
        <b/>
        <sz val="10"/>
        <rFont val="宋体"/>
        <family val="3"/>
        <charset val="134"/>
      </rPr>
      <t>屠宰费用</t>
    </r>
    <r>
      <rPr>
        <b/>
        <sz val="10"/>
        <rFont val="Arial"/>
        <family val="2"/>
      </rPr>
      <t xml:space="preserve">
</t>
    </r>
    <r>
      <rPr>
        <b/>
        <sz val="10"/>
        <rFont val="宋体"/>
        <family val="3"/>
        <charset val="134"/>
      </rPr>
      <t>元</t>
    </r>
    <r>
      <rPr>
        <b/>
        <sz val="10"/>
        <rFont val="Arial"/>
        <family val="2"/>
      </rPr>
      <t>/</t>
    </r>
    <r>
      <rPr>
        <b/>
        <sz val="10"/>
        <rFont val="宋体"/>
        <family val="3"/>
        <charset val="134"/>
      </rPr>
      <t>头</t>
    </r>
  </si>
  <si>
    <r>
      <rPr>
        <b/>
        <sz val="10"/>
        <rFont val="宋体"/>
        <family val="3"/>
        <charset val="134"/>
      </rPr>
      <t>净白条重</t>
    </r>
    <r>
      <rPr>
        <b/>
        <sz val="10"/>
        <rFont val="Arial"/>
        <family val="2"/>
      </rPr>
      <t xml:space="preserve">
kg</t>
    </r>
  </si>
  <si>
    <r>
      <rPr>
        <b/>
        <sz val="10"/>
        <rFont val="宋体"/>
        <family val="3"/>
        <charset val="134"/>
      </rPr>
      <t>预冷损耗</t>
    </r>
    <r>
      <rPr>
        <b/>
        <sz val="10"/>
        <rFont val="Arial"/>
        <family val="2"/>
      </rPr>
      <t xml:space="preserve">
1%</t>
    </r>
  </si>
  <si>
    <r>
      <rPr>
        <b/>
        <sz val="10"/>
        <rFont val="宋体"/>
        <family val="3"/>
        <charset val="134"/>
      </rPr>
      <t>白条成本</t>
    </r>
    <r>
      <rPr>
        <b/>
        <sz val="10"/>
        <rFont val="Arial"/>
        <family val="2"/>
      </rPr>
      <t xml:space="preserve">
</t>
    </r>
    <r>
      <rPr>
        <b/>
        <sz val="10"/>
        <rFont val="宋体"/>
        <family val="3"/>
        <charset val="134"/>
      </rPr>
      <t>元</t>
    </r>
    <r>
      <rPr>
        <b/>
        <sz val="10"/>
        <rFont val="Arial"/>
        <family val="2"/>
      </rPr>
      <t>/kg</t>
    </r>
  </si>
  <si>
    <t>6个等级白条均价（元/kg）</t>
  </si>
  <si>
    <t>白条头均利润（元/头）</t>
  </si>
  <si>
    <t>淘汰母猪价格（元/斤）</t>
  </si>
  <si>
    <t>北京</t>
  </si>
  <si>
    <t>5.5-6</t>
  </si>
  <si>
    <t>5.2-5.6</t>
  </si>
  <si>
    <t>5.0-6.0</t>
  </si>
  <si>
    <t>5.0-5.4</t>
  </si>
  <si>
    <t>5.2-6</t>
  </si>
  <si>
    <t>5.2-5.5</t>
  </si>
  <si>
    <t>4.2-4.5</t>
  </si>
  <si>
    <t>3.5-4.2</t>
  </si>
  <si>
    <t>5.2-5.8</t>
  </si>
  <si>
    <t>5.2-5.3</t>
  </si>
  <si>
    <t>5-5.6</t>
  </si>
  <si>
    <t>5.3-5.4</t>
  </si>
  <si>
    <t>5-5.2</t>
  </si>
  <si>
    <t>5-5.3</t>
  </si>
  <si>
    <t>5-5.5</t>
  </si>
  <si>
    <t>4.8-5</t>
  </si>
  <si>
    <t>3.8-4</t>
  </si>
  <si>
    <t>4-4.5</t>
  </si>
  <si>
    <t>4.5-5</t>
  </si>
  <si>
    <t>4.5-4.8</t>
  </si>
  <si>
    <t>4.4-5</t>
  </si>
  <si>
    <t>3.8-4.2</t>
  </si>
  <si>
    <t>4.1-4.2</t>
  </si>
  <si>
    <t>4-4.2</t>
  </si>
  <si>
    <t>4.4-4.8</t>
  </si>
  <si>
    <t>4.2-4.3</t>
  </si>
  <si>
    <t>5.4-5.8</t>
  </si>
  <si>
    <t>1.8-2</t>
  </si>
  <si>
    <t>1.6-2</t>
  </si>
  <si>
    <t>5.1-5.2</t>
  </si>
  <si>
    <t>4-4.1</t>
  </si>
  <si>
    <t>3.5-4</t>
  </si>
  <si>
    <t>4-4.8</t>
  </si>
  <si>
    <t>4-5.5</t>
  </si>
  <si>
    <t>4.0-5.0</t>
  </si>
  <si>
    <t>1.5-2</t>
  </si>
  <si>
    <t>3.8-4.0</t>
  </si>
  <si>
    <t>4-4.3</t>
  </si>
  <si>
    <t>4.0-5.5</t>
  </si>
  <si>
    <t>4.0-4.5</t>
  </si>
  <si>
    <t>4.5-5.0</t>
  </si>
  <si>
    <t>4.2-4.6</t>
  </si>
  <si>
    <t>5.0-5.5</t>
  </si>
  <si>
    <t>1-1.5</t>
  </si>
  <si>
    <t>4.3-6</t>
  </si>
  <si>
    <t>5.5-6.1</t>
  </si>
  <si>
    <t>4.5-4.6</t>
  </si>
  <si>
    <t>4.8-5.2</t>
  </si>
  <si>
    <t>4.4-4.6</t>
  </si>
  <si>
    <t>3.9-4</t>
  </si>
  <si>
    <t>5.0-5.2</t>
  </si>
  <si>
    <t>4.5-5.1</t>
  </si>
  <si>
    <t>4.3-5</t>
  </si>
  <si>
    <t>5.5-6.0</t>
  </si>
  <si>
    <t>6.2-6.5</t>
  </si>
  <si>
    <t>5.8-6.5</t>
  </si>
  <si>
    <t>5.5-7.0</t>
  </si>
  <si>
    <t>2.5-3.0</t>
  </si>
  <si>
    <t>4.8-5.5</t>
  </si>
  <si>
    <t>6.0-6.5</t>
  </si>
  <si>
    <t>6.0-6.2</t>
  </si>
  <si>
    <t>2.0-3.0</t>
  </si>
  <si>
    <t>3.6-3.8</t>
  </si>
  <si>
    <t>4-4.4</t>
  </si>
  <si>
    <t>4.6-5.0</t>
  </si>
  <si>
    <t>4.2-4.8</t>
  </si>
  <si>
    <t>3.6-4</t>
  </si>
  <si>
    <t>5.5-6.2</t>
  </si>
  <si>
    <t>2-2.5</t>
  </si>
  <si>
    <t>3.2-3.5</t>
  </si>
  <si>
    <t>4.6-5</t>
  </si>
  <si>
    <t>5.5-5.6</t>
  </si>
  <si>
    <t>4.7-4.8</t>
  </si>
  <si>
    <t>3-3.5</t>
  </si>
  <si>
    <t>4.3-4.8</t>
  </si>
  <si>
    <t>5.3-5.5</t>
  </si>
  <si>
    <t>3.0-5.0</t>
  </si>
  <si>
    <t>4.5-5.3</t>
  </si>
  <si>
    <t>6.3-6.8</t>
  </si>
  <si>
    <t>7.5-8.0</t>
  </si>
  <si>
    <t>7.8-8.0</t>
  </si>
  <si>
    <t>6.8-7.8</t>
  </si>
  <si>
    <t>5.8-6</t>
  </si>
  <si>
    <t>8-9.5</t>
  </si>
  <si>
    <t>7-8.5</t>
  </si>
  <si>
    <t>8.5-9.0</t>
  </si>
  <si>
    <t>6.5-7.0</t>
  </si>
  <si>
    <t>9.0-10.0</t>
  </si>
  <si>
    <t>7.0-7.5</t>
  </si>
  <si>
    <t>7.0-8.0</t>
  </si>
  <si>
    <t>8.0-8.5</t>
  </si>
  <si>
    <t>7.5-8.6</t>
  </si>
  <si>
    <t>7-8.0</t>
  </si>
  <si>
    <t>7.5-8.5</t>
  </si>
  <si>
    <t>7.5-9</t>
  </si>
  <si>
    <t>8-8.5</t>
  </si>
  <si>
    <t>9.0-9.2</t>
  </si>
  <si>
    <t>7-7.5</t>
  </si>
  <si>
    <t>7.8-9</t>
  </si>
  <si>
    <t>8.5-9</t>
  </si>
  <si>
    <t>8.2-9.5</t>
  </si>
  <si>
    <t>9.2-10.2</t>
  </si>
  <si>
    <t>8.5-9.5</t>
  </si>
  <si>
    <t>9.0-9.5</t>
  </si>
  <si>
    <t>8.3-8.4</t>
  </si>
  <si>
    <t>8.0-9.0</t>
  </si>
  <si>
    <t>8.0-10.0</t>
  </si>
  <si>
    <t>8.0-9.5</t>
  </si>
  <si>
    <t>9.5-10</t>
  </si>
  <si>
    <t>7.5-8</t>
  </si>
  <si>
    <t>9-9.5</t>
  </si>
  <si>
    <t>13.5-14</t>
  </si>
  <si>
    <t>10-10.5</t>
  </si>
  <si>
    <t>10-10.3</t>
  </si>
  <si>
    <t>10.5-12.0</t>
  </si>
  <si>
    <t>10-10.2</t>
  </si>
  <si>
    <t>10.0-11.0</t>
  </si>
  <si>
    <t>10.0-12</t>
  </si>
  <si>
    <t>10.0-13.0</t>
  </si>
  <si>
    <t>9.8-10.0</t>
  </si>
  <si>
    <t>9.0-10.2</t>
  </si>
  <si>
    <t>10.5-13.0</t>
  </si>
  <si>
    <t>10.2-10.5</t>
  </si>
  <si>
    <t>10.5-11.2</t>
  </si>
  <si>
    <t>9.8-10.1</t>
  </si>
  <si>
    <t>9.5-14</t>
  </si>
  <si>
    <t>11.6-12.2</t>
  </si>
  <si>
    <t>11-12.4</t>
  </si>
  <si>
    <t>10.0-10.5</t>
  </si>
  <si>
    <t>10.0-12.0</t>
  </si>
  <si>
    <t>9.0-14.0</t>
  </si>
  <si>
    <t>11.0-12.0</t>
  </si>
  <si>
    <t>11.0-13.0</t>
  </si>
  <si>
    <t>11.0-15.0</t>
  </si>
  <si>
    <t>11.5-13.5</t>
  </si>
  <si>
    <t>10.0-10.8</t>
  </si>
  <si>
    <t>10.0-14.0</t>
  </si>
  <si>
    <t>12.5-15.5</t>
  </si>
  <si>
    <t>13.0-15.0</t>
  </si>
  <si>
    <t>12.0-14.0</t>
  </si>
  <si>
    <t>11.0-12.5</t>
  </si>
  <si>
    <t>14.0-16.0</t>
  </si>
  <si>
    <t>11.0-13.5</t>
  </si>
  <si>
    <t>14.0-15.0</t>
  </si>
  <si>
    <t>11.0-14.0</t>
  </si>
  <si>
    <t>14.5-15.5</t>
  </si>
  <si>
    <t>13.5-15.0</t>
  </si>
  <si>
    <t>12.0-15.0</t>
  </si>
  <si>
    <t>10.0-12.5</t>
  </si>
  <si>
    <t>13.0-14.0</t>
  </si>
  <si>
    <t>15.0-16.5</t>
  </si>
  <si>
    <t>14.5-16.0</t>
  </si>
  <si>
    <t>12.5--14.0</t>
  </si>
  <si>
    <t>12.5-13.0</t>
  </si>
  <si>
    <t>11.5-14.0</t>
  </si>
  <si>
    <t>12-14.0</t>
  </si>
  <si>
    <t>13-14.5</t>
  </si>
  <si>
    <t>13.0-16.0</t>
  </si>
  <si>
    <t>12.5-14</t>
  </si>
  <si>
    <t>9.0-11.2</t>
  </si>
  <si>
    <t>13.5-14.0</t>
  </si>
  <si>
    <t>9.0-10.5</t>
  </si>
  <si>
    <t>10.5-13</t>
  </si>
  <si>
    <t>12.0-13.0</t>
  </si>
  <si>
    <t>11.5-12.0</t>
  </si>
  <si>
    <t>9.3-9.5</t>
  </si>
  <si>
    <t>9-10.2</t>
  </si>
  <si>
    <t>12.0-13.5</t>
  </si>
  <si>
    <t>9.0-12.0</t>
  </si>
  <si>
    <t>9.5-10.5</t>
  </si>
  <si>
    <t>9.8-10.7</t>
  </si>
  <si>
    <t>11.5-12.5</t>
  </si>
  <si>
    <t>9.5-10.0</t>
  </si>
  <si>
    <t>8.5-10.0</t>
  </si>
  <si>
    <t>8.5-9.1</t>
  </si>
  <si>
    <t>9.0-11.0</t>
  </si>
  <si>
    <t>9.8-10.8</t>
  </si>
  <si>
    <t>10.5-10.9</t>
  </si>
  <si>
    <t>8.8-9.6</t>
  </si>
  <si>
    <t>9.5-11.0</t>
  </si>
  <si>
    <t>9.3-10.0</t>
  </si>
  <si>
    <t>10.4-11.2</t>
  </si>
  <si>
    <t>11.5-12.8</t>
  </si>
  <si>
    <t>8.0-11.0</t>
  </si>
  <si>
    <t>10.2-10.8</t>
  </si>
  <si>
    <t>8.8-9.8</t>
  </si>
  <si>
    <t>12.0-12.5</t>
  </si>
  <si>
    <t>11.5-12</t>
  </si>
  <si>
    <t>9-10.5</t>
  </si>
  <si>
    <t>10.5-11.0</t>
  </si>
  <si>
    <t>8.3-9.5</t>
  </si>
  <si>
    <t>8.5-10</t>
  </si>
  <si>
    <t>10.5-11.5</t>
  </si>
  <si>
    <t>8.5-11.0</t>
  </si>
  <si>
    <t>8.2-8.5</t>
  </si>
  <si>
    <t>10.0-11.5</t>
  </si>
  <si>
    <t>8.2-8.7</t>
  </si>
  <si>
    <t>10.2-11.0</t>
  </si>
  <si>
    <t>11.0-11.5</t>
  </si>
  <si>
    <t>10.5-12</t>
  </si>
  <si>
    <t>8.0-10.5</t>
  </si>
  <si>
    <t>11.5-12.1</t>
  </si>
  <si>
    <t>12.0-15.5</t>
  </si>
  <si>
    <t>7.7-8</t>
  </si>
  <si>
    <t>10.5-12.5</t>
  </si>
  <si>
    <t>9.0-10.3</t>
  </si>
  <si>
    <t>9.0-10.7</t>
  </si>
  <si>
    <t>7.0-10.0</t>
  </si>
  <si>
    <t>9.8-10.5</t>
  </si>
  <si>
    <t>7.8-9.5</t>
  </si>
  <si>
    <t>7.3-8.0</t>
  </si>
  <si>
    <t>6.5-9.0</t>
  </si>
  <si>
    <t>7.0-9.0</t>
  </si>
  <si>
    <t>8.2-10.0</t>
  </si>
  <si>
    <t>7.2-9.5</t>
  </si>
  <si>
    <t>7.0-7.8</t>
  </si>
  <si>
    <t>6.0-8.2</t>
  </si>
  <si>
    <t>6.0-7.5</t>
  </si>
  <si>
    <t>6.0-7.0-10.0</t>
  </si>
  <si>
    <t>5.0-7.0</t>
  </si>
  <si>
    <t>7.3-9.0</t>
  </si>
  <si>
    <t>7.0-9.5</t>
  </si>
  <si>
    <t>9.5-10.8</t>
  </si>
  <si>
    <t>6.2-8.2</t>
  </si>
  <si>
    <t>7.0-10.5</t>
  </si>
  <si>
    <t>8.0-12.0</t>
  </si>
  <si>
    <t>9.2-10</t>
  </si>
  <si>
    <t>6.2-8</t>
  </si>
  <si>
    <t>8.5-9.8</t>
  </si>
  <si>
    <t>7.0-11.0</t>
  </si>
  <si>
    <t>9.2-10.5</t>
  </si>
  <si>
    <t>8-10.5</t>
  </si>
  <si>
    <t>7.2-9.0</t>
  </si>
  <si>
    <t>9.6-10.2</t>
  </si>
  <si>
    <t>8.5-10.5</t>
  </si>
  <si>
    <t>10.5-13.5</t>
  </si>
  <si>
    <t>10.0-11.2</t>
  </si>
  <si>
    <t>9.5-11.5</t>
  </si>
  <si>
    <t>10.5-14.0</t>
  </si>
  <si>
    <t>10.0-13.5</t>
  </si>
  <si>
    <t>7.0-14.0</t>
  </si>
  <si>
    <t>7.0-15.0</t>
  </si>
  <si>
    <t>9.0-9.8</t>
  </si>
  <si>
    <t>9.5-12.0</t>
  </si>
  <si>
    <t>9.0-12.5</t>
  </si>
  <si>
    <t>7.0-13.0</t>
  </si>
  <si>
    <t>7.0-12.5</t>
  </si>
  <si>
    <t>8.0-11</t>
  </si>
  <si>
    <t>9.5-11.8</t>
  </si>
  <si>
    <t>7.0-11.5</t>
  </si>
  <si>
    <t>7.0-12</t>
  </si>
  <si>
    <t>9.0-11.5</t>
  </si>
  <si>
    <t>7.0-7.2</t>
  </si>
  <si>
    <t>8.0-11.00</t>
  </si>
  <si>
    <t>8.5-9.2</t>
  </si>
  <si>
    <t>7.0-8.7</t>
  </si>
  <si>
    <t>7.0-8.2</t>
  </si>
  <si>
    <t>7.0-9.8</t>
  </si>
  <si>
    <t>8.2-8.8</t>
  </si>
  <si>
    <t>8.0-8.8</t>
  </si>
  <si>
    <t>9.2-9.8</t>
  </si>
  <si>
    <t>8.5-9.6</t>
  </si>
  <si>
    <t>7.0-8.5</t>
  </si>
  <si>
    <t>8.2-9.8</t>
  </si>
  <si>
    <t>7.5-9.0</t>
  </si>
  <si>
    <t>7.3-9.3</t>
  </si>
  <si>
    <t>7.5-9.5</t>
  </si>
  <si>
    <t>9.3-10.2</t>
  </si>
  <si>
    <t>8.6-9.8</t>
  </si>
  <si>
    <t>8.7-10.0</t>
  </si>
  <si>
    <t>8.9-9.7</t>
  </si>
  <si>
    <t>9-9.8</t>
  </si>
  <si>
    <t>8.9-10.5</t>
  </si>
  <si>
    <t>7.8-9.0</t>
  </si>
  <si>
    <t>9.0-10.8</t>
  </si>
  <si>
    <t>9.2-11.7</t>
  </si>
  <si>
    <t>10-11.5</t>
  </si>
  <si>
    <t>9.3-12.0</t>
  </si>
  <si>
    <t>8.0-9.8</t>
  </si>
  <si>
    <t>6.5-12.6</t>
  </si>
  <si>
    <t>9.2-11.3</t>
  </si>
  <si>
    <t>10.5-12.2</t>
  </si>
  <si>
    <t>9.5-12.4</t>
  </si>
  <si>
    <t>8.2-10.2</t>
  </si>
  <si>
    <t>9.0-11.7</t>
  </si>
  <si>
    <t>9.5-12.9</t>
  </si>
  <si>
    <t>9.5-11.6</t>
  </si>
  <si>
    <t>11.8-13.0</t>
  </si>
  <si>
    <t>9.5-12.5</t>
  </si>
  <si>
    <t>8.3-10.4</t>
  </si>
  <si>
    <t>9.6-11.7</t>
  </si>
  <si>
    <t>9.7-12.0</t>
  </si>
  <si>
    <t>9.8-13.0</t>
  </si>
  <si>
    <t>9.6-11.8</t>
  </si>
  <si>
    <t>11.8-13.5</t>
  </si>
  <si>
    <t>10.5-11.8</t>
  </si>
  <si>
    <t>10.0-13.2</t>
  </si>
  <si>
    <t>8.7-11.0</t>
  </si>
  <si>
    <t>10.3-12.8</t>
  </si>
  <si>
    <t>10.2-12.6</t>
  </si>
  <si>
    <t>10.8-12.5</t>
  </si>
  <si>
    <t>11.0-12.8</t>
  </si>
  <si>
    <t>11.5-13.2</t>
  </si>
  <si>
    <t>11.0-12.3</t>
  </si>
  <si>
    <t>10.0-13.1</t>
  </si>
  <si>
    <t>8.5-10.7</t>
  </si>
  <si>
    <t>10.3-12.7</t>
  </si>
  <si>
    <t>10.5-13.8</t>
  </si>
  <si>
    <t>10.2-12.5</t>
  </si>
  <si>
    <t>10.8-13.0</t>
  </si>
  <si>
    <t>11.5-13.0</t>
  </si>
  <si>
    <t>11.0-12.2</t>
  </si>
  <si>
    <t>10.0-12.9</t>
  </si>
  <si>
    <t>8.2-10.4</t>
  </si>
  <si>
    <t>10.5-12.8</t>
  </si>
  <si>
    <t>10.1-12.5</t>
  </si>
  <si>
    <t>10.0-12.1</t>
  </si>
  <si>
    <t>11.0-12.4</t>
  </si>
  <si>
    <t>11.5-12.3</t>
  </si>
  <si>
    <t>10.0-12.95</t>
  </si>
  <si>
    <t>8.2-10.5</t>
  </si>
  <si>
    <t>11.6-13.0</t>
  </si>
  <si>
    <t>10.1-12.6</t>
  </si>
  <si>
    <t>11.5-13.6</t>
  </si>
  <si>
    <t>12.1-12.5</t>
  </si>
  <si>
    <t>11.5-12.2</t>
  </si>
  <si>
    <t>10.0-12.8</t>
  </si>
  <si>
    <t>8.0-10.3</t>
  </si>
  <si>
    <t>11.5-12.6</t>
  </si>
  <si>
    <t>11.6-12.7</t>
  </si>
  <si>
    <t>10.0-12.4</t>
  </si>
  <si>
    <t>10.0-12.75</t>
  </si>
  <si>
    <t>11.6-12.8</t>
  </si>
  <si>
    <t>11.0-12.85</t>
  </si>
  <si>
    <t>9.0-12.3</t>
  </si>
  <si>
    <t>10.5-12.3</t>
  </si>
  <si>
    <t>10.0-12.6</t>
  </si>
  <si>
    <t>7.9-10.1</t>
  </si>
  <si>
    <t>11.8-13.1</t>
  </si>
  <si>
    <t>10.8-12.85</t>
  </si>
  <si>
    <t>10.2-12.0</t>
  </si>
  <si>
    <t>7.8-10.0</t>
  </si>
  <si>
    <t>11.8-12.9</t>
  </si>
  <si>
    <t>9.9-12.6</t>
  </si>
  <si>
    <t>9.8-12.5</t>
  </si>
  <si>
    <t>10.0-11.85</t>
  </si>
  <si>
    <t>10.0-11.6</t>
  </si>
  <si>
    <t>7.7-9.8</t>
  </si>
  <si>
    <t>11.2-12.4</t>
  </si>
  <si>
    <t>9.7-11.8</t>
  </si>
  <si>
    <t>9.8-12.4</t>
  </si>
  <si>
    <t>10.3-12.3</t>
  </si>
  <si>
    <t>10.0-11.8</t>
  </si>
  <si>
    <t>9.8-11.8</t>
  </si>
  <si>
    <t>7.6-9.8</t>
  </si>
  <si>
    <t>11.1-12.21</t>
  </si>
  <si>
    <t>9.6-11.6</t>
  </si>
  <si>
    <t>9.7-12.3</t>
  </si>
  <si>
    <t>10.0-12.3</t>
  </si>
  <si>
    <t>9.8-11.5</t>
  </si>
  <si>
    <t>9.0-11.8</t>
  </si>
  <si>
    <t>9.7-12.2</t>
  </si>
  <si>
    <t>9.8-11.6</t>
  </si>
  <si>
    <t>7.5-9.7</t>
  </si>
  <si>
    <t>9.4-11.6</t>
  </si>
  <si>
    <t>10.9-11.9</t>
  </si>
  <si>
    <t>9.6-12.2</t>
  </si>
  <si>
    <t>9.6-11.5</t>
  </si>
  <si>
    <t>9.3-11.6</t>
  </si>
  <si>
    <t>9.3-11.9</t>
  </si>
  <si>
    <t>9.6-11.9</t>
  </si>
  <si>
    <t>9.8-11.2</t>
  </si>
  <si>
    <t>9.3-11.7</t>
  </si>
  <si>
    <t>10.1-11.1</t>
  </si>
  <si>
    <t>9.3-11.2</t>
  </si>
  <si>
    <t>9.2-11.5</t>
  </si>
  <si>
    <t>7.4-9.3</t>
  </si>
  <si>
    <t>9.7-11.0</t>
  </si>
  <si>
    <t>9.3-11.0</t>
  </si>
  <si>
    <t>9.3-11.4</t>
  </si>
  <si>
    <t>9.2-11.4</t>
  </si>
  <si>
    <t>8.9-11.0</t>
  </si>
  <si>
    <t>7.3-9.2</t>
  </si>
  <si>
    <t>8.5-10.2</t>
  </si>
  <si>
    <t>9.4-10.5</t>
  </si>
  <si>
    <t>9.1-10.8</t>
  </si>
  <si>
    <t>9.2-11.0</t>
  </si>
  <si>
    <t>7.5-10.5</t>
  </si>
  <si>
    <t>9.0-10.4</t>
  </si>
  <si>
    <t>7.5-10.0</t>
  </si>
  <si>
    <t>8.8-10.5</t>
  </si>
  <si>
    <t>9.0-9.7</t>
  </si>
  <si>
    <t>8.7-10.9</t>
  </si>
  <si>
    <t>9.3-10.7</t>
  </si>
  <si>
    <t>8.5-10.9</t>
  </si>
  <si>
    <t>8.9-10.4</t>
  </si>
  <si>
    <t>7.0-8.8</t>
  </si>
  <si>
    <t>8.5-10.3</t>
  </si>
  <si>
    <t>9.3-10.5</t>
  </si>
  <si>
    <t>8.9-10.3</t>
  </si>
  <si>
    <t>8.0-8.7</t>
  </si>
  <si>
    <t>9.4-10.3</t>
  </si>
  <si>
    <t>9.3-10.6</t>
  </si>
  <si>
    <t>8.9-10.9</t>
  </si>
  <si>
    <t>9.6-10.5</t>
  </si>
  <si>
    <t>9.3-10.3</t>
  </si>
  <si>
    <t>9.5-11.2</t>
  </si>
  <si>
    <t>9.2-12.5</t>
  </si>
  <si>
    <t>9.2-10.9</t>
  </si>
  <si>
    <t>8.0-10.8</t>
  </si>
  <si>
    <t>8.2-11.0</t>
  </si>
  <si>
    <t>9.8-10.9</t>
  </si>
  <si>
    <t>8.9-10.8</t>
  </si>
  <si>
    <t>9.5-10.9</t>
  </si>
  <si>
    <t>9.8-12.9</t>
  </si>
  <si>
    <t>9.5-11.3</t>
  </si>
  <si>
    <t>9.2-12.0</t>
  </si>
  <si>
    <t>8.2-11.2</t>
  </si>
  <si>
    <t>10.2-11.3</t>
  </si>
  <si>
    <t>9.3-11.3</t>
  </si>
  <si>
    <t>9.8-11.4</t>
  </si>
  <si>
    <t>9.7-11.3</t>
  </si>
  <si>
    <t>9.5-12.3</t>
  </si>
  <si>
    <t>9.5-11.55</t>
  </si>
  <si>
    <t>8.0-11.2</t>
  </si>
  <si>
    <t>9.3-11.5</t>
  </si>
  <si>
    <t>9.8-11.7</t>
  </si>
  <si>
    <t>9.5-13.0</t>
  </si>
  <si>
    <t>8.0-10.9</t>
  </si>
  <si>
    <t>8.2-11.5</t>
  </si>
  <si>
    <t>10.3-11.3</t>
  </si>
  <si>
    <t>9.8-12.8</t>
  </si>
  <si>
    <t>9.0-13.0</t>
  </si>
  <si>
    <t>9.5-12.2</t>
  </si>
  <si>
    <t>10.0-12.2</t>
  </si>
  <si>
    <t>8.55-11.6</t>
  </si>
  <si>
    <t>9.0-12.2</t>
  </si>
  <si>
    <t>10.8-11.9</t>
  </si>
  <si>
    <t>10.2-11.2</t>
  </si>
  <si>
    <t>9.9-12.1</t>
  </si>
  <si>
    <t>10.4-12.4</t>
  </si>
  <si>
    <t>10.0-13.8</t>
  </si>
  <si>
    <t>9.9-13.0</t>
  </si>
  <si>
    <t>10.1-12.4</t>
  </si>
  <si>
    <t>8.7-11.9</t>
  </si>
  <si>
    <t>8.5-12.8</t>
  </si>
  <si>
    <t>10.3-11.6</t>
  </si>
  <si>
    <t>10.1-12.3</t>
  </si>
  <si>
    <t>10.6-12.67</t>
  </si>
  <si>
    <t>10.6-12.8</t>
  </si>
  <si>
    <t>10.6-13.9</t>
  </si>
  <si>
    <t>10.6-13.4</t>
  </si>
  <si>
    <t>10.0-13.4</t>
  </si>
  <si>
    <t>10.9-13.0</t>
  </si>
  <si>
    <t>8.8-11.99</t>
  </si>
  <si>
    <t>8.5-12.5</t>
  </si>
  <si>
    <t>10.7-11.6</t>
  </si>
  <si>
    <t>10.9-12.9</t>
  </si>
  <si>
    <t>11.2-13.3</t>
  </si>
  <si>
    <t>11.2-13.1</t>
  </si>
  <si>
    <t>10.8-14.0</t>
  </si>
  <si>
    <t>8.5-12.3</t>
  </si>
  <si>
    <t>10.5-12.65</t>
  </si>
  <si>
    <t>8.4-11.59</t>
  </si>
  <si>
    <t>8.5-12.0</t>
  </si>
  <si>
    <t>10.8-11.8</t>
  </si>
  <si>
    <t>10.2-11.5</t>
  </si>
  <si>
    <t>10.7-11.4</t>
  </si>
  <si>
    <t>10.9-12.95</t>
  </si>
  <si>
    <t>10.8-12.7</t>
  </si>
  <si>
    <t>9.0-12.8</t>
  </si>
  <si>
    <t>9.0-11.6</t>
  </si>
  <si>
    <t>8.5-11.5</t>
  </si>
  <si>
    <t>8.0-11.5</t>
  </si>
  <si>
    <t>9.8-11.3</t>
  </si>
  <si>
    <t>9.9-10.4</t>
  </si>
  <si>
    <t>9.8-12.0</t>
  </si>
  <si>
    <t>9.5-11.4</t>
  </si>
  <si>
    <t>7.0-10.3</t>
  </si>
  <si>
    <t>8.6-11.0</t>
  </si>
  <si>
    <t>9.5-10.4</t>
  </si>
  <si>
    <t>8.9-11.3</t>
  </si>
  <si>
    <t>8.7-11.3</t>
  </si>
  <si>
    <t>8.8-11.0</t>
  </si>
  <si>
    <t>8.0-10.2</t>
  </si>
  <si>
    <t>6.8-10.2</t>
  </si>
  <si>
    <t>8.3-10.1</t>
  </si>
  <si>
    <t>6.0-9.5</t>
  </si>
  <si>
    <t>7.5-10.6</t>
  </si>
  <si>
    <t>9.1-10.4</t>
  </si>
  <si>
    <t>8.2-10.1</t>
  </si>
  <si>
    <t>8.5-10.4</t>
  </si>
  <si>
    <t>8.2-12.0</t>
  </si>
  <si>
    <t>6.5-9.5</t>
  </si>
  <si>
    <t>6.8-10.8</t>
  </si>
  <si>
    <t>7.9-9.6</t>
  </si>
  <si>
    <t>7.0-8.9</t>
  </si>
  <si>
    <t>6.0-9.2</t>
  </si>
  <si>
    <t>7.4-10.2</t>
  </si>
  <si>
    <t>6.5-7.7</t>
  </si>
  <si>
    <t>6.5-7.5</t>
  </si>
  <si>
    <t>8.6-11.3</t>
  </si>
  <si>
    <t>8.9-10.6</t>
  </si>
  <si>
    <t>7.5-9.4</t>
  </si>
  <si>
    <t>6.5-9.3</t>
  </si>
  <si>
    <t>6.8-10.5</t>
  </si>
  <si>
    <t>8.1-9.9</t>
  </si>
  <si>
    <t>7.1-9.2</t>
  </si>
  <si>
    <t>6.0-9.0</t>
  </si>
  <si>
    <t>8.3-10.9</t>
  </si>
  <si>
    <t>8.9-10.7</t>
  </si>
  <si>
    <t>7.7-9.6</t>
  </si>
  <si>
    <t>8.0-10.35</t>
  </si>
  <si>
    <t>8.0-9.98</t>
  </si>
  <si>
    <t>8.0-12.5</t>
  </si>
  <si>
    <t>6.5-10.5</t>
  </si>
  <si>
    <t>7.1-9.0</t>
  </si>
  <si>
    <t>8.5-10.8</t>
  </si>
  <si>
    <t>8.6-10.4</t>
  </si>
  <si>
    <t>7.6-9.6</t>
  </si>
  <si>
    <t>8.2-10.3</t>
  </si>
  <si>
    <t>8.4-9.8</t>
  </si>
  <si>
    <t>8.1-9.7</t>
  </si>
  <si>
    <t>7.6-9.5</t>
  </si>
  <si>
    <t>8.0-9.7</t>
  </si>
  <si>
    <t>8.0-10.1</t>
  </si>
  <si>
    <t>6.5-10.0</t>
  </si>
  <si>
    <t>7.9-9.5</t>
  </si>
  <si>
    <t>7.6-9.3</t>
  </si>
  <si>
    <t>7.8-9.52</t>
  </si>
  <si>
    <t>7.8-9.8</t>
  </si>
  <si>
    <t>7.6-9.2</t>
  </si>
  <si>
    <t>6.8-8.5</t>
  </si>
  <si>
    <t>6.5-8.0</t>
  </si>
  <si>
    <t>7.7-10.0</t>
  </si>
  <si>
    <t>7.9-9.8</t>
  </si>
  <si>
    <t>7.8-9.6</t>
  </si>
  <si>
    <t>7.35-9.0</t>
  </si>
  <si>
    <t>7.65-9.6</t>
  </si>
  <si>
    <t>7.6-9.17</t>
  </si>
  <si>
    <t>6.5-8.5</t>
  </si>
  <si>
    <t>7.2-9.3</t>
  </si>
  <si>
    <t>6.0-8.0</t>
  </si>
  <si>
    <t>7.2-8.35</t>
  </si>
  <si>
    <t>6.5-7.9</t>
  </si>
  <si>
    <t>6.0-8.5</t>
  </si>
  <si>
    <t>6.5-7.8</t>
  </si>
  <si>
    <t>6.3-7.3</t>
  </si>
  <si>
    <t>7.4-9.6</t>
  </si>
  <si>
    <t>7.2-9.4</t>
  </si>
  <si>
    <t>7.3-9.4</t>
  </si>
  <si>
    <t>7.0-8.1</t>
  </si>
  <si>
    <t>7.3-8.7</t>
  </si>
  <si>
    <t>7.2-8.26</t>
  </si>
  <si>
    <t>7.5-8.9</t>
  </si>
  <si>
    <t>7.6-8.7</t>
  </si>
  <si>
    <t>6.9-8.4</t>
  </si>
  <si>
    <t>6.0-8.3</t>
  </si>
  <si>
    <t>6.9-8.2</t>
  </si>
  <si>
    <t>7.0-9.3</t>
  </si>
  <si>
    <t>7.0-9.2</t>
  </si>
  <si>
    <t>7.3-8.45</t>
  </si>
  <si>
    <t>7.7-9.1</t>
  </si>
  <si>
    <t>7.6-8.75</t>
  </si>
  <si>
    <t>7.5-9.8</t>
  </si>
  <si>
    <t>6.5-8.8</t>
  </si>
  <si>
    <t>7.6-9.0</t>
  </si>
  <si>
    <t>7.2-8.6</t>
  </si>
  <si>
    <t>7.7-9.2</t>
  </si>
  <si>
    <t>7.6-8.8</t>
  </si>
  <si>
    <t>6.3-8.0</t>
  </si>
  <si>
    <t>7.0-8.6</t>
  </si>
  <si>
    <t>7.3-8.5</t>
  </si>
  <si>
    <t>7.0-8.3</t>
  </si>
  <si>
    <t>6.8-8.2</t>
  </si>
  <si>
    <t>7.3-8.2</t>
  </si>
  <si>
    <t>7.45-8.6</t>
  </si>
  <si>
    <t>7.3-10.0</t>
  </si>
  <si>
    <t>6.2-7.8</t>
  </si>
  <si>
    <t>6.9-8.9</t>
  </si>
  <si>
    <t>6.9-7.0</t>
  </si>
  <si>
    <t>6.0-7.7</t>
  </si>
  <si>
    <t>6.2-7.0</t>
  </si>
  <si>
    <t>6.6-8.0</t>
  </si>
  <si>
    <t>6.9-7.8</t>
  </si>
  <si>
    <t>6.5-8.2</t>
  </si>
  <si>
    <t>7.1-8.0</t>
  </si>
  <si>
    <t>7.4-8.8</t>
  </si>
  <si>
    <t>7.36-8.4</t>
  </si>
  <si>
    <t>5.8-7.0</t>
  </si>
  <si>
    <t>6.2-7.5</t>
  </si>
  <si>
    <t>6.75-7.8</t>
  </si>
  <si>
    <t>6.5-6.6</t>
  </si>
  <si>
    <t>6.0-7.4</t>
  </si>
  <si>
    <t>6.0-7.3</t>
  </si>
  <si>
    <t>5.5-6.5</t>
  </si>
  <si>
    <t>6.5-7.4</t>
  </si>
  <si>
    <t>6.3-7.0</t>
  </si>
  <si>
    <t>6.0-7.1</t>
  </si>
  <si>
    <t>6.88-7.8</t>
  </si>
  <si>
    <t>7.15-8.5</t>
  </si>
  <si>
    <t>6.6-7.8</t>
  </si>
  <si>
    <t>6.3-9.5</t>
  </si>
  <si>
    <t>6.5-7.6</t>
  </si>
  <si>
    <t>6.4-6.5</t>
  </si>
  <si>
    <t>5.8-6.9</t>
  </si>
  <si>
    <t>6.0-7.2</t>
  </si>
  <si>
    <t>6.2-7.4</t>
  </si>
  <si>
    <t>6.6-7.6</t>
  </si>
  <si>
    <t>6.4-7.6</t>
  </si>
  <si>
    <t>6.3-9.3</t>
  </si>
  <si>
    <t>5.2-6.3</t>
  </si>
  <si>
    <t>6.3-9.0</t>
  </si>
  <si>
    <t>5.0-5.9</t>
  </si>
  <si>
    <t>5.2-6.2</t>
  </si>
  <si>
    <t>5.0-7.5</t>
  </si>
  <si>
    <t>5.76-7.1</t>
  </si>
  <si>
    <t>5.73-6.0</t>
  </si>
  <si>
    <t>5.4-6.1</t>
  </si>
  <si>
    <t>5.0-5.8</t>
  </si>
  <si>
    <t>5.8-7.2</t>
  </si>
  <si>
    <t>5.6-6.8</t>
  </si>
  <si>
    <t>5.3-6.5</t>
  </si>
  <si>
    <t>5.97-7.1</t>
  </si>
  <si>
    <t>6.38-7.3</t>
  </si>
  <si>
    <t>5.85-7.0</t>
  </si>
  <si>
    <t>6.0-8.9</t>
  </si>
  <si>
    <t>5.2-6.1</t>
  </si>
  <si>
    <t>4.9-6.0</t>
  </si>
  <si>
    <t>4.5-6.9</t>
  </si>
  <si>
    <t>4.85-5.8</t>
  </si>
  <si>
    <t>4.73-5.1</t>
  </si>
  <si>
    <t>4.2-5.9</t>
  </si>
  <si>
    <t>4.6-6.3</t>
  </si>
  <si>
    <t>4.0-5.2</t>
  </si>
  <si>
    <t>4.0-5.1</t>
  </si>
  <si>
    <t>4.9-6.7</t>
  </si>
  <si>
    <t>4.6-6.4</t>
  </si>
  <si>
    <t>4.97-5.95</t>
  </si>
  <si>
    <t>5.12-6.3</t>
  </si>
  <si>
    <t>4.87-5.9</t>
  </si>
  <si>
    <t>4.8-8.5</t>
  </si>
  <si>
    <t>4.0-5.3</t>
  </si>
  <si>
    <t>4.2-5.1</t>
  </si>
  <si>
    <t>4.1-5.2</t>
  </si>
  <si>
    <t>4.0-5.9</t>
  </si>
  <si>
    <t>4.5-5.5</t>
  </si>
  <si>
    <t>4.4-5.0</t>
  </si>
  <si>
    <t>4.3-5.3</t>
  </si>
  <si>
    <t>4.6-6.5</t>
  </si>
  <si>
    <t>4.4-6.1</t>
  </si>
  <si>
    <t>4.4-6.2</t>
  </si>
  <si>
    <t>4.65-5.7</t>
  </si>
  <si>
    <t>4.89-5.9</t>
  </si>
  <si>
    <t>4.63-5.65</t>
  </si>
  <si>
    <t>4.5-6.5</t>
  </si>
  <si>
    <t>3.8-4.5</t>
  </si>
  <si>
    <t>4.1-5.1</t>
  </si>
  <si>
    <t>4.32-5.2</t>
  </si>
  <si>
    <t>4.1-5.0</t>
  </si>
  <si>
    <t>3.5-4.3</t>
  </si>
  <si>
    <t>3.5-4.1</t>
  </si>
  <si>
    <t>3.4-4.0</t>
  </si>
  <si>
    <t>4.3-6.5</t>
  </si>
  <si>
    <t>3.9-5.8</t>
  </si>
  <si>
    <t>4.5-5.4</t>
  </si>
  <si>
    <t>4.75-5.7</t>
  </si>
  <si>
    <t>4.25-5.3</t>
  </si>
  <si>
    <t>4.5-5.9</t>
  </si>
  <si>
    <t>4.4-5.9</t>
  </si>
  <si>
    <t>4.3-6.0</t>
  </si>
  <si>
    <t>4.9-6.9</t>
  </si>
  <si>
    <t>5.55-6.2</t>
  </si>
  <si>
    <t>5.1-6.0</t>
  </si>
  <si>
    <t>4.2-5.3</t>
  </si>
  <si>
    <t>4.7-6.0</t>
  </si>
  <si>
    <t>4.5-6.0</t>
  </si>
  <si>
    <t>5.7-6.5</t>
  </si>
  <si>
    <t>6.05-6.9</t>
  </si>
  <si>
    <t>5.25-6.3</t>
  </si>
  <si>
    <t>5.2-7.5</t>
  </si>
  <si>
    <t>4.5-6.2</t>
  </si>
  <si>
    <t>4.5-5.8</t>
  </si>
  <si>
    <t>4.6-5.6</t>
  </si>
  <si>
    <t>4.9-5.8</t>
  </si>
  <si>
    <t>5.5-6.3</t>
  </si>
  <si>
    <t>5.8-6.8</t>
  </si>
  <si>
    <t>5.1-6.2</t>
  </si>
  <si>
    <t>4.2-6.0</t>
  </si>
  <si>
    <t>4.4-5.7</t>
  </si>
  <si>
    <t>4.3-5.5</t>
  </si>
  <si>
    <t>4.9-7.0</t>
  </si>
  <si>
    <t>4.9-5.7</t>
  </si>
  <si>
    <t>4.5-6.8</t>
  </si>
  <si>
    <t>4.4-5.8</t>
  </si>
  <si>
    <t>4.4-5.3</t>
  </si>
  <si>
    <t>4.3-5.1</t>
  </si>
  <si>
    <t>4.2-5.0</t>
  </si>
  <si>
    <t>4.3-5.8</t>
  </si>
  <si>
    <t>5.3-6.1</t>
  </si>
  <si>
    <t>5.5-6.6</t>
  </si>
  <si>
    <t>5.3-7.6</t>
  </si>
  <si>
    <t>4.2-5.4</t>
  </si>
  <si>
    <t>4.3-5.6</t>
  </si>
  <si>
    <t>4.9-6.5</t>
  </si>
  <si>
    <t>4.9-5.6</t>
  </si>
  <si>
    <t>4.3-5.7</t>
  </si>
  <si>
    <t>4.6-6.2</t>
  </si>
  <si>
    <t>5.3-6.0</t>
  </si>
  <si>
    <t>5.0-6.9</t>
  </si>
  <si>
    <t>4.5-6.3</t>
  </si>
  <si>
    <t>4.2-5.5</t>
  </si>
  <si>
    <t>4.3-6.3</t>
  </si>
  <si>
    <t>4.8-5.6</t>
  </si>
  <si>
    <t>4.7-5.5</t>
  </si>
  <si>
    <t>4.0-6.1</t>
  </si>
  <si>
    <t>4.8-6.5</t>
  </si>
  <si>
    <t>4.9-6.3</t>
  </si>
  <si>
    <t>5.0-6.4</t>
  </si>
  <si>
    <t>4.1-5.4</t>
  </si>
  <si>
    <t>4.1-5.5</t>
  </si>
  <si>
    <t>4.3-6.6</t>
  </si>
  <si>
    <t>4.4-6.7</t>
  </si>
  <si>
    <t>4.6-6.1</t>
  </si>
  <si>
    <t>4.1-5.3</t>
  </si>
  <si>
    <t>4.0-5.8</t>
  </si>
  <si>
    <t>4.7-5.4</t>
  </si>
  <si>
    <t>4.6-5.3</t>
  </si>
  <si>
    <t>3.9-5.7</t>
  </si>
  <si>
    <t>4.4-6.9</t>
  </si>
  <si>
    <t>4.2-6.5</t>
  </si>
  <si>
    <t>4.8-5.7</t>
  </si>
  <si>
    <t>3.8-5.0</t>
  </si>
  <si>
    <t>4.3-5.2</t>
  </si>
  <si>
    <t>4.2-5.8</t>
  </si>
  <si>
    <t>4.1-5.7</t>
  </si>
  <si>
    <t>4.2-6.3</t>
  </si>
  <si>
    <t>3.8-4.7</t>
  </si>
  <si>
    <t>4.2-4.9</t>
  </si>
  <si>
    <t>4.0-5.6</t>
  </si>
  <si>
    <t>4.6-5.2</t>
  </si>
  <si>
    <t>4.4-5.1</t>
  </si>
  <si>
    <t>3.8-5.5</t>
  </si>
  <si>
    <t>3.8-5.1</t>
  </si>
  <si>
    <t>3.9-5.9</t>
  </si>
  <si>
    <t>5.0-5.6</t>
  </si>
  <si>
    <t>4.1-4.9</t>
  </si>
  <si>
    <t>4.0-4.8</t>
  </si>
  <si>
    <t>3.3-5.0</t>
  </si>
  <si>
    <t>4.1-4.7</t>
  </si>
  <si>
    <t>3.9-4.8</t>
  </si>
  <si>
    <t>3.3-4.9</t>
  </si>
  <si>
    <t>3.8-4.8</t>
  </si>
  <si>
    <t>3.7-5.0</t>
  </si>
  <si>
    <t>3.6-4.9</t>
  </si>
  <si>
    <t>3.6-4.8</t>
  </si>
  <si>
    <t>4.1-5.8</t>
  </si>
  <si>
    <t>3.9-5.5</t>
  </si>
  <si>
    <t>3.9-5.2</t>
  </si>
  <si>
    <t>3.5-5.0</t>
  </si>
  <si>
    <t>3.8-4.4</t>
  </si>
  <si>
    <t>3.6-4.4</t>
  </si>
  <si>
    <t>3.9-4.5</t>
  </si>
  <si>
    <t>3.7-4.6</t>
  </si>
  <si>
    <t>3.3-4.5</t>
  </si>
  <si>
    <t>3.5-4.5</t>
  </si>
  <si>
    <t>3.4-4.4</t>
  </si>
  <si>
    <t>3.9-5.1</t>
  </si>
  <si>
    <t>3.4-4.6</t>
  </si>
  <si>
    <t>3.9-4.6</t>
  </si>
  <si>
    <t>4.3-5.0</t>
  </si>
  <si>
    <t>3.9-5.0</t>
  </si>
  <si>
    <t>3.5-4.9</t>
  </si>
  <si>
    <t>3.2-3.8</t>
  </si>
  <si>
    <t>3.2-3.6</t>
  </si>
  <si>
    <t>3.4-3.8</t>
  </si>
  <si>
    <t>3.2-4.1</t>
  </si>
  <si>
    <t>3.2-3.9</t>
  </si>
  <si>
    <t>3.3-3.8</t>
  </si>
  <si>
    <t>3.3-3.9</t>
  </si>
  <si>
    <t>3.2-4.2</t>
  </si>
  <si>
    <t>3.6-4.2</t>
  </si>
  <si>
    <t>3.5-4.0</t>
  </si>
  <si>
    <t>3.0-3.5</t>
  </si>
  <si>
    <t>3.0-3.4</t>
  </si>
  <si>
    <t>3.1-3.5</t>
  </si>
  <si>
    <t>3.0-3.6</t>
  </si>
  <si>
    <t>3.0-3.7</t>
  </si>
  <si>
    <t>3.4-3.9</t>
  </si>
  <si>
    <t>2.9-3.6</t>
  </si>
  <si>
    <t>3.2-3.7</t>
  </si>
  <si>
    <t>3.2-4.0</t>
  </si>
  <si>
    <t>2.4-3.3</t>
  </si>
  <si>
    <t>3.0-3.3</t>
  </si>
  <si>
    <t>2.9-3.4</t>
  </si>
  <si>
    <t>2.5-3.6</t>
  </si>
  <si>
    <t>2.8-3.5</t>
  </si>
  <si>
    <t>2.1-3.5</t>
  </si>
  <si>
    <t>2.6-3.1</t>
  </si>
  <si>
    <t>2.6-3.0</t>
  </si>
  <si>
    <t>2.5-2.9</t>
  </si>
  <si>
    <t>2.8-3.0</t>
  </si>
  <si>
    <t>3.3-4.0</t>
  </si>
  <si>
    <t>2.8-3.7</t>
  </si>
  <si>
    <t>2.4-3.6</t>
  </si>
  <si>
    <t>2.8-3.4</t>
  </si>
  <si>
    <t>2.7-3.3</t>
  </si>
  <si>
    <t>2.6-3.7</t>
  </si>
  <si>
    <t>2.5-3.2</t>
  </si>
  <si>
    <t>2.2-3.6</t>
  </si>
  <si>
    <t>2.3-3.2</t>
  </si>
  <si>
    <t>2.2-3.1</t>
  </si>
  <si>
    <t>2.7-3.4</t>
  </si>
  <si>
    <t>2.8-3.6</t>
  </si>
  <si>
    <t>2.6-4.2</t>
  </si>
  <si>
    <t>3.3-4.1</t>
  </si>
  <si>
    <t>2.8-4.6</t>
  </si>
  <si>
    <t>2.8-4.7</t>
  </si>
  <si>
    <t>2.8-4.1</t>
  </si>
  <si>
    <t>2.6-4.5</t>
  </si>
  <si>
    <t>2.4-4.2</t>
  </si>
  <si>
    <t>3.0-4.6</t>
  </si>
  <si>
    <t>2.8-3.9</t>
  </si>
  <si>
    <t>3.0-4.0</t>
  </si>
  <si>
    <t>3.4-4.1</t>
  </si>
  <si>
    <t>2.9-3.7</t>
  </si>
  <si>
    <t>2.9-4.9</t>
  </si>
  <si>
    <t>3.7-5.5</t>
  </si>
  <si>
    <t>3.7-5.1</t>
  </si>
  <si>
    <t>4.0-4.7</t>
  </si>
  <si>
    <t>4.0-4.6</t>
  </si>
  <si>
    <t>3.5-4.8</t>
  </si>
  <si>
    <t>3.4-5.4</t>
  </si>
  <si>
    <t>3.4-5.2</t>
  </si>
  <si>
    <t>3.4-5.0</t>
  </si>
  <si>
    <t>4.3-5.4</t>
  </si>
  <si>
    <t>4.6-6.0</t>
  </si>
  <si>
    <t>4.7-6.1</t>
  </si>
  <si>
    <t>5.0-6.5</t>
  </si>
  <si>
    <t>4.8-5.3</t>
  </si>
  <si>
    <t>4.4-5.6</t>
  </si>
  <si>
    <t>5.5-6.4</t>
  </si>
  <si>
    <t>4.7-5.3</t>
  </si>
  <si>
    <t>5.2-6.7</t>
  </si>
  <si>
    <t>5.2-6.5</t>
  </si>
  <si>
    <t>5.0-6.1</t>
  </si>
  <si>
    <t>4.9-5.4</t>
  </si>
  <si>
    <t>4.7-5.1</t>
  </si>
  <si>
    <t>4.9-6.1</t>
  </si>
  <si>
    <t>4.8-6.1</t>
  </si>
  <si>
    <t>4.6-5.9</t>
  </si>
  <si>
    <t>5.6-6.5</t>
  </si>
  <si>
    <t>5.3-6.7</t>
  </si>
  <si>
    <t>5.5-6.9</t>
  </si>
  <si>
    <t>5.4-6.8</t>
  </si>
  <si>
    <t>5.4-6.3</t>
  </si>
  <si>
    <t>5.3-6.8</t>
  </si>
  <si>
    <t>5.0-6.2</t>
  </si>
  <si>
    <t>5.6-7.0</t>
  </si>
  <si>
    <t>5.3-6.2</t>
  </si>
  <si>
    <t>5.5-6.7</t>
  </si>
  <si>
    <t>5.3-6.9</t>
  </si>
  <si>
    <t>5.6-6.9</t>
  </si>
  <si>
    <t>5.2-6.9</t>
  </si>
  <si>
    <t>5.5-6.8</t>
  </si>
  <si>
    <t>5.3-6.3</t>
  </si>
  <si>
    <t>5.1-6.1</t>
  </si>
  <si>
    <t>6.0-7.0</t>
  </si>
  <si>
    <t>5.3-7.0</t>
  </si>
  <si>
    <t>5.9-7.0</t>
  </si>
  <si>
    <t>6.3-7.5</t>
  </si>
  <si>
    <t>5.4-6.7</t>
  </si>
  <si>
    <t>5.2-6.4</t>
  </si>
  <si>
    <t>5.9-7.2</t>
  </si>
  <si>
    <t>6.4-7.4</t>
  </si>
  <si>
    <t>5.5-7.3</t>
  </si>
  <si>
    <t>5.2-6.8</t>
  </si>
  <si>
    <t>6.2-7.2</t>
  </si>
  <si>
    <t>5.1-6.3</t>
  </si>
  <si>
    <t>5.7-7.0</t>
  </si>
  <si>
    <t>6.1-7.1</t>
  </si>
  <si>
    <t>4.9-6.2</t>
  </si>
  <si>
    <t>5.1-6.5</t>
  </si>
  <si>
    <t>6.2-7.1</t>
  </si>
  <si>
    <t>5.7-6.8</t>
  </si>
  <si>
    <t>4.5-5.6</t>
  </si>
  <si>
    <t>4.4-5.4</t>
  </si>
  <si>
    <t>5.4-6.2</t>
  </si>
  <si>
    <t>4.8-5.8</t>
  </si>
  <si>
    <t>4.8-6.0</t>
  </si>
  <si>
    <t>4.6-5.8</t>
  </si>
  <si>
    <t>4.7-5.8</t>
  </si>
  <si>
    <t>4.8-5.9</t>
  </si>
  <si>
    <t>4.2-5.2</t>
  </si>
  <si>
    <t>4.4-5.5</t>
  </si>
  <si>
    <t>5.2-6.0</t>
  </si>
  <si>
    <t>4.6-5.5</t>
  </si>
  <si>
    <t>4.1-4.8</t>
  </si>
  <si>
    <t>4.0-4.9</t>
  </si>
  <si>
    <t>4.5-5.2</t>
  </si>
  <si>
    <t>3.5-4.7</t>
  </si>
  <si>
    <t>4.1-4.6</t>
  </si>
  <si>
    <t>5.0-5.7</t>
  </si>
  <si>
    <t>3.9-4.7</t>
  </si>
  <si>
    <t>3.3-4.7</t>
  </si>
  <si>
    <t>3.6-4.3</t>
  </si>
  <si>
    <t>3.7-4.4</t>
  </si>
  <si>
    <t>4.1-4.5</t>
  </si>
  <si>
    <t>3.6-4.0</t>
  </si>
  <si>
    <t>3.9-4.3</t>
  </si>
  <si>
    <t>3.5-4.6</t>
  </si>
  <si>
    <t>4.0-4.4</t>
  </si>
  <si>
    <t>3.7-4.0</t>
  </si>
  <si>
    <t>3.9-4.2</t>
  </si>
  <si>
    <t>4.3-4.9</t>
  </si>
  <si>
    <t>3.7-4.2</t>
  </si>
  <si>
    <t>3.2-4.5</t>
  </si>
  <si>
    <t>3.4-4.2</t>
  </si>
  <si>
    <t>3.3-4.2</t>
  </si>
  <si>
    <t>3.1-3.9</t>
  </si>
  <si>
    <t>3.5-3.8</t>
  </si>
  <si>
    <t>4.2-4.7</t>
  </si>
  <si>
    <t>3.0-4.2</t>
  </si>
  <si>
    <t>3.4-4.5</t>
  </si>
  <si>
    <t>3.1-3.7</t>
  </si>
  <si>
    <t>3.6-4.5</t>
  </si>
  <si>
    <t>3.7-4.3</t>
  </si>
  <si>
    <t>3.6-4.6</t>
  </si>
  <si>
    <t>3.3-4.4</t>
  </si>
  <si>
    <t>3.8-4.3</t>
  </si>
  <si>
    <t>3.4-4.7</t>
  </si>
  <si>
    <t>3.3-4.3</t>
  </si>
  <si>
    <t>3.2-4.4</t>
  </si>
  <si>
    <t>3.2-4.3</t>
  </si>
  <si>
    <t>3.1-4.2</t>
  </si>
  <si>
    <t>3.0-3.8</t>
  </si>
  <si>
    <t>4.04.6</t>
  </si>
  <si>
    <t>3.4-4.3</t>
  </si>
  <si>
    <t>4.3-4.95</t>
  </si>
  <si>
    <t>3.1-4.3</t>
  </si>
  <si>
    <t>3.5-4.4</t>
  </si>
  <si>
    <t>3.7-4.5</t>
  </si>
  <si>
    <t>4.7--5.3</t>
  </si>
  <si>
    <t>4.9-5.0</t>
  </si>
  <si>
    <t>4.8-5.4</t>
  </si>
  <si>
    <t>4.6-4.3</t>
  </si>
  <si>
    <t>4.6-5.7</t>
  </si>
  <si>
    <t>4.9-5.2</t>
  </si>
  <si>
    <t>4.9-5.5</t>
  </si>
  <si>
    <t>5.2-5.9</t>
  </si>
  <si>
    <t>5.3-5.8</t>
  </si>
  <si>
    <t>4.7-5.6</t>
  </si>
  <si>
    <t>4.9-5.9</t>
  </si>
  <si>
    <t>5.8-6.7</t>
  </si>
  <si>
    <t>5.4-6.4</t>
  </si>
  <si>
    <t>5.1-5.9</t>
  </si>
  <si>
    <t>5.4-6.5</t>
  </si>
  <si>
    <t>5.9-6.8</t>
  </si>
  <si>
    <t>5.3-5.9</t>
  </si>
  <si>
    <t>5.4-6.6</t>
  </si>
  <si>
    <t>5.5-5.95</t>
  </si>
  <si>
    <t>5.6-6.4</t>
  </si>
  <si>
    <t>5.6-6.2</t>
  </si>
  <si>
    <t>6.3-6.9</t>
  </si>
  <si>
    <t>5.8-6.6</t>
  </si>
  <si>
    <t>5.5-5.9</t>
  </si>
  <si>
    <t>4.7-5.9</t>
  </si>
  <si>
    <t>5.6-6.1</t>
  </si>
  <si>
    <t>5.7-6.7</t>
  </si>
  <si>
    <t>5.9-6.5</t>
  </si>
  <si>
    <t>6.2-6.7</t>
  </si>
  <si>
    <t>6.1-6.5</t>
  </si>
  <si>
    <t>5.7-6.6</t>
  </si>
  <si>
    <t>5.6-6.6</t>
  </si>
  <si>
    <t>6.4-6.8</t>
  </si>
  <si>
    <t>6.9-7.4</t>
  </si>
  <si>
    <t>6.0-6.7</t>
  </si>
  <si>
    <t>6.4-7.0</t>
  </si>
  <si>
    <t>6.2-6.9</t>
  </si>
  <si>
    <t>6.0-6.9</t>
  </si>
  <si>
    <t>6.2-6.6</t>
  </si>
  <si>
    <t>6.3-7.1</t>
  </si>
  <si>
    <t>6.5-6.9</t>
  </si>
  <si>
    <t>6.9-7.5</t>
  </si>
  <si>
    <t>7.0-7.6</t>
  </si>
  <si>
    <t>7.8-8.5</t>
  </si>
  <si>
    <t>7.5-8.1</t>
  </si>
  <si>
    <t>7.8-8.3</t>
  </si>
  <si>
    <t>7.2-8.3</t>
  </si>
  <si>
    <t>7.5-8.3</t>
  </si>
  <si>
    <t>7.6-8.6</t>
  </si>
  <si>
    <t>7.6-8.3</t>
  </si>
  <si>
    <t>7.5-8.2</t>
  </si>
  <si>
    <t>7.4-8.2</t>
  </si>
  <si>
    <t>7.1-7.6</t>
  </si>
  <si>
    <t>7.4-7.9</t>
  </si>
  <si>
    <t>8.4-9.0</t>
  </si>
  <si>
    <t>7.8-8.7</t>
  </si>
  <si>
    <t>8.6-9.3</t>
  </si>
  <si>
    <t>8.1-8.6</t>
  </si>
  <si>
    <t>7.9-8.6</t>
  </si>
  <si>
    <t>8.2-9.3</t>
  </si>
  <si>
    <t>7.9-9.3</t>
  </si>
  <si>
    <t>8.5-9.4</t>
  </si>
  <si>
    <t>8.2-9.1</t>
  </si>
  <si>
    <t>8.1-8.8</t>
  </si>
  <si>
    <t>7.9-8.5</t>
  </si>
  <si>
    <t>7.6-8.2</t>
  </si>
  <si>
    <t>7.9-8.4</t>
  </si>
  <si>
    <t>8.1-9.2</t>
  </si>
  <si>
    <t>8.5-9.7</t>
  </si>
  <si>
    <t>8.4-9.6</t>
  </si>
  <si>
    <t>9.2-10.0</t>
  </si>
  <si>
    <t>8.6-9.4</t>
  </si>
  <si>
    <t>8.3-9.0</t>
  </si>
  <si>
    <t>8.7-9.5</t>
  </si>
  <si>
    <t>9.0-10.1</t>
  </si>
  <si>
    <t>8.4-9.4</t>
  </si>
  <si>
    <t>8.3-9.3</t>
  </si>
  <si>
    <t>8.5-9.3</t>
  </si>
  <si>
    <t>8.7-9.8</t>
  </si>
  <si>
    <t>9.6-10.4</t>
  </si>
  <si>
    <t>8.6-10.2</t>
  </si>
  <si>
    <t>9.0-9.9</t>
  </si>
  <si>
    <t>8.4-9.2</t>
  </si>
  <si>
    <t>8.2-9.2</t>
  </si>
  <si>
    <t>8.1-9.0</t>
  </si>
  <si>
    <t>8.1-9.1</t>
  </si>
  <si>
    <t>8.0-8.6</t>
  </si>
  <si>
    <t>8.3-9.2</t>
  </si>
  <si>
    <t>9.5-9.6</t>
  </si>
  <si>
    <t>7.7-8.6</t>
  </si>
  <si>
    <t>7.7-8.7</t>
  </si>
  <si>
    <t>7.9-8.7</t>
  </si>
  <si>
    <t>7.3-8.3</t>
  </si>
  <si>
    <t>7.2-8.2</t>
  </si>
  <si>
    <t>7.9-8.9</t>
  </si>
  <si>
    <t>7.4-8.4</t>
  </si>
  <si>
    <t>8.1-8.7</t>
  </si>
  <si>
    <t>8.3-9.4</t>
  </si>
  <si>
    <t>7.8-8.6</t>
  </si>
  <si>
    <t>7.7-8.9</t>
  </si>
  <si>
    <t>7.4-8.3</t>
  </si>
  <si>
    <t>7.6-8.4</t>
  </si>
  <si>
    <t>7.5-8.4</t>
  </si>
  <si>
    <t>7.8-8.8</t>
  </si>
  <si>
    <t>8.0-8.9</t>
  </si>
  <si>
    <t>7.2-8.8</t>
  </si>
  <si>
    <t>8.2-8.9</t>
  </si>
  <si>
    <t>7.9-9.0</t>
  </si>
  <si>
    <t>8.4-8.9</t>
  </si>
  <si>
    <t>8.0-9.1</t>
  </si>
  <si>
    <t>7.7-8.8</t>
  </si>
  <si>
    <t>7.5-8.7</t>
  </si>
  <si>
    <t>8.2-8.6</t>
  </si>
  <si>
    <t>8.4-8.8</t>
  </si>
  <si>
    <t>7.6-8.5</t>
  </si>
  <si>
    <t>7.1-8.6</t>
  </si>
  <si>
    <t>8.6-9.1</t>
  </si>
  <si>
    <t>8.3-8.7</t>
  </si>
  <si>
    <t>8.5-8.8</t>
  </si>
  <si>
    <t>8.6-9.2</t>
  </si>
  <si>
    <t>8.4-9.3</t>
  </si>
  <si>
    <t>8.2-9.0</t>
  </si>
  <si>
    <t>8.3-9.1</t>
  </si>
  <si>
    <t>8.9-9.8</t>
  </si>
  <si>
    <t>8.7-9.7</t>
  </si>
  <si>
    <t>8.8-9.9</t>
  </si>
  <si>
    <t>9.1-10.0</t>
  </si>
  <si>
    <t>8.7-9.6</t>
  </si>
  <si>
    <t>8.9-9.9</t>
  </si>
  <si>
    <t>8.6-9.5</t>
  </si>
  <si>
    <t>8.8-9.7</t>
  </si>
  <si>
    <t>8.9-9.6</t>
  </si>
  <si>
    <t>8.2-9.4</t>
  </si>
  <si>
    <t>8.8-9.2</t>
  </si>
  <si>
    <t>8.4-9.5</t>
  </si>
  <si>
    <t>8.6-9.6</t>
  </si>
  <si>
    <t>9.9-9.9</t>
  </si>
  <si>
    <t>9.5-9.8</t>
  </si>
  <si>
    <t>8.1-8.9</t>
  </si>
  <si>
    <t>9.1-9.9</t>
  </si>
  <si>
    <t>8.9-9.5</t>
  </si>
  <si>
    <t>9.2-10.1</t>
  </si>
  <si>
    <t>8.6-9.7</t>
  </si>
  <si>
    <t>9.7-10.0</t>
  </si>
  <si>
    <t>9.8-10.3</t>
  </si>
  <si>
    <t>10.1-10.8</t>
  </si>
  <si>
    <t>9.9-10.5</t>
  </si>
  <si>
    <t>9.8-10.4</t>
  </si>
  <si>
    <t>9.5-10.1</t>
  </si>
  <si>
    <t>9.9-10.6</t>
  </si>
  <si>
    <t>10.0-10.7</t>
  </si>
  <si>
    <t>9.7-10.7</t>
  </si>
  <si>
    <t>10.8-11.2</t>
  </si>
  <si>
    <t>10.8-11.3</t>
  </si>
  <si>
    <t>9.9-11.3</t>
  </si>
  <si>
    <t>9.9-11.2</t>
  </si>
  <si>
    <t>10.4-11.4</t>
  </si>
  <si>
    <t>9.4-10.1</t>
  </si>
  <si>
    <t>10.5-11.3</t>
  </si>
  <si>
    <t>10.4-11.3</t>
  </si>
  <si>
    <t>9.7-11.2</t>
  </si>
  <si>
    <t>9.6-11.1</t>
  </si>
  <si>
    <t>10.5-11.4</t>
  </si>
  <si>
    <t>10.8-11.5</t>
  </si>
  <si>
    <t>10.3-10.8</t>
  </si>
  <si>
    <t>11.3-11.9</t>
  </si>
  <si>
    <t>10.6-11.6</t>
  </si>
  <si>
    <t>10.6-11.5</t>
  </si>
  <si>
    <t>10.2-12</t>
  </si>
  <si>
    <t>10.1-11.9</t>
  </si>
  <si>
    <t>10.1-11.5</t>
  </si>
  <si>
    <t>10.6-11.4</t>
  </si>
  <si>
    <t>10.7-11.7</t>
  </si>
  <si>
    <t>9.5-11.1</t>
  </si>
  <si>
    <t>10.7-11.8</t>
  </si>
  <si>
    <t>10.4-11.5</t>
  </si>
  <si>
    <t>10.6-11.7</t>
  </si>
  <si>
    <t>11.0-11.7</t>
  </si>
  <si>
    <t>10.5-11.00</t>
  </si>
  <si>
    <t>12.0-12.4</t>
  </si>
  <si>
    <t>11.0-12.1</t>
  </si>
  <si>
    <t>10.3-11.2</t>
  </si>
  <si>
    <t>9.4-10.8</t>
  </si>
  <si>
    <t>10.2-11.1</t>
  </si>
  <si>
    <t>9.3-10.4</t>
  </si>
  <si>
    <t>10.0-11.1</t>
  </si>
  <si>
    <t>11.2-11.7</t>
  </si>
  <si>
    <t>10.7-11.10</t>
  </si>
  <si>
    <t>9.6-10.9</t>
  </si>
  <si>
    <t>10.1-11.0</t>
  </si>
  <si>
    <t>9.2-10.4</t>
  </si>
  <si>
    <t>9.2-10.3</t>
  </si>
  <si>
    <t>9.9-10.9</t>
  </si>
  <si>
    <t>9.7-10.6</t>
  </si>
  <si>
    <t>10.6-11.2</t>
  </si>
  <si>
    <t>9.4-10.4</t>
  </si>
  <si>
    <t>9.1-10.1</t>
  </si>
  <si>
    <t>9.0-9.6</t>
  </si>
  <si>
    <t>9.5-10.3</t>
  </si>
  <si>
    <t>8.9-9.4</t>
  </si>
  <si>
    <t>9.6-10.1</t>
  </si>
  <si>
    <t>8.8-9.3</t>
  </si>
  <si>
    <t>8.4-9.7</t>
  </si>
  <si>
    <t>9.3-9.8</t>
  </si>
  <si>
    <t>9.7-10.3</t>
  </si>
  <si>
    <t>7.9-8.3</t>
  </si>
  <si>
    <t>8.8-9.4</t>
  </si>
  <si>
    <t>9.35-9.9</t>
  </si>
  <si>
    <t>8.7-9.3</t>
  </si>
  <si>
    <t>9.2-9.9</t>
  </si>
  <si>
    <t>7.3-8.1</t>
  </si>
  <si>
    <t>7.4-8.6</t>
  </si>
  <si>
    <t>7.7-8.5</t>
  </si>
  <si>
    <t>7.1-8.2</t>
  </si>
  <si>
    <t>8.8-9.1</t>
  </si>
  <si>
    <t>7.2-7.9</t>
  </si>
  <si>
    <t>7.0-7.7</t>
  </si>
  <si>
    <t>7.3-7.9</t>
  </si>
  <si>
    <t>6.7-7.6</t>
  </si>
  <si>
    <t>7.1-7.9</t>
  </si>
  <si>
    <t>6.6-7.1</t>
  </si>
  <si>
    <t>7.2-7.8</t>
  </si>
  <si>
    <t>7.0-7.4</t>
  </si>
  <si>
    <t>6.1-6.8</t>
  </si>
  <si>
    <t>5.8-6.4</t>
  </si>
  <si>
    <t>5.7-6.3</t>
  </si>
  <si>
    <t>6.0-6.75</t>
  </si>
  <si>
    <t>5.6-6.0</t>
  </si>
  <si>
    <t>5.8-6.1</t>
  </si>
  <si>
    <t>5.9-6.3</t>
  </si>
  <si>
    <t>6.8-7.2</t>
  </si>
  <si>
    <t>7.1-7.8</t>
  </si>
  <si>
    <t>6.4-7.3</t>
  </si>
  <si>
    <t>6.7-7.4</t>
  </si>
  <si>
    <t>6.6-7.2</t>
  </si>
  <si>
    <t>6.5-7.1</t>
  </si>
  <si>
    <t>6.0-6.88</t>
  </si>
  <si>
    <t>6.0-6.8</t>
  </si>
  <si>
    <t>6.8-7.6</t>
  </si>
  <si>
    <t>6.5-7.3</t>
  </si>
  <si>
    <t>5.8-6.2</t>
  </si>
  <si>
    <t>5.7-6.1</t>
  </si>
  <si>
    <t>6.6-7.0</t>
  </si>
  <si>
    <t>7.7-8.4</t>
  </si>
  <si>
    <t>6.0-6.6</t>
  </si>
  <si>
    <t>5.3-5.7</t>
  </si>
  <si>
    <t>5.9-7.1</t>
  </si>
  <si>
    <t>6.1-6.9</t>
  </si>
  <si>
    <t>5.2-5.7</t>
  </si>
  <si>
    <t>5.1-5.8</t>
  </si>
  <si>
    <t>6.1-5.6</t>
  </si>
  <si>
    <t>5.1-5.4</t>
  </si>
  <si>
    <t>5.0-5.3</t>
  </si>
  <si>
    <t>5.7-6.4</t>
  </si>
  <si>
    <t>5.1-5.6</t>
  </si>
  <si>
    <t>4.9-5.3</t>
  </si>
  <si>
    <t>4.6-5.4</t>
  </si>
  <si>
    <t>5.9-6.4</t>
  </si>
  <si>
    <t>5.4-6.0</t>
  </si>
  <si>
    <t>5.4-5.9</t>
  </si>
  <si>
    <t>5.1-5.7</t>
  </si>
  <si>
    <t>6.0-6.4</t>
  </si>
  <si>
    <t>6.1-6.7</t>
  </si>
  <si>
    <t>5.9-6.7</t>
  </si>
  <si>
    <t>6.4-7.1</t>
  </si>
  <si>
    <t>5.9-6.6</t>
  </si>
  <si>
    <t>宰后结算价(元/公斤)</t>
  </si>
  <si>
    <t>37.20</t>
  </si>
  <si>
    <t>冻品库存</t>
  </si>
  <si>
    <t>冻品库存多样本</t>
  </si>
  <si>
    <t>24.3^%</t>
  </si>
  <si>
    <t>猪肉价
（前三等级白条均价）元/公斤</t>
  </si>
  <si>
    <t>猪肉产品价格
周一周三更新（元/公斤）</t>
  </si>
  <si>
    <t>指标类型</t>
  </si>
  <si>
    <t>白条价前三级均价</t>
  </si>
  <si>
    <t>2号肉鲜品价</t>
  </si>
  <si>
    <t>2号肉冻品价</t>
  </si>
  <si>
    <t>2号肉鲜-冻</t>
  </si>
  <si>
    <t>肋排鲜品价</t>
  </si>
  <si>
    <t>肋排冻品价</t>
  </si>
  <si>
    <t>肋排鲜-冻</t>
  </si>
  <si>
    <t>2019/8/29（以后按周度）</t>
  </si>
  <si>
    <t>天津</t>
  </si>
  <si>
    <t>合计（单位：头）</t>
  </si>
  <si>
    <t>周度时间</t>
  </si>
  <si>
    <t>不同规模屠宰厂宰杀量（单位：头）</t>
  </si>
  <si>
    <t>规模屠宰厂全国前10家</t>
  </si>
  <si>
    <t>环比</t>
  </si>
  <si>
    <t>各省规模屠宰厂100家</t>
  </si>
  <si>
    <t>县区+乡镇宰杀 70家</t>
  </si>
  <si>
    <t>育肥成本={仔猪落地价+饲料（玉米80%+豆粕15%+麸皮2%+小料氨基酸等3%）+人工+水电+兽药疫苗+厂房折旧}/成活率</t>
  </si>
  <si>
    <t>外购育肥</t>
  </si>
  <si>
    <t>2022年之前表格内数据为统一口径：只考虑饲料成本，实际准确可参考前面养殖成本表格，因原利润只计算饲料，与实际利润差距大</t>
  </si>
  <si>
    <t>2022（含）之后按最新计算方式（对应表格前几个养殖成本计算）</t>
  </si>
  <si>
    <t>出栏完成度</t>
  </si>
  <si>
    <t>截止时间</t>
  </si>
  <si>
    <t>各省份母猪1000头以上猪场月度计划出栏量环比</t>
  </si>
  <si>
    <t>上月样本企业合计销售</t>
  </si>
  <si>
    <t>本月计划销售</t>
  </si>
  <si>
    <t>万头</t>
  </si>
  <si>
    <t>时间/省份</t>
  </si>
  <si>
    <t>数量</t>
  </si>
  <si>
    <t>本月计划较上月实际销售</t>
  </si>
  <si>
    <t>***</t>
  </si>
  <si>
    <t>饲料销量</t>
  </si>
  <si>
    <t>猪料销量</t>
  </si>
  <si>
    <t>后备母猪料</t>
  </si>
  <si>
    <t>其他母猪料</t>
  </si>
  <si>
    <t>教保料</t>
  </si>
  <si>
    <t>育肥料</t>
  </si>
  <si>
    <t>样本备注</t>
  </si>
  <si>
    <t>15家规模饲料企业外销量数据</t>
  </si>
  <si>
    <t>淘汰母猪宰杀量</t>
  </si>
  <si>
    <t>类别</t>
  </si>
  <si>
    <t>5家</t>
  </si>
  <si>
    <t>月度环比</t>
  </si>
  <si>
    <t>6家</t>
  </si>
  <si>
    <t>3家</t>
  </si>
  <si>
    <t>宰杀量</t>
  </si>
  <si>
    <t>头数</t>
  </si>
  <si>
    <t>公猪占比</t>
  </si>
  <si>
    <t>2019年10月1日-10日</t>
  </si>
  <si>
    <t>2019年10月11日-20日</t>
  </si>
  <si>
    <t>2019年10月21日-30日</t>
  </si>
  <si>
    <t>2019年11月1日-10日</t>
  </si>
  <si>
    <t>2019年11月11日-20日</t>
  </si>
  <si>
    <t>2019年11月21日-29日</t>
  </si>
  <si>
    <t>2019年12月1日-10日</t>
  </si>
  <si>
    <t>2019年12月11日-20日</t>
  </si>
  <si>
    <t>2019年12月21日-31日</t>
  </si>
  <si>
    <t>2020年01月01日-10日</t>
  </si>
  <si>
    <t>2020年01月11日-21日</t>
  </si>
  <si>
    <t>2020年02月01日-10日</t>
  </si>
  <si>
    <t>2020年02月11日-20日</t>
  </si>
  <si>
    <t>2020年02月21日-28日</t>
  </si>
  <si>
    <t>2020年03月01日-10日</t>
  </si>
  <si>
    <t>2020年03月11日-20日</t>
  </si>
  <si>
    <t>2020年03月21日-31日</t>
  </si>
  <si>
    <t>2020年04月01日-10日</t>
  </si>
  <si>
    <t>2020年04月11日-20日</t>
  </si>
  <si>
    <t>2020年04月21日-30日</t>
  </si>
  <si>
    <t>2020年05月01日-10日</t>
  </si>
  <si>
    <t>2020年05月11日-20日</t>
  </si>
  <si>
    <t>2020年05月21日-30日</t>
  </si>
  <si>
    <t>2020年06月01日-10日</t>
  </si>
  <si>
    <t>2020年06月11日-20日</t>
  </si>
  <si>
    <t>2020年06月21日-30日</t>
  </si>
  <si>
    <t>2020年07月01日-10日</t>
  </si>
  <si>
    <t>2020年07月11日-20日</t>
  </si>
  <si>
    <t>2020年07月21日-30日</t>
  </si>
  <si>
    <t>2020年08月01日-10日</t>
  </si>
  <si>
    <t>2020年08月11日-20日</t>
  </si>
  <si>
    <t>2020年08月21日-30日</t>
  </si>
  <si>
    <t>2020年09月01日-10日</t>
  </si>
  <si>
    <t>2020年09月11日-20日</t>
  </si>
  <si>
    <t>2020年09月21日-30日</t>
  </si>
  <si>
    <t>2020年10月01日-10日</t>
  </si>
  <si>
    <t>2020年10月11日-20日</t>
  </si>
  <si>
    <t>2020年10月21日-30日</t>
  </si>
  <si>
    <t>2020年11月01日-10日</t>
  </si>
  <si>
    <t>2020年11月11日-20日</t>
  </si>
  <si>
    <t>2020年11月21日-30日</t>
  </si>
  <si>
    <t>屠宰企业开工率全国平均</t>
  </si>
  <si>
    <t>生产指标
（2021.5.7）</t>
  </si>
  <si>
    <t>五省合计数量</t>
  </si>
  <si>
    <t>五省平均水平</t>
  </si>
  <si>
    <t>基础母猪存栏</t>
  </si>
  <si>
    <t>环比涨跌</t>
  </si>
  <si>
    <t>配种数</t>
  </si>
  <si>
    <t>配种数环比</t>
  </si>
  <si>
    <t>分娩窝数</t>
  </si>
  <si>
    <t>分娩窝数环比</t>
  </si>
  <si>
    <t>窝均健仔数</t>
  </si>
  <si>
    <t>产房存活率</t>
  </si>
  <si>
    <t>基础母猪存栏量</t>
  </si>
  <si>
    <t>本月底所有样本点基础母猪存栏头数</t>
  </si>
  <si>
    <t>配种量</t>
  </si>
  <si>
    <t>当月参与配种的母猪头数</t>
  </si>
  <si>
    <t>当月参与分娩的母猪头数</t>
  </si>
  <si>
    <t>每窝1.2斤以上的为健仔（刨除弱仔等）。每窝平均的健仔头数。</t>
  </si>
  <si>
    <t>断奶健仔猪头数与单窝产仔头数的比例</t>
  </si>
  <si>
    <t>样本</t>
  </si>
  <si>
    <t>此表中样本点选取：母猪1000头以上权重57%；300-1000头权重18%；母猪300头以下权重25%</t>
  </si>
  <si>
    <t>生产指标</t>
  </si>
  <si>
    <t>后备母猪数</t>
  </si>
  <si>
    <t>分娩母猪窝数</t>
  </si>
  <si>
    <t>配种分娩率</t>
  </si>
  <si>
    <t>断奶成活率</t>
  </si>
  <si>
    <t>育肥出栏成活率</t>
  </si>
  <si>
    <t>样本点</t>
  </si>
  <si>
    <t>指标新增</t>
  </si>
  <si>
    <t>在生产指标1表格基础上新增数据项：后备母猪存栏量+母猪配种分娩率</t>
  </si>
  <si>
    <t>冻猪2#肉（月平均）</t>
  </si>
  <si>
    <t>10年销价</t>
  </si>
  <si>
    <t>11年销价</t>
  </si>
  <si>
    <t>12年销价</t>
  </si>
  <si>
    <t>13年销价</t>
  </si>
  <si>
    <t>14年销价</t>
  </si>
  <si>
    <t>15年销价</t>
  </si>
  <si>
    <t>16年销价</t>
  </si>
  <si>
    <t>17年销价</t>
  </si>
  <si>
    <t>18年销价</t>
  </si>
  <si>
    <t>19年销价</t>
  </si>
  <si>
    <t>20年销价</t>
  </si>
  <si>
    <t>21年销价</t>
  </si>
  <si>
    <t>22年销价</t>
  </si>
  <si>
    <t>23年销价</t>
  </si>
  <si>
    <t>冻猪4#肉（月平均）</t>
  </si>
  <si>
    <t>能繁母猪存栏量（涌益数据）</t>
  </si>
  <si>
    <t>时间</t>
  </si>
  <si>
    <t>二元能繁</t>
  </si>
  <si>
    <t>三元能繁</t>
  </si>
  <si>
    <t>能繁母猪</t>
  </si>
  <si>
    <t>后备母猪</t>
  </si>
  <si>
    <t>同比</t>
  </si>
  <si>
    <t>2019年1-6月</t>
  </si>
  <si>
    <t>二元母猪</t>
  </si>
  <si>
    <t>三元母猪</t>
  </si>
  <si>
    <t>配种成功率</t>
  </si>
  <si>
    <t>乳猪成活率
（断奶前）</t>
  </si>
  <si>
    <t>育肥成活率</t>
  </si>
  <si>
    <t>最高胎龄</t>
  </si>
  <si>
    <t>8胎</t>
  </si>
  <si>
    <t>3胎</t>
  </si>
  <si>
    <t>当下平均胎龄</t>
  </si>
  <si>
    <t>PSY</t>
  </si>
  <si>
    <t>非瘟成活率</t>
  </si>
  <si>
    <t>能繁母猪存栏量（头）</t>
  </si>
  <si>
    <t>备注</t>
  </si>
  <si>
    <t>东北（内蒙古，辽宁，吉林，黑龙江）；华北：（河北，河南，山东，天津）；华中（湖南，湖北，安徽，江西）；华东（浙江，江苏）；华南（广东，广西，福建）；西南（云南，贵州，四川）；西北（甘肃，陕西）</t>
  </si>
  <si>
    <t>--</t>
  </si>
  <si>
    <t>50kg以下小猪存栏量跟踪（2020年2月新扩样本点）(头)50kg以下</t>
  </si>
  <si>
    <t>中猪月度存栏（头）50-80kg</t>
  </si>
  <si>
    <t>本月增加西北区域</t>
  </si>
  <si>
    <t>80KG大猪存栏（2020年5月新增）</t>
  </si>
  <si>
    <t>商品猪月度出栏量（头）</t>
  </si>
  <si>
    <t>较非瘟前</t>
  </si>
  <si>
    <t>样本量</t>
  </si>
  <si>
    <t>40家种猪企业</t>
  </si>
  <si>
    <t>养殖场</t>
  </si>
  <si>
    <t>生猪（单位：头）</t>
  </si>
  <si>
    <t>后备母猪销量</t>
  </si>
  <si>
    <t>能繁母猪淘汰胎龄</t>
  </si>
  <si>
    <t>生猪出栏日龄</t>
  </si>
  <si>
    <t>正常月销5000-10000头样本：13家</t>
  </si>
  <si>
    <t>数值</t>
  </si>
  <si>
    <t>正常月销2000左右样本：20家</t>
  </si>
  <si>
    <t>6-8胎</t>
  </si>
  <si>
    <t>正常月销1000头以下样本：20家</t>
  </si>
  <si>
    <t>7胎</t>
  </si>
  <si>
    <t>7.5胎</t>
  </si>
  <si>
    <t>6-7胎</t>
  </si>
  <si>
    <t>5-6胎</t>
  </si>
  <si>
    <t>5胎</t>
  </si>
  <si>
    <t>6胎</t>
  </si>
  <si>
    <t>因历史样本基数太小，重新布局样本点下月起重新采集此数据</t>
  </si>
  <si>
    <t>202年9月</t>
  </si>
  <si>
    <t>小猪月度存栏（头）</t>
  </si>
  <si>
    <t>**%</t>
  </si>
  <si>
    <t>中猪月度存栏（头）</t>
  </si>
  <si>
    <t>**</t>
  </si>
  <si>
    <t>大猪月度存栏（头）</t>
  </si>
  <si>
    <t>月度</t>
  </si>
  <si>
    <t>均值</t>
  </si>
  <si>
    <t>数据来源：公开资料整理</t>
  </si>
  <si>
    <t>月度猪肉供应占全年比例（涌益数据）</t>
  </si>
  <si>
    <t>春节对应阳历日期</t>
  </si>
  <si>
    <t>2015.2.19</t>
  </si>
  <si>
    <t>2016.2.8</t>
  </si>
  <si>
    <t>2017.1.28</t>
  </si>
  <si>
    <t>2018.2.16</t>
  </si>
  <si>
    <t>2019.2.5</t>
  </si>
  <si>
    <t>2020.1.25</t>
  </si>
  <si>
    <t>2021.2.12</t>
  </si>
  <si>
    <t>2022.2.1</t>
  </si>
  <si>
    <t>1. 需求的季节性可参考</t>
  </si>
  <si>
    <t>2. 不同年份因为猪价不同对应的季节性占比变化也较大</t>
  </si>
  <si>
    <t>总计</t>
  </si>
  <si>
    <t>涌益口径：月度消费占比=每月猪肉供应量/全年猪肉供应量；           
每月猪肉供应量=进口冻肉供应量+国产冻肉供应量+鲜品供应量；
其中：进口冻肉供应量及国产冻肉供应量为调研深加工贸易商及国内大型深加工食品厂；鲜品供应量以屠宰厂屠宰量为主要口径</t>
  </si>
  <si>
    <t>半年度跟踪各规模存栏占比</t>
  </si>
  <si>
    <t>甘肃</t>
  </si>
  <si>
    <t>重庆</t>
  </si>
  <si>
    <t>2019年6月底跟踪</t>
  </si>
  <si>
    <t>母猪50-200头</t>
  </si>
  <si>
    <t>母猪200-500头</t>
  </si>
  <si>
    <t>母猪500-1000头</t>
  </si>
  <si>
    <t>母猪大于1000头</t>
  </si>
  <si>
    <t>集团企业</t>
  </si>
  <si>
    <t>2020年2月底跟踪</t>
  </si>
  <si>
    <t>2020年8月底跟踪</t>
  </si>
  <si>
    <t>母猪200-1000头</t>
  </si>
  <si>
    <t>母猪1000-10000头</t>
  </si>
  <si>
    <t>母猪10000头以上集团</t>
  </si>
  <si>
    <t>上市企业占比</t>
  </si>
  <si>
    <t>2021年5月底跟踪</t>
  </si>
  <si>
    <t>2021年12月底跟踪</t>
  </si>
  <si>
    <t>2022年11月底跟踪</t>
  </si>
  <si>
    <t>出栏体重</t>
  </si>
  <si>
    <t>2013年第1周</t>
  </si>
  <si>
    <t>2013年第2周</t>
  </si>
  <si>
    <t>2013年第3周</t>
  </si>
  <si>
    <t>2013年第4周</t>
  </si>
  <si>
    <t>2013年第5周</t>
  </si>
  <si>
    <t>2013年第6周</t>
  </si>
  <si>
    <t>2013年第7周</t>
  </si>
  <si>
    <t>2013年第8周</t>
  </si>
  <si>
    <t>2013年第9周</t>
  </si>
  <si>
    <t>2013年第10周</t>
  </si>
  <si>
    <t>2013年第11周</t>
  </si>
  <si>
    <t>2013年第12周</t>
  </si>
  <si>
    <t>2013年第13周</t>
  </si>
  <si>
    <t>2013年第14周</t>
  </si>
  <si>
    <t>2013年第15周</t>
  </si>
  <si>
    <t>2013年第16周</t>
  </si>
  <si>
    <t>2013年第17周</t>
  </si>
  <si>
    <t>2013年第18周</t>
  </si>
  <si>
    <t>2013年第19周</t>
  </si>
  <si>
    <t>2013年第20周</t>
  </si>
  <si>
    <t>2013年第21周</t>
  </si>
  <si>
    <t>2013年第22周</t>
  </si>
  <si>
    <t>2013年第23周</t>
  </si>
  <si>
    <t>2013年第24周</t>
  </si>
  <si>
    <t>2013年第25周</t>
  </si>
  <si>
    <t>2013年第26周</t>
  </si>
  <si>
    <t>2013年第27周</t>
  </si>
  <si>
    <t>2013年第28周</t>
  </si>
  <si>
    <t>2013年第29周</t>
  </si>
  <si>
    <t>2013年第30周</t>
  </si>
  <si>
    <t>2013年第31周</t>
  </si>
  <si>
    <t>2013年第32周</t>
  </si>
  <si>
    <t>2013年第33周</t>
  </si>
  <si>
    <t>2013年第34周</t>
  </si>
  <si>
    <t>2013年第35周</t>
  </si>
  <si>
    <t>2013年第36周</t>
  </si>
  <si>
    <t>2013年第37周</t>
  </si>
  <si>
    <t>2013年第38周</t>
  </si>
  <si>
    <t>2013年第39周</t>
  </si>
  <si>
    <t>2013年第40周</t>
  </si>
  <si>
    <t>2013年第41周</t>
  </si>
  <si>
    <t>2013年第42周</t>
  </si>
  <si>
    <t>2013年第43周</t>
  </si>
  <si>
    <t>2013年第44周</t>
  </si>
  <si>
    <t>2013年第45周</t>
  </si>
  <si>
    <t>2013年第46周</t>
  </si>
  <si>
    <t>2013年第47周</t>
  </si>
  <si>
    <t>2013年第48周</t>
  </si>
  <si>
    <t>2013年第49周</t>
  </si>
  <si>
    <t>2013年第50周</t>
  </si>
  <si>
    <t>2013年第51周</t>
  </si>
  <si>
    <t>2013年第52周</t>
  </si>
  <si>
    <t>2014年第1周</t>
  </si>
  <si>
    <t>2014年第2周</t>
  </si>
  <si>
    <t>2014年第3周</t>
  </si>
  <si>
    <t>2014年第4周</t>
  </si>
  <si>
    <t>2014年第5周</t>
  </si>
  <si>
    <t>2014年第6周</t>
  </si>
  <si>
    <t>2014年第7周</t>
  </si>
  <si>
    <t>2014年第8周</t>
  </si>
  <si>
    <t>2014年第9周</t>
  </si>
  <si>
    <t>2014年第10周</t>
  </si>
  <si>
    <t>2014年第11周</t>
  </si>
  <si>
    <t>2014年第12周</t>
  </si>
  <si>
    <t>2014年第13周</t>
  </si>
  <si>
    <t>2014年第14周</t>
  </si>
  <si>
    <t>2014年第15周</t>
  </si>
  <si>
    <t>2014年第16周</t>
  </si>
  <si>
    <t>2014年第17周</t>
  </si>
  <si>
    <t>2014年第18周</t>
  </si>
  <si>
    <t>2014年第19周</t>
  </si>
  <si>
    <t>2014年第20周</t>
  </si>
  <si>
    <t>2014年第21周</t>
  </si>
  <si>
    <t>2014年第22周</t>
  </si>
  <si>
    <t>2014年第23周</t>
  </si>
  <si>
    <t>2014年第24周</t>
  </si>
  <si>
    <t>2014年第25周</t>
  </si>
  <si>
    <t>2014年第26周</t>
  </si>
  <si>
    <t>2014年第27周</t>
  </si>
  <si>
    <t>2014年第28周</t>
  </si>
  <si>
    <t>2014年第29周</t>
  </si>
  <si>
    <t>2014年第30周</t>
  </si>
  <si>
    <t>2014年第31周</t>
  </si>
  <si>
    <t>2014年第32周</t>
  </si>
  <si>
    <t>2014年第33周</t>
  </si>
  <si>
    <t>2014年第34周</t>
  </si>
  <si>
    <t>2014年第35周</t>
  </si>
  <si>
    <t>2014年第36周</t>
  </si>
  <si>
    <t>2014年第37周</t>
  </si>
  <si>
    <t>2014年第38周</t>
  </si>
  <si>
    <t>2014年第39周</t>
  </si>
  <si>
    <t>2014年第40周</t>
  </si>
  <si>
    <t>2014年第41周</t>
  </si>
  <si>
    <t>2014年第42周</t>
  </si>
  <si>
    <t>2014年第43周</t>
  </si>
  <si>
    <t>2014年第44周</t>
  </si>
  <si>
    <t>2014年第45周</t>
  </si>
  <si>
    <t>2014年第46周</t>
  </si>
  <si>
    <t>2014年第47周</t>
  </si>
  <si>
    <t>2014年第48周</t>
  </si>
  <si>
    <t>2014年第49周</t>
  </si>
  <si>
    <t>2014年第50周</t>
  </si>
  <si>
    <t>2014年第51周</t>
  </si>
  <si>
    <t>2015年第1周</t>
  </si>
  <si>
    <t>2015年第2周</t>
  </si>
  <si>
    <t>2015年第3周</t>
  </si>
  <si>
    <t>2015年第4周</t>
  </si>
  <si>
    <t>2015年第5周</t>
  </si>
  <si>
    <t>2015年第6周</t>
  </si>
  <si>
    <t>2015年第8周</t>
  </si>
  <si>
    <t>2015年第9周</t>
  </si>
  <si>
    <t>2015年第10周</t>
  </si>
  <si>
    <t>2015年第11周</t>
  </si>
  <si>
    <t>2015年第12周</t>
  </si>
  <si>
    <t>2015年第13周</t>
  </si>
  <si>
    <t>2015年第14周</t>
  </si>
  <si>
    <t>2015年第15周</t>
  </si>
  <si>
    <t>2015年第16周</t>
  </si>
  <si>
    <t>2015年第17周</t>
  </si>
  <si>
    <t>2015年第18周</t>
  </si>
  <si>
    <t>2015年第19周</t>
  </si>
  <si>
    <t>2015年第20周</t>
  </si>
  <si>
    <t>2015年第21周</t>
  </si>
  <si>
    <t>2015年第22周</t>
  </si>
  <si>
    <t>2015年第23周</t>
  </si>
  <si>
    <t>2015年第24周</t>
  </si>
  <si>
    <t>2015年第25周</t>
  </si>
  <si>
    <t>2015年第26周</t>
  </si>
  <si>
    <t>2015年第27周</t>
  </si>
  <si>
    <t>2015年第28周</t>
  </si>
  <si>
    <t>2015年第29周</t>
  </si>
  <si>
    <t>2015年第30周</t>
  </si>
  <si>
    <t>2015年第31周</t>
  </si>
  <si>
    <t>2015年第32周</t>
  </si>
  <si>
    <t>2015年第33周</t>
  </si>
  <si>
    <t>2015年第34周</t>
  </si>
  <si>
    <t>2015年第35周</t>
  </si>
  <si>
    <t>2015年第36周</t>
  </si>
  <si>
    <t>2015年第37周</t>
  </si>
  <si>
    <t>2015年第38周</t>
  </si>
  <si>
    <t>2015年第39周</t>
  </si>
  <si>
    <t>2015年第40周</t>
  </si>
  <si>
    <t>2015年第41周</t>
  </si>
  <si>
    <t>2015年第42周</t>
  </si>
  <si>
    <t>2015年第43周</t>
  </si>
  <si>
    <t>2015年第44周</t>
  </si>
  <si>
    <t>2015年第45周</t>
  </si>
  <si>
    <t>2015年第46周</t>
  </si>
  <si>
    <t>2015年第47周</t>
  </si>
  <si>
    <t>2015年第48周</t>
  </si>
  <si>
    <t>2015年第49周</t>
  </si>
  <si>
    <t>2015年第50周</t>
  </si>
  <si>
    <t>2016年第1周</t>
  </si>
  <si>
    <t>2016年第2周</t>
  </si>
  <si>
    <t>2016年第3周</t>
  </si>
  <si>
    <t>2016年第4周</t>
  </si>
  <si>
    <t>2016年第8周</t>
  </si>
  <si>
    <t>2016年第9周</t>
  </si>
  <si>
    <t>2016年第10周</t>
  </si>
  <si>
    <t>2016年第11周</t>
  </si>
  <si>
    <t>2016年第12周</t>
  </si>
  <si>
    <t>2016年第13周</t>
  </si>
  <si>
    <t>2016年第14周</t>
  </si>
  <si>
    <t>2016年第15周</t>
  </si>
  <si>
    <t>2016年第16周</t>
  </si>
  <si>
    <t>2016年第17周</t>
  </si>
  <si>
    <t>2016年第18周</t>
  </si>
  <si>
    <t>2016年第19周</t>
  </si>
  <si>
    <t>2016年第20周</t>
  </si>
  <si>
    <t>2016年第21周</t>
  </si>
  <si>
    <t>2016年第22周</t>
  </si>
  <si>
    <t>2016年第23周</t>
  </si>
  <si>
    <t>2016年第24周</t>
  </si>
  <si>
    <t>2016年第25周</t>
  </si>
  <si>
    <t>2016年第26周</t>
  </si>
  <si>
    <t>2016年第27周</t>
  </si>
  <si>
    <t>2016年第28周</t>
  </si>
  <si>
    <t>2016年第29周</t>
  </si>
  <si>
    <t>2016年第30周</t>
  </si>
  <si>
    <t>2016年第31周</t>
  </si>
  <si>
    <t>2016年第32周</t>
  </si>
  <si>
    <t>2016年第33周</t>
  </si>
  <si>
    <t>2016年第34周</t>
  </si>
  <si>
    <t>2016年第35周</t>
  </si>
  <si>
    <t>2016年第36周</t>
  </si>
  <si>
    <t>2016年第37周</t>
  </si>
  <si>
    <t>2016年第38周</t>
  </si>
  <si>
    <t>2016年第39周</t>
  </si>
  <si>
    <t>2016年第40周</t>
  </si>
  <si>
    <t>2016年第41周</t>
  </si>
  <si>
    <t>2016年第42周</t>
  </si>
  <si>
    <t>2016年第43周</t>
  </si>
  <si>
    <t>2016年第44周</t>
  </si>
  <si>
    <t>2016年第45周</t>
  </si>
  <si>
    <t>2016年第46周</t>
  </si>
  <si>
    <t>2016年第47周</t>
  </si>
  <si>
    <t>2016年第48周</t>
  </si>
  <si>
    <t>2016年第49周</t>
  </si>
  <si>
    <t>2016年第50周</t>
  </si>
  <si>
    <t>2016年第51周</t>
  </si>
  <si>
    <t>2016年第52周</t>
  </si>
  <si>
    <t>2017年第1周</t>
  </si>
  <si>
    <t>2017年第2周</t>
  </si>
  <si>
    <t>2017年第3周</t>
  </si>
  <si>
    <t>2017年第4周</t>
  </si>
  <si>
    <t>2017年第6周</t>
  </si>
  <si>
    <t>2017年第7周</t>
  </si>
  <si>
    <t>2017年第8周</t>
  </si>
  <si>
    <t>2017年第9周</t>
  </si>
  <si>
    <t>2017年第10周</t>
  </si>
  <si>
    <t>2017年第11周</t>
  </si>
  <si>
    <t>2017年第12周</t>
  </si>
  <si>
    <t>2017年第13周</t>
  </si>
  <si>
    <t>2017年第14周</t>
  </si>
  <si>
    <t>2017年第15周</t>
  </si>
  <si>
    <t>2017年第16周</t>
  </si>
  <si>
    <t>2017年第17周</t>
  </si>
  <si>
    <t>2017年第18周</t>
  </si>
  <si>
    <t>2017年第19周</t>
  </si>
  <si>
    <t>2017年第20周</t>
  </si>
  <si>
    <t>2017年第21周</t>
  </si>
  <si>
    <t>2017年第22周</t>
  </si>
  <si>
    <t>2017年第23周</t>
  </si>
  <si>
    <t>2017年第24周</t>
  </si>
  <si>
    <t>2017年第25周</t>
  </si>
  <si>
    <t>2017年第26周</t>
  </si>
  <si>
    <t>2017年第27周</t>
  </si>
  <si>
    <t>2017年第28周</t>
  </si>
  <si>
    <t>2017年第29周</t>
  </si>
  <si>
    <t>2017年第30周</t>
  </si>
  <si>
    <t>2017年第31周</t>
  </si>
  <si>
    <t>2017年第32周</t>
  </si>
  <si>
    <t>2017年第33周</t>
  </si>
  <si>
    <t>2017年第34周</t>
  </si>
  <si>
    <t>2017年第35周</t>
  </si>
  <si>
    <t>2017年第36周</t>
  </si>
  <si>
    <t>2017年第37周</t>
  </si>
  <si>
    <t>2017年第38周</t>
  </si>
  <si>
    <t>2017年第39周</t>
  </si>
  <si>
    <t>2017年第40周</t>
  </si>
  <si>
    <t>2017年第41周</t>
  </si>
  <si>
    <t>2017年第42周</t>
  </si>
  <si>
    <t>2017年第43周</t>
  </si>
  <si>
    <t>2017年第44周</t>
  </si>
  <si>
    <t>2017年第45周</t>
  </si>
  <si>
    <t>2017年第46周</t>
  </si>
  <si>
    <t>2017年第47周</t>
  </si>
  <si>
    <t>2017年第48周</t>
  </si>
  <si>
    <t>2017年第49周</t>
  </si>
  <si>
    <t>2017年第50周</t>
  </si>
  <si>
    <t>2017年第51周</t>
  </si>
  <si>
    <t>2018年第1周</t>
  </si>
  <si>
    <t>2018年第2周</t>
  </si>
  <si>
    <t>2018年第3周</t>
  </si>
  <si>
    <t>2018年第4周</t>
  </si>
  <si>
    <t>2018年第5周</t>
  </si>
  <si>
    <t>2018年第6周</t>
  </si>
  <si>
    <t>2018年第7周</t>
  </si>
  <si>
    <t>2018年第8周</t>
  </si>
  <si>
    <t>2018年第9周</t>
  </si>
  <si>
    <t>2018年第10周</t>
  </si>
  <si>
    <t>2018年第11周</t>
  </si>
  <si>
    <t>2018年第12周</t>
  </si>
  <si>
    <t>2018年第13周</t>
  </si>
  <si>
    <t>2018年第14周</t>
  </si>
  <si>
    <t>2018年第15周</t>
  </si>
  <si>
    <t>2018年第16周</t>
  </si>
  <si>
    <t>2018年第17周</t>
  </si>
  <si>
    <t>2018年第18周</t>
  </si>
  <si>
    <t>2018年第19周</t>
  </si>
  <si>
    <t>2018年第20周</t>
  </si>
  <si>
    <t>2018年第21周</t>
  </si>
  <si>
    <t>2018年第22周</t>
  </si>
  <si>
    <t>2018年第23周</t>
  </si>
  <si>
    <t>2018年第24周</t>
  </si>
  <si>
    <t>2018年第25周</t>
  </si>
  <si>
    <t>2018年第26周</t>
  </si>
  <si>
    <t>2018年第27周</t>
  </si>
  <si>
    <t>2018年第28周</t>
  </si>
  <si>
    <t>2018年第29周</t>
  </si>
  <si>
    <t>2018年第30周</t>
  </si>
  <si>
    <t>2018年第31周</t>
  </si>
  <si>
    <t>2018年第32周</t>
  </si>
  <si>
    <t>2018年第33周</t>
  </si>
  <si>
    <t>2018年第34周</t>
  </si>
  <si>
    <t>2018年第35周</t>
  </si>
  <si>
    <t>2018年第36周</t>
  </si>
  <si>
    <t>2018年第37周</t>
  </si>
  <si>
    <t>2018年第38周</t>
  </si>
  <si>
    <t>2018年第39周</t>
  </si>
  <si>
    <t>2018年第40周</t>
  </si>
  <si>
    <t>2018年第41周</t>
  </si>
  <si>
    <t>2018年第42周</t>
  </si>
  <si>
    <t>2018年第43周</t>
  </si>
  <si>
    <t>2018年第44周</t>
  </si>
  <si>
    <t>2018年第45周</t>
  </si>
  <si>
    <t>2018年第46周</t>
  </si>
  <si>
    <t>2018年第47周</t>
  </si>
  <si>
    <t>2018年第48周</t>
  </si>
  <si>
    <t>2018年第49周</t>
  </si>
  <si>
    <t>2018年第50周</t>
  </si>
  <si>
    <t>2018年第51周</t>
  </si>
  <si>
    <t>2019年第1周</t>
  </si>
  <si>
    <t>2019年第2周</t>
  </si>
  <si>
    <t>2019年第3周</t>
  </si>
  <si>
    <t>2019年第4周</t>
  </si>
  <si>
    <t>2019年第5周</t>
  </si>
  <si>
    <t>2019年第6周</t>
  </si>
  <si>
    <t>2019年第7周</t>
  </si>
  <si>
    <t>2019年第8周</t>
  </si>
  <si>
    <t>2019年第9周</t>
  </si>
  <si>
    <t>2019年第10周</t>
  </si>
  <si>
    <t>2019年第11周</t>
  </si>
  <si>
    <t>2019年第12周</t>
  </si>
  <si>
    <t>2019年第13周</t>
  </si>
  <si>
    <t>2019年第14周</t>
  </si>
  <si>
    <t>2019年第15周</t>
  </si>
  <si>
    <t>2019年第16周</t>
  </si>
  <si>
    <t>2019年第17周</t>
  </si>
  <si>
    <t>2019年第18周</t>
  </si>
  <si>
    <t>2019年第19周</t>
  </si>
  <si>
    <t>2019年第20周</t>
  </si>
  <si>
    <t>2019年第21周</t>
  </si>
  <si>
    <t>2019年第22周</t>
  </si>
  <si>
    <t>2019年第23周</t>
  </si>
  <si>
    <t>2019年第24周</t>
  </si>
  <si>
    <t>2019年第25周</t>
  </si>
  <si>
    <t>2019年第26周</t>
  </si>
  <si>
    <t>2019年第27周</t>
  </si>
  <si>
    <t>2019年第28周</t>
  </si>
  <si>
    <t>2019年第29周</t>
  </si>
  <si>
    <t>2019年第30周</t>
  </si>
  <si>
    <t>2019年第31周</t>
  </si>
  <si>
    <t>2019年第32周</t>
  </si>
  <si>
    <t>2019年第33周</t>
  </si>
  <si>
    <t>2019年第34周</t>
  </si>
  <si>
    <t>2019年第35周</t>
  </si>
  <si>
    <t>2019年第36周</t>
  </si>
  <si>
    <t>2019年第37周</t>
  </si>
  <si>
    <t>2019年第38周</t>
  </si>
  <si>
    <t>2019年第39周</t>
  </si>
  <si>
    <t>2019年第40周</t>
  </si>
  <si>
    <t>2019年第41周</t>
  </si>
  <si>
    <t>2019年第42周</t>
  </si>
  <si>
    <t>2019年第43周</t>
  </si>
  <si>
    <t>2019年第44周</t>
  </si>
  <si>
    <t>2019年第45周</t>
  </si>
  <si>
    <t>2019年第46周</t>
  </si>
  <si>
    <t>2019年第47周</t>
  </si>
  <si>
    <t>2019年第48周</t>
  </si>
  <si>
    <t>2019年第49周</t>
  </si>
  <si>
    <t>2019年第50周</t>
  </si>
  <si>
    <t>2019年第51周</t>
  </si>
  <si>
    <t>2020年第1周</t>
  </si>
  <si>
    <t>2020年第2周</t>
  </si>
  <si>
    <t>2020年第3周</t>
  </si>
  <si>
    <t>2020年第4周</t>
  </si>
  <si>
    <t>2020年第5周</t>
  </si>
  <si>
    <t>2020年第6周</t>
  </si>
  <si>
    <t>2020年第7周</t>
  </si>
  <si>
    <t>2020年第8周</t>
  </si>
  <si>
    <t>2020年第9周</t>
  </si>
  <si>
    <t>2020年第10周</t>
  </si>
  <si>
    <t>2020年第11周</t>
  </si>
  <si>
    <t>2020年第12周</t>
  </si>
  <si>
    <t>2020年第13周</t>
  </si>
  <si>
    <t>2020年第14周</t>
  </si>
  <si>
    <t>2020年第15周</t>
  </si>
  <si>
    <t>2020年第16周</t>
  </si>
  <si>
    <t>2020年第17周</t>
  </si>
  <si>
    <t>2020年第18周</t>
  </si>
  <si>
    <t>2020年第19周</t>
  </si>
  <si>
    <t>2020年第20周</t>
  </si>
  <si>
    <t>2020年第21周</t>
  </si>
  <si>
    <t>2020年第22周</t>
  </si>
  <si>
    <t>2020年第23周</t>
  </si>
  <si>
    <t>2020年第24周</t>
  </si>
  <si>
    <t>2020年第25周</t>
  </si>
  <si>
    <t>2020年第26周</t>
  </si>
  <si>
    <t>2020年第27周</t>
  </si>
  <si>
    <t>2020年第28周</t>
  </si>
  <si>
    <t>2020年第29周</t>
  </si>
  <si>
    <t>2020年第30周</t>
  </si>
  <si>
    <t>2020年第31周</t>
  </si>
  <si>
    <t>2020年第32周</t>
  </si>
  <si>
    <t>2020年第33周</t>
  </si>
  <si>
    <t>2020年第34周</t>
  </si>
  <si>
    <t>2020年第35周</t>
  </si>
  <si>
    <t>2020年第36周</t>
  </si>
  <si>
    <t>2020年第37周</t>
  </si>
  <si>
    <t>2020年第38周</t>
  </si>
  <si>
    <t>2020年第39周</t>
  </si>
  <si>
    <t>2020年第40周</t>
  </si>
  <si>
    <t>2020年第41周</t>
  </si>
  <si>
    <t>2020年第42周</t>
  </si>
  <si>
    <t>2020年第43周</t>
  </si>
  <si>
    <t>2020年第44周</t>
  </si>
  <si>
    <t>2020年第45周</t>
  </si>
  <si>
    <t>2020年第46周</t>
  </si>
  <si>
    <t>2020年第47周</t>
  </si>
  <si>
    <t>2020年第48周</t>
  </si>
  <si>
    <t>2020年第49周</t>
  </si>
  <si>
    <t>2020年第50周</t>
  </si>
  <si>
    <t>2020年第51周</t>
  </si>
  <si>
    <t>2021年第1周</t>
  </si>
  <si>
    <t>2021年第2周</t>
  </si>
  <si>
    <t>2021年第3周</t>
  </si>
  <si>
    <t>2021年第4周</t>
  </si>
  <si>
    <t>2021年第5周</t>
  </si>
  <si>
    <t>2021年第6周</t>
  </si>
  <si>
    <t>2021年第7周</t>
  </si>
  <si>
    <t>2021年第8周</t>
  </si>
  <si>
    <t>2021年第9周</t>
  </si>
  <si>
    <t>2021年第10周</t>
  </si>
  <si>
    <t>2021年第11周</t>
  </si>
  <si>
    <t>2021年第12周</t>
  </si>
  <si>
    <t>2021年第13周</t>
  </si>
  <si>
    <t>2021年第14周</t>
  </si>
  <si>
    <t>2021年第15周</t>
  </si>
  <si>
    <t>2021年第16周</t>
  </si>
  <si>
    <t>2021年第17周</t>
  </si>
  <si>
    <t>2021年第18周</t>
  </si>
  <si>
    <t>2021年第19周</t>
  </si>
  <si>
    <t>2021年第20周</t>
  </si>
  <si>
    <t>2021年第21周</t>
  </si>
  <si>
    <t>2021年第22周</t>
  </si>
  <si>
    <t>2021年第23周</t>
  </si>
  <si>
    <t>2021年第24周</t>
  </si>
  <si>
    <t>2021年第25周</t>
  </si>
  <si>
    <t>2021年第26周</t>
  </si>
  <si>
    <t>2021年第27周</t>
  </si>
  <si>
    <t>2021年第28周</t>
  </si>
  <si>
    <t>2021年第29周</t>
  </si>
  <si>
    <t>2021年第30周</t>
  </si>
  <si>
    <t>2021年第31周</t>
  </si>
  <si>
    <t>2021年第32周</t>
  </si>
  <si>
    <t>2021年第33周</t>
  </si>
  <si>
    <t>2021年第34周</t>
  </si>
  <si>
    <t>2021年第35周</t>
  </si>
  <si>
    <t>2021年第36周</t>
  </si>
  <si>
    <t>2021年第37周</t>
  </si>
  <si>
    <t>2021年第38周</t>
  </si>
  <si>
    <t>2021年第39周</t>
  </si>
  <si>
    <t>2021年第40周</t>
  </si>
  <si>
    <t>2021年第41周</t>
  </si>
  <si>
    <t>2021年第42周</t>
  </si>
  <si>
    <t>2021年第43周</t>
  </si>
  <si>
    <t>2021年第44周</t>
  </si>
  <si>
    <t>2021年第45周</t>
  </si>
  <si>
    <t>2021年第46周</t>
  </si>
  <si>
    <t>2021年第47周</t>
  </si>
  <si>
    <t>2021年第48周</t>
  </si>
  <si>
    <t>2021年第49周</t>
  </si>
  <si>
    <t>2021年第50周</t>
  </si>
  <si>
    <t>2021年第51周</t>
  </si>
  <si>
    <t>2022年第1周</t>
  </si>
  <si>
    <t>2022年第2周</t>
  </si>
  <si>
    <t>2022年第3周</t>
  </si>
  <si>
    <t>2022年第4周</t>
  </si>
  <si>
    <t>2022年第5周</t>
  </si>
  <si>
    <t>2022年第6周</t>
  </si>
  <si>
    <t>2022年第7周</t>
  </si>
  <si>
    <t>2022年第8周</t>
  </si>
  <si>
    <t>2022年第9周</t>
  </si>
  <si>
    <t>2022年第10周</t>
  </si>
  <si>
    <t>2022年第11周</t>
  </si>
  <si>
    <t>2022年第12周</t>
  </si>
  <si>
    <t>2022年第13周</t>
  </si>
  <si>
    <t>2022年第14周</t>
  </si>
  <si>
    <t>2022年第15周</t>
  </si>
  <si>
    <t>柜数</t>
  </si>
  <si>
    <t>【肥转母三元猪】
价格一览</t>
  </si>
  <si>
    <t>2020/2/28-2020/3/5</t>
  </si>
  <si>
    <t>2020/3/6-2020/3/12</t>
  </si>
  <si>
    <t>2020/3/13-2020/3/19</t>
  </si>
  <si>
    <t>2020/3/20-2020/3/26</t>
  </si>
  <si>
    <t>2020/3/27-2020/4/2</t>
  </si>
  <si>
    <t>2020/4/3-2020/4/9</t>
  </si>
  <si>
    <t>2020/4/10-2020/4/16</t>
  </si>
  <si>
    <t>2020/4/17-2020/4/23</t>
  </si>
  <si>
    <t>2020/4/24-2020/4/30</t>
  </si>
  <si>
    <t>2020/5/1-2020/5/7</t>
  </si>
  <si>
    <t>2020/5/8-2020/5/14</t>
  </si>
  <si>
    <t>2020/5/15-2020/5/21</t>
  </si>
  <si>
    <t>2020/5/22-2020/5/28</t>
  </si>
  <si>
    <t>2020/5/29-2020/6/4</t>
  </si>
  <si>
    <t>2020/6/5-2020/6/11</t>
  </si>
  <si>
    <t>2020/6/12-2020/6/18</t>
  </si>
  <si>
    <t>2020/6/19-2020/6/25</t>
  </si>
  <si>
    <t>2020/6/26-2020/7/2</t>
  </si>
  <si>
    <t>2020/7/3-2020/7/9</t>
  </si>
  <si>
    <t>2020/7/10-2020/7/16</t>
  </si>
  <si>
    <t>2020/7/17-2020/7/23</t>
  </si>
  <si>
    <t>2020/7/24-2020/7/30</t>
  </si>
  <si>
    <t>2020/7/31-2020/8/6</t>
  </si>
  <si>
    <t>2020/8/7-2020/8/13</t>
  </si>
  <si>
    <t>2020/8/14-2020/8/20</t>
  </si>
  <si>
    <t>2020/8/21-2020/8/27</t>
  </si>
  <si>
    <t>2020/8/28-2020/9/3</t>
  </si>
  <si>
    <t>2020/9/4-2020/9/10</t>
  </si>
  <si>
    <t>2020/9/11-2020/9/17</t>
  </si>
  <si>
    <t>2020/9/18-2020/9/24</t>
  </si>
  <si>
    <t>2020/9/25-2020/9/30</t>
  </si>
  <si>
    <t>2020/10/1-2020/10/8</t>
  </si>
  <si>
    <t>2020/10/9-2020/10/15</t>
  </si>
  <si>
    <t>2020/10/16-2020/10/22</t>
  </si>
  <si>
    <t>2020/10/23-2020/10/29</t>
  </si>
  <si>
    <t>2020/10/30-2020/11/5</t>
  </si>
  <si>
    <t>2020/11/6-2020/11/12</t>
  </si>
  <si>
    <t>2020/11/13-2020/11/19</t>
  </si>
  <si>
    <t>2020/11/20-2020/11/26</t>
  </si>
  <si>
    <t>2020/11/27-2020/12/3</t>
  </si>
  <si>
    <t>2020/12/4-2020/12/10</t>
  </si>
  <si>
    <t>2020/12/11-2020/12/17</t>
  </si>
  <si>
    <t>2020/12/18-2020/12/24</t>
  </si>
  <si>
    <t>2020/12/25-2020/12/31</t>
  </si>
  <si>
    <t>2021/1/1-2021/1/7</t>
  </si>
  <si>
    <t>2021/1/8-2021/1/14</t>
  </si>
  <si>
    <t>2021/1/15-2021/1/21</t>
  </si>
  <si>
    <t>2021/1/22-2021/1/28</t>
  </si>
  <si>
    <t>2021/1/29-2021/2/4</t>
  </si>
  <si>
    <t>2021/2/16-2021/2/18</t>
  </si>
  <si>
    <t>2021/2/19-2021/2/25</t>
  </si>
  <si>
    <t>2021/2/26-2021/3/4</t>
  </si>
  <si>
    <t>2021/3/5-2021/3/11</t>
  </si>
  <si>
    <t>2021/3/12-2021/3/18</t>
  </si>
  <si>
    <t>2021/3/19-2021/3/25</t>
  </si>
  <si>
    <t>2021/3/26-2021/4/1</t>
  </si>
  <si>
    <t>2021/4/2-2021/4/8</t>
  </si>
  <si>
    <t>2021/4/9-2021/4/15</t>
  </si>
  <si>
    <t>2021/4/16-2021/4/22</t>
  </si>
  <si>
    <t>2021/4/23-2021/4/29</t>
  </si>
  <si>
    <t>2021/4/30-2021/5/6</t>
  </si>
  <si>
    <t>2021/5/7-2021/5/13</t>
  </si>
  <si>
    <t>2021/5/14-2021/5/20</t>
  </si>
  <si>
    <t>3600（加肥猪价）（50kg）</t>
  </si>
  <si>
    <t>3600（加肥猪价）（50kg）交易量下滑明显</t>
  </si>
  <si>
    <t>3600（加肥猪价）（50kg），散户基本没有</t>
  </si>
  <si>
    <t>肥猪价加500-900元/头</t>
  </si>
  <si>
    <t>基本没有交易</t>
  </si>
  <si>
    <t>肥猪价加400，需求方少</t>
  </si>
  <si>
    <t>肥猪价加400，基本无外采</t>
  </si>
  <si>
    <t>猪场自留少有外采</t>
  </si>
  <si>
    <t>外采不足，价格无指导</t>
  </si>
  <si>
    <t>部分养殖企业存在三元母猪缺口</t>
  </si>
  <si>
    <t>集团采购价，肥猪价加500-600元/头</t>
  </si>
  <si>
    <t>集团自留，部分外采</t>
  </si>
  <si>
    <t>肥猪价加500-600元/头</t>
  </si>
  <si>
    <t>大场自留比例明显降低，外采价无指导意义</t>
  </si>
  <si>
    <t>成交量降低</t>
  </si>
  <si>
    <t>交易有限</t>
  </si>
  <si>
    <t>肥猪价加价400-600元/头</t>
  </si>
  <si>
    <t>肥猪价加价400元/头</t>
  </si>
  <si>
    <t>成交少，肥猪价加价400元/头</t>
  </si>
  <si>
    <t>成交少</t>
  </si>
  <si>
    <t>市场成交有限</t>
  </si>
  <si>
    <t>成交量低，加价400-600元/头</t>
  </si>
  <si>
    <t>市场可成交有限</t>
  </si>
  <si>
    <t>成交有限</t>
  </si>
  <si>
    <t>需求有限</t>
  </si>
  <si>
    <t>交易基本停滞</t>
  </si>
  <si>
    <t>自留增加</t>
  </si>
  <si>
    <t>实际成交少，多自留</t>
  </si>
  <si>
    <t>内部交易</t>
  </si>
  <si>
    <t>自行留种，无交易</t>
  </si>
  <si>
    <t>市场无交易，暂停更新</t>
  </si>
  <si>
    <t>肥猪价加1000元（115-120kg）</t>
  </si>
  <si>
    <t>肥猪价加500-800元（115-120kg）</t>
  </si>
  <si>
    <r>
      <rPr>
        <sz val="11"/>
        <color theme="1"/>
        <rFont val="宋体"/>
        <family val="3"/>
        <charset val="134"/>
        <scheme val="minor"/>
      </rPr>
      <t>120-130kg肥猪价加800元</t>
    </r>
    <r>
      <rPr>
        <sz val="11"/>
        <color theme="1"/>
        <rFont val="宋体"/>
        <family val="3"/>
        <charset val="134"/>
        <scheme val="minor"/>
      </rPr>
      <t>/头</t>
    </r>
  </si>
  <si>
    <t>120-130kg肥猪价加800元/头</t>
  </si>
  <si>
    <t>120-130kg肥猪价加800元/头，市场出售及需求较上周有所减少</t>
  </si>
  <si>
    <t>交易量不大，价格稳定</t>
  </si>
  <si>
    <t>交易极少，肥猪125kg左右加800元/头左右</t>
  </si>
  <si>
    <t>成交极少，毛猪价加300-500元/头</t>
  </si>
  <si>
    <t>成交极少</t>
  </si>
  <si>
    <t>市场参考价（毛猪价加500-700元/头）</t>
  </si>
  <si>
    <t>市场参考价（毛猪价加500-800元/头）</t>
  </si>
  <si>
    <t>市场参考（毛猪价加500-800元/头）</t>
  </si>
  <si>
    <t>市场参考价加500-800元/头</t>
  </si>
  <si>
    <t>市场参考价加600元/头</t>
  </si>
  <si>
    <t>交易少，市场参考价加600元/头</t>
  </si>
  <si>
    <t>当日肥猪价加价600-800元/头</t>
  </si>
  <si>
    <t>加价600-800元/头</t>
  </si>
  <si>
    <t>交易少，参考价:加价600元/头左右</t>
  </si>
  <si>
    <t>交易较少</t>
  </si>
  <si>
    <t>交易少，120公斤以上肥猪价加700元/头</t>
  </si>
  <si>
    <t>市场平淡</t>
  </si>
  <si>
    <t>市场平淡,多为自留</t>
  </si>
  <si>
    <t>多为自留，外售：毛猪价+600元/头</t>
  </si>
  <si>
    <t>参考价（毛猪价加600-800元/头）</t>
  </si>
  <si>
    <t>需求较少，暂无成交</t>
  </si>
  <si>
    <t>本周少量成交价：肥猪价+300元/头</t>
  </si>
  <si>
    <t>暂无成交价参考</t>
  </si>
  <si>
    <t>交易少</t>
  </si>
  <si>
    <t>交易少（参考价3800元/头左右）</t>
  </si>
  <si>
    <t>自留为主，成交少</t>
  </si>
  <si>
    <t>需求少</t>
  </si>
  <si>
    <t>多自留</t>
  </si>
  <si>
    <t>实际成交较少</t>
  </si>
  <si>
    <t>交易少，或自留</t>
  </si>
  <si>
    <t>肥猪价加300-500元/头</t>
  </si>
  <si>
    <t>肥猪价加1000元</t>
  </si>
  <si>
    <t>肥猪价加1200元</t>
  </si>
  <si>
    <t>肥猪价加800元</t>
  </si>
  <si>
    <t>115-120kg肥猪价加1000元（近期市场成交减少）</t>
  </si>
  <si>
    <t>本周交易极少</t>
  </si>
  <si>
    <t>市场交易少，多自留</t>
  </si>
  <si>
    <t>115-120kg肥猪价加1000元，交易少</t>
  </si>
  <si>
    <t>115-120kg肥猪价加800-1000元，交易量较少</t>
  </si>
  <si>
    <t>交易极少，肥猪125kg左右加700-1000元/头</t>
  </si>
  <si>
    <t>基本无成交，市场价：毛猪价加600-800元/头</t>
  </si>
  <si>
    <t>基本无成交，参考价（毛猪价加600-800元/头）</t>
  </si>
  <si>
    <t>市场参考价（毛猪价加800-900元/头）,大场采购为主</t>
  </si>
  <si>
    <t>市场参考价（毛猪价加800-900元/头）</t>
  </si>
  <si>
    <t>交易较少，无市场报价</t>
  </si>
  <si>
    <t>交易较少，无报价</t>
  </si>
  <si>
    <t>交易极少，无报价</t>
  </si>
  <si>
    <t>交易极少，市场参考价加600-800元/头</t>
  </si>
  <si>
    <t>当日肥猪价加价800-1000元/头</t>
  </si>
  <si>
    <t>加价800-1000元/头</t>
  </si>
  <si>
    <t>近期市场无交易</t>
  </si>
  <si>
    <t>本周基本无交易</t>
  </si>
  <si>
    <t>交易少，肥猪价加800-1000元/头</t>
  </si>
  <si>
    <t>交易少，肥猪价加800元/头左右</t>
  </si>
  <si>
    <t>自流为主，市场交易平淡</t>
  </si>
  <si>
    <t>自留为主，市场交易平淡</t>
  </si>
  <si>
    <t>参考价（毛猪价加600-1000元/头）</t>
  </si>
  <si>
    <t>肥猪价加500元/头左右</t>
  </si>
  <si>
    <t>115-120公斤肥猪价格加4元/公斤</t>
  </si>
  <si>
    <t>115-120公斤肥猪价格加3元/公斤</t>
  </si>
  <si>
    <r>
      <rPr>
        <sz val="11"/>
        <color theme="1"/>
        <rFont val="宋体"/>
        <family val="3"/>
        <charset val="134"/>
        <scheme val="minor"/>
      </rPr>
      <t>115-120公斤肥猪加800-1000元/头</t>
    </r>
  </si>
  <si>
    <r>
      <rPr>
        <sz val="11"/>
        <color theme="1"/>
        <rFont val="宋体"/>
        <family val="3"/>
        <charset val="134"/>
        <scheme val="minor"/>
      </rPr>
      <t>1</t>
    </r>
    <r>
      <rPr>
        <sz val="11"/>
        <color theme="1"/>
        <rFont val="宋体"/>
        <family val="3"/>
        <charset val="134"/>
        <scheme val="minor"/>
      </rPr>
      <t>15-120公斤肥猪加800-1000元/头</t>
    </r>
  </si>
  <si>
    <r>
      <rPr>
        <sz val="11"/>
        <color theme="1"/>
        <rFont val="宋体"/>
        <family val="3"/>
        <charset val="134"/>
        <scheme val="minor"/>
      </rPr>
      <t>115-120公斤肥猪加800-100</t>
    </r>
    <r>
      <rPr>
        <sz val="11"/>
        <color theme="1"/>
        <rFont val="宋体"/>
        <family val="3"/>
        <charset val="134"/>
        <scheme val="minor"/>
      </rPr>
      <t>0</t>
    </r>
    <r>
      <rPr>
        <sz val="11"/>
        <color theme="1"/>
        <rFont val="宋体"/>
        <family val="3"/>
        <charset val="134"/>
        <scheme val="minor"/>
      </rPr>
      <t>元/头</t>
    </r>
  </si>
  <si>
    <t>基本无交易</t>
  </si>
  <si>
    <t>市场基本无交易</t>
  </si>
  <si>
    <t>需求方少，基本没有交易</t>
  </si>
  <si>
    <t>市场较少交易</t>
  </si>
  <si>
    <t>集团基本无对外销售</t>
  </si>
  <si>
    <t>多自留，基本没有交易</t>
  </si>
  <si>
    <t>无成交，也无市场报价</t>
  </si>
  <si>
    <t>肥猪价格加800-1000元/头</t>
  </si>
  <si>
    <t>肥猪价格加800元/头</t>
  </si>
  <si>
    <r>
      <rPr>
        <sz val="11"/>
        <color theme="1"/>
        <rFont val="宋体"/>
        <family val="3"/>
        <charset val="134"/>
        <scheme val="minor"/>
      </rPr>
      <t>肥猪价格加8</t>
    </r>
    <r>
      <rPr>
        <sz val="11"/>
        <color theme="1"/>
        <rFont val="宋体"/>
        <family val="3"/>
        <charset val="134"/>
        <scheme val="minor"/>
      </rPr>
      <t>00元/头</t>
    </r>
  </si>
  <si>
    <t>肥猪价格加600-800元/头</t>
  </si>
  <si>
    <t>肥猪价格加600元/头</t>
  </si>
  <si>
    <t>肥猪价格加600元/头，基本无交易，散户为主</t>
  </si>
  <si>
    <t>肥猪价格加400元/头，基本无交易，散户为主</t>
  </si>
  <si>
    <t>肥猪价格加400-500元/头，基本无交易，散户为主</t>
  </si>
  <si>
    <t>肥猪价格加500元/头</t>
  </si>
  <si>
    <t>肥猪价格加300-400元/头</t>
  </si>
  <si>
    <t>交易减少，暂无报价</t>
  </si>
  <si>
    <t>肥猪价加1000（出栏前）</t>
  </si>
  <si>
    <t>肥猪价加1200</t>
  </si>
  <si>
    <t>肥猪价加800元，基本无交易</t>
  </si>
  <si>
    <t>肥猪价加800-1000元/头</t>
  </si>
  <si>
    <r>
      <rPr>
        <sz val="11"/>
        <color theme="1"/>
        <rFont val="宋体"/>
        <family val="3"/>
        <charset val="134"/>
        <scheme val="minor"/>
      </rPr>
      <t>肥猪价加4</t>
    </r>
    <r>
      <rPr>
        <sz val="11"/>
        <color theme="1"/>
        <rFont val="宋体"/>
        <family val="3"/>
        <charset val="134"/>
        <scheme val="minor"/>
      </rPr>
      <t>00-600元/头</t>
    </r>
  </si>
  <si>
    <t>肥猪价加价不足400可售，走量少</t>
  </si>
  <si>
    <t>肥猪价加价不足400可售，成交</t>
  </si>
  <si>
    <t>零散交易</t>
  </si>
  <si>
    <t>多自用，散户少成交</t>
  </si>
  <si>
    <t>肥猪价加价400元/头，成交量低</t>
  </si>
  <si>
    <t>肥猪价加价600-800元/头，集团采购为主</t>
  </si>
  <si>
    <t>加价水平稳定</t>
  </si>
  <si>
    <t>肥猪价加价600元/头</t>
  </si>
  <si>
    <t>补栏积极性相对降低，但加价幅度持续</t>
  </si>
  <si>
    <t>肥猪价加价500-600元/头</t>
  </si>
  <si>
    <t>供应偏多，成交加价可谈</t>
  </si>
  <si>
    <t>肥猪价加价500-800元/头</t>
  </si>
  <si>
    <t>肥猪价加价500元/头</t>
  </si>
  <si>
    <t>交易平淡</t>
  </si>
  <si>
    <t>自留为主</t>
  </si>
  <si>
    <t>少有市场操作</t>
  </si>
  <si>
    <t>少有成交，加价300-500</t>
  </si>
  <si>
    <t>社会场零散交易</t>
  </si>
  <si>
    <r>
      <rPr>
        <sz val="11"/>
        <color theme="1"/>
        <rFont val="宋体"/>
        <family val="3"/>
        <charset val="134"/>
        <scheme val="minor"/>
      </rPr>
      <t>120kg肥猪价加500-800元</t>
    </r>
    <r>
      <rPr>
        <sz val="11"/>
        <color theme="1"/>
        <rFont val="宋体"/>
        <family val="3"/>
        <charset val="134"/>
        <scheme val="minor"/>
      </rPr>
      <t>/头</t>
    </r>
  </si>
  <si>
    <t>120kg肥猪价加500-600元/头</t>
  </si>
  <si>
    <t>120kg肥猪价加500元/头</t>
  </si>
  <si>
    <t>市场需求极少，个别大场或存肥转母辛苦，行情价：肥猪120-125kg左右加500-600元/头</t>
  </si>
  <si>
    <t>市场成交较少</t>
  </si>
  <si>
    <t>市场成交较少(邢台地区参考价：毛猪价加300-500元/头）</t>
  </si>
  <si>
    <t>市场成交较少，参考价（毛猪价加300-500元/头）</t>
  </si>
  <si>
    <t>市场参考价（毛猪价加300-500元/头）,成交少</t>
  </si>
  <si>
    <t>需求较少，市场参考价（毛猪价加300-600元/头）</t>
  </si>
  <si>
    <t>需求少，市场参考（毛猪价加300-600元/头）</t>
  </si>
  <si>
    <t>交易极少，市场参考价加300-600元/头</t>
  </si>
  <si>
    <t>交易极少</t>
  </si>
  <si>
    <t>当日肥猪价加600元/头左右</t>
  </si>
  <si>
    <t>加价600元/头左右</t>
  </si>
  <si>
    <t>交易少，市场参考加价600元/头左右</t>
  </si>
  <si>
    <t>交易较少，市场参考加价600元/头左右</t>
  </si>
  <si>
    <t>交易较少，肥猪价加600元/头</t>
  </si>
  <si>
    <t>交易较少，肥猪价加500-600元/头</t>
  </si>
  <si>
    <t>市场成交平淡</t>
  </si>
  <si>
    <t>多为自留，毛猪价加600-700元/头</t>
  </si>
  <si>
    <t>需求方少，基本无交易</t>
  </si>
  <si>
    <t>无交易参考</t>
  </si>
  <si>
    <t>需求少/多自留</t>
  </si>
  <si>
    <t>交易少，肥猪价+500元/头</t>
  </si>
  <si>
    <t>交易偏少</t>
  </si>
  <si>
    <t>肥猪价格加1000-1500</t>
  </si>
  <si>
    <t>肥猪价格加1000 基本没交易</t>
  </si>
  <si>
    <t>肥猪价格加900元/头</t>
  </si>
  <si>
    <t>肥猪价格加700元/头</t>
  </si>
  <si>
    <t>肥猪价格加500-700元/头</t>
  </si>
  <si>
    <t>肥猪价格加500</t>
  </si>
  <si>
    <t>肥猪价格加500-900的报价都有，但是成交少</t>
  </si>
  <si>
    <t>肥猪价格加500报价有，市场基本无交易</t>
  </si>
  <si>
    <t>肥猪价格加500-900报价有，成交有限</t>
  </si>
  <si>
    <t>基本以自留为主</t>
  </si>
  <si>
    <t>育肥猪价加500到900不等</t>
  </si>
  <si>
    <t>肥猪价加500到800不等</t>
  </si>
  <si>
    <t>肥猪价加500，但少有成交</t>
  </si>
  <si>
    <t>肥猪价加400-500，但少有成交</t>
  </si>
  <si>
    <t>肥猪价加300，但少有成交</t>
  </si>
  <si>
    <t>肥猪价加300，需求少</t>
  </si>
  <si>
    <t>需求少，无成交</t>
  </si>
  <si>
    <t>需求少，自留为主</t>
  </si>
  <si>
    <t>肥猪价格加1000元</t>
  </si>
  <si>
    <t>肥猪价格加1000元，少量10-15公斤单头报价3000-3500元</t>
  </si>
  <si>
    <t xml:space="preserve">肥猪价格加800 元， </t>
  </si>
  <si>
    <t>肥猪价格加500元/头，成交少</t>
  </si>
  <si>
    <t>几乎无人问津</t>
  </si>
  <si>
    <t>交易量低</t>
  </si>
  <si>
    <t>育肥猪价加500到700不等</t>
  </si>
  <si>
    <t>肥猪价加500到700不等</t>
  </si>
  <si>
    <t>肥猪价格加1000-1200</t>
  </si>
  <si>
    <t>肥猪价格加800-1000</t>
  </si>
  <si>
    <r>
      <rPr>
        <sz val="11"/>
        <color theme="1"/>
        <rFont val="宋体"/>
        <family val="3"/>
        <charset val="134"/>
        <scheme val="minor"/>
      </rPr>
      <t>肥猪价格加700-800元</t>
    </r>
    <r>
      <rPr>
        <sz val="11"/>
        <color theme="1"/>
        <rFont val="宋体"/>
        <family val="3"/>
        <charset val="134"/>
        <scheme val="minor"/>
      </rPr>
      <t>/头</t>
    </r>
    <r>
      <rPr>
        <sz val="11"/>
        <color theme="1"/>
        <rFont val="宋体"/>
        <family val="3"/>
        <charset val="134"/>
        <scheme val="minor"/>
      </rPr>
      <t>，基本无交易</t>
    </r>
  </si>
  <si>
    <t>市场无成交</t>
  </si>
  <si>
    <t>市场依旧观望为主</t>
  </si>
  <si>
    <t>育肥猪价加500元左右</t>
  </si>
  <si>
    <t>育肥猪价加500元左右，交易较少</t>
  </si>
  <si>
    <t>肥猪价加500元左右，交易较少</t>
  </si>
  <si>
    <t>肥猪价加300-500元左右，交易较少</t>
  </si>
  <si>
    <t>少有成交</t>
  </si>
  <si>
    <t>肥猪价格加2元一斤</t>
  </si>
  <si>
    <t>肥猪加3元/公斤</t>
  </si>
  <si>
    <t>普遍反馈没有好的三元可留，基本无交易</t>
  </si>
  <si>
    <t>普遍反馈基本无交易</t>
  </si>
  <si>
    <t>市场交易少，自留挑选为主</t>
  </si>
  <si>
    <t>市场交易较少</t>
  </si>
  <si>
    <t>交易量不多</t>
  </si>
  <si>
    <t>流通少，少数少量自留</t>
  </si>
  <si>
    <t>基本无流通</t>
  </si>
  <si>
    <t>几无成交</t>
  </si>
  <si>
    <t>几无成交，暂无报价</t>
  </si>
  <si>
    <t>交易量少</t>
  </si>
  <si>
    <t>交易量少，暂无报价</t>
  </si>
  <si>
    <t>无市场报价</t>
  </si>
  <si>
    <t>50公斤4000元/头</t>
  </si>
  <si>
    <t>50公斤4000元/头，基本无交易</t>
  </si>
  <si>
    <t>交易较少，基本是肥猪价格加400元/头</t>
  </si>
  <si>
    <t>基本是肥猪价格加400元/头</t>
  </si>
  <si>
    <t>基本是肥猪价格加400元/头，高价加800，但无实际成交</t>
  </si>
  <si>
    <t>基本是肥猪价格加400元/头，暂无实际成交</t>
  </si>
  <si>
    <t>暂无实际成交</t>
  </si>
  <si>
    <t>多自留，成交偏少</t>
  </si>
  <si>
    <t>20-25公斤3000；现在散户留，大厂基本放弃</t>
  </si>
  <si>
    <t>肥猪价加800-1000元/头，现在基本无交易，散户三元留种也减少</t>
  </si>
  <si>
    <r>
      <rPr>
        <sz val="11"/>
        <color theme="1"/>
        <rFont val="宋体"/>
        <family val="3"/>
        <charset val="134"/>
        <scheme val="minor"/>
      </rPr>
      <t>肥猪价加800-100</t>
    </r>
    <r>
      <rPr>
        <sz val="11"/>
        <color theme="1"/>
        <rFont val="宋体"/>
        <family val="3"/>
        <charset val="134"/>
        <scheme val="minor"/>
      </rPr>
      <t>0</t>
    </r>
    <r>
      <rPr>
        <sz val="11"/>
        <color theme="1"/>
        <rFont val="宋体"/>
        <family val="3"/>
        <charset val="134"/>
        <scheme val="minor"/>
      </rPr>
      <t>元/头，现在基本无交易，散户三元留种也减少</t>
    </r>
  </si>
  <si>
    <r>
      <rPr>
        <sz val="11"/>
        <color theme="1"/>
        <rFont val="宋体"/>
        <family val="3"/>
        <charset val="134"/>
        <scheme val="minor"/>
      </rPr>
      <t>肥猪价加800</t>
    </r>
    <r>
      <rPr>
        <sz val="11"/>
        <color theme="1"/>
        <rFont val="宋体"/>
        <family val="3"/>
        <charset val="134"/>
        <scheme val="minor"/>
      </rPr>
      <t>元/头，现在基本无交易，散户三元留种也减少</t>
    </r>
  </si>
  <si>
    <t>15公斤1600-1700元/头，散户在做</t>
  </si>
  <si>
    <t>三元留种基本暂停，暂无报价</t>
  </si>
  <si>
    <t>肥猪价格加400-500元/头</t>
  </si>
  <si>
    <t>肥猪价格加400元/头</t>
  </si>
  <si>
    <t>报价肥猪价+500元/头，但几无成交</t>
  </si>
  <si>
    <t>报价肥猪价+300元/头，但几无成交</t>
  </si>
  <si>
    <t>90-95公斤56元/公斤</t>
  </si>
  <si>
    <t>很少三元留种</t>
  </si>
  <si>
    <t>基本暂停三元留种，无报价</t>
  </si>
  <si>
    <t>基本暂停三元留种，无报价，市场普遍观望</t>
  </si>
  <si>
    <t>市场普遍观望</t>
  </si>
  <si>
    <t>无报价，市场普遍观望为主</t>
  </si>
  <si>
    <t>持续观望</t>
  </si>
  <si>
    <t>依旧观望</t>
  </si>
  <si>
    <t>无交易，观望依旧</t>
  </si>
  <si>
    <t>观望</t>
  </si>
  <si>
    <t>疫情持续，场家继续观望</t>
  </si>
  <si>
    <t>观望依旧</t>
  </si>
  <si>
    <t>交易量低，场家自用居多</t>
  </si>
  <si>
    <t>成交较少，暂无报价</t>
  </si>
  <si>
    <t>减产能比</t>
  </si>
  <si>
    <t>2018年实际</t>
  </si>
  <si>
    <t>年出栏</t>
  </si>
  <si>
    <t>权重</t>
  </si>
  <si>
    <t>2019年3月1日产能跟踪</t>
  </si>
  <si>
    <t>减幅</t>
  </si>
  <si>
    <t>减量</t>
  </si>
  <si>
    <t>2019年4月1日产能跟踪</t>
  </si>
  <si>
    <t>2019年4月10日产能跟踪</t>
  </si>
  <si>
    <t>2019年4月25日产能跟踪</t>
  </si>
  <si>
    <t>2019年5月5日产能跟踪</t>
  </si>
  <si>
    <t>2019年5月30日产能跟踪</t>
  </si>
  <si>
    <t>母猪减幅</t>
  </si>
  <si>
    <t>对应出栏量减量</t>
  </si>
  <si>
    <t>主要省份养殖企业新增产能情况</t>
  </si>
  <si>
    <t>2020-2021规划产能（均在建，未投产）</t>
  </si>
  <si>
    <t>养殖企业</t>
  </si>
  <si>
    <t>布局地点</t>
  </si>
  <si>
    <t>产能计划</t>
  </si>
  <si>
    <t>养殖模式及比例</t>
  </si>
  <si>
    <t>法库</t>
  </si>
  <si>
    <t>10万肥猪</t>
  </si>
  <si>
    <t>年肥猪出栏量</t>
  </si>
  <si>
    <t>阜新</t>
  </si>
  <si>
    <t>彰武</t>
  </si>
  <si>
    <t>12万肥猪</t>
  </si>
  <si>
    <t>藁城</t>
  </si>
  <si>
    <t>1万头肥猪</t>
  </si>
  <si>
    <t>保定</t>
  </si>
  <si>
    <t>5000头仔猪</t>
  </si>
  <si>
    <t>年仔猪出栏量</t>
  </si>
  <si>
    <t>南宫</t>
  </si>
  <si>
    <t>5000头肥猪</t>
  </si>
  <si>
    <t>沧州</t>
  </si>
  <si>
    <t>3万头生猪出栏</t>
  </si>
  <si>
    <t>衡水冀州</t>
  </si>
  <si>
    <t>2.4万头保育育肥项目</t>
  </si>
  <si>
    <t>潍坊诸城</t>
  </si>
  <si>
    <t>年出栏商品猪8.4万</t>
  </si>
  <si>
    <t>育肥场</t>
  </si>
  <si>
    <t>临沂兰陵</t>
  </si>
  <si>
    <t>年出栏仔猪100万</t>
  </si>
  <si>
    <t>德州陵城</t>
  </si>
  <si>
    <t>年出栏100万</t>
  </si>
  <si>
    <t>东营垦利</t>
  </si>
  <si>
    <t>年出栏12.5万</t>
  </si>
  <si>
    <t>济宁微山</t>
  </si>
  <si>
    <t>年出栏仔猪12.5万</t>
  </si>
  <si>
    <t>聊城高唐/潍坊寿光</t>
  </si>
  <si>
    <t>年出栏30万</t>
  </si>
  <si>
    <t>自育肥</t>
  </si>
  <si>
    <t>宣城濉溪</t>
  </si>
  <si>
    <t>年出栏10万头</t>
  </si>
  <si>
    <t>自养</t>
  </si>
  <si>
    <t>阜阳市颍东</t>
  </si>
  <si>
    <t>年出栏20万</t>
  </si>
  <si>
    <t>-</t>
  </si>
  <si>
    <t>宿州</t>
  </si>
  <si>
    <t>年出栏10万</t>
  </si>
  <si>
    <t>南京</t>
  </si>
  <si>
    <t>年出栏30万-50万</t>
  </si>
  <si>
    <t>扬州</t>
  </si>
  <si>
    <t>年出栏60万</t>
  </si>
  <si>
    <t>连云港</t>
  </si>
  <si>
    <t>年出栏100万-120万</t>
  </si>
  <si>
    <t>徐州市丰县</t>
  </si>
  <si>
    <t>年出栏120万</t>
  </si>
  <si>
    <t>常州</t>
  </si>
  <si>
    <t>杭州/温州/金华/台州/衢州</t>
  </si>
  <si>
    <t>年出栏50万</t>
  </si>
  <si>
    <t>郑州巩义</t>
  </si>
  <si>
    <t>安阳林州</t>
  </si>
  <si>
    <t>年出栏仔猪3万，育肥猪3万</t>
  </si>
  <si>
    <t>平顶山汝州</t>
  </si>
  <si>
    <t>年出栏种猪1.8万，肥猪5万</t>
  </si>
  <si>
    <t>种猪育种场</t>
  </si>
  <si>
    <t>襄阳</t>
  </si>
  <si>
    <t>1.3万头肥猪</t>
  </si>
  <si>
    <t>襄阳樊城区</t>
  </si>
  <si>
    <t>随州</t>
  </si>
  <si>
    <t>5万头肥猪</t>
  </si>
  <si>
    <t>宜城</t>
  </si>
  <si>
    <t>1.4万头肥猪</t>
  </si>
  <si>
    <t>咸宁</t>
  </si>
  <si>
    <t>100万生猪</t>
  </si>
  <si>
    <t>襄阳襄州</t>
  </si>
  <si>
    <t>1.5万头育肥</t>
  </si>
  <si>
    <t>恩施建始县</t>
  </si>
  <si>
    <t>年出栏20万头养殖基地</t>
  </si>
  <si>
    <t>鄂州市鄂城区</t>
  </si>
  <si>
    <t>60万头生猪</t>
  </si>
  <si>
    <t>岳阳</t>
  </si>
  <si>
    <t>2.8万头仔猪</t>
  </si>
  <si>
    <t>湘潭</t>
  </si>
  <si>
    <t>3万头育肥</t>
  </si>
  <si>
    <t>湘南</t>
  </si>
  <si>
    <t>100万头肥猪</t>
  </si>
  <si>
    <t>湘西</t>
  </si>
  <si>
    <t>湘潭湘乡</t>
  </si>
  <si>
    <t>24万头</t>
  </si>
  <si>
    <t>衡阳</t>
  </si>
  <si>
    <t>5.2万头仔猪+育肥</t>
  </si>
  <si>
    <t>德昌</t>
  </si>
  <si>
    <t>年出栏100万头</t>
  </si>
  <si>
    <t>养猪智慧园区</t>
  </si>
  <si>
    <t>安顺</t>
  </si>
  <si>
    <t>年出栏20万头</t>
  </si>
  <si>
    <t>清远</t>
  </si>
  <si>
    <t>放养</t>
  </si>
  <si>
    <t>之前项目正常进行</t>
  </si>
  <si>
    <t>云浮、肇庆</t>
  </si>
  <si>
    <t>目前新建均为自繁自养</t>
  </si>
  <si>
    <t>贵港、南宁</t>
  </si>
  <si>
    <t>肥猪</t>
  </si>
  <si>
    <t>放养60%</t>
  </si>
  <si>
    <t>贵港、南宁、钦州、玉林</t>
  </si>
  <si>
    <t>育肥5万，能繁1-1.5万</t>
  </si>
  <si>
    <t>母猪场自繁自养，育肥放养80%</t>
  </si>
  <si>
    <t>来宾、柳州</t>
  </si>
  <si>
    <t>育肥10万，能繁1万+</t>
  </si>
  <si>
    <t>贵港周边</t>
  </si>
  <si>
    <t>钦州、防城港</t>
  </si>
  <si>
    <t>曾祖代，能繁2.5万，肥猪存栏20万</t>
  </si>
  <si>
    <t>放养40%</t>
  </si>
  <si>
    <t>合计：年育肥出栏5500万头</t>
  </si>
  <si>
    <t>注：实际样本点扩张（各省份规模企业含上市）</t>
  </si>
  <si>
    <t>于洪</t>
  </si>
  <si>
    <t>7000母猪</t>
  </si>
  <si>
    <t>母猪存栏量</t>
  </si>
  <si>
    <t>母猪场</t>
  </si>
  <si>
    <t>开原原种</t>
  </si>
  <si>
    <t>2400母猪</t>
  </si>
  <si>
    <t>内蒙</t>
  </si>
  <si>
    <t>通辽</t>
  </si>
  <si>
    <t>9500母猪</t>
  </si>
  <si>
    <t>双城</t>
  </si>
  <si>
    <t>6500母猪</t>
  </si>
  <si>
    <t>徐州睢宁</t>
  </si>
  <si>
    <t>5000头母猪</t>
  </si>
  <si>
    <t>常德津市</t>
  </si>
  <si>
    <t>4800头母猪</t>
  </si>
  <si>
    <t>宜宾</t>
  </si>
  <si>
    <t>种猪场</t>
  </si>
  <si>
    <t>眉山</t>
  </si>
  <si>
    <t>广安</t>
  </si>
  <si>
    <t>广元</t>
  </si>
  <si>
    <t>隆昌</t>
  </si>
  <si>
    <t>内江</t>
  </si>
  <si>
    <t>种猪10万头，年出栏肥猪200万头</t>
  </si>
  <si>
    <t>种猪+育肥</t>
  </si>
  <si>
    <t>铜仁</t>
  </si>
  <si>
    <t>黔南</t>
  </si>
  <si>
    <t>原种猪育种场</t>
  </si>
  <si>
    <t>茂名/清远/韶关/阳江</t>
  </si>
  <si>
    <t>平均4万母猪场</t>
  </si>
  <si>
    <t>茂名/湛江</t>
  </si>
  <si>
    <t>母猪</t>
  </si>
  <si>
    <t>合计：新增母猪25万头，对应年育肥出栏700万头</t>
  </si>
  <si>
    <t>以上统计口径</t>
  </si>
  <si>
    <t>各省份规模养殖（含上市+当地规模场）其中：截至2021年3月末，在建，未投产产能约6200万头，已投产预计2021新增出栏约4000万头。</t>
  </si>
  <si>
    <t>***</t>
    <phoneticPr fontId="6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</si>
</sst>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3" formatCode="_ * #,##0.00_ ;_ * \-#,##0.00_ ;_ * &quot;-&quot;??_ ;_ @_ "/>
    <numFmt numFmtId="176" formatCode="#,##0.00_ "/>
    <numFmt numFmtId="177" formatCode="###,###,###,###,##0.00_ "/>
    <numFmt numFmtId="178" formatCode="0_);[Red]\(0\)"/>
    <numFmt numFmtId="179" formatCode="0_ "/>
    <numFmt numFmtId="180" formatCode="yyyy&quot;年&quot;m&quot;月&quot;;@"/>
    <numFmt numFmtId="181" formatCode="_ * #,##0_ ;_ * \-#,##0_ ;_ * &quot;-&quot;??_ ;_ @_ "/>
    <numFmt numFmtId="182" formatCode="0.0%"/>
    <numFmt numFmtId="183" formatCode="yyyy/m/d;@"/>
    <numFmt numFmtId="184" formatCode="0.00_ "/>
    <numFmt numFmtId="185" formatCode="0.0_ "/>
    <numFmt numFmtId="186" formatCode="0.00_);[Red]\(0.00\)"/>
    <numFmt numFmtId="187" formatCode="0.0"/>
    <numFmt numFmtId="188" formatCode="0.0_);[Red]\(0.0\)"/>
    <numFmt numFmtId="189" formatCode="0.00_);\(0.00\)"/>
    <numFmt numFmtId="190" formatCode="#,##0.00_);[Red]\(#,##0.00\)"/>
    <numFmt numFmtId="191" formatCode="0.00;[Red]0.00"/>
  </numFmts>
  <fonts count="63">
    <font>
      <sz val="11"/>
      <color theme="1"/>
      <name val="宋体"/>
      <charset val="134"/>
      <scheme val="minor"/>
    </font>
    <font>
      <b/>
      <sz val="10"/>
      <name val="宋体"/>
      <family val="3"/>
      <charset val="134"/>
    </font>
    <font>
      <sz val="10"/>
      <name val="宋体"/>
      <family val="3"/>
      <charset val="134"/>
    </font>
    <font>
      <b/>
      <sz val="11"/>
      <color rgb="FFFFFFFF"/>
      <name val="宋体"/>
      <family val="3"/>
      <charset val="134"/>
      <scheme val="minor"/>
    </font>
    <font>
      <sz val="11"/>
      <color rgb="FF000000"/>
      <name val="宋体"/>
      <family val="3"/>
      <charset val="134"/>
      <scheme val="minor"/>
    </font>
    <font>
      <b/>
      <sz val="11"/>
      <color theme="1"/>
      <name val="宋体"/>
      <family val="3"/>
      <charset val="134"/>
      <scheme val="minor"/>
    </font>
    <font>
      <b/>
      <sz val="12"/>
      <color theme="0"/>
      <name val="宋体"/>
      <family val="3"/>
      <charset val="134"/>
      <scheme val="minor"/>
    </font>
    <font>
      <sz val="12"/>
      <color theme="1"/>
      <name val="宋体"/>
      <family val="3"/>
      <charset val="134"/>
      <scheme val="minor"/>
    </font>
    <font>
      <b/>
      <sz val="11"/>
      <color theme="0"/>
      <name val="宋体"/>
      <family val="3"/>
      <charset val="134"/>
      <scheme val="minor"/>
    </font>
    <font>
      <b/>
      <sz val="13"/>
      <color theme="1"/>
      <name val="宋体"/>
      <family val="3"/>
      <charset val="134"/>
      <scheme val="minor"/>
    </font>
    <font>
      <sz val="11"/>
      <color rgb="FFFF0000"/>
      <name val="宋体"/>
      <family val="3"/>
      <charset val="134"/>
      <scheme val="minor"/>
    </font>
    <font>
      <b/>
      <sz val="11"/>
      <color rgb="FF000000"/>
      <name val="宋体"/>
      <family val="3"/>
      <charset val="134"/>
      <scheme val="minor"/>
    </font>
    <font>
      <b/>
      <sz val="11"/>
      <color rgb="FF000000"/>
      <name val="宋体"/>
      <family val="3"/>
      <charset val="134"/>
    </font>
    <font>
      <sz val="9"/>
      <color theme="1"/>
      <name val="宋体"/>
      <family val="3"/>
      <charset val="134"/>
      <scheme val="minor"/>
    </font>
    <font>
      <sz val="11"/>
      <name val="宋体"/>
      <family val="3"/>
      <charset val="134"/>
    </font>
    <font>
      <sz val="10"/>
      <color theme="1"/>
      <name val="宋体"/>
      <family val="3"/>
      <charset val="134"/>
    </font>
    <font>
      <sz val="10"/>
      <color theme="1"/>
      <name val="宋体"/>
      <family val="3"/>
      <charset val="134"/>
      <scheme val="minor"/>
    </font>
    <font>
      <b/>
      <sz val="10"/>
      <name val="宋体"/>
      <family val="3"/>
      <charset val="134"/>
      <scheme val="minor"/>
    </font>
    <font>
      <sz val="10"/>
      <name val="宋体"/>
      <family val="3"/>
      <charset val="134"/>
      <scheme val="minor"/>
    </font>
    <font>
      <b/>
      <sz val="10"/>
      <color theme="1"/>
      <name val="宋体"/>
      <family val="3"/>
      <charset val="134"/>
      <scheme val="minor"/>
    </font>
    <font>
      <sz val="11"/>
      <name val="宋体"/>
      <family val="3"/>
      <charset val="134"/>
      <scheme val="minor"/>
    </font>
    <font>
      <b/>
      <sz val="11"/>
      <name val="宋体"/>
      <family val="3"/>
      <charset val="134"/>
      <scheme val="minor"/>
    </font>
    <font>
      <b/>
      <sz val="16"/>
      <color theme="1"/>
      <name val="宋体"/>
      <family val="3"/>
      <charset val="134"/>
      <scheme val="minor"/>
    </font>
    <font>
      <sz val="10"/>
      <color rgb="FFFF0000"/>
      <name val="宋体"/>
      <family val="3"/>
      <charset val="134"/>
      <scheme val="minor"/>
    </font>
    <font>
      <b/>
      <sz val="12"/>
      <color theme="1"/>
      <name val="宋体"/>
      <family val="3"/>
      <charset val="134"/>
      <scheme val="minor"/>
    </font>
    <font>
      <b/>
      <sz val="10"/>
      <color rgb="FFFFFFFF"/>
      <name val="Arial"/>
      <family val="2"/>
    </font>
    <font>
      <sz val="10"/>
      <color rgb="FF404040"/>
      <name val="Arial"/>
      <family val="2"/>
    </font>
    <font>
      <sz val="10"/>
      <color rgb="FF404040"/>
      <name val="宋体"/>
      <family val="3"/>
      <charset val="134"/>
    </font>
    <font>
      <b/>
      <sz val="9"/>
      <color theme="1"/>
      <name val="宋体"/>
      <family val="3"/>
      <charset val="134"/>
      <scheme val="minor"/>
    </font>
    <font>
      <b/>
      <sz val="10"/>
      <color rgb="FFFFFFFF"/>
      <name val="宋体"/>
      <family val="3"/>
      <charset val="134"/>
      <scheme val="minor"/>
    </font>
    <font>
      <b/>
      <sz val="9"/>
      <color theme="1"/>
      <name val="宋体"/>
      <family val="3"/>
      <charset val="134"/>
    </font>
    <font>
      <sz val="9"/>
      <color theme="1"/>
      <name val="宋体"/>
      <family val="3"/>
      <charset val="134"/>
    </font>
    <font>
      <b/>
      <sz val="13"/>
      <color theme="0"/>
      <name val="宋体"/>
      <family val="3"/>
      <charset val="134"/>
      <scheme val="minor"/>
    </font>
    <font>
      <sz val="11"/>
      <color rgb="FF000000"/>
      <name val="宋体"/>
      <family val="3"/>
      <charset val="134"/>
    </font>
    <font>
      <b/>
      <sz val="11"/>
      <color rgb="FFFF0000"/>
      <name val="宋体"/>
      <family val="3"/>
      <charset val="134"/>
      <scheme val="minor"/>
    </font>
    <font>
      <sz val="11"/>
      <color theme="0"/>
      <name val="宋体"/>
      <family val="3"/>
      <charset val="134"/>
      <scheme val="minor"/>
    </font>
    <font>
      <sz val="11"/>
      <color rgb="FF000000"/>
      <name val="SimSun"/>
      <charset val="134"/>
    </font>
    <font>
      <sz val="12"/>
      <name val="宋体"/>
      <family val="3"/>
      <charset val="134"/>
    </font>
    <font>
      <sz val="10"/>
      <color rgb="FF000000"/>
      <name val="宋体"/>
      <family val="3"/>
      <charset val="134"/>
      <scheme val="minor"/>
    </font>
    <font>
      <b/>
      <sz val="10"/>
      <color rgb="FF000000"/>
      <name val="宋体"/>
      <family val="3"/>
      <charset val="134"/>
      <scheme val="minor"/>
    </font>
    <font>
      <b/>
      <sz val="11"/>
      <color rgb="FF000000"/>
      <name val="SimSun"/>
      <charset val="134"/>
    </font>
    <font>
      <b/>
      <sz val="12"/>
      <color rgb="FFFFFFFF"/>
      <name val="宋体"/>
      <family val="3"/>
      <charset val="134"/>
      <scheme val="minor"/>
    </font>
    <font>
      <sz val="11"/>
      <color rgb="FFFFFFFF"/>
      <name val="宋体"/>
      <family val="3"/>
      <charset val="134"/>
      <scheme val="minor"/>
    </font>
    <font>
      <sz val="11"/>
      <color theme="1"/>
      <name val="宋体"/>
      <family val="3"/>
      <charset val="134"/>
    </font>
    <font>
      <b/>
      <sz val="11"/>
      <color theme="1"/>
      <name val="宋体"/>
      <family val="3"/>
      <charset val="134"/>
    </font>
    <font>
      <b/>
      <sz val="11"/>
      <name val="宋体"/>
      <family val="3"/>
      <charset val="134"/>
    </font>
    <font>
      <sz val="12"/>
      <color theme="0"/>
      <name val="宋体"/>
      <family val="3"/>
      <charset val="134"/>
      <scheme val="minor"/>
    </font>
    <font>
      <b/>
      <sz val="9"/>
      <color theme="0"/>
      <name val="宋体"/>
      <family val="3"/>
      <charset val="134"/>
      <scheme val="minor"/>
    </font>
    <font>
      <sz val="12"/>
      <name val="宋体"/>
      <family val="3"/>
      <charset val="134"/>
      <scheme val="minor"/>
    </font>
    <font>
      <b/>
      <sz val="30"/>
      <color rgb="FFFFFFFF"/>
      <name val="宋体"/>
      <family val="3"/>
      <charset val="134"/>
      <scheme val="minor"/>
    </font>
    <font>
      <sz val="13"/>
      <color rgb="FFFF0000"/>
      <name val="宋体"/>
      <family val="3"/>
      <charset val="134"/>
      <scheme val="minor"/>
    </font>
    <font>
      <b/>
      <sz val="13"/>
      <name val="等线"/>
      <family val="3"/>
      <charset val="134"/>
    </font>
    <font>
      <sz val="13"/>
      <name val="宋体"/>
      <family val="3"/>
      <charset val="134"/>
      <scheme val="minor"/>
    </font>
    <font>
      <sz val="11"/>
      <color theme="1"/>
      <name val="宋体"/>
      <family val="3"/>
      <charset val="134"/>
      <scheme val="minor"/>
    </font>
    <font>
      <b/>
      <sz val="10"/>
      <name val="Arial"/>
      <family val="2"/>
    </font>
    <font>
      <b/>
      <sz val="13"/>
      <color theme="0"/>
      <name val="宋体"/>
      <family val="3"/>
      <charset val="134"/>
    </font>
    <font>
      <b/>
      <sz val="11"/>
      <color indexed="8"/>
      <name val="Tahoma"/>
      <family val="2"/>
    </font>
    <font>
      <b/>
      <sz val="11"/>
      <color indexed="8"/>
      <name val="宋体"/>
      <family val="3"/>
      <charset val="134"/>
    </font>
    <font>
      <b/>
      <sz val="9"/>
      <name val="宋体"/>
      <family val="3"/>
      <charset val="134"/>
    </font>
    <font>
      <sz val="9"/>
      <name val="宋体"/>
      <family val="3"/>
      <charset val="134"/>
    </font>
    <font>
      <sz val="9"/>
      <name val="宋体"/>
      <family val="3"/>
      <charset val="134"/>
      <scheme val="minor"/>
    </font>
    <font>
      <sz val="11"/>
      <color rgb="FF000000"/>
      <name val="宋体"/>
      <family val="3"/>
      <charset val="134"/>
      <scheme val="minor"/>
    </font>
    <font>
      <sz val="9"/>
      <name val="宋体"/>
      <family val="3"/>
      <charset val="134"/>
      <scheme val="minor"/>
    </font>
  </fonts>
  <fills count="19">
    <fill>
      <patternFill patternType="none"/>
    </fill>
    <fill>
      <patternFill patternType="gray125"/>
    </fill>
    <fill>
      <patternFill patternType="solid">
        <fgColor rgb="FFE24D4E"/>
        <bgColor indexed="64"/>
      </patternFill>
    </fill>
    <fill>
      <patternFill patternType="solid">
        <fgColor theme="0"/>
        <bgColor indexed="64"/>
      </patternFill>
    </fill>
    <fill>
      <patternFill patternType="solid">
        <fgColor rgb="FFE24E4D"/>
        <bgColor indexed="64"/>
      </patternFill>
    </fill>
    <fill>
      <patternFill patternType="solid">
        <fgColor rgb="FFE24D4E"/>
        <bgColor theme="5"/>
      </patternFill>
    </fill>
    <fill>
      <patternFill patternType="solid">
        <fgColor rgb="FFFFFF00"/>
        <bgColor indexed="64"/>
      </patternFill>
    </fill>
    <fill>
      <patternFill patternType="solid">
        <fgColor rgb="FFE24E4E"/>
        <bgColor indexed="64"/>
      </patternFill>
    </fill>
    <fill>
      <patternFill patternType="solid">
        <fgColor rgb="FFFFC000"/>
        <bgColor indexed="64"/>
      </patternFill>
    </fill>
    <fill>
      <patternFill patternType="solid">
        <fgColor rgb="FFF8F8F8"/>
        <bgColor indexed="64"/>
      </patternFill>
    </fill>
    <fill>
      <patternFill patternType="solid">
        <fgColor rgb="FFFFFFFF"/>
        <bgColor indexed="64"/>
      </patternFill>
    </fill>
    <fill>
      <patternFill patternType="solid">
        <fgColor rgb="FF595959"/>
        <bgColor indexed="64"/>
      </patternFill>
    </fill>
    <fill>
      <patternFill patternType="solid">
        <fgColor rgb="FFF58F33"/>
        <bgColor indexed="64"/>
      </patternFill>
    </fill>
    <fill>
      <patternFill patternType="solid">
        <fgColor rgb="FFEAB42E"/>
        <bgColor indexed="64"/>
      </patternFill>
    </fill>
    <fill>
      <patternFill patternType="solid">
        <fgColor rgb="FFF2F2F2"/>
        <bgColor indexed="64"/>
      </patternFill>
    </fill>
    <fill>
      <patternFill patternType="solid">
        <fgColor rgb="FFE44E4D"/>
        <bgColor indexed="64"/>
      </patternFill>
    </fill>
    <fill>
      <patternFill patternType="solid">
        <fgColor rgb="FFE24D4E"/>
        <bgColor theme="4"/>
      </patternFill>
    </fill>
    <fill>
      <patternFill patternType="solid">
        <fgColor rgb="FFFE9B1C"/>
        <bgColor indexed="64"/>
      </patternFill>
    </fill>
    <fill>
      <patternFill patternType="solid">
        <fgColor rgb="FFED7D31"/>
        <bgColor indexed="64"/>
      </patternFill>
    </fill>
  </fills>
  <borders count="50">
    <border>
      <left/>
      <right/>
      <top/>
      <bottom/>
      <diagonal/>
    </border>
    <border>
      <left style="thin">
        <color rgb="FFC00000"/>
      </left>
      <right style="thin">
        <color rgb="FFC00000"/>
      </right>
      <top style="thin">
        <color rgb="FFC00000"/>
      </top>
      <bottom style="thin">
        <color rgb="FFC00000"/>
      </bottom>
      <diagonal/>
    </border>
    <border>
      <left style="thin">
        <color rgb="FFC00000"/>
      </left>
      <right style="thin">
        <color rgb="FFC00000"/>
      </right>
      <top style="thin">
        <color rgb="FFC00000"/>
      </top>
      <bottom style="thick">
        <color rgb="FFE24D4E"/>
      </bottom>
      <diagonal/>
    </border>
    <border>
      <left/>
      <right style="thin">
        <color rgb="FFC00000"/>
      </right>
      <top style="thin">
        <color rgb="FFC00000"/>
      </top>
      <bottom style="thin">
        <color rgb="FFC00000"/>
      </bottom>
      <diagonal/>
    </border>
    <border>
      <left style="thin">
        <color rgb="FFC00000"/>
      </left>
      <right style="thin">
        <color rgb="FFC00000"/>
      </right>
      <top style="thin">
        <color rgb="FFC00000"/>
      </top>
      <bottom style="thin">
        <color rgb="FFE24D4E"/>
      </bottom>
      <diagonal/>
    </border>
    <border>
      <left style="thin">
        <color rgb="FFC00000"/>
      </left>
      <right/>
      <top style="thin">
        <color rgb="FFC00000"/>
      </top>
      <bottom style="thin">
        <color rgb="FFC00000"/>
      </bottom>
      <diagonal/>
    </border>
    <border>
      <left/>
      <right/>
      <top style="thin">
        <color rgb="FFC00000"/>
      </top>
      <bottom style="thin">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rgb="FFC00000"/>
      </left>
      <right style="thin">
        <color rgb="FFC00000"/>
      </right>
      <top style="thin">
        <color rgb="FFC00000"/>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theme="5" tint="-0.499984740745262"/>
      </left>
      <right style="thin">
        <color theme="5" tint="-0.499984740745262"/>
      </right>
      <top/>
      <bottom style="thin">
        <color theme="5" tint="-0.499984740745262"/>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rgb="FFC00000"/>
      </left>
      <right style="thin">
        <color rgb="FFC00000"/>
      </right>
      <top/>
      <bottom/>
      <diagonal/>
    </border>
    <border>
      <left style="thin">
        <color rgb="FFC00000"/>
      </left>
      <right style="thin">
        <color rgb="FFC00000"/>
      </right>
      <top/>
      <bottom style="thin">
        <color rgb="FFC00000"/>
      </bottom>
      <diagonal/>
    </border>
    <border>
      <left style="thin">
        <color rgb="FFE34D4E"/>
      </left>
      <right style="thin">
        <color rgb="FFE34D4E"/>
      </right>
      <top style="thin">
        <color rgb="FFE34D4E"/>
      </top>
      <bottom style="thin">
        <color rgb="FFE34D4E"/>
      </bottom>
      <diagonal/>
    </border>
    <border>
      <left style="thin">
        <color rgb="FFE34D4E"/>
      </left>
      <right style="thin">
        <color rgb="FFE34D4E"/>
      </right>
      <top style="thin">
        <color rgb="FFE34D4E"/>
      </top>
      <bottom/>
      <diagonal/>
    </border>
    <border>
      <left style="thin">
        <color rgb="FFE44E4D"/>
      </left>
      <right style="thin">
        <color rgb="FFE44E4D"/>
      </right>
      <top style="thin">
        <color rgb="FFC00000"/>
      </top>
      <bottom style="thin">
        <color rgb="FFE44E4D"/>
      </bottom>
      <diagonal/>
    </border>
    <border>
      <left style="thin">
        <color rgb="FFE44E4D"/>
      </left>
      <right style="thin">
        <color rgb="FFE44E4D"/>
      </right>
      <top style="thin">
        <color rgb="FFE44E4D"/>
      </top>
      <bottom style="thin">
        <color rgb="FFE44E4D"/>
      </bottom>
      <diagonal/>
    </border>
    <border>
      <left style="thin">
        <color rgb="FFE44E4D"/>
      </left>
      <right style="thin">
        <color rgb="FFE44E4D"/>
      </right>
      <top style="thin">
        <color rgb="FFE44E4D"/>
      </top>
      <bottom/>
      <diagonal/>
    </border>
    <border>
      <left style="thin">
        <color rgb="FFC00000"/>
      </left>
      <right style="thin">
        <color theme="5" tint="-0.249977111117893"/>
      </right>
      <top style="thin">
        <color rgb="FFC00000"/>
      </top>
      <bottom style="thin">
        <color rgb="FFC00000"/>
      </bottom>
      <diagonal/>
    </border>
    <border>
      <left style="thin">
        <color theme="5" tint="-0.249977111117893"/>
      </left>
      <right style="thin">
        <color theme="5" tint="-0.249977111117893"/>
      </right>
      <top style="thin">
        <color rgb="FFC00000"/>
      </top>
      <bottom style="thin">
        <color rgb="FFC00000"/>
      </bottom>
      <diagonal/>
    </border>
    <border>
      <left/>
      <right/>
      <top style="thin">
        <color theme="5" tint="-0.249977111117893"/>
      </top>
      <bottom/>
      <diagonal/>
    </border>
    <border>
      <left style="thin">
        <color theme="5" tint="-0.249977111117893"/>
      </left>
      <right/>
      <top style="thin">
        <color rgb="FFC00000"/>
      </top>
      <bottom style="thin">
        <color rgb="FFC00000"/>
      </bottom>
      <diagonal/>
    </border>
    <border>
      <left style="thin">
        <color rgb="FFC00000"/>
      </left>
      <right/>
      <top style="thin">
        <color rgb="FFC00000"/>
      </top>
      <bottom style="thick">
        <color rgb="FFE24D4E"/>
      </bottom>
      <diagonal/>
    </border>
    <border>
      <left style="thin">
        <color auto="1"/>
      </left>
      <right/>
      <top style="thin">
        <color auto="1"/>
      </top>
      <bottom style="thin">
        <color auto="1"/>
      </bottom>
      <diagonal/>
    </border>
    <border>
      <left style="thin">
        <color rgb="FFAE2E19"/>
      </left>
      <right style="thin">
        <color rgb="FFAE2E19"/>
      </right>
      <top style="thin">
        <color rgb="FFAE2E19"/>
      </top>
      <bottom style="thin">
        <color rgb="FFAE2E19"/>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E24D4E"/>
      </left>
      <right style="thin">
        <color rgb="FFE24D4E"/>
      </right>
      <top/>
      <bottom style="thin">
        <color rgb="FFE24D4E"/>
      </bottom>
      <diagonal/>
    </border>
    <border>
      <left style="thin">
        <color rgb="FFE24D4E"/>
      </left>
      <right style="thin">
        <color rgb="FFE24D4E"/>
      </right>
      <top style="thin">
        <color rgb="FFE24D4E"/>
      </top>
      <bottom style="thin">
        <color rgb="FFE24D4E"/>
      </bottom>
      <diagonal/>
    </border>
    <border>
      <left style="thin">
        <color rgb="FFE24D4E"/>
      </left>
      <right/>
      <top style="thin">
        <color rgb="FFE24D4E"/>
      </top>
      <bottom/>
      <diagonal/>
    </border>
    <border>
      <left/>
      <right/>
      <top style="thin">
        <color rgb="FFE24D4E"/>
      </top>
      <bottom/>
      <diagonal/>
    </border>
    <border>
      <left style="thin">
        <color rgb="FFE24D4E"/>
      </left>
      <right/>
      <top/>
      <bottom/>
      <diagonal/>
    </border>
    <border>
      <left style="thin">
        <color rgb="FFE24D4E"/>
      </left>
      <right/>
      <top/>
      <bottom style="thick">
        <color rgb="FFE24D4E"/>
      </bottom>
      <diagonal/>
    </border>
    <border>
      <left/>
      <right/>
      <top/>
      <bottom style="thick">
        <color rgb="FFE24D4E"/>
      </bottom>
      <diagonal/>
    </border>
    <border>
      <left style="thin">
        <color rgb="FFE24D4E"/>
      </left>
      <right style="thin">
        <color rgb="FFE24D4E"/>
      </right>
      <top/>
      <bottom/>
      <diagonal/>
    </border>
    <border>
      <left/>
      <right style="thin">
        <color rgb="FFE24D4E"/>
      </right>
      <top style="thin">
        <color rgb="FFE24D4E"/>
      </top>
      <bottom/>
      <diagonal/>
    </border>
    <border>
      <left/>
      <right style="thin">
        <color rgb="FFE24D4E"/>
      </right>
      <top/>
      <bottom/>
      <diagonal/>
    </border>
    <border>
      <left/>
      <right style="thin">
        <color rgb="FFE24D4E"/>
      </right>
      <top/>
      <bottom style="thick">
        <color rgb="FFE24D4E"/>
      </bottom>
      <diagonal/>
    </border>
    <border>
      <left style="thin">
        <color rgb="FFE24D4E"/>
      </left>
      <right style="thin">
        <color rgb="FFE24D4E"/>
      </right>
      <top/>
      <bottom style="thick">
        <color rgb="FFE24D4E"/>
      </bottom>
      <diagonal/>
    </border>
    <border>
      <left style="thin">
        <color rgb="FFE24D4E"/>
      </left>
      <right style="thin">
        <color rgb="FFE24D4E"/>
      </right>
      <top style="thin">
        <color rgb="FFE24D4E"/>
      </top>
      <bottom style="thick">
        <color rgb="FFE24D4E"/>
      </bottom>
      <diagonal/>
    </border>
  </borders>
  <cellStyleXfs count="18">
    <xf numFmtId="0" fontId="0" fillId="0" borderId="0">
      <alignment vertical="center"/>
    </xf>
    <xf numFmtId="43" fontId="53" fillId="0" borderId="0" applyFont="0" applyFill="0" applyBorder="0" applyAlignment="0" applyProtection="0">
      <alignment vertical="center"/>
    </xf>
    <xf numFmtId="9" fontId="53" fillId="0" borderId="0" applyFont="0" applyFill="0" applyBorder="0" applyAlignment="0" applyProtection="0">
      <alignment vertical="center"/>
    </xf>
    <xf numFmtId="9" fontId="53" fillId="0" borderId="0" applyFont="0" applyFill="0" applyBorder="0" applyAlignment="0" applyProtection="0">
      <alignment vertical="center"/>
    </xf>
    <xf numFmtId="0" fontId="53" fillId="0" borderId="0">
      <alignment vertical="center"/>
    </xf>
    <xf numFmtId="9" fontId="53" fillId="0" borderId="0" applyFont="0" applyFill="0" applyBorder="0" applyAlignment="0" applyProtection="0">
      <alignment vertical="center"/>
    </xf>
    <xf numFmtId="0" fontId="53" fillId="0" borderId="0">
      <alignment vertical="center"/>
    </xf>
    <xf numFmtId="0" fontId="53" fillId="0" borderId="0"/>
    <xf numFmtId="0" fontId="37"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alignment vertical="center"/>
    </xf>
    <xf numFmtId="0" fontId="37" fillId="0" borderId="0">
      <alignment vertical="center"/>
    </xf>
    <xf numFmtId="0" fontId="37" fillId="0" borderId="0">
      <alignment vertical="center"/>
    </xf>
  </cellStyleXfs>
  <cellXfs count="599">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2" fillId="0" borderId="0" xfId="0" applyFont="1">
      <alignment vertical="center"/>
    </xf>
    <xf numFmtId="0" fontId="3" fillId="2" borderId="1" xfId="0" applyFont="1" applyFill="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horizontal="left" vertical="center"/>
    </xf>
    <xf numFmtId="0" fontId="4" fillId="0" borderId="2" xfId="0" applyFont="1" applyBorder="1" applyAlignment="1">
      <alignment horizontal="left" vertical="center"/>
    </xf>
    <xf numFmtId="0" fontId="4" fillId="0" borderId="2" xfId="0" applyFont="1" applyBorder="1" applyAlignment="1">
      <alignment horizontal="center" vertical="center"/>
    </xf>
    <xf numFmtId="0" fontId="5" fillId="0" borderId="0" xfId="0" applyFont="1">
      <alignment vertical="center"/>
    </xf>
    <xf numFmtId="10" fontId="4" fillId="0" borderId="1" xfId="0" applyNumberFormat="1" applyFont="1" applyBorder="1" applyAlignment="1">
      <alignment horizontal="center" vertical="center"/>
    </xf>
    <xf numFmtId="179" fontId="4" fillId="0" borderId="1" xfId="0" applyNumberFormat="1" applyFont="1" applyBorder="1" applyAlignment="1">
      <alignment horizontal="center" vertical="center"/>
    </xf>
    <xf numFmtId="31" fontId="4" fillId="0" borderId="1" xfId="0" applyNumberFormat="1" applyFont="1" applyBorder="1" applyAlignment="1">
      <alignment horizontal="center" vertical="center" wrapText="1"/>
    </xf>
    <xf numFmtId="9" fontId="4" fillId="0" borderId="1" xfId="0" applyNumberFormat="1" applyFont="1" applyBorder="1" applyAlignment="1">
      <alignment horizontal="center" vertical="center"/>
    </xf>
    <xf numFmtId="31" fontId="4" fillId="0" borderId="1" xfId="0" applyNumberFormat="1" applyFont="1" applyBorder="1" applyAlignment="1">
      <alignment horizontal="center" vertical="center"/>
    </xf>
    <xf numFmtId="0" fontId="5" fillId="3" borderId="0" xfId="0" applyFont="1" applyFill="1">
      <alignment vertical="center"/>
    </xf>
    <xf numFmtId="0" fontId="6" fillId="3" borderId="0" xfId="0" applyFont="1" applyFill="1" applyAlignment="1">
      <alignment horizontal="center" vertical="center"/>
    </xf>
    <xf numFmtId="0" fontId="0" fillId="3" borderId="0" xfId="0" applyFill="1">
      <alignment vertical="center"/>
    </xf>
    <xf numFmtId="0" fontId="7" fillId="3" borderId="0" xfId="0" applyFont="1" applyFill="1" applyAlignment="1">
      <alignment horizontal="center"/>
    </xf>
    <xf numFmtId="0" fontId="0" fillId="3" borderId="0" xfId="0" applyFill="1" applyAlignment="1"/>
    <xf numFmtId="0" fontId="3" fillId="2" borderId="1" xfId="0" applyFont="1" applyFill="1" applyBorder="1" applyAlignment="1">
      <alignment horizontal="center" vertical="center" wrapText="1"/>
    </xf>
    <xf numFmtId="0" fontId="3" fillId="2" borderId="1" xfId="0" applyFont="1" applyFill="1" applyBorder="1" applyAlignment="1">
      <alignment horizontal="left" vertical="center"/>
    </xf>
    <xf numFmtId="0" fontId="3" fillId="2" borderId="1" xfId="0" applyFont="1" applyFill="1" applyBorder="1">
      <alignment vertical="center"/>
    </xf>
    <xf numFmtId="0" fontId="8" fillId="2" borderId="1" xfId="0" applyFont="1" applyFill="1" applyBorder="1" applyAlignment="1">
      <alignment horizontal="center" vertical="center"/>
    </xf>
    <xf numFmtId="0" fontId="8" fillId="4" borderId="3" xfId="0" applyFont="1" applyFill="1" applyBorder="1">
      <alignment vertical="center"/>
    </xf>
    <xf numFmtId="0" fontId="8" fillId="4" borderId="1" xfId="0" applyFont="1" applyFill="1" applyBorder="1">
      <alignment vertical="center"/>
    </xf>
    <xf numFmtId="0" fontId="4" fillId="0" borderId="1" xfId="0" applyFont="1" applyBorder="1" applyAlignment="1">
      <alignment horizontal="left" vertical="center" wrapText="1"/>
    </xf>
    <xf numFmtId="0" fontId="4" fillId="0" borderId="1" xfId="0" applyFont="1" applyBorder="1">
      <alignment vertical="center"/>
    </xf>
    <xf numFmtId="0" fontId="4" fillId="0" borderId="1" xfId="0" applyFont="1" applyBorder="1" applyAlignment="1">
      <alignment vertical="center" wrapText="1"/>
    </xf>
    <xf numFmtId="0" fontId="4" fillId="0" borderId="2" xfId="0" applyFont="1" applyBorder="1">
      <alignment vertical="center"/>
    </xf>
    <xf numFmtId="0" fontId="5" fillId="3" borderId="0" xfId="0" applyFont="1" applyFill="1" applyAlignment="1"/>
    <xf numFmtId="0" fontId="9" fillId="0" borderId="0" xfId="0" applyFont="1">
      <alignment vertical="center"/>
    </xf>
    <xf numFmtId="180" fontId="0" fillId="0" borderId="0" xfId="0" applyNumberFormat="1">
      <alignment vertical="center"/>
    </xf>
    <xf numFmtId="180" fontId="3" fillId="2" borderId="1" xfId="0" applyNumberFormat="1" applyFont="1" applyFill="1" applyBorder="1" applyAlignment="1">
      <alignment horizontal="center" vertical="center"/>
    </xf>
    <xf numFmtId="181" fontId="3" fillId="2" borderId="1" xfId="0" applyNumberFormat="1" applyFont="1" applyFill="1" applyBorder="1" applyAlignment="1">
      <alignment horizontal="center" vertical="center"/>
    </xf>
    <xf numFmtId="180" fontId="4" fillId="0" borderId="1" xfId="0" applyNumberFormat="1" applyFont="1" applyBorder="1" applyAlignment="1">
      <alignment horizontal="center" vertical="center"/>
    </xf>
    <xf numFmtId="181" fontId="4" fillId="0" borderId="1" xfId="0" applyNumberFormat="1" applyFont="1" applyBorder="1" applyAlignment="1">
      <alignment horizontal="center" vertical="center"/>
    </xf>
    <xf numFmtId="182" fontId="4" fillId="0" borderId="1" xfId="0" applyNumberFormat="1" applyFont="1" applyBorder="1" applyAlignment="1">
      <alignment horizontal="center" vertical="center"/>
    </xf>
    <xf numFmtId="181" fontId="10" fillId="0" borderId="1" xfId="1" applyNumberFormat="1" applyFont="1" applyFill="1" applyBorder="1" applyAlignment="1">
      <alignment horizontal="center" vertical="center"/>
    </xf>
    <xf numFmtId="182" fontId="10" fillId="0" borderId="1" xfId="2" applyNumberFormat="1" applyFont="1" applyFill="1" applyBorder="1" applyAlignment="1">
      <alignment horizontal="center" vertical="center"/>
    </xf>
    <xf numFmtId="181" fontId="0" fillId="0" borderId="1" xfId="1" applyNumberFormat="1" applyFont="1" applyFill="1" applyBorder="1" applyAlignment="1">
      <alignment horizontal="center" vertical="center"/>
    </xf>
    <xf numFmtId="182" fontId="0" fillId="0" borderId="1" xfId="2" applyNumberFormat="1" applyFont="1" applyFill="1" applyBorder="1" applyAlignment="1">
      <alignment horizontal="center" vertical="center"/>
    </xf>
    <xf numFmtId="180" fontId="11" fillId="0" borderId="1" xfId="0" applyNumberFormat="1" applyFont="1" applyBorder="1" applyAlignment="1">
      <alignment horizontal="center" vertical="center"/>
    </xf>
    <xf numFmtId="181" fontId="5" fillId="0" borderId="1" xfId="1" applyNumberFormat="1" applyFont="1" applyFill="1" applyBorder="1" applyAlignment="1">
      <alignment horizontal="center" vertical="center"/>
    </xf>
    <xf numFmtId="182" fontId="5" fillId="0" borderId="1" xfId="2" applyNumberFormat="1" applyFont="1" applyFill="1" applyBorder="1" applyAlignment="1">
      <alignment horizontal="center" vertical="center"/>
    </xf>
    <xf numFmtId="0" fontId="0" fillId="0" borderId="0" xfId="0" applyAlignment="1">
      <alignment horizontal="center" vertical="center"/>
    </xf>
    <xf numFmtId="0" fontId="8" fillId="5" borderId="1" xfId="0" applyFont="1" applyFill="1" applyBorder="1" applyAlignment="1">
      <alignment horizontal="center" vertical="center"/>
    </xf>
    <xf numFmtId="179" fontId="0" fillId="0" borderId="1" xfId="0" applyNumberFormat="1" applyBorder="1" applyAlignment="1">
      <alignment horizontal="center" vertical="center"/>
    </xf>
    <xf numFmtId="184" fontId="0" fillId="0" borderId="1" xfId="0" applyNumberFormat="1" applyBorder="1" applyAlignment="1">
      <alignment horizontal="center" vertical="center"/>
    </xf>
    <xf numFmtId="184" fontId="0" fillId="0" borderId="1" xfId="0" applyNumberFormat="1" applyBorder="1" applyAlignment="1">
      <alignment horizontal="center" vertical="center" wrapText="1"/>
    </xf>
    <xf numFmtId="184" fontId="53" fillId="0" borderId="1" xfId="15" applyNumberFormat="1" applyBorder="1" applyAlignment="1">
      <alignment horizontal="center" vertical="center"/>
    </xf>
    <xf numFmtId="184" fontId="0" fillId="0" borderId="1" xfId="5" applyNumberFormat="1" applyFont="1" applyFill="1" applyBorder="1" applyAlignment="1">
      <alignment horizontal="center" vertical="center"/>
    </xf>
    <xf numFmtId="183" fontId="0" fillId="0" borderId="1" xfId="0" applyNumberFormat="1" applyBorder="1" applyAlignment="1">
      <alignment horizontal="center" vertical="center"/>
    </xf>
    <xf numFmtId="0" fontId="5" fillId="0" borderId="0" xfId="0" applyFont="1" applyAlignment="1">
      <alignment horizontal="center" vertical="center"/>
    </xf>
    <xf numFmtId="0" fontId="12" fillId="0" borderId="1" xfId="0" applyFont="1" applyBorder="1" applyAlignment="1">
      <alignment horizontal="center" vertical="center"/>
    </xf>
    <xf numFmtId="10" fontId="12" fillId="0" borderId="1" xfId="0" applyNumberFormat="1" applyFont="1" applyBorder="1" applyAlignment="1">
      <alignment horizontal="center" vertical="center"/>
    </xf>
    <xf numFmtId="10" fontId="11" fillId="0" borderId="1" xfId="0" applyNumberFormat="1" applyFont="1" applyBorder="1" applyAlignment="1">
      <alignment horizontal="center" vertical="center"/>
    </xf>
    <xf numFmtId="10" fontId="5" fillId="0" borderId="1" xfId="0" applyNumberFormat="1" applyFont="1" applyBorder="1" applyAlignment="1">
      <alignment horizontal="center" vertical="center"/>
    </xf>
    <xf numFmtId="0" fontId="13" fillId="0" borderId="0" xfId="0" applyFont="1">
      <alignment vertical="center"/>
    </xf>
    <xf numFmtId="0" fontId="8" fillId="5" borderId="1" xfId="0" applyFont="1" applyFill="1" applyBorder="1" applyAlignment="1">
      <alignment horizontal="center" vertical="center" wrapText="1"/>
    </xf>
    <xf numFmtId="0" fontId="0" fillId="0" borderId="1" xfId="0" applyBorder="1" applyAlignment="1">
      <alignment horizontal="center" vertical="center" wrapText="1"/>
    </xf>
    <xf numFmtId="10" fontId="0" fillId="0" borderId="1" xfId="0" applyNumberFormat="1" applyBorder="1" applyAlignment="1">
      <alignment horizontal="center" vertical="center" wrapText="1"/>
    </xf>
    <xf numFmtId="0" fontId="0" fillId="0" borderId="1" xfId="0" applyBorder="1" applyAlignment="1">
      <alignment horizontal="center" vertical="center"/>
    </xf>
    <xf numFmtId="10" fontId="0" fillId="0" borderId="1" xfId="0" applyNumberFormat="1" applyBorder="1" applyAlignment="1">
      <alignment horizontal="center" vertical="center"/>
    </xf>
    <xf numFmtId="0" fontId="5" fillId="0" borderId="1" xfId="0" applyFont="1" applyBorder="1" applyAlignment="1">
      <alignment horizontal="center" vertical="center"/>
    </xf>
    <xf numFmtId="0" fontId="14" fillId="0" borderId="1" xfId="0" applyFont="1" applyBorder="1" applyAlignment="1">
      <alignment horizontal="center" vertical="center" wrapText="1"/>
    </xf>
    <xf numFmtId="182" fontId="0" fillId="0" borderId="1" xfId="0" applyNumberFormat="1" applyBorder="1" applyAlignment="1">
      <alignment horizontal="center" vertical="center"/>
    </xf>
    <xf numFmtId="0" fontId="9" fillId="3" borderId="0" xfId="11" applyFont="1" applyFill="1" applyAlignment="1">
      <alignment horizontal="left" vertical="center"/>
    </xf>
    <xf numFmtId="0" fontId="9" fillId="3" borderId="0" xfId="11" applyFont="1" applyFill="1" applyAlignment="1">
      <alignment horizontal="center" vertical="center"/>
    </xf>
    <xf numFmtId="0" fontId="17" fillId="0" borderId="0" xfId="11" applyFont="1" applyAlignment="1">
      <alignment horizontal="center" vertical="center"/>
    </xf>
    <xf numFmtId="0" fontId="16" fillId="0" borderId="0" xfId="11" applyFont="1" applyAlignment="1">
      <alignment horizontal="center" vertical="center"/>
    </xf>
    <xf numFmtId="0" fontId="18" fillId="0" borderId="0" xfId="11" applyFont="1" applyAlignment="1">
      <alignment horizontal="center" vertical="center"/>
    </xf>
    <xf numFmtId="0" fontId="2" fillId="0" borderId="0" xfId="11" applyFont="1" applyAlignment="1">
      <alignment horizontal="center" vertical="center"/>
    </xf>
    <xf numFmtId="0" fontId="16" fillId="6" borderId="0" xfId="11" applyFont="1" applyFill="1" applyAlignment="1">
      <alignment horizontal="center" vertical="center"/>
    </xf>
    <xf numFmtId="0" fontId="19" fillId="0" borderId="0" xfId="11" applyFont="1" applyAlignment="1">
      <alignment horizontal="center" vertical="center"/>
    </xf>
    <xf numFmtId="180" fontId="16" fillId="3" borderId="0" xfId="11" applyNumberFormat="1" applyFont="1" applyFill="1" applyAlignment="1">
      <alignment horizontal="center" vertical="center"/>
    </xf>
    <xf numFmtId="0" fontId="16" fillId="3" borderId="0" xfId="11" applyFont="1" applyFill="1" applyAlignment="1">
      <alignment horizontal="center" vertical="center"/>
    </xf>
    <xf numFmtId="10" fontId="16" fillId="3" borderId="0" xfId="11" applyNumberFormat="1" applyFont="1" applyFill="1" applyAlignment="1">
      <alignment horizontal="center" vertical="center"/>
    </xf>
    <xf numFmtId="180" fontId="3" fillId="2" borderId="1" xfId="11" applyNumberFormat="1" applyFont="1" applyFill="1" applyBorder="1" applyAlignment="1">
      <alignment horizontal="center" vertical="center"/>
    </xf>
    <xf numFmtId="0" fontId="3" fillId="2" borderId="1" xfId="11" applyFont="1" applyFill="1" applyBorder="1" applyAlignment="1">
      <alignment horizontal="center" vertical="center"/>
    </xf>
    <xf numFmtId="10" fontId="3" fillId="2" borderId="1" xfId="11" applyNumberFormat="1" applyFont="1" applyFill="1" applyBorder="1" applyAlignment="1">
      <alignment horizontal="center" vertical="center"/>
    </xf>
    <xf numFmtId="180" fontId="4" fillId="0" borderId="1" xfId="11" applyNumberFormat="1" applyFont="1" applyBorder="1" applyAlignment="1">
      <alignment horizontal="center" vertical="center"/>
    </xf>
    <xf numFmtId="0" fontId="4" fillId="0" borderId="1" xfId="11" applyFont="1" applyBorder="1" applyAlignment="1">
      <alignment horizontal="center" vertical="center"/>
    </xf>
    <xf numFmtId="57" fontId="4" fillId="0" borderId="1" xfId="11" applyNumberFormat="1" applyFont="1" applyBorder="1" applyAlignment="1">
      <alignment horizontal="center" vertical="center"/>
    </xf>
    <xf numFmtId="10" fontId="4" fillId="0" borderId="1" xfId="11" applyNumberFormat="1" applyFont="1" applyBorder="1" applyAlignment="1">
      <alignment horizontal="center" vertical="center"/>
    </xf>
    <xf numFmtId="10" fontId="4" fillId="0" borderId="1" xfId="2" applyNumberFormat="1" applyFont="1" applyFill="1" applyBorder="1" applyAlignment="1">
      <alignment horizontal="center" vertical="center"/>
    </xf>
    <xf numFmtId="180" fontId="4" fillId="6" borderId="1" xfId="11" applyNumberFormat="1" applyFont="1" applyFill="1" applyBorder="1" applyAlignment="1">
      <alignment horizontal="center" vertical="center"/>
    </xf>
    <xf numFmtId="0" fontId="4" fillId="6" borderId="1" xfId="11" applyFont="1" applyFill="1" applyBorder="1" applyAlignment="1">
      <alignment horizontal="center" vertical="center"/>
    </xf>
    <xf numFmtId="10" fontId="4" fillId="6" borderId="1" xfId="2" applyNumberFormat="1" applyFont="1" applyFill="1" applyBorder="1" applyAlignment="1">
      <alignment horizontal="center" vertical="center"/>
    </xf>
    <xf numFmtId="10" fontId="4" fillId="6" borderId="1" xfId="11" applyNumberFormat="1" applyFont="1" applyFill="1" applyBorder="1" applyAlignment="1">
      <alignment horizontal="center" vertical="center"/>
    </xf>
    <xf numFmtId="57" fontId="4" fillId="6" borderId="1" xfId="11" applyNumberFormat="1" applyFont="1" applyFill="1" applyBorder="1" applyAlignment="1">
      <alignment horizontal="center" vertical="center"/>
    </xf>
    <xf numFmtId="9" fontId="4" fillId="0" borderId="1" xfId="11" applyNumberFormat="1" applyFont="1" applyBorder="1" applyAlignment="1">
      <alignment horizontal="center" vertical="center"/>
    </xf>
    <xf numFmtId="10" fontId="53" fillId="0" borderId="1" xfId="11" applyNumberFormat="1" applyBorder="1" applyAlignment="1">
      <alignment horizontal="center" vertical="center"/>
    </xf>
    <xf numFmtId="10" fontId="20" fillId="0" borderId="1" xfId="0" applyNumberFormat="1" applyFont="1" applyBorder="1" applyAlignment="1">
      <alignment horizontal="center" vertical="center"/>
    </xf>
    <xf numFmtId="57" fontId="4" fillId="0" borderId="1" xfId="0" applyNumberFormat="1" applyFont="1" applyBorder="1" applyAlignment="1">
      <alignment horizontal="center" vertical="center"/>
    </xf>
    <xf numFmtId="0" fontId="11" fillId="0" borderId="1" xfId="0" applyFont="1" applyBorder="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53" fillId="0" borderId="0" xfId="11" applyAlignment="1">
      <alignment horizontal="center" vertical="center"/>
    </xf>
    <xf numFmtId="0" fontId="21" fillId="0" borderId="0" xfId="0" applyFont="1" applyAlignment="1">
      <alignment horizontal="center" vertical="center"/>
    </xf>
    <xf numFmtId="180" fontId="0" fillId="0" borderId="0" xfId="0" applyNumberFormat="1" applyAlignment="1">
      <alignment horizontal="center" vertical="center"/>
    </xf>
    <xf numFmtId="10" fontId="0" fillId="0" borderId="0" xfId="0" applyNumberFormat="1" applyAlignment="1">
      <alignment horizontal="center" vertical="center"/>
    </xf>
    <xf numFmtId="10" fontId="3" fillId="2" borderId="1" xfId="0" applyNumberFormat="1" applyFont="1" applyFill="1" applyBorder="1" applyAlignment="1">
      <alignment horizontal="center" vertical="center"/>
    </xf>
    <xf numFmtId="0" fontId="22" fillId="3" borderId="0" xfId="0" applyFont="1" applyFill="1" applyAlignment="1">
      <alignment horizontal="center" vertical="center"/>
    </xf>
    <xf numFmtId="0" fontId="19" fillId="3" borderId="0" xfId="0" applyFont="1" applyFill="1" applyAlignment="1">
      <alignment horizontal="center" vertical="center"/>
    </xf>
    <xf numFmtId="0" fontId="17" fillId="0" borderId="0" xfId="0" applyFont="1" applyAlignment="1">
      <alignment horizontal="center" vertical="center"/>
    </xf>
    <xf numFmtId="0" fontId="16" fillId="0" borderId="0" xfId="0" applyFont="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vertical="center"/>
    </xf>
    <xf numFmtId="180" fontId="16" fillId="3" borderId="0" xfId="0" applyNumberFormat="1" applyFont="1" applyFill="1" applyAlignment="1">
      <alignment horizontal="center" vertical="center"/>
    </xf>
    <xf numFmtId="0" fontId="16" fillId="3" borderId="0" xfId="0" applyFont="1" applyFill="1" applyAlignment="1">
      <alignment horizontal="center" vertical="center"/>
    </xf>
    <xf numFmtId="10" fontId="16" fillId="3" borderId="0" xfId="0" applyNumberFormat="1" applyFont="1" applyFill="1" applyAlignment="1">
      <alignment horizontal="center" vertical="center"/>
    </xf>
    <xf numFmtId="0" fontId="20" fillId="0" borderId="0" xfId="0" applyFont="1">
      <alignment vertical="center"/>
    </xf>
    <xf numFmtId="180" fontId="0" fillId="0" borderId="1" xfId="0" applyNumberFormat="1" applyBorder="1" applyAlignment="1">
      <alignment horizontal="center" vertical="center"/>
    </xf>
    <xf numFmtId="180" fontId="5" fillId="0" borderId="1" xfId="0" applyNumberFormat="1" applyFont="1" applyBorder="1" applyAlignment="1">
      <alignment horizontal="center" vertical="center"/>
    </xf>
    <xf numFmtId="180" fontId="5" fillId="0" borderId="1" xfId="0" applyNumberFormat="1" applyFont="1" applyBorder="1">
      <alignment vertical="center"/>
    </xf>
    <xf numFmtId="180" fontId="0" fillId="0" borderId="1" xfId="0" applyNumberFormat="1" applyBorder="1">
      <alignment vertical="center"/>
    </xf>
    <xf numFmtId="180" fontId="20" fillId="0" borderId="1" xfId="0" applyNumberFormat="1" applyFont="1" applyBorder="1" applyAlignment="1">
      <alignment horizontal="center" vertical="center"/>
    </xf>
    <xf numFmtId="0" fontId="20" fillId="0" borderId="1" xfId="0" applyFont="1" applyBorder="1" applyAlignment="1">
      <alignment horizontal="center" vertical="center"/>
    </xf>
    <xf numFmtId="0" fontId="5" fillId="0" borderId="1" xfId="0" applyFont="1" applyBorder="1">
      <alignment vertical="center"/>
    </xf>
    <xf numFmtId="0" fontId="0" fillId="0" borderId="1" xfId="0" applyBorder="1">
      <alignment vertical="center"/>
    </xf>
    <xf numFmtId="180" fontId="21" fillId="0" borderId="1" xfId="0" applyNumberFormat="1" applyFont="1" applyBorder="1" applyAlignment="1">
      <alignment horizontal="center" vertical="center"/>
    </xf>
    <xf numFmtId="0" fontId="0" fillId="8" borderId="0" xfId="0" applyFill="1">
      <alignment vertical="center"/>
    </xf>
    <xf numFmtId="0" fontId="0" fillId="6" borderId="0" xfId="0" applyFill="1">
      <alignment vertical="center"/>
    </xf>
    <xf numFmtId="180" fontId="4" fillId="8" borderId="1" xfId="11" applyNumberFormat="1" applyFont="1" applyFill="1" applyBorder="1" applyAlignment="1">
      <alignment horizontal="center" vertical="center"/>
    </xf>
    <xf numFmtId="0" fontId="4" fillId="8" borderId="1" xfId="11" applyFont="1" applyFill="1" applyBorder="1" applyAlignment="1">
      <alignment horizontal="center" vertical="center"/>
    </xf>
    <xf numFmtId="10" fontId="4" fillId="8" borderId="1" xfId="11" applyNumberFormat="1" applyFont="1" applyFill="1" applyBorder="1" applyAlignment="1">
      <alignment horizontal="center" vertical="center"/>
    </xf>
    <xf numFmtId="57" fontId="4" fillId="8" borderId="1" xfId="11" applyNumberFormat="1" applyFont="1" applyFill="1" applyBorder="1" applyAlignment="1">
      <alignment horizontal="center" vertical="center"/>
    </xf>
    <xf numFmtId="178" fontId="4" fillId="0" borderId="1" xfId="11" applyNumberFormat="1" applyFont="1" applyBorder="1" applyAlignment="1">
      <alignment horizontal="center" vertical="center"/>
    </xf>
    <xf numFmtId="10" fontId="0" fillId="0" borderId="1" xfId="2" applyNumberFormat="1" applyFont="1" applyBorder="1" applyAlignment="1">
      <alignment horizontal="center" vertical="center"/>
    </xf>
    <xf numFmtId="10" fontId="5" fillId="0" borderId="1" xfId="2" applyNumberFormat="1" applyFont="1" applyBorder="1" applyAlignment="1">
      <alignment horizontal="center" vertical="center"/>
    </xf>
    <xf numFmtId="57" fontId="20" fillId="0" borderId="1" xfId="0" applyNumberFormat="1" applyFont="1" applyBorder="1" applyAlignment="1">
      <alignment horizontal="center" vertical="center"/>
    </xf>
    <xf numFmtId="10" fontId="21" fillId="0" borderId="1" xfId="0" applyNumberFormat="1" applyFont="1" applyBorder="1" applyAlignment="1">
      <alignment horizontal="center" vertical="center"/>
    </xf>
    <xf numFmtId="0" fontId="10" fillId="0" borderId="1" xfId="11" applyFont="1" applyBorder="1" applyAlignment="1">
      <alignment horizontal="center" vertical="center"/>
    </xf>
    <xf numFmtId="0" fontId="5" fillId="3" borderId="0" xfId="0" applyFont="1" applyFill="1" applyAlignment="1">
      <alignment horizontal="center" vertical="center"/>
    </xf>
    <xf numFmtId="0" fontId="0" fillId="3" borderId="0" xfId="0" applyFill="1" applyAlignment="1">
      <alignment horizontal="center" vertical="center"/>
    </xf>
    <xf numFmtId="180" fontId="0" fillId="3" borderId="0" xfId="0" applyNumberFormat="1" applyFill="1" applyAlignment="1">
      <alignment horizontal="center" vertical="center"/>
    </xf>
    <xf numFmtId="0" fontId="20" fillId="3" borderId="0" xfId="0" applyFont="1" applyFill="1" applyAlignment="1">
      <alignment horizontal="center" vertical="center"/>
    </xf>
    <xf numFmtId="180" fontId="4" fillId="9" borderId="1" xfId="0" applyNumberFormat="1" applyFont="1" applyFill="1" applyBorder="1" applyAlignment="1">
      <alignment horizontal="center" vertical="center"/>
    </xf>
    <xf numFmtId="0" fontId="4" fillId="10" borderId="1" xfId="0" applyFont="1" applyFill="1" applyBorder="1" applyAlignment="1">
      <alignment horizontal="center" vertical="center"/>
    </xf>
    <xf numFmtId="0" fontId="4" fillId="9" borderId="1" xfId="0" applyFont="1" applyFill="1" applyBorder="1" applyAlignment="1">
      <alignment horizontal="center" vertical="center"/>
    </xf>
    <xf numFmtId="10" fontId="4" fillId="10" borderId="1" xfId="0" applyNumberFormat="1" applyFont="1" applyFill="1" applyBorder="1" applyAlignment="1">
      <alignment horizontal="center" vertical="center"/>
    </xf>
    <xf numFmtId="57" fontId="4" fillId="9" borderId="1" xfId="0" applyNumberFormat="1" applyFont="1" applyFill="1" applyBorder="1" applyAlignment="1">
      <alignment horizontal="center" vertical="center"/>
    </xf>
    <xf numFmtId="57" fontId="4" fillId="10" borderId="1" xfId="0" applyNumberFormat="1" applyFont="1" applyFill="1" applyBorder="1" applyAlignment="1">
      <alignment horizontal="center" vertical="center"/>
    </xf>
    <xf numFmtId="10" fontId="4" fillId="9" borderId="1" xfId="0" applyNumberFormat="1" applyFont="1" applyFill="1" applyBorder="1" applyAlignment="1">
      <alignment horizontal="center" vertical="center"/>
    </xf>
    <xf numFmtId="10" fontId="4" fillId="9" borderId="1" xfId="2" applyNumberFormat="1" applyFont="1" applyFill="1" applyBorder="1" applyAlignment="1">
      <alignment horizontal="center" vertical="center"/>
    </xf>
    <xf numFmtId="0" fontId="4" fillId="10" borderId="1" xfId="11" applyFont="1" applyFill="1" applyBorder="1" applyAlignment="1">
      <alignment horizontal="center" vertical="center"/>
    </xf>
    <xf numFmtId="10" fontId="4" fillId="9" borderId="1" xfId="11" applyNumberFormat="1" applyFont="1" applyFill="1" applyBorder="1" applyAlignment="1">
      <alignment horizontal="center" vertical="center"/>
    </xf>
    <xf numFmtId="0" fontId="10" fillId="0" borderId="1" xfId="0" applyFont="1" applyBorder="1" applyAlignment="1">
      <alignment horizontal="center" vertical="center"/>
    </xf>
    <xf numFmtId="180" fontId="0" fillId="0" borderId="13" xfId="0" applyNumberFormat="1" applyBorder="1" applyAlignment="1">
      <alignment horizontal="center" vertical="center"/>
    </xf>
    <xf numFmtId="0" fontId="20" fillId="0" borderId="13" xfId="0" applyFont="1" applyBorder="1" applyAlignment="1">
      <alignment horizontal="center" vertical="center"/>
    </xf>
    <xf numFmtId="10" fontId="0" fillId="0" borderId="13" xfId="0" applyNumberFormat="1" applyBorder="1" applyAlignment="1">
      <alignment horizontal="center" vertical="center"/>
    </xf>
    <xf numFmtId="180" fontId="0" fillId="3" borderId="1" xfId="0" applyNumberFormat="1" applyFill="1" applyBorder="1" applyAlignment="1">
      <alignment horizontal="center" vertical="center"/>
    </xf>
    <xf numFmtId="0" fontId="20" fillId="3" borderId="1" xfId="0" applyFont="1" applyFill="1" applyBorder="1" applyAlignment="1">
      <alignment horizontal="center" vertical="center"/>
    </xf>
    <xf numFmtId="10" fontId="0" fillId="3" borderId="1" xfId="0" applyNumberFormat="1" applyFill="1" applyBorder="1" applyAlignment="1">
      <alignment horizontal="center" vertical="center"/>
    </xf>
    <xf numFmtId="180" fontId="5" fillId="3" borderId="1" xfId="0" applyNumberFormat="1" applyFont="1" applyFill="1" applyBorder="1" applyAlignment="1">
      <alignment horizontal="center" vertical="center"/>
    </xf>
    <xf numFmtId="0" fontId="21" fillId="3" borderId="1" xfId="0" applyFont="1" applyFill="1" applyBorder="1" applyAlignment="1">
      <alignment horizontal="center" vertical="center"/>
    </xf>
    <xf numFmtId="10" fontId="5" fillId="3" borderId="1" xfId="0" applyNumberFormat="1" applyFont="1" applyFill="1" applyBorder="1" applyAlignment="1">
      <alignment horizontal="center" vertical="center"/>
    </xf>
    <xf numFmtId="179" fontId="4" fillId="10" borderId="1" xfId="0" applyNumberFormat="1" applyFont="1" applyFill="1" applyBorder="1" applyAlignment="1">
      <alignment horizontal="center" vertical="center"/>
    </xf>
    <xf numFmtId="0" fontId="19" fillId="3" borderId="0" xfId="0" applyFont="1" applyFill="1">
      <alignment vertical="center"/>
    </xf>
    <xf numFmtId="0" fontId="18" fillId="3" borderId="0" xfId="0" applyFont="1" applyFill="1">
      <alignment vertical="center"/>
    </xf>
    <xf numFmtId="0" fontId="23" fillId="3" borderId="0" xfId="0" applyFont="1" applyFill="1">
      <alignment vertical="center"/>
    </xf>
    <xf numFmtId="0" fontId="21" fillId="3" borderId="0" xfId="0" applyFont="1" applyFill="1">
      <alignment vertical="center"/>
    </xf>
    <xf numFmtId="0" fontId="24" fillId="3" borderId="0" xfId="0" applyFont="1" applyFill="1" applyAlignment="1">
      <alignment horizontal="center" vertical="center"/>
    </xf>
    <xf numFmtId="180" fontId="16" fillId="3" borderId="0" xfId="0" applyNumberFormat="1" applyFont="1" applyFill="1">
      <alignment vertical="center"/>
    </xf>
    <xf numFmtId="0" fontId="16" fillId="3" borderId="0" xfId="0" applyFont="1" applyFill="1">
      <alignment vertical="center"/>
    </xf>
    <xf numFmtId="0" fontId="19" fillId="0" borderId="0" xfId="0" applyFont="1">
      <alignment vertical="center"/>
    </xf>
    <xf numFmtId="9" fontId="5" fillId="0" borderId="1" xfId="0" applyNumberFormat="1" applyFont="1" applyBorder="1" applyAlignment="1">
      <alignment horizontal="center" vertical="center"/>
    </xf>
    <xf numFmtId="0" fontId="17" fillId="0" borderId="0" xfId="0" applyFont="1">
      <alignment vertical="center"/>
    </xf>
    <xf numFmtId="9" fontId="10" fillId="0" borderId="1" xfId="0" applyNumberFormat="1" applyFont="1" applyBorder="1" applyAlignment="1">
      <alignment horizontal="center" vertical="center"/>
    </xf>
    <xf numFmtId="9" fontId="0" fillId="0" borderId="1" xfId="0" applyNumberFormat="1" applyBorder="1" applyAlignment="1">
      <alignment horizontal="center" vertical="center"/>
    </xf>
    <xf numFmtId="57" fontId="0" fillId="0" borderId="1" xfId="0" applyNumberFormat="1" applyBorder="1" applyAlignment="1">
      <alignment horizontal="center" vertical="center"/>
    </xf>
    <xf numFmtId="57" fontId="5" fillId="0" borderId="1" xfId="0" applyNumberFormat="1" applyFont="1" applyBorder="1" applyAlignment="1">
      <alignment horizontal="center" vertical="center"/>
    </xf>
    <xf numFmtId="0" fontId="16" fillId="0" borderId="0" xfId="0" applyFont="1">
      <alignment vertical="center"/>
    </xf>
    <xf numFmtId="0" fontId="23" fillId="0" borderId="0" xfId="0" applyFont="1" applyAlignment="1">
      <alignment horizontal="center" vertical="center"/>
    </xf>
    <xf numFmtId="0" fontId="23" fillId="0" borderId="0" xfId="0" applyFont="1">
      <alignment vertical="center"/>
    </xf>
    <xf numFmtId="0" fontId="25" fillId="11" borderId="14" xfId="0" applyFont="1" applyFill="1" applyBorder="1" applyAlignment="1">
      <alignment horizontal="center" vertical="center" wrapText="1"/>
    </xf>
    <xf numFmtId="0" fontId="25" fillId="12" borderId="14" xfId="0" applyFont="1" applyFill="1" applyBorder="1" applyAlignment="1">
      <alignment horizontal="center" vertical="center" wrapText="1"/>
    </xf>
    <xf numFmtId="0" fontId="25" fillId="13" borderId="14" xfId="0" applyFont="1" applyFill="1" applyBorder="1" applyAlignment="1">
      <alignment horizontal="center" vertical="center" wrapText="1"/>
    </xf>
    <xf numFmtId="0" fontId="26" fillId="10" borderId="14" xfId="0" applyFont="1" applyFill="1" applyBorder="1" applyAlignment="1">
      <alignment horizontal="center" vertical="center" wrapText="1"/>
    </xf>
    <xf numFmtId="9" fontId="27" fillId="10" borderId="14" xfId="0" applyNumberFormat="1" applyFont="1" applyFill="1" applyBorder="1" applyAlignment="1">
      <alignment horizontal="center" vertical="center" wrapText="1"/>
    </xf>
    <xf numFmtId="0" fontId="27" fillId="14" borderId="14" xfId="0" applyFont="1" applyFill="1" applyBorder="1" applyAlignment="1">
      <alignment horizontal="center" vertical="center" wrapText="1"/>
    </xf>
    <xf numFmtId="9" fontId="27" fillId="14" borderId="14" xfId="0" applyNumberFormat="1" applyFont="1" applyFill="1" applyBorder="1" applyAlignment="1">
      <alignment horizontal="center" vertical="center" wrapText="1"/>
    </xf>
    <xf numFmtId="0" fontId="26" fillId="14" borderId="14" xfId="0" applyFont="1" applyFill="1" applyBorder="1" applyAlignment="1">
      <alignment horizontal="center" vertical="center" wrapText="1"/>
    </xf>
    <xf numFmtId="0" fontId="27" fillId="10" borderId="14" xfId="0" applyFont="1" applyFill="1" applyBorder="1" applyAlignment="1">
      <alignment horizontal="center" vertical="center" wrapText="1"/>
    </xf>
    <xf numFmtId="0" fontId="28" fillId="3" borderId="0" xfId="0" applyFont="1" applyFill="1" applyAlignment="1">
      <alignment vertical="center" wrapText="1"/>
    </xf>
    <xf numFmtId="0" fontId="21" fillId="0" borderId="0" xfId="0" applyFont="1">
      <alignment vertical="center"/>
    </xf>
    <xf numFmtId="180" fontId="16" fillId="3" borderId="0" xfId="0" applyNumberFormat="1" applyFont="1" applyFill="1" applyAlignment="1">
      <alignment horizontal="left" vertical="center"/>
    </xf>
    <xf numFmtId="0" fontId="3" fillId="2" borderId="1" xfId="16" applyFont="1" applyFill="1" applyBorder="1" applyAlignment="1">
      <alignment horizontal="center" vertical="center"/>
    </xf>
    <xf numFmtId="0" fontId="4" fillId="0" borderId="1" xfId="16" applyFont="1" applyBorder="1" applyAlignment="1">
      <alignment horizontal="center" vertical="center"/>
    </xf>
    <xf numFmtId="179" fontId="4" fillId="0" borderId="1" xfId="16" applyNumberFormat="1" applyFont="1" applyBorder="1" applyAlignment="1">
      <alignment horizontal="center" vertical="center"/>
    </xf>
    <xf numFmtId="178" fontId="4" fillId="0" borderId="1" xfId="0" applyNumberFormat="1" applyFont="1" applyBorder="1" applyAlignment="1">
      <alignment horizontal="center" vertical="center"/>
    </xf>
    <xf numFmtId="0" fontId="11" fillId="0" borderId="1" xfId="16" applyFont="1" applyBorder="1" applyAlignment="1">
      <alignment horizontal="center" vertical="center"/>
    </xf>
    <xf numFmtId="179" fontId="11" fillId="0" borderId="1" xfId="0" applyNumberFormat="1" applyFont="1" applyBorder="1" applyAlignment="1">
      <alignment horizontal="center" vertical="center"/>
    </xf>
    <xf numFmtId="0" fontId="3" fillId="2" borderId="1" xfId="17" applyFont="1" applyFill="1" applyBorder="1" applyAlignment="1">
      <alignment horizontal="center" vertical="center"/>
    </xf>
    <xf numFmtId="0" fontId="4" fillId="0" borderId="1" xfId="17" applyFont="1" applyBorder="1" applyAlignment="1">
      <alignment horizontal="center" vertical="center"/>
    </xf>
    <xf numFmtId="179" fontId="4" fillId="0" borderId="1" xfId="17" applyNumberFormat="1" applyFont="1" applyBorder="1" applyAlignment="1">
      <alignment horizontal="center" vertical="center"/>
    </xf>
    <xf numFmtId="178" fontId="4" fillId="0" borderId="1" xfId="17" applyNumberFormat="1" applyFont="1" applyBorder="1" applyAlignment="1">
      <alignment horizontal="center" vertical="center"/>
    </xf>
    <xf numFmtId="180" fontId="6" fillId="15" borderId="1" xfId="0" applyNumberFormat="1" applyFont="1" applyFill="1" applyBorder="1" applyAlignment="1">
      <alignment horizontal="center" vertical="center" wrapText="1"/>
    </xf>
    <xf numFmtId="180" fontId="6" fillId="15" borderId="1" xfId="0" applyNumberFormat="1" applyFont="1" applyFill="1" applyBorder="1" applyAlignment="1">
      <alignment vertical="center" wrapText="1"/>
    </xf>
    <xf numFmtId="180"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 fontId="4" fillId="0" borderId="1" xfId="0" applyNumberFormat="1" applyFont="1" applyBorder="1" applyAlignment="1">
      <alignment horizontal="center" vertical="center"/>
    </xf>
    <xf numFmtId="184" fontId="4" fillId="0" borderId="1" xfId="0" applyNumberFormat="1" applyFont="1" applyBorder="1" applyAlignment="1">
      <alignment horizontal="center" vertical="center"/>
    </xf>
    <xf numFmtId="1" fontId="20" fillId="0" borderId="1" xfId="0" applyNumberFormat="1" applyFont="1" applyBorder="1" applyAlignment="1">
      <alignment horizontal="center" vertical="center"/>
    </xf>
    <xf numFmtId="184" fontId="20" fillId="0" borderId="1" xfId="0" applyNumberFormat="1" applyFont="1" applyBorder="1" applyAlignment="1">
      <alignment horizontal="center" vertical="center"/>
    </xf>
    <xf numFmtId="0" fontId="21" fillId="0" borderId="1" xfId="0" applyFont="1" applyBorder="1" applyAlignment="1">
      <alignment horizontal="center" vertical="center"/>
    </xf>
    <xf numFmtId="1" fontId="21" fillId="0" borderId="1" xfId="0" applyNumberFormat="1" applyFont="1" applyBorder="1" applyAlignment="1">
      <alignment horizontal="center" vertical="center"/>
    </xf>
    <xf numFmtId="184" fontId="21" fillId="0" borderId="1" xfId="0" applyNumberFormat="1" applyFont="1" applyBorder="1" applyAlignment="1">
      <alignment horizontal="center" vertical="center"/>
    </xf>
    <xf numFmtId="179" fontId="20" fillId="0" borderId="1" xfId="0" applyNumberFormat="1" applyFont="1" applyBorder="1" applyAlignment="1">
      <alignment horizontal="center" vertical="center"/>
    </xf>
    <xf numFmtId="184" fontId="11" fillId="0" borderId="1" xfId="0" applyNumberFormat="1" applyFont="1" applyBorder="1" applyAlignment="1">
      <alignment horizontal="center" vertical="center"/>
    </xf>
    <xf numFmtId="180" fontId="15" fillId="0" borderId="15" xfId="0" applyNumberFormat="1" applyFont="1" applyBorder="1" applyAlignment="1">
      <alignment horizontal="center" vertical="center"/>
    </xf>
    <xf numFmtId="180" fontId="15" fillId="0" borderId="14" xfId="0" applyNumberFormat="1" applyFont="1" applyBorder="1" applyAlignment="1">
      <alignment horizontal="center" vertical="center"/>
    </xf>
    <xf numFmtId="180" fontId="16" fillId="0" borderId="14" xfId="0" applyNumberFormat="1" applyFont="1" applyBorder="1" applyAlignment="1">
      <alignment horizontal="center" vertical="center"/>
    </xf>
    <xf numFmtId="180" fontId="0" fillId="0" borderId="14" xfId="0" applyNumberFormat="1" applyBorder="1" applyAlignment="1">
      <alignment horizontal="center" vertical="center"/>
    </xf>
    <xf numFmtId="180" fontId="29" fillId="2" borderId="1" xfId="0" applyNumberFormat="1" applyFont="1" applyFill="1" applyBorder="1" applyAlignment="1">
      <alignment horizontal="center" vertical="center" wrapText="1"/>
    </xf>
    <xf numFmtId="0" fontId="3" fillId="2" borderId="5" xfId="0" applyFont="1" applyFill="1" applyBorder="1" applyAlignment="1">
      <alignment horizontal="center" vertical="center"/>
    </xf>
    <xf numFmtId="180" fontId="4" fillId="6"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10" fontId="4" fillId="6" borderId="1" xfId="0" applyNumberFormat="1" applyFont="1" applyFill="1" applyBorder="1" applyAlignment="1">
      <alignment horizontal="center" vertical="center"/>
    </xf>
    <xf numFmtId="182" fontId="4" fillId="6" borderId="1"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184" fontId="4" fillId="6" borderId="1" xfId="0" applyNumberFormat="1" applyFont="1" applyFill="1" applyBorder="1" applyAlignment="1">
      <alignment horizontal="center" vertical="center"/>
    </xf>
    <xf numFmtId="179" fontId="5" fillId="0" borderId="1" xfId="0" applyNumberFormat="1" applyFont="1" applyBorder="1" applyAlignment="1">
      <alignment horizontal="center" vertical="center"/>
    </xf>
    <xf numFmtId="180" fontId="30" fillId="0" borderId="16" xfId="0" applyNumberFormat="1" applyFont="1" applyBorder="1">
      <alignment vertical="center"/>
    </xf>
    <xf numFmtId="180" fontId="30" fillId="0" borderId="17" xfId="0" applyNumberFormat="1" applyFont="1" applyBorder="1">
      <alignment vertical="center"/>
    </xf>
    <xf numFmtId="2" fontId="4" fillId="0" borderId="1" xfId="0" applyNumberFormat="1" applyFont="1" applyBorder="1" applyAlignment="1">
      <alignment horizontal="center" vertical="center"/>
    </xf>
    <xf numFmtId="2" fontId="4" fillId="6" borderId="1" xfId="0" applyNumberFormat="1" applyFont="1" applyFill="1" applyBorder="1" applyAlignment="1">
      <alignment horizontal="center" vertical="center"/>
    </xf>
    <xf numFmtId="10" fontId="4" fillId="0" borderId="13" xfId="0" applyNumberFormat="1" applyFont="1" applyBorder="1" applyAlignment="1">
      <alignment horizontal="center" vertical="center"/>
    </xf>
    <xf numFmtId="2" fontId="4" fillId="0" borderId="13" xfId="0" applyNumberFormat="1" applyFont="1" applyBorder="1" applyAlignment="1">
      <alignment horizontal="center" vertical="center"/>
    </xf>
    <xf numFmtId="2" fontId="11" fillId="0" borderId="1" xfId="0" applyNumberFormat="1" applyFont="1" applyBorder="1" applyAlignment="1">
      <alignment horizontal="center" vertical="center"/>
    </xf>
    <xf numFmtId="179" fontId="31" fillId="0" borderId="0" xfId="0" applyNumberFormat="1" applyFont="1" applyAlignment="1">
      <alignment horizontal="center" vertical="center"/>
    </xf>
    <xf numFmtId="0" fontId="31" fillId="0" borderId="0" xfId="0" applyFont="1" applyAlignment="1">
      <alignment horizontal="center" vertical="center"/>
    </xf>
    <xf numFmtId="10" fontId="4" fillId="0" borderId="1" xfId="0" applyNumberFormat="1" applyFont="1" applyBorder="1" applyAlignment="1">
      <alignment horizontal="center" vertical="center" wrapText="1"/>
    </xf>
    <xf numFmtId="10" fontId="0" fillId="0" borderId="0" xfId="0" applyNumberFormat="1">
      <alignment vertical="center"/>
    </xf>
    <xf numFmtId="10" fontId="10" fillId="0" borderId="1" xfId="0" applyNumberFormat="1" applyFont="1" applyBorder="1" applyAlignment="1">
      <alignment horizontal="center" vertical="center"/>
    </xf>
    <xf numFmtId="183" fontId="0" fillId="0" borderId="0" xfId="0" applyNumberFormat="1">
      <alignment vertical="center"/>
    </xf>
    <xf numFmtId="183" fontId="3" fillId="2" borderId="1" xfId="0" applyNumberFormat="1" applyFont="1" applyFill="1" applyBorder="1">
      <alignment vertical="center"/>
    </xf>
    <xf numFmtId="183" fontId="3" fillId="2" borderId="1" xfId="0" applyNumberFormat="1" applyFont="1" applyFill="1" applyBorder="1" applyAlignment="1">
      <alignment horizontal="center" vertical="center"/>
    </xf>
    <xf numFmtId="182" fontId="20" fillId="0" borderId="1" xfId="0" applyNumberFormat="1" applyFont="1" applyBorder="1" applyAlignment="1">
      <alignment horizontal="center" vertical="center"/>
    </xf>
    <xf numFmtId="0" fontId="6" fillId="2" borderId="1" xfId="0" applyFont="1" applyFill="1" applyBorder="1" applyAlignment="1">
      <alignment horizontal="center" vertical="center"/>
    </xf>
    <xf numFmtId="0" fontId="5" fillId="2" borderId="1" xfId="0" applyFont="1" applyFill="1" applyBorder="1">
      <alignment vertical="center"/>
    </xf>
    <xf numFmtId="0" fontId="5" fillId="2"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0" fontId="8" fillId="0" borderId="0" xfId="0" applyFont="1">
      <alignment vertical="center"/>
    </xf>
    <xf numFmtId="180" fontId="8" fillId="5" borderId="1" xfId="0" applyNumberFormat="1" applyFont="1" applyFill="1" applyBorder="1">
      <alignment vertical="center"/>
    </xf>
    <xf numFmtId="0" fontId="8" fillId="5" borderId="1" xfId="0" applyFont="1" applyFill="1" applyBorder="1">
      <alignment vertical="center"/>
    </xf>
    <xf numFmtId="180" fontId="8" fillId="2" borderId="1" xfId="0" applyNumberFormat="1" applyFont="1" applyFill="1" applyBorder="1" applyAlignment="1">
      <alignment horizontal="center" vertical="center"/>
    </xf>
    <xf numFmtId="182" fontId="0" fillId="0" borderId="1" xfId="2" applyNumberFormat="1" applyFont="1" applyBorder="1" applyAlignment="1">
      <alignment horizontal="center" vertical="center"/>
    </xf>
    <xf numFmtId="182" fontId="0" fillId="0" borderId="23" xfId="2" applyNumberFormat="1" applyFont="1" applyBorder="1" applyAlignment="1">
      <alignment horizontal="center" vertical="center"/>
    </xf>
    <xf numFmtId="182" fontId="0" fillId="0" borderId="23" xfId="2" applyNumberFormat="1" applyFont="1" applyFill="1" applyBorder="1" applyAlignment="1">
      <alignment horizontal="center" vertical="center"/>
    </xf>
    <xf numFmtId="182" fontId="33" fillId="0" borderId="23" xfId="0" applyNumberFormat="1" applyFont="1" applyBorder="1" applyAlignment="1">
      <alignment horizontal="center" vertical="center"/>
    </xf>
    <xf numFmtId="182" fontId="33" fillId="0" borderId="24" xfId="0" applyNumberFormat="1" applyFont="1" applyBorder="1" applyAlignment="1">
      <alignment horizontal="center" vertical="center"/>
    </xf>
    <xf numFmtId="182" fontId="12" fillId="0" borderId="1" xfId="0" applyNumberFormat="1" applyFont="1" applyBorder="1" applyAlignment="1">
      <alignment horizontal="center" vertical="center"/>
    </xf>
    <xf numFmtId="182" fontId="0" fillId="0" borderId="5" xfId="2" applyNumberFormat="1" applyFont="1" applyFill="1" applyBorder="1" applyAlignment="1">
      <alignment horizontal="center" vertical="center"/>
    </xf>
    <xf numFmtId="0" fontId="0" fillId="0" borderId="25" xfId="0" applyBorder="1" applyAlignment="1">
      <alignment horizontal="center" vertical="center"/>
    </xf>
    <xf numFmtId="10" fontId="0" fillId="0" borderId="25" xfId="0" applyNumberFormat="1" applyBorder="1" applyAlignment="1">
      <alignment horizontal="center" vertical="center"/>
    </xf>
    <xf numFmtId="0" fontId="0" fillId="0" borderId="26" xfId="0" applyBorder="1" applyAlignment="1">
      <alignment horizontal="center" vertical="center"/>
    </xf>
    <xf numFmtId="0" fontId="34" fillId="0" borderId="26" xfId="0" applyFont="1" applyBorder="1" applyAlignment="1">
      <alignment horizontal="center" vertical="center"/>
    </xf>
    <xf numFmtId="10" fontId="0" fillId="0" borderId="26" xfId="0" applyNumberFormat="1" applyBorder="1" applyAlignment="1">
      <alignment horizontal="center" vertical="center"/>
    </xf>
    <xf numFmtId="179" fontId="0" fillId="0" borderId="26" xfId="2" applyNumberFormat="1" applyFont="1" applyFill="1" applyBorder="1" applyAlignment="1" applyProtection="1">
      <alignment horizontal="center" vertical="center"/>
    </xf>
    <xf numFmtId="179" fontId="0" fillId="0" borderId="27" xfId="2" applyNumberFormat="1" applyFont="1" applyFill="1" applyBorder="1" applyAlignment="1" applyProtection="1">
      <alignment horizontal="center" vertical="center"/>
    </xf>
    <xf numFmtId="0" fontId="0" fillId="0" borderId="27" xfId="0" applyBorder="1" applyAlignment="1">
      <alignment horizontal="center" vertical="center"/>
    </xf>
    <xf numFmtId="10" fontId="0" fillId="0" borderId="27" xfId="0" applyNumberFormat="1" applyBorder="1" applyAlignment="1">
      <alignment horizontal="center" vertical="center"/>
    </xf>
    <xf numFmtId="0" fontId="35" fillId="0" borderId="0" xfId="0" applyFont="1">
      <alignment vertical="center"/>
    </xf>
    <xf numFmtId="0" fontId="32" fillId="2" borderId="1" xfId="0" applyFont="1" applyFill="1" applyBorder="1">
      <alignment vertical="center"/>
    </xf>
    <xf numFmtId="14" fontId="20" fillId="0" borderId="1" xfId="0" applyNumberFormat="1" applyFont="1" applyBorder="1" applyAlignment="1">
      <alignment horizontal="center" vertical="center"/>
    </xf>
    <xf numFmtId="14" fontId="0" fillId="0" borderId="0" xfId="0" applyNumberFormat="1" applyAlignment="1">
      <alignment horizontal="center" vertical="center"/>
    </xf>
    <xf numFmtId="14" fontId="21" fillId="0" borderId="1" xfId="0" applyNumberFormat="1" applyFont="1" applyBorder="1" applyAlignment="1">
      <alignment horizontal="center" vertical="center"/>
    </xf>
    <xf numFmtId="182" fontId="12" fillId="0" borderId="23" xfId="0" applyNumberFormat="1" applyFont="1" applyBorder="1" applyAlignment="1">
      <alignment horizontal="center" vertical="center"/>
    </xf>
    <xf numFmtId="182" fontId="36" fillId="0" borderId="23" xfId="0" applyNumberFormat="1" applyFont="1" applyBorder="1" applyAlignment="1">
      <alignment horizontal="center" vertical="center"/>
    </xf>
    <xf numFmtId="0" fontId="9" fillId="0" borderId="0" xfId="0" applyFont="1" applyAlignment="1"/>
    <xf numFmtId="0" fontId="37" fillId="0" borderId="0" xfId="0" applyFont="1" applyAlignment="1">
      <alignment horizontal="center" vertical="center"/>
    </xf>
    <xf numFmtId="0" fontId="34" fillId="0" borderId="0" xfId="0" applyFont="1" applyAlignment="1">
      <alignment horizontal="center" vertical="center"/>
    </xf>
    <xf numFmtId="186" fontId="0" fillId="0" borderId="0" xfId="0" applyNumberFormat="1" applyAlignment="1">
      <alignment horizontal="center" vertical="center"/>
    </xf>
    <xf numFmtId="186" fontId="16" fillId="0" borderId="0" xfId="0" applyNumberFormat="1" applyFont="1" applyAlignment="1">
      <alignment horizontal="center" vertical="center"/>
    </xf>
    <xf numFmtId="2" fontId="0" fillId="0" borderId="1" xfId="0" applyNumberFormat="1" applyBorder="1" applyAlignment="1">
      <alignment horizontal="center" vertical="center"/>
    </xf>
    <xf numFmtId="0" fontId="3" fillId="0" borderId="1" xfId="0" applyFont="1" applyBorder="1" applyAlignment="1"/>
    <xf numFmtId="0" fontId="3" fillId="0" borderId="1" xfId="0" applyFont="1" applyBorder="1" applyAlignment="1">
      <alignment horizontal="center" vertical="center"/>
    </xf>
    <xf numFmtId="186" fontId="11" fillId="0" borderId="1" xfId="0" applyNumberFormat="1" applyFont="1" applyBorder="1" applyAlignment="1">
      <alignment horizontal="center" vertical="center"/>
    </xf>
    <xf numFmtId="177" fontId="4" fillId="0" borderId="1" xfId="0" applyNumberFormat="1" applyFont="1" applyBorder="1" applyAlignment="1">
      <alignment horizontal="center" vertical="center"/>
    </xf>
    <xf numFmtId="186" fontId="4" fillId="0" borderId="1" xfId="0" applyNumberFormat="1" applyFont="1" applyBorder="1" applyAlignment="1">
      <alignment horizontal="center" vertical="center"/>
    </xf>
    <xf numFmtId="176" fontId="4" fillId="0" borderId="1" xfId="0" applyNumberFormat="1" applyFont="1" applyBorder="1" applyAlignment="1">
      <alignment horizontal="center" vertical="center"/>
    </xf>
    <xf numFmtId="186" fontId="0" fillId="0" borderId="1" xfId="0" applyNumberFormat="1" applyBorder="1" applyAlignment="1">
      <alignment horizontal="center" vertical="center"/>
    </xf>
    <xf numFmtId="31" fontId="0" fillId="0" borderId="1" xfId="0" applyNumberFormat="1" applyBorder="1" applyAlignment="1">
      <alignment horizontal="center" vertical="center"/>
    </xf>
    <xf numFmtId="31" fontId="5" fillId="0" borderId="1" xfId="0" applyNumberFormat="1" applyFont="1" applyBorder="1" applyAlignment="1">
      <alignment horizontal="center" vertical="center"/>
    </xf>
    <xf numFmtId="0" fontId="5" fillId="6" borderId="0" xfId="0" applyFont="1" applyFill="1">
      <alignment vertical="center"/>
    </xf>
    <xf numFmtId="183" fontId="4" fillId="0" borderId="1" xfId="0" applyNumberFormat="1" applyFont="1" applyBorder="1" applyAlignment="1">
      <alignment horizontal="center" vertical="center"/>
    </xf>
    <xf numFmtId="183" fontId="4" fillId="0" borderId="1" xfId="0" applyNumberFormat="1" applyFont="1" applyBorder="1" applyAlignment="1">
      <alignment horizontal="center" vertical="center" wrapText="1"/>
    </xf>
    <xf numFmtId="183" fontId="4" fillId="6" borderId="1" xfId="0" applyNumberFormat="1" applyFont="1" applyFill="1" applyBorder="1" applyAlignment="1">
      <alignment horizontal="center" vertical="center"/>
    </xf>
    <xf numFmtId="183" fontId="11" fillId="0" borderId="1" xfId="0" applyNumberFormat="1" applyFont="1" applyBorder="1" applyAlignment="1">
      <alignment horizontal="center" vertical="center"/>
    </xf>
    <xf numFmtId="184" fontId="3" fillId="2" borderId="1" xfId="0" applyNumberFormat="1" applyFont="1" applyFill="1" applyBorder="1" applyAlignment="1">
      <alignment horizontal="center" vertical="center"/>
    </xf>
    <xf numFmtId="14" fontId="4" fillId="0" borderId="1" xfId="0" applyNumberFormat="1" applyFont="1" applyBorder="1" applyAlignment="1">
      <alignment horizontal="center" vertical="center"/>
    </xf>
    <xf numFmtId="184" fontId="4" fillId="0" borderId="1" xfId="12" applyNumberFormat="1" applyFont="1" applyBorder="1" applyAlignment="1">
      <alignment horizontal="center" vertical="center"/>
    </xf>
    <xf numFmtId="184" fontId="4" fillId="0" borderId="1" xfId="2" applyNumberFormat="1" applyFont="1" applyFill="1" applyBorder="1" applyAlignment="1">
      <alignment horizontal="center" vertical="center"/>
    </xf>
    <xf numFmtId="186" fontId="4" fillId="0" borderId="1" xfId="12" applyNumberFormat="1" applyFont="1" applyBorder="1" applyAlignment="1">
      <alignment horizontal="center" vertical="center"/>
    </xf>
    <xf numFmtId="184" fontId="10" fillId="0" borderId="1" xfId="0" applyNumberFormat="1" applyFont="1" applyBorder="1" applyAlignment="1">
      <alignment horizontal="center" vertical="center"/>
    </xf>
    <xf numFmtId="186" fontId="20" fillId="0" borderId="1" xfId="12" applyNumberFormat="1" applyFont="1" applyBorder="1" applyAlignment="1">
      <alignment horizontal="center" vertical="center"/>
    </xf>
    <xf numFmtId="0" fontId="33" fillId="0" borderId="1" xfId="0" applyFont="1" applyBorder="1" applyAlignment="1">
      <alignment horizontal="center" vertical="center"/>
    </xf>
    <xf numFmtId="184" fontId="33" fillId="0" borderId="1" xfId="0" applyNumberFormat="1" applyFont="1" applyBorder="1" applyAlignment="1">
      <alignment horizontal="center" vertical="center"/>
    </xf>
    <xf numFmtId="186" fontId="33" fillId="0" borderId="1" xfId="0" applyNumberFormat="1" applyFont="1" applyBorder="1" applyAlignment="1">
      <alignment horizontal="center" vertical="center"/>
    </xf>
    <xf numFmtId="183" fontId="33" fillId="0" borderId="1" xfId="0" applyNumberFormat="1" applyFont="1" applyBorder="1" applyAlignment="1">
      <alignment horizontal="center" vertical="center"/>
    </xf>
    <xf numFmtId="0" fontId="38" fillId="0" borderId="0" xfId="0" applyFont="1" applyAlignment="1">
      <alignment horizontal="left" vertical="center"/>
    </xf>
    <xf numFmtId="184" fontId="36" fillId="0" borderId="1" xfId="0" applyNumberFormat="1" applyFont="1" applyBorder="1" applyAlignment="1">
      <alignment horizontal="center" vertical="center"/>
    </xf>
    <xf numFmtId="14" fontId="33" fillId="0" borderId="1" xfId="0" applyNumberFormat="1" applyFont="1" applyBorder="1" applyAlignment="1">
      <alignment horizontal="center" vertical="center"/>
    </xf>
    <xf numFmtId="183" fontId="12" fillId="0" borderId="1" xfId="0" applyNumberFormat="1" applyFont="1" applyBorder="1" applyAlignment="1">
      <alignment horizontal="center" vertical="center"/>
    </xf>
    <xf numFmtId="184" fontId="12" fillId="0" borderId="1" xfId="0" applyNumberFormat="1" applyFont="1" applyBorder="1" applyAlignment="1">
      <alignment horizontal="center" vertical="center"/>
    </xf>
    <xf numFmtId="186" fontId="12" fillId="0" borderId="1" xfId="0" applyNumberFormat="1" applyFont="1" applyBorder="1" applyAlignment="1">
      <alignment horizontal="center" vertical="center"/>
    </xf>
    <xf numFmtId="183" fontId="0" fillId="0" borderId="0" xfId="0" applyNumberFormat="1" applyAlignment="1">
      <alignment horizontal="center" vertical="center"/>
    </xf>
    <xf numFmtId="186" fontId="3" fillId="2" borderId="1" xfId="12" applyNumberFormat="1" applyFont="1" applyFill="1" applyBorder="1" applyAlignment="1">
      <alignment horizontal="center" vertical="center" wrapText="1"/>
    </xf>
    <xf numFmtId="186" fontId="3" fillId="2" borderId="1" xfId="12" applyNumberFormat="1" applyFont="1" applyFill="1" applyBorder="1" applyAlignment="1">
      <alignment horizontal="center" vertical="center"/>
    </xf>
    <xf numFmtId="186" fontId="4" fillId="0" borderId="1" xfId="12" applyNumberFormat="1" applyFont="1" applyBorder="1" applyAlignment="1">
      <alignment horizontal="center" vertical="center" wrapText="1"/>
    </xf>
    <xf numFmtId="186" fontId="4" fillId="0" borderId="1" xfId="2" applyNumberFormat="1" applyFont="1" applyFill="1" applyBorder="1" applyAlignment="1">
      <alignment horizontal="center" vertical="center"/>
    </xf>
    <xf numFmtId="183" fontId="5" fillId="0" borderId="1" xfId="0" applyNumberFormat="1" applyFont="1" applyBorder="1" applyAlignment="1">
      <alignment horizontal="center" vertical="center"/>
    </xf>
    <xf numFmtId="10" fontId="4" fillId="0" borderId="1" xfId="2" applyNumberFormat="1" applyFont="1" applyFill="1" applyBorder="1" applyAlignment="1" applyProtection="1">
      <alignment horizontal="center" vertical="center"/>
    </xf>
    <xf numFmtId="10" fontId="11" fillId="6" borderId="1" xfId="0" applyNumberFormat="1" applyFont="1" applyFill="1" applyBorder="1" applyAlignment="1">
      <alignment horizontal="center" vertical="center"/>
    </xf>
    <xf numFmtId="10" fontId="33" fillId="0" borderId="1" xfId="0" applyNumberFormat="1" applyFont="1" applyBorder="1" applyAlignment="1">
      <alignment horizontal="center" vertical="center"/>
    </xf>
    <xf numFmtId="0" fontId="39" fillId="0" borderId="0" xfId="0" applyFont="1" applyAlignment="1">
      <alignment horizontal="left" vertical="center"/>
    </xf>
    <xf numFmtId="186" fontId="3" fillId="2" borderId="1" xfId="13" applyNumberFormat="1" applyFont="1" applyFill="1" applyBorder="1" applyAlignment="1">
      <alignment horizontal="center" vertical="center" wrapText="1"/>
    </xf>
    <xf numFmtId="186" fontId="3" fillId="2" borderId="1" xfId="13" applyNumberFormat="1" applyFont="1" applyFill="1" applyBorder="1" applyAlignment="1">
      <alignment horizontal="center" vertical="center"/>
    </xf>
    <xf numFmtId="186" fontId="4" fillId="0" borderId="1" xfId="13" applyNumberFormat="1" applyFont="1" applyBorder="1" applyAlignment="1">
      <alignment horizontal="center" vertical="center"/>
    </xf>
    <xf numFmtId="184" fontId="4" fillId="0" borderId="1" xfId="13" applyNumberFormat="1" applyFont="1" applyBorder="1" applyAlignment="1">
      <alignment horizontal="center" vertical="center"/>
    </xf>
    <xf numFmtId="186" fontId="20" fillId="0" borderId="1" xfId="13" applyNumberFormat="1" applyFont="1" applyBorder="1" applyAlignment="1">
      <alignment horizontal="center" vertical="center"/>
    </xf>
    <xf numFmtId="186" fontId="53" fillId="0" borderId="1" xfId="13" applyNumberFormat="1" applyBorder="1" applyAlignment="1">
      <alignment horizontal="center" vertical="center"/>
    </xf>
    <xf numFmtId="186" fontId="10" fillId="0" borderId="1" xfId="13" applyNumberFormat="1" applyFont="1" applyBorder="1" applyAlignment="1">
      <alignment horizontal="center" vertical="center"/>
    </xf>
    <xf numFmtId="186" fontId="5" fillId="0" borderId="1" xfId="13" applyNumberFormat="1" applyFont="1" applyBorder="1" applyAlignment="1">
      <alignment horizontal="center" vertical="center"/>
    </xf>
    <xf numFmtId="187" fontId="4" fillId="0" borderId="1" xfId="0" applyNumberFormat="1" applyFont="1" applyBorder="1" applyAlignment="1">
      <alignment horizontal="center" vertical="center"/>
    </xf>
    <xf numFmtId="58" fontId="4" fillId="0" borderId="1" xfId="0" applyNumberFormat="1" applyFont="1" applyBorder="1" applyAlignment="1">
      <alignment horizontal="center" vertical="center"/>
    </xf>
    <xf numFmtId="188" fontId="4" fillId="0" borderId="1" xfId="0" applyNumberFormat="1" applyFont="1" applyBorder="1" applyAlignment="1">
      <alignment horizontal="center" vertical="center"/>
    </xf>
    <xf numFmtId="185" fontId="4" fillId="0" borderId="1" xfId="0" applyNumberFormat="1" applyFont="1" applyBorder="1" applyAlignment="1">
      <alignment horizontal="center" vertical="center"/>
    </xf>
    <xf numFmtId="188" fontId="4" fillId="0" borderId="1" xfId="0" applyNumberFormat="1" applyFont="1" applyBorder="1" applyAlignment="1">
      <alignment horizontal="center" vertical="center" wrapText="1"/>
    </xf>
    <xf numFmtId="49" fontId="4" fillId="0" borderId="1" xfId="0" applyNumberFormat="1" applyFont="1" applyBorder="1" applyAlignment="1">
      <alignment horizontal="center" vertical="center"/>
    </xf>
    <xf numFmtId="183" fontId="20" fillId="0" borderId="1" xfId="0" applyNumberFormat="1" applyFont="1" applyBorder="1" applyAlignment="1">
      <alignment horizontal="center" vertical="center"/>
    </xf>
    <xf numFmtId="0" fontId="36" fillId="0" borderId="1" xfId="0" applyFont="1" applyBorder="1" applyAlignment="1">
      <alignment horizontal="center" vertical="center"/>
    </xf>
    <xf numFmtId="0" fontId="40" fillId="0" borderId="1" xfId="0" applyFont="1" applyBorder="1" applyAlignment="1">
      <alignment horizontal="center" vertical="center"/>
    </xf>
    <xf numFmtId="0" fontId="10" fillId="0" borderId="0" xfId="0" applyFont="1">
      <alignment vertical="center"/>
    </xf>
    <xf numFmtId="183" fontId="32" fillId="16" borderId="1" xfId="0" applyNumberFormat="1" applyFont="1" applyFill="1" applyBorder="1" applyAlignment="1">
      <alignment horizontal="center" vertical="center"/>
    </xf>
    <xf numFmtId="0" fontId="8" fillId="16" borderId="1" xfId="0" applyFont="1" applyFill="1" applyBorder="1" applyAlignment="1">
      <alignment horizontal="center" vertical="center"/>
    </xf>
    <xf numFmtId="0" fontId="1" fillId="0" borderId="1" xfId="0" applyFont="1" applyBorder="1" applyAlignment="1">
      <alignment horizontal="center" vertical="center" wrapText="1"/>
    </xf>
    <xf numFmtId="0" fontId="20" fillId="0" borderId="1" xfId="0" applyFont="1" applyBorder="1" applyAlignment="1">
      <alignment horizontal="center" vertical="center" wrapText="1"/>
    </xf>
    <xf numFmtId="184" fontId="20" fillId="0" borderId="1" xfId="0" applyNumberFormat="1" applyFont="1" applyBorder="1" applyAlignment="1">
      <alignment horizontal="center" vertical="center" wrapText="1"/>
    </xf>
    <xf numFmtId="0" fontId="33"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8" fillId="0" borderId="0" xfId="0" applyFont="1" applyAlignment="1">
      <alignment horizontal="right" vertical="center"/>
    </xf>
    <xf numFmtId="0" fontId="19" fillId="0" borderId="1" xfId="0" applyFont="1" applyBorder="1" applyAlignment="1">
      <alignment horizontal="center" vertical="center" wrapText="1"/>
    </xf>
    <xf numFmtId="0" fontId="5" fillId="0" borderId="1" xfId="0" applyFont="1" applyBorder="1" applyAlignment="1">
      <alignment horizontal="center" vertical="center" wrapText="1"/>
    </xf>
    <xf numFmtId="0" fontId="33" fillId="0" borderId="13" xfId="0" applyFont="1" applyBorder="1" applyAlignment="1">
      <alignment horizontal="center" vertical="center"/>
    </xf>
    <xf numFmtId="0" fontId="33" fillId="0" borderId="3" xfId="0" applyFont="1" applyBorder="1" applyAlignment="1">
      <alignment horizontal="center" vertical="center"/>
    </xf>
    <xf numFmtId="186" fontId="0" fillId="0" borderId="0" xfId="0" applyNumberFormat="1">
      <alignment vertical="center"/>
    </xf>
    <xf numFmtId="183" fontId="41" fillId="2" borderId="1" xfId="0" applyNumberFormat="1" applyFont="1" applyFill="1" applyBorder="1" applyAlignment="1">
      <alignment horizontal="center" vertical="center" wrapText="1"/>
    </xf>
    <xf numFmtId="186" fontId="6" fillId="2" borderId="1" xfId="0" applyNumberFormat="1" applyFont="1" applyFill="1" applyBorder="1" applyAlignment="1">
      <alignment horizontal="center" vertical="center"/>
    </xf>
    <xf numFmtId="186" fontId="10" fillId="0" borderId="1" xfId="12" applyNumberFormat="1" applyFont="1" applyBorder="1" applyAlignment="1">
      <alignment horizontal="center" vertical="center"/>
    </xf>
    <xf numFmtId="186" fontId="11" fillId="0" borderId="1" xfId="12" applyNumberFormat="1" applyFont="1" applyBorder="1" applyAlignment="1">
      <alignment horizontal="center" vertical="center"/>
    </xf>
    <xf numFmtId="14" fontId="0" fillId="0" borderId="1" xfId="0" applyNumberFormat="1" applyBorder="1" applyAlignment="1">
      <alignment horizontal="center" vertical="center"/>
    </xf>
    <xf numFmtId="186" fontId="20" fillId="0" borderId="1" xfId="0" applyNumberFormat="1" applyFont="1" applyBorder="1" applyAlignment="1">
      <alignment horizontal="center" vertical="center"/>
    </xf>
    <xf numFmtId="0" fontId="4" fillId="0" borderId="5" xfId="0" applyFont="1" applyBorder="1" applyAlignment="1">
      <alignment horizontal="center" vertical="center" wrapText="1"/>
    </xf>
    <xf numFmtId="184" fontId="4" fillId="0" borderId="5" xfId="0" applyNumberFormat="1" applyFont="1" applyBorder="1" applyAlignment="1">
      <alignment horizontal="center" vertical="center"/>
    </xf>
    <xf numFmtId="184" fontId="5" fillId="0" borderId="1" xfId="0" applyNumberFormat="1" applyFont="1" applyBorder="1" applyAlignment="1">
      <alignment horizontal="center" vertical="center"/>
    </xf>
    <xf numFmtId="182" fontId="11" fillId="0" borderId="1" xfId="0" applyNumberFormat="1" applyFont="1" applyBorder="1" applyAlignment="1">
      <alignment horizontal="center" vertical="center"/>
    </xf>
    <xf numFmtId="0" fontId="4" fillId="0" borderId="13" xfId="0" applyFont="1" applyBorder="1" applyAlignment="1">
      <alignment horizontal="center" vertical="center"/>
    </xf>
    <xf numFmtId="0" fontId="11" fillId="0" borderId="1" xfId="0" applyFont="1" applyBorder="1" applyAlignment="1">
      <alignment horizontal="center" vertical="center" wrapText="1"/>
    </xf>
    <xf numFmtId="184" fontId="4" fillId="0" borderId="2" xfId="0" applyNumberFormat="1" applyFont="1" applyBorder="1" applyAlignment="1">
      <alignment horizontal="center" vertical="center"/>
    </xf>
    <xf numFmtId="186" fontId="4" fillId="0" borderId="2" xfId="0" applyNumberFormat="1" applyFont="1" applyBorder="1" applyAlignment="1">
      <alignment horizontal="center" vertical="center"/>
    </xf>
    <xf numFmtId="0" fontId="0" fillId="0" borderId="0" xfId="0" applyAlignment="1"/>
    <xf numFmtId="184" fontId="0" fillId="0" borderId="0" xfId="0" applyNumberFormat="1" applyAlignment="1">
      <alignment horizontal="center"/>
    </xf>
    <xf numFmtId="0" fontId="5" fillId="0" borderId="0" xfId="0" applyFont="1" applyAlignment="1">
      <alignment horizontal="center" vertical="center" textRotation="255"/>
    </xf>
    <xf numFmtId="0" fontId="0" fillId="0" borderId="29" xfId="0" applyBorder="1" applyAlignment="1">
      <alignment horizontal="center" vertical="center"/>
    </xf>
    <xf numFmtId="0" fontId="5" fillId="0" borderId="0" xfId="0" applyFont="1" applyAlignment="1">
      <alignment horizontal="center"/>
    </xf>
    <xf numFmtId="184" fontId="0" fillId="0" borderId="30" xfId="0" applyNumberFormat="1" applyBorder="1" applyAlignment="1">
      <alignment horizontal="center" vertical="center"/>
    </xf>
    <xf numFmtId="184" fontId="10" fillId="0" borderId="29" xfId="0" applyNumberFormat="1" applyFont="1" applyBorder="1" applyAlignment="1">
      <alignment horizontal="center" vertical="center"/>
    </xf>
    <xf numFmtId="184" fontId="0" fillId="0" borderId="31" xfId="0" applyNumberFormat="1" applyBorder="1" applyAlignment="1">
      <alignment horizontal="center" vertical="center"/>
    </xf>
    <xf numFmtId="184" fontId="0" fillId="0" borderId="29" xfId="0" applyNumberFormat="1" applyBorder="1" applyAlignment="1">
      <alignment horizontal="center" vertical="center"/>
    </xf>
    <xf numFmtId="176" fontId="4" fillId="0" borderId="2" xfId="0" applyNumberFormat="1" applyFont="1"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3" fillId="2" borderId="5" xfId="0" applyFont="1" applyFill="1" applyBorder="1">
      <alignment vertical="center"/>
    </xf>
    <xf numFmtId="0" fontId="42" fillId="2" borderId="5" xfId="0" applyFont="1" applyFill="1" applyBorder="1">
      <alignment vertical="center"/>
    </xf>
    <xf numFmtId="176" fontId="4" fillId="0" borderId="5" xfId="0" applyNumberFormat="1" applyFont="1" applyBorder="1" applyAlignment="1">
      <alignment horizontal="center" vertical="center"/>
    </xf>
    <xf numFmtId="176" fontId="4" fillId="0" borderId="32" xfId="0" applyNumberFormat="1" applyFont="1" applyBorder="1" applyAlignment="1">
      <alignment horizontal="center" vertical="center"/>
    </xf>
    <xf numFmtId="0" fontId="5" fillId="0" borderId="0" xfId="0" applyFont="1" applyAlignment="1"/>
    <xf numFmtId="184" fontId="34" fillId="0" borderId="33" xfId="0" applyNumberFormat="1" applyFont="1" applyBorder="1" applyAlignment="1">
      <alignment horizontal="center" vertical="center"/>
    </xf>
    <xf numFmtId="186" fontId="4" fillId="0" borderId="32" xfId="0" applyNumberFormat="1" applyFont="1" applyBorder="1" applyAlignment="1">
      <alignment horizontal="center" vertical="center"/>
    </xf>
    <xf numFmtId="186" fontId="34" fillId="0" borderId="32" xfId="0" applyNumberFormat="1" applyFont="1" applyBorder="1" applyAlignment="1">
      <alignment horizontal="center" vertical="center"/>
    </xf>
    <xf numFmtId="184" fontId="5" fillId="0" borderId="30" xfId="0" applyNumberFormat="1" applyFont="1" applyBorder="1" applyAlignment="1">
      <alignment horizontal="center" vertical="center"/>
    </xf>
    <xf numFmtId="0" fontId="42" fillId="2" borderId="1" xfId="0" applyFont="1" applyFill="1" applyBorder="1">
      <alignment vertical="center"/>
    </xf>
    <xf numFmtId="0" fontId="42" fillId="2" borderId="1" xfId="0" applyFont="1" applyFill="1" applyBorder="1" applyAlignment="1">
      <alignment horizontal="center" vertical="center"/>
    </xf>
    <xf numFmtId="176" fontId="11" fillId="0" borderId="1" xfId="0" applyNumberFormat="1" applyFont="1" applyBorder="1" applyAlignment="1">
      <alignment horizontal="center" vertical="center"/>
    </xf>
    <xf numFmtId="176" fontId="11" fillId="0" borderId="2" xfId="0" applyNumberFormat="1" applyFont="1" applyBorder="1" applyAlignment="1">
      <alignment horizontal="center" vertical="center"/>
    </xf>
    <xf numFmtId="0" fontId="43" fillId="0" borderId="0" xfId="0" applyFont="1">
      <alignment vertical="center"/>
    </xf>
    <xf numFmtId="185" fontId="33" fillId="0" borderId="1" xfId="0" applyNumberFormat="1" applyFont="1" applyBorder="1" applyAlignment="1">
      <alignment horizontal="center" vertical="center"/>
    </xf>
    <xf numFmtId="189" fontId="4" fillId="0" borderId="1" xfId="0" applyNumberFormat="1" applyFont="1" applyBorder="1" applyAlignment="1">
      <alignment horizontal="center" vertical="center"/>
    </xf>
    <xf numFmtId="185" fontId="36" fillId="0" borderId="1" xfId="0" applyNumberFormat="1" applyFont="1" applyBorder="1" applyAlignment="1">
      <alignment horizontal="center" vertical="center"/>
    </xf>
    <xf numFmtId="185" fontId="33" fillId="0" borderId="5" xfId="0" applyNumberFormat="1" applyFont="1" applyBorder="1" applyAlignment="1">
      <alignment horizontal="center" vertical="center"/>
    </xf>
    <xf numFmtId="185" fontId="36" fillId="0" borderId="5" xfId="0" applyNumberFormat="1" applyFont="1" applyBorder="1" applyAlignment="1">
      <alignment horizontal="center" vertical="center"/>
    </xf>
    <xf numFmtId="0" fontId="4" fillId="0" borderId="34" xfId="0" applyFont="1" applyBorder="1" applyAlignment="1">
      <alignment horizontal="center" vertical="center"/>
    </xf>
    <xf numFmtId="0" fontId="4" fillId="0" borderId="0" xfId="0" applyFont="1" applyAlignment="1">
      <alignment horizontal="left" vertical="center"/>
    </xf>
    <xf numFmtId="185" fontId="40" fillId="0" borderId="1" xfId="0" applyNumberFormat="1" applyFont="1" applyBorder="1" applyAlignment="1">
      <alignment horizontal="center" vertical="center"/>
    </xf>
    <xf numFmtId="185" fontId="12" fillId="0" borderId="1" xfId="0" applyNumberFormat="1" applyFont="1" applyBorder="1" applyAlignment="1">
      <alignment horizontal="center" vertical="center"/>
    </xf>
    <xf numFmtId="0" fontId="43" fillId="0" borderId="1" xfId="0" applyFont="1" applyBorder="1" applyAlignment="1">
      <alignment horizontal="center" vertical="center"/>
    </xf>
    <xf numFmtId="184" fontId="43" fillId="0" borderId="1" xfId="0" applyNumberFormat="1" applyFont="1" applyBorder="1" applyAlignment="1">
      <alignment horizontal="center" vertical="center"/>
    </xf>
    <xf numFmtId="184" fontId="44" fillId="0" borderId="1" xfId="0" applyNumberFormat="1" applyFont="1" applyBorder="1" applyAlignment="1">
      <alignment horizontal="center" vertical="center"/>
    </xf>
    <xf numFmtId="190" fontId="4" fillId="0" borderId="1" xfId="0" applyNumberFormat="1" applyFont="1" applyBorder="1" applyAlignment="1">
      <alignment horizontal="center" vertical="center"/>
    </xf>
    <xf numFmtId="9" fontId="4" fillId="0" borderId="1" xfId="2" applyFont="1" applyFill="1" applyBorder="1" applyAlignment="1">
      <alignment horizontal="center" vertical="center"/>
    </xf>
    <xf numFmtId="9" fontId="4" fillId="0" borderId="1" xfId="0" applyNumberFormat="1" applyFont="1" applyBorder="1" applyAlignment="1">
      <alignment horizontal="center" vertical="center" wrapText="1"/>
    </xf>
    <xf numFmtId="9" fontId="4" fillId="0" borderId="1" xfId="2" applyFont="1" applyFill="1" applyBorder="1" applyAlignment="1" applyProtection="1">
      <alignment horizontal="center" vertical="center"/>
    </xf>
    <xf numFmtId="0" fontId="4" fillId="0" borderId="1" xfId="13" applyFont="1" applyBorder="1" applyAlignment="1">
      <alignment horizontal="center" vertical="center"/>
    </xf>
    <xf numFmtId="9" fontId="4" fillId="0" borderId="13" xfId="0" applyNumberFormat="1" applyFont="1" applyBorder="1" applyAlignment="1">
      <alignment horizontal="center" vertical="center"/>
    </xf>
    <xf numFmtId="0" fontId="4" fillId="0" borderId="5" xfId="0" applyFont="1" applyBorder="1" applyAlignment="1">
      <alignment horizontal="center" vertical="center"/>
    </xf>
    <xf numFmtId="9" fontId="4" fillId="0" borderId="3" xfId="0" applyNumberFormat="1" applyFont="1" applyBorder="1" applyAlignment="1">
      <alignment horizontal="center" vertical="center"/>
    </xf>
    <xf numFmtId="184" fontId="4" fillId="0" borderId="22" xfId="0" applyNumberFormat="1" applyFont="1" applyBorder="1" applyAlignment="1">
      <alignment horizontal="center" vertical="center"/>
    </xf>
    <xf numFmtId="184" fontId="0" fillId="0" borderId="22" xfId="0" applyNumberFormat="1" applyBorder="1" applyAlignment="1">
      <alignment horizontal="center" vertical="center"/>
    </xf>
    <xf numFmtId="0" fontId="0" fillId="0" borderId="3" xfId="0" applyBorder="1" applyAlignment="1">
      <alignment horizontal="center" vertical="center"/>
    </xf>
    <xf numFmtId="10" fontId="0" fillId="0" borderId="3" xfId="0" applyNumberFormat="1" applyBorder="1" applyAlignment="1">
      <alignment horizontal="center" vertical="center"/>
    </xf>
    <xf numFmtId="0" fontId="33" fillId="0" borderId="5" xfId="0" applyFont="1" applyBorder="1" applyAlignment="1">
      <alignment horizontal="center" vertical="center"/>
    </xf>
    <xf numFmtId="9" fontId="33" fillId="0" borderId="1" xfId="0" applyNumberFormat="1" applyFont="1" applyBorder="1" applyAlignment="1">
      <alignment horizontal="center" vertical="center"/>
    </xf>
    <xf numFmtId="9" fontId="33" fillId="0" borderId="3" xfId="0" applyNumberFormat="1" applyFont="1" applyBorder="1" applyAlignment="1">
      <alignment horizontal="center" vertical="center"/>
    </xf>
    <xf numFmtId="183" fontId="45" fillId="0" borderId="1" xfId="0" applyNumberFormat="1" applyFont="1" applyBorder="1" applyAlignment="1">
      <alignment horizontal="center" vertical="center"/>
    </xf>
    <xf numFmtId="0" fontId="12" fillId="0" borderId="5" xfId="0" applyFont="1" applyBorder="1" applyAlignment="1">
      <alignment horizontal="center" vertical="center"/>
    </xf>
    <xf numFmtId="9" fontId="12" fillId="0" borderId="1" xfId="0" applyNumberFormat="1" applyFont="1" applyBorder="1" applyAlignment="1">
      <alignment horizontal="center" vertical="center"/>
    </xf>
    <xf numFmtId="9" fontId="40" fillId="0" borderId="1" xfId="0" applyNumberFormat="1" applyFont="1" applyBorder="1" applyAlignment="1">
      <alignment horizontal="center" vertical="center"/>
    </xf>
    <xf numFmtId="184" fontId="40" fillId="0" borderId="1" xfId="0" applyNumberFormat="1" applyFont="1" applyBorder="1" applyAlignment="1">
      <alignment horizontal="center" vertical="center"/>
    </xf>
    <xf numFmtId="184" fontId="45" fillId="0" borderId="1" xfId="0" applyNumberFormat="1" applyFont="1" applyBorder="1" applyAlignment="1">
      <alignment horizontal="center" vertical="center"/>
    </xf>
    <xf numFmtId="10" fontId="0" fillId="0" borderId="0" xfId="2" applyNumberFormat="1" applyFont="1">
      <alignment vertical="center"/>
    </xf>
    <xf numFmtId="184" fontId="0" fillId="0" borderId="0" xfId="0" applyNumberFormat="1">
      <alignment vertical="center"/>
    </xf>
    <xf numFmtId="191" fontId="0" fillId="0" borderId="0" xfId="0" applyNumberFormat="1">
      <alignment vertical="center"/>
    </xf>
    <xf numFmtId="0" fontId="41" fillId="2" borderId="1" xfId="0" applyFont="1" applyFill="1" applyBorder="1" applyAlignment="1">
      <alignment horizontal="center" vertical="center" wrapText="1"/>
    </xf>
    <xf numFmtId="183" fontId="41" fillId="2" borderId="1" xfId="0" applyNumberFormat="1" applyFont="1" applyFill="1" applyBorder="1" applyAlignment="1">
      <alignment horizontal="center" vertical="center"/>
    </xf>
    <xf numFmtId="0" fontId="41" fillId="2" borderId="1" xfId="0" applyFont="1" applyFill="1" applyBorder="1" applyAlignment="1">
      <alignment horizontal="center" vertical="center"/>
    </xf>
    <xf numFmtId="186" fontId="4" fillId="0" borderId="1" xfId="0" applyNumberFormat="1" applyFont="1" applyBorder="1" applyAlignment="1">
      <alignment horizontal="center" vertical="center" wrapText="1"/>
    </xf>
    <xf numFmtId="186" fontId="4" fillId="0" borderId="1" xfId="0" applyNumberFormat="1" applyFont="1" applyBorder="1" applyAlignment="1">
      <alignment vertical="center" wrapText="1"/>
    </xf>
    <xf numFmtId="0" fontId="46" fillId="0" borderId="0" xfId="0" applyFont="1" applyAlignment="1">
      <alignment horizontal="center" vertical="center"/>
    </xf>
    <xf numFmtId="0" fontId="6" fillId="17" borderId="1" xfId="0" applyFont="1" applyFill="1" applyBorder="1" applyAlignment="1">
      <alignment horizontal="center" vertical="center"/>
    </xf>
    <xf numFmtId="0" fontId="6" fillId="18" borderId="1" xfId="0" applyFont="1" applyFill="1" applyBorder="1" applyAlignment="1">
      <alignment horizontal="center" vertical="center"/>
    </xf>
    <xf numFmtId="31" fontId="21" fillId="0" borderId="1" xfId="0" applyNumberFormat="1" applyFont="1" applyBorder="1" applyAlignment="1">
      <alignment horizontal="center" vertical="center" wrapText="1"/>
    </xf>
    <xf numFmtId="9" fontId="20" fillId="0" borderId="1" xfId="0" applyNumberFormat="1" applyFont="1" applyBorder="1" applyAlignment="1">
      <alignment horizontal="center" vertical="center"/>
    </xf>
    <xf numFmtId="0" fontId="0" fillId="0" borderId="1" xfId="0" applyBorder="1" applyAlignment="1">
      <alignment horizontal="center" vertical="top" wrapText="1"/>
    </xf>
    <xf numFmtId="0" fontId="48" fillId="0" borderId="0" xfId="0" applyFont="1" applyAlignment="1">
      <alignment horizontal="left" vertical="center"/>
    </xf>
    <xf numFmtId="0" fontId="8" fillId="2" borderId="0" xfId="0" applyFont="1" applyFill="1" applyAlignment="1">
      <alignment horizontal="center" vertical="center"/>
    </xf>
    <xf numFmtId="184" fontId="20" fillId="0" borderId="1" xfId="8" applyNumberFormat="1" applyFont="1" applyBorder="1" applyAlignment="1">
      <alignment horizontal="center" vertical="center"/>
    </xf>
    <xf numFmtId="0" fontId="10" fillId="3" borderId="0" xfId="0" applyFont="1" applyFill="1">
      <alignment vertical="center"/>
    </xf>
    <xf numFmtId="0" fontId="4" fillId="10" borderId="38" xfId="6" applyFont="1" applyFill="1" applyBorder="1" applyAlignment="1">
      <alignment horizontal="left" vertical="center"/>
    </xf>
    <xf numFmtId="0" fontId="4" fillId="9" borderId="38" xfId="0" applyFont="1" applyFill="1" applyBorder="1" applyAlignment="1">
      <alignment horizontal="center" vertical="center"/>
    </xf>
    <xf numFmtId="0" fontId="4" fillId="9" borderId="38" xfId="0" applyFont="1" applyFill="1" applyBorder="1" applyAlignment="1">
      <alignment horizontal="center" vertical="center" wrapText="1"/>
    </xf>
    <xf numFmtId="0" fontId="4" fillId="10" borderId="38" xfId="0" applyFont="1" applyFill="1" applyBorder="1" applyAlignment="1">
      <alignment horizontal="center" vertical="center" wrapText="1"/>
    </xf>
    <xf numFmtId="0" fontId="4" fillId="10" borderId="38" xfId="0" applyFont="1" applyFill="1" applyBorder="1" applyAlignment="1">
      <alignment horizontal="center" vertical="center"/>
    </xf>
    <xf numFmtId="0" fontId="11" fillId="9" borderId="38" xfId="0" applyFont="1" applyFill="1" applyBorder="1" applyAlignment="1">
      <alignment horizontal="center" vertical="center" wrapText="1"/>
    </xf>
    <xf numFmtId="0" fontId="11" fillId="10" borderId="38" xfId="0" applyFont="1" applyFill="1" applyBorder="1" applyAlignment="1">
      <alignment horizontal="center" vertical="center" wrapText="1"/>
    </xf>
    <xf numFmtId="0" fontId="4" fillId="10" borderId="38" xfId="0" applyFont="1" applyFill="1" applyBorder="1" applyAlignment="1"/>
    <xf numFmtId="0" fontId="4" fillId="10" borderId="38" xfId="0" applyFont="1" applyFill="1" applyBorder="1">
      <alignment vertical="center"/>
    </xf>
    <xf numFmtId="0" fontId="4" fillId="9" borderId="1" xfId="0" quotePrefix="1" applyFont="1" applyFill="1" applyBorder="1" applyAlignment="1">
      <alignment horizontal="center" vertical="center"/>
    </xf>
    <xf numFmtId="0" fontId="4" fillId="10" borderId="1" xfId="0" quotePrefix="1" applyFont="1" applyFill="1" applyBorder="1" applyAlignment="1">
      <alignment horizontal="center" vertical="center"/>
    </xf>
    <xf numFmtId="10" fontId="4" fillId="0" borderId="1" xfId="11" quotePrefix="1" applyNumberFormat="1" applyFont="1" applyBorder="1" applyAlignment="1">
      <alignment horizontal="center" vertical="center"/>
    </xf>
    <xf numFmtId="0" fontId="4" fillId="0" borderId="1" xfId="0" quotePrefix="1" applyFont="1" applyBorder="1" applyAlignment="1">
      <alignment horizontal="center" vertical="center"/>
    </xf>
    <xf numFmtId="10" fontId="4" fillId="0" borderId="1" xfId="0" quotePrefix="1" applyNumberFormat="1" applyFont="1" applyBorder="1" applyAlignment="1">
      <alignment horizontal="center" vertical="center"/>
    </xf>
    <xf numFmtId="10" fontId="20" fillId="0" borderId="1" xfId="0" quotePrefix="1" applyNumberFormat="1" applyFont="1" applyBorder="1" applyAlignment="1">
      <alignment horizontal="center" vertical="center"/>
    </xf>
    <xf numFmtId="0" fontId="4" fillId="0" borderId="1" xfId="0" quotePrefix="1" applyFont="1" applyBorder="1" applyAlignment="1">
      <alignment horizontal="left" vertical="center"/>
    </xf>
    <xf numFmtId="0" fontId="4" fillId="0" borderId="1" xfId="0" quotePrefix="1" applyFont="1" applyBorder="1" applyAlignment="1">
      <alignment horizontal="left" vertical="center" wrapText="1"/>
    </xf>
    <xf numFmtId="179" fontId="61" fillId="0" borderId="1" xfId="0" applyNumberFormat="1" applyFont="1" applyBorder="1" applyAlignment="1">
      <alignment horizontal="center" vertical="center"/>
    </xf>
    <xf numFmtId="0" fontId="49" fillId="2" borderId="0" xfId="0" applyFont="1" applyFill="1" applyAlignment="1">
      <alignment horizontal="center" vertical="center"/>
    </xf>
    <xf numFmtId="0" fontId="11" fillId="9" borderId="37" xfId="0" applyFont="1" applyFill="1" applyBorder="1" applyAlignment="1">
      <alignment horizontal="left" vertical="center"/>
    </xf>
    <xf numFmtId="0" fontId="11" fillId="9" borderId="38" xfId="0" applyFont="1" applyFill="1" applyBorder="1" applyAlignment="1">
      <alignment horizontal="left" vertical="center"/>
    </xf>
    <xf numFmtId="0" fontId="4" fillId="9" borderId="38" xfId="0" applyFont="1" applyFill="1" applyBorder="1" applyAlignment="1">
      <alignment horizontal="center" vertical="center"/>
    </xf>
    <xf numFmtId="0" fontId="4" fillId="9" borderId="38" xfId="0" applyFont="1" applyFill="1" applyBorder="1" applyAlignment="1">
      <alignment horizontal="center"/>
    </xf>
    <xf numFmtId="0" fontId="4" fillId="9" borderId="38" xfId="6" applyFont="1" applyFill="1" applyBorder="1" applyAlignment="1">
      <alignment horizontal="left" vertical="center" wrapText="1"/>
    </xf>
    <xf numFmtId="0" fontId="4" fillId="9" borderId="38" xfId="0" applyFont="1" applyFill="1" applyBorder="1" applyAlignment="1">
      <alignment horizontal="left" vertical="center"/>
    </xf>
    <xf numFmtId="0" fontId="4" fillId="9" borderId="38" xfId="6" applyFont="1" applyFill="1" applyBorder="1" applyAlignment="1">
      <alignment horizontal="left" vertical="center"/>
    </xf>
    <xf numFmtId="0" fontId="4" fillId="9" borderId="38" xfId="0" applyFont="1" applyFill="1" applyBorder="1" applyAlignment="1">
      <alignment horizontal="left" vertical="center" wrapText="1"/>
    </xf>
    <xf numFmtId="0" fontId="4" fillId="10" borderId="38" xfId="0" applyFont="1" applyFill="1" applyBorder="1" applyAlignment="1">
      <alignment horizontal="center" vertical="center"/>
    </xf>
    <xf numFmtId="0" fontId="4" fillId="9" borderId="49" xfId="0" applyFont="1" applyFill="1" applyBorder="1" applyAlignment="1">
      <alignment horizontal="left" vertical="center"/>
    </xf>
    <xf numFmtId="0" fontId="4" fillId="10" borderId="49" xfId="0" applyFont="1" applyFill="1" applyBorder="1" applyAlignment="1">
      <alignment horizontal="center" vertical="center"/>
    </xf>
    <xf numFmtId="0" fontId="4" fillId="9" borderId="38" xfId="6" applyFont="1" applyFill="1" applyBorder="1" applyAlignment="1">
      <alignment horizontal="center" vertical="center" wrapText="1"/>
    </xf>
    <xf numFmtId="0" fontId="4" fillId="10" borderId="38" xfId="6" applyFont="1" applyFill="1" applyBorder="1" applyAlignment="1">
      <alignment horizontal="center" vertical="center"/>
    </xf>
    <xf numFmtId="0" fontId="4" fillId="10" borderId="44" xfId="0" applyFont="1" applyFill="1" applyBorder="1" applyAlignment="1">
      <alignment horizontal="center"/>
    </xf>
    <xf numFmtId="0" fontId="4" fillId="10" borderId="48" xfId="0" applyFont="1" applyFill="1" applyBorder="1" applyAlignment="1">
      <alignment horizontal="center"/>
    </xf>
    <xf numFmtId="0" fontId="11" fillId="10" borderId="38" xfId="0" applyFont="1" applyFill="1" applyBorder="1" applyAlignment="1">
      <alignment horizontal="center" vertical="center"/>
    </xf>
    <xf numFmtId="0" fontId="11" fillId="9" borderId="38" xfId="0" applyFont="1" applyFill="1" applyBorder="1" applyAlignment="1">
      <alignment horizontal="center" vertical="center" wrapText="1"/>
    </xf>
    <xf numFmtId="0" fontId="4" fillId="9" borderId="37" xfId="6" applyFont="1" applyFill="1" applyBorder="1" applyAlignment="1" applyProtection="1">
      <alignment horizontal="center" vertical="center"/>
      <protection locked="0"/>
    </xf>
    <xf numFmtId="0" fontId="4" fillId="9" borderId="39" xfId="6" applyFont="1" applyFill="1" applyBorder="1" applyAlignment="1">
      <alignment horizontal="center" vertical="center" wrapText="1"/>
    </xf>
    <xf numFmtId="0" fontId="4" fillId="9" borderId="40" xfId="6" applyFont="1" applyFill="1" applyBorder="1" applyAlignment="1">
      <alignment horizontal="center" vertical="center" wrapText="1"/>
    </xf>
    <xf numFmtId="0" fontId="4" fillId="9" borderId="45" xfId="6" applyFont="1" applyFill="1" applyBorder="1" applyAlignment="1">
      <alignment horizontal="center" vertical="center" wrapText="1"/>
    </xf>
    <xf numFmtId="0" fontId="4" fillId="9" borderId="41" xfId="6" applyFont="1" applyFill="1" applyBorder="1" applyAlignment="1">
      <alignment horizontal="center" vertical="center" wrapText="1"/>
    </xf>
    <xf numFmtId="0" fontId="4" fillId="9" borderId="0" xfId="6" applyFont="1" applyFill="1" applyAlignment="1">
      <alignment horizontal="center" vertical="center" wrapText="1"/>
    </xf>
    <xf numFmtId="0" fontId="4" fillId="9" borderId="46" xfId="6" applyFont="1" applyFill="1" applyBorder="1" applyAlignment="1">
      <alignment horizontal="center" vertical="center" wrapText="1"/>
    </xf>
    <xf numFmtId="0" fontId="4" fillId="9" borderId="42" xfId="6" applyFont="1" applyFill="1" applyBorder="1" applyAlignment="1">
      <alignment horizontal="center" vertical="center" wrapText="1"/>
    </xf>
    <xf numFmtId="0" fontId="4" fillId="9" borderId="43" xfId="6" applyFont="1" applyFill="1" applyBorder="1" applyAlignment="1">
      <alignment horizontal="center" vertical="center" wrapText="1"/>
    </xf>
    <xf numFmtId="0" fontId="4" fillId="9" borderId="47" xfId="6" applyFont="1" applyFill="1" applyBorder="1" applyAlignment="1">
      <alignment horizontal="center" vertical="center" wrapText="1"/>
    </xf>
    <xf numFmtId="0" fontId="49" fillId="2" borderId="14" xfId="0" applyFont="1" applyFill="1" applyBorder="1" applyAlignment="1">
      <alignment horizontal="center" vertical="center"/>
    </xf>
    <xf numFmtId="0" fontId="50" fillId="3" borderId="14" xfId="0" applyFont="1" applyFill="1" applyBorder="1" applyAlignment="1">
      <alignment horizontal="left" vertical="center"/>
    </xf>
    <xf numFmtId="0" fontId="51" fillId="3" borderId="14" xfId="0" applyFont="1" applyFill="1" applyBorder="1" applyAlignment="1">
      <alignment horizontal="center" vertical="center"/>
    </xf>
    <xf numFmtId="0" fontId="52" fillId="3" borderId="14" xfId="0" applyFont="1" applyFill="1" applyBorder="1" applyAlignment="1">
      <alignment horizontal="left" vertical="center"/>
    </xf>
    <xf numFmtId="0" fontId="10" fillId="3" borderId="33"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36" xfId="0" applyFont="1" applyFill="1" applyBorder="1" applyAlignment="1">
      <alignment horizontal="center" vertical="center"/>
    </xf>
    <xf numFmtId="0" fontId="10" fillId="3" borderId="14" xfId="0" applyFont="1" applyFill="1" applyBorder="1" applyAlignment="1">
      <alignment horizontal="center" vertical="center"/>
    </xf>
    <xf numFmtId="0" fontId="8" fillId="5" borderId="1" xfId="0" applyFont="1" applyFill="1" applyBorder="1" applyAlignment="1">
      <alignment horizontal="center" vertical="center"/>
    </xf>
    <xf numFmtId="0" fontId="47" fillId="5" borderId="5" xfId="0" applyFont="1" applyFill="1" applyBorder="1" applyAlignment="1">
      <alignment horizontal="left" vertical="center"/>
    </xf>
    <xf numFmtId="0" fontId="47" fillId="5" borderId="6" xfId="0" applyFont="1" applyFill="1" applyBorder="1" applyAlignment="1">
      <alignment horizontal="left" vertical="center"/>
    </xf>
    <xf numFmtId="0" fontId="47" fillId="5" borderId="3" xfId="0" applyFont="1" applyFill="1" applyBorder="1" applyAlignment="1">
      <alignment horizontal="left" vertical="center"/>
    </xf>
    <xf numFmtId="0" fontId="6" fillId="18" borderId="1" xfId="0" applyFont="1" applyFill="1" applyBorder="1" applyAlignment="1">
      <alignment horizontal="center" vertical="center"/>
    </xf>
    <xf numFmtId="0" fontId="6" fillId="17" borderId="1" xfId="0" applyFont="1" applyFill="1" applyBorder="1" applyAlignment="1">
      <alignment horizontal="center" vertical="center"/>
    </xf>
    <xf numFmtId="0" fontId="6" fillId="2" borderId="1" xfId="0" applyFont="1" applyFill="1" applyBorder="1" applyAlignment="1">
      <alignment horizontal="center" vertical="center"/>
    </xf>
    <xf numFmtId="183" fontId="41" fillId="2" borderId="1" xfId="0" applyNumberFormat="1" applyFont="1" applyFill="1" applyBorder="1" applyAlignment="1">
      <alignment horizontal="center" vertical="center" wrapText="1"/>
    </xf>
    <xf numFmtId="0" fontId="41" fillId="2" borderId="1" xfId="0" applyFont="1" applyFill="1" applyBorder="1" applyAlignment="1">
      <alignment horizontal="center" vertical="center" wrapText="1"/>
    </xf>
    <xf numFmtId="0" fontId="41"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183" fontId="3" fillId="2" borderId="1" xfId="0" applyNumberFormat="1" applyFont="1" applyFill="1" applyBorder="1" applyAlignment="1">
      <alignment horizontal="center" vertical="center" wrapText="1"/>
    </xf>
    <xf numFmtId="183" fontId="3" fillId="2" borderId="1" xfId="0" applyNumberFormat="1" applyFont="1" applyFill="1" applyBorder="1" applyAlignment="1">
      <alignment horizontal="center" vertical="center"/>
    </xf>
    <xf numFmtId="0" fontId="4" fillId="0" borderId="1" xfId="0" applyFont="1" applyBorder="1" applyAlignment="1">
      <alignment horizontal="center" vertical="center"/>
    </xf>
    <xf numFmtId="0" fontId="4" fillId="0" borderId="2" xfId="0" applyFont="1" applyBorder="1" applyAlignment="1">
      <alignment horizontal="center" vertical="center"/>
    </xf>
    <xf numFmtId="0" fontId="5" fillId="0" borderId="0" xfId="0" applyFont="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4" fillId="0" borderId="1" xfId="0" applyFont="1" applyBorder="1" applyAlignment="1">
      <alignment horizontal="center" vertical="center" textRotation="255"/>
    </xf>
    <xf numFmtId="0" fontId="4" fillId="0" borderId="4" xfId="0" applyFont="1" applyBorder="1" applyAlignment="1">
      <alignment horizontal="center" vertical="center" textRotation="255"/>
    </xf>
    <xf numFmtId="0" fontId="4" fillId="0" borderId="1" xfId="0" applyFont="1" applyBorder="1" applyAlignment="1">
      <alignment horizontal="center" vertical="center" textRotation="255" wrapText="1"/>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3" xfId="0" applyFont="1" applyFill="1" applyBorder="1" applyAlignment="1">
      <alignment horizontal="center" vertical="center"/>
    </xf>
    <xf numFmtId="0" fontId="3" fillId="15" borderId="1" xfId="0" applyFont="1" applyFill="1" applyBorder="1" applyAlignment="1">
      <alignment horizontal="center" vertical="center"/>
    </xf>
    <xf numFmtId="0" fontId="3" fillId="15" borderId="5" xfId="0" applyFont="1" applyFill="1" applyBorder="1" applyAlignment="1">
      <alignment horizontal="center" vertical="center"/>
    </xf>
    <xf numFmtId="0" fontId="3" fillId="2" borderId="5"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4" fillId="0" borderId="1" xfId="0" applyFont="1" applyBorder="1" applyAlignment="1">
      <alignment horizontal="center" vertical="center" wrapText="1"/>
    </xf>
    <xf numFmtId="0" fontId="20" fillId="0" borderId="1" xfId="0" applyFont="1" applyBorder="1" applyAlignment="1">
      <alignment horizontal="center" vertical="center" textRotation="255"/>
    </xf>
    <xf numFmtId="0" fontId="20" fillId="0" borderId="1" xfId="0" applyFont="1" applyBorder="1" applyAlignment="1">
      <alignment horizontal="center" vertical="center" textRotation="255" wrapText="1"/>
    </xf>
    <xf numFmtId="0" fontId="20" fillId="0" borderId="1" xfId="0" applyFont="1" applyBorder="1" applyAlignment="1">
      <alignment horizontal="center" vertical="center"/>
    </xf>
    <xf numFmtId="184" fontId="4" fillId="0" borderId="1" xfId="0" applyNumberFormat="1" applyFont="1" applyBorder="1" applyAlignment="1">
      <alignment horizontal="center" vertical="center"/>
    </xf>
    <xf numFmtId="184" fontId="20" fillId="0" borderId="1" xfId="0" applyNumberFormat="1" applyFont="1" applyBorder="1" applyAlignment="1">
      <alignment horizontal="center" vertical="center"/>
    </xf>
    <xf numFmtId="186" fontId="20" fillId="0" borderId="1" xfId="0" applyNumberFormat="1" applyFont="1" applyBorder="1" applyAlignment="1">
      <alignment horizontal="center" vertical="center"/>
    </xf>
    <xf numFmtId="186" fontId="4" fillId="0" borderId="1" xfId="0" applyNumberFormat="1" applyFont="1" applyBorder="1" applyAlignment="1">
      <alignment horizontal="center" vertical="center"/>
    </xf>
    <xf numFmtId="184" fontId="4" fillId="0" borderId="5" xfId="0" applyNumberFormat="1" applyFont="1" applyBorder="1" applyAlignment="1">
      <alignment horizontal="center" vertical="center"/>
    </xf>
    <xf numFmtId="184" fontId="20" fillId="0" borderId="5" xfId="0" applyNumberFormat="1" applyFont="1" applyBorder="1" applyAlignment="1">
      <alignment horizontal="center" vertical="center"/>
    </xf>
    <xf numFmtId="184" fontId="11" fillId="0" borderId="1" xfId="0" applyNumberFormat="1" applyFont="1" applyBorder="1" applyAlignment="1">
      <alignment horizontal="center" vertical="center"/>
    </xf>
    <xf numFmtId="184" fontId="21" fillId="0" borderId="1" xfId="0" applyNumberFormat="1" applyFont="1" applyBorder="1" applyAlignment="1">
      <alignment horizontal="center" vertical="center"/>
    </xf>
    <xf numFmtId="184" fontId="4" fillId="0" borderId="13" xfId="0" applyNumberFormat="1" applyFont="1" applyBorder="1" applyAlignment="1">
      <alignment horizontal="center" vertical="center"/>
    </xf>
    <xf numFmtId="0" fontId="0" fillId="0" borderId="1" xfId="0" applyBorder="1" applyAlignment="1">
      <alignment horizontal="center" vertical="center"/>
    </xf>
    <xf numFmtId="0" fontId="32" fillId="2" borderId="1" xfId="0" applyFont="1" applyFill="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183" fontId="32" fillId="2" borderId="1" xfId="0" applyNumberFormat="1" applyFont="1" applyFill="1" applyBorder="1" applyAlignment="1">
      <alignment horizontal="center" vertical="center" wrapText="1"/>
    </xf>
    <xf numFmtId="186" fontId="3" fillId="2" borderId="1" xfId="13" applyNumberFormat="1" applyFont="1" applyFill="1" applyBorder="1" applyAlignment="1">
      <alignment horizontal="center" vertical="center" wrapText="1"/>
    </xf>
    <xf numFmtId="183" fontId="3" fillId="2" borderId="1" xfId="13" applyNumberFormat="1" applyFont="1" applyFill="1" applyBorder="1" applyAlignment="1">
      <alignment horizontal="center" vertical="center" wrapText="1"/>
    </xf>
    <xf numFmtId="186" fontId="3" fillId="2" borderId="1" xfId="12" applyNumberFormat="1" applyFont="1" applyFill="1" applyBorder="1" applyAlignment="1">
      <alignment horizontal="center" vertical="center" wrapText="1"/>
    </xf>
    <xf numFmtId="183" fontId="3" fillId="2" borderId="1" xfId="12" applyNumberFormat="1" applyFont="1" applyFill="1" applyBorder="1" applyAlignment="1">
      <alignment horizontal="center" vertical="center" wrapText="1"/>
    </xf>
    <xf numFmtId="0" fontId="8" fillId="2" borderId="1" xfId="0" applyFont="1" applyFill="1" applyBorder="1" applyAlignment="1">
      <alignment horizontal="center" vertical="center"/>
    </xf>
    <xf numFmtId="186"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0" borderId="13"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180" fontId="3" fillId="2" borderId="1" xfId="0" applyNumberFormat="1" applyFont="1" applyFill="1" applyBorder="1" applyAlignment="1">
      <alignment horizontal="center" vertical="center"/>
    </xf>
    <xf numFmtId="0" fontId="30" fillId="0" borderId="17" xfId="0" applyFont="1" applyBorder="1">
      <alignment vertical="center"/>
    </xf>
    <xf numFmtId="180" fontId="30" fillId="0" borderId="18" xfId="0" applyNumberFormat="1" applyFont="1" applyBorder="1" applyAlignment="1">
      <alignment horizontal="left" vertical="center"/>
    </xf>
    <xf numFmtId="180" fontId="30" fillId="0" borderId="19" xfId="0" applyNumberFormat="1" applyFont="1" applyBorder="1" applyAlignment="1">
      <alignment horizontal="left" vertical="center"/>
    </xf>
    <xf numFmtId="180" fontId="30" fillId="0" borderId="20" xfId="0" applyNumberFormat="1" applyFont="1" applyBorder="1" applyAlignment="1">
      <alignment horizontal="left" vertical="center"/>
    </xf>
    <xf numFmtId="0" fontId="30" fillId="0" borderId="16" xfId="0" applyFont="1" applyBorder="1">
      <alignment vertical="center"/>
    </xf>
    <xf numFmtId="0" fontId="8" fillId="15" borderId="1" xfId="0" applyFont="1" applyFill="1" applyBorder="1" applyAlignment="1">
      <alignment horizontal="center" vertical="center"/>
    </xf>
    <xf numFmtId="0" fontId="16" fillId="0" borderId="14" xfId="0" applyFont="1" applyBorder="1" applyAlignment="1">
      <alignment horizontal="center" vertical="center"/>
    </xf>
    <xf numFmtId="0" fontId="0" fillId="0" borderId="14" xfId="0" applyBorder="1" applyAlignment="1">
      <alignment horizontal="center" vertical="center"/>
    </xf>
    <xf numFmtId="0" fontId="15" fillId="0" borderId="15" xfId="0" applyFont="1" applyBorder="1" applyAlignment="1">
      <alignment horizontal="center" vertical="center"/>
    </xf>
    <xf numFmtId="0" fontId="15" fillId="0" borderId="14" xfId="0" applyFont="1" applyBorder="1" applyAlignment="1">
      <alignment horizontal="center" vertical="center"/>
    </xf>
    <xf numFmtId="179" fontId="3" fillId="2" borderId="1" xfId="17" applyNumberFormat="1" applyFont="1" applyFill="1" applyBorder="1" applyAlignment="1">
      <alignment horizontal="center" vertical="center"/>
    </xf>
    <xf numFmtId="180" fontId="3" fillId="2" borderId="1" xfId="0" applyNumberFormat="1" applyFont="1" applyFill="1" applyBorder="1" applyAlignment="1">
      <alignment horizontal="left" vertical="center"/>
    </xf>
    <xf numFmtId="0" fontId="3" fillId="2" borderId="1" xfId="0" applyFont="1" applyFill="1" applyBorder="1" applyAlignment="1">
      <alignment horizontal="left" vertical="center"/>
    </xf>
    <xf numFmtId="0" fontId="3" fillId="2" borderId="1" xfId="0" applyFont="1" applyFill="1" applyBorder="1">
      <alignment vertical="center"/>
    </xf>
    <xf numFmtId="180" fontId="3" fillId="2" borderId="1" xfId="11" applyNumberFormat="1" applyFont="1" applyFill="1" applyBorder="1" applyAlignment="1">
      <alignment horizontal="left" vertical="center"/>
    </xf>
    <xf numFmtId="0" fontId="3" fillId="2" borderId="1" xfId="11" applyFont="1" applyFill="1" applyBorder="1" applyAlignment="1">
      <alignment horizontal="left" vertical="center"/>
    </xf>
    <xf numFmtId="0" fontId="3" fillId="2" borderId="1" xfId="11" applyFont="1" applyFill="1" applyBorder="1" applyAlignment="1">
      <alignment vertical="center"/>
    </xf>
    <xf numFmtId="0" fontId="5" fillId="0" borderId="1" xfId="0" applyFont="1" applyBorder="1" applyAlignment="1">
      <alignment horizontal="left" vertical="center"/>
    </xf>
    <xf numFmtId="0" fontId="21" fillId="0" borderId="5" xfId="0" applyFont="1" applyBorder="1" applyAlignment="1">
      <alignment horizontal="center" vertical="center"/>
    </xf>
    <xf numFmtId="0" fontId="21" fillId="0" borderId="6" xfId="0" applyFont="1" applyBorder="1" applyAlignment="1">
      <alignment horizontal="center" vertical="center"/>
    </xf>
    <xf numFmtId="0" fontId="21" fillId="0" borderId="3" xfId="0" applyFont="1" applyBorder="1" applyAlignment="1">
      <alignment horizontal="center" vertical="center"/>
    </xf>
    <xf numFmtId="0" fontId="8" fillId="7" borderId="1" xfId="0" applyFont="1" applyFill="1" applyBorder="1" applyAlignment="1">
      <alignment horizontal="center" vertical="center"/>
    </xf>
    <xf numFmtId="180" fontId="3" fillId="2" borderId="1" xfId="0" applyNumberFormat="1" applyFont="1" applyFill="1" applyBorder="1" applyAlignment="1">
      <alignment horizontal="left" vertical="center" wrapText="1"/>
    </xf>
    <xf numFmtId="0" fontId="3" fillId="2" borderId="1" xfId="0" applyFont="1" applyFill="1" applyBorder="1" applyAlignment="1">
      <alignment horizontal="left" vertical="center" wrapText="1"/>
    </xf>
    <xf numFmtId="0" fontId="13" fillId="0" borderId="0" xfId="0" applyFont="1" applyAlignment="1">
      <alignment horizontal="left" vertical="center"/>
    </xf>
    <xf numFmtId="0" fontId="8" fillId="5" borderId="5"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3" xfId="0" applyFont="1" applyFill="1" applyBorder="1" applyAlignment="1">
      <alignment horizontal="center" vertical="center"/>
    </xf>
    <xf numFmtId="0" fontId="15" fillId="0" borderId="1" xfId="0" applyFont="1" applyBorder="1" applyAlignment="1">
      <alignment horizontal="left" vertical="center" wrapText="1"/>
    </xf>
    <xf numFmtId="0" fontId="15" fillId="0" borderId="1" xfId="0" applyFont="1" applyBorder="1" applyAlignment="1">
      <alignment horizontal="left" vertical="center"/>
    </xf>
    <xf numFmtId="0" fontId="16" fillId="0" borderId="1" xfId="0" applyFont="1" applyBorder="1" applyAlignment="1">
      <alignment horizontal="left" vertical="center"/>
    </xf>
    <xf numFmtId="0" fontId="16" fillId="0" borderId="1" xfId="0" applyFont="1" applyBorder="1" applyAlignment="1">
      <alignment horizontal="left"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4" fillId="0" borderId="4" xfId="0" applyFont="1" applyBorder="1" applyAlignment="1">
      <alignment horizontal="center" vertical="center"/>
    </xf>
    <xf numFmtId="10" fontId="4" fillId="0" borderId="1" xfId="0" applyNumberFormat="1" applyFont="1" applyBorder="1" applyAlignment="1">
      <alignment horizontal="center" vertical="center"/>
    </xf>
    <xf numFmtId="0" fontId="4" fillId="0" borderId="1" xfId="0" applyFont="1" applyBorder="1" applyAlignment="1">
      <alignment horizontal="left" vertical="center"/>
    </xf>
    <xf numFmtId="0" fontId="4" fillId="0" borderId="2" xfId="0" applyFont="1" applyBorder="1" applyAlignment="1">
      <alignment horizontal="left" vertical="center"/>
    </xf>
    <xf numFmtId="0" fontId="4" fillId="0" borderId="2" xfId="0" applyFont="1" applyBorder="1" applyAlignment="1">
      <alignment horizontal="center" vertical="center" wrapText="1"/>
    </xf>
  </cellXfs>
  <cellStyles count="18">
    <cellStyle name="百分比" xfId="2" builtinId="5"/>
    <cellStyle name="百分比 2" xfId="3" xr:uid="{00000000-0005-0000-0000-00000D000000}"/>
    <cellStyle name="百分比 4" xfId="5" xr:uid="{00000000-0005-0000-0000-000015000000}"/>
    <cellStyle name="常规" xfId="0" builtinId="0"/>
    <cellStyle name="常规 2" xfId="11" xr:uid="{00000000-0005-0000-0000-000039000000}"/>
    <cellStyle name="常规 2 2" xfId="7" xr:uid="{00000000-0005-0000-0000-000030000000}"/>
    <cellStyle name="常规 2 3" xfId="9" xr:uid="{00000000-0005-0000-0000-000035000000}"/>
    <cellStyle name="常规 2 3 2" xfId="10" xr:uid="{00000000-0005-0000-0000-000037000000}"/>
    <cellStyle name="常规 3" xfId="12" xr:uid="{00000000-0005-0000-0000-00003A000000}"/>
    <cellStyle name="常规 4" xfId="13" xr:uid="{00000000-0005-0000-0000-00003B000000}"/>
    <cellStyle name="常规 4 2" xfId="14" xr:uid="{00000000-0005-0000-0000-00003C000000}"/>
    <cellStyle name="常规 5" xfId="15" xr:uid="{00000000-0005-0000-0000-00003D000000}"/>
    <cellStyle name="常规 6" xfId="4" xr:uid="{00000000-0005-0000-0000-00000E000000}"/>
    <cellStyle name="常规 95" xfId="6" xr:uid="{00000000-0005-0000-0000-000021000000}"/>
    <cellStyle name="常规_工作表 在 09年至12年主销产品对比分析" xfId="16" xr:uid="{00000000-0005-0000-0000-00003E000000}"/>
    <cellStyle name="常规_工作表 在 C: Documents and Settings gaop 桌面 主销产品对比 09年至12年主销产品对比分析" xfId="17" xr:uid="{00000000-0005-0000-0000-00003F000000}"/>
    <cellStyle name="常规_煤电数据" xfId="8" xr:uid="{00000000-0005-0000-0000-000032000000}"/>
    <cellStyle name="千位分隔" xfId="1" builtinId="3"/>
  </cellStyles>
  <dxfs count="22">
    <dxf>
      <fill>
        <patternFill patternType="solid">
          <bgColor rgb="FFCE4A50"/>
        </patternFill>
      </fill>
      <border>
        <left style="hair">
          <color rgb="FFE16D75"/>
        </left>
        <right style="thin">
          <color rgb="FFFFFFFF"/>
        </right>
        <top/>
        <bottom/>
        <vertical/>
        <horizontal/>
      </border>
    </dxf>
    <dxf>
      <border>
        <left style="hair">
          <color rgb="FFE16D75"/>
        </left>
        <right style="hair">
          <color rgb="FFE16D75"/>
        </right>
        <top style="hair">
          <color rgb="FFE16D75"/>
        </top>
        <bottom style="hair">
          <color rgb="FFE16D75"/>
        </bottom>
        <vertical/>
        <horizontal/>
      </border>
    </dxf>
    <dxf>
      <border>
        <left style="hair">
          <color rgb="FFE16D75"/>
        </left>
        <right style="hair">
          <color rgb="FFE16D75"/>
        </right>
        <top/>
        <bottom/>
        <vertical style="hair">
          <color rgb="FFE16D75"/>
        </vertical>
        <horizontal/>
      </border>
    </dxf>
    <dxf>
      <font>
        <b/>
        <i val="0"/>
        <u val="none"/>
        <sz val="11"/>
        <color rgb="FFFFFFFF"/>
      </font>
      <fill>
        <patternFill patternType="solid">
          <bgColor rgb="FFCE4A50"/>
        </patternFill>
      </fill>
      <border>
        <left style="hair">
          <color rgb="FFE16D75"/>
        </left>
        <right style="hair">
          <color rgb="FFE16D75"/>
        </right>
        <top/>
        <bottom style="hair">
          <color rgb="FFE16D75"/>
        </bottom>
        <vertical/>
        <horizontal/>
      </border>
    </dxf>
    <dxf>
      <font>
        <b/>
        <i val="0"/>
        <u val="none"/>
        <sz val="11"/>
        <color theme="0"/>
      </font>
      <fill>
        <patternFill patternType="solid">
          <bgColor rgb="FFE16D75"/>
        </patternFill>
      </fill>
      <border>
        <left style="hair">
          <color rgb="FFE16D75"/>
        </left>
        <right style="hair">
          <color rgb="FFE16D75"/>
        </right>
        <top style="hair">
          <color rgb="FFE16D75"/>
        </top>
        <bottom/>
        <vertical style="thin">
          <color rgb="FFFFFFFF"/>
        </vertical>
        <horizontal/>
      </border>
    </dxf>
    <dxf>
      <font>
        <b val="0"/>
        <i val="0"/>
        <u val="none"/>
        <sz val="11"/>
        <color auto="1"/>
      </font>
      <fill>
        <patternFill patternType="solid">
          <bgColor theme="0"/>
        </patternFill>
      </fill>
      <border>
        <left style="medium">
          <color theme="0"/>
        </left>
        <right style="medium">
          <color theme="0"/>
        </right>
        <top style="medium">
          <color theme="0"/>
        </top>
        <bottom style="medium">
          <color theme="0"/>
        </bottom>
        <vertical style="medium">
          <color theme="0"/>
        </vertical>
        <horizontal style="medium">
          <color rgb="FFCE5367"/>
        </horizontal>
      </border>
    </dxf>
    <dxf>
      <font>
        <b val="0"/>
        <i val="0"/>
        <u val="none"/>
        <sz val="11"/>
        <color auto="1"/>
      </font>
      <fill>
        <patternFill patternType="solid">
          <bgColor rgb="FFEBBBC2"/>
        </patternFill>
      </fill>
      <border>
        <left style="medium">
          <color theme="0"/>
        </left>
        <right style="medium">
          <color theme="0"/>
        </right>
        <top style="medium">
          <color theme="0"/>
        </top>
        <bottom style="medium">
          <color theme="0"/>
        </bottom>
        <vertical style="medium">
          <color theme="0"/>
        </vertical>
        <horizontal style="medium">
          <color theme="0"/>
        </horizontal>
      </border>
    </dxf>
    <dxf>
      <font>
        <b val="0"/>
        <i val="0"/>
        <u val="none"/>
        <sz val="11"/>
        <color theme="0"/>
      </font>
      <fill>
        <patternFill patternType="solid">
          <bgColor rgb="FFCE5367"/>
        </patternFill>
      </fill>
      <border>
        <left style="medium">
          <color theme="0"/>
        </left>
        <right style="medium">
          <color theme="0"/>
        </right>
        <top style="medium">
          <color theme="0"/>
        </top>
        <bottom style="medium">
          <color theme="0"/>
        </bottom>
        <vertical style="medium">
          <color theme="0"/>
        </vertical>
        <horizontal style="medium">
          <color theme="0"/>
        </horizontal>
      </border>
    </dxf>
    <dxf>
      <font>
        <b val="0"/>
        <i val="0"/>
        <u val="none"/>
        <sz val="11"/>
        <color rgb="FF000000"/>
      </font>
      <fill>
        <patternFill patternType="solid">
          <bgColor rgb="FFFFFFFF"/>
        </patternFill>
      </fill>
    </dxf>
    <dxf>
      <font>
        <b val="0"/>
        <i val="0"/>
        <u val="none"/>
        <sz val="11"/>
        <color rgb="FF000000"/>
      </font>
      <fill>
        <patternFill patternType="solid">
          <bgColor rgb="FFF8F8F8"/>
        </patternFill>
      </fill>
    </dxf>
    <dxf>
      <font>
        <b val="0"/>
        <i val="0"/>
        <u val="none"/>
        <sz val="11"/>
        <color rgb="FFFFFFFF"/>
      </font>
      <fill>
        <patternFill patternType="solid">
          <bgColor rgb="FFE24D4E"/>
        </patternFill>
      </fill>
      <border>
        <left/>
        <right/>
        <top/>
        <bottom/>
        <vertical/>
        <horizontal/>
      </border>
    </dxf>
    <dxf>
      <font>
        <b val="0"/>
        <i val="0"/>
        <u val="none"/>
        <sz val="11"/>
        <color rgb="FF000000"/>
      </font>
      <border>
        <left style="thin">
          <color rgb="FFE24D4E"/>
        </left>
        <right style="thin">
          <color rgb="FFE24D4E"/>
        </right>
        <top style="thin">
          <color rgb="FFE24D4E"/>
        </top>
        <bottom style="thick">
          <color rgb="FFE24D4E"/>
        </bottom>
        <vertical style="thin">
          <color rgb="FFE24D4E"/>
        </vertical>
        <horizontal style="thin">
          <color rgb="FFE24D4E"/>
        </horizontal>
      </border>
    </dxf>
    <dxf>
      <fill>
        <patternFill patternType="solid">
          <bgColor rgb="FFFFFFFF"/>
        </patternFill>
      </fill>
    </dxf>
    <dxf>
      <fill>
        <patternFill patternType="solid">
          <bgColor rgb="FFFFFFFF"/>
        </patternFill>
      </fill>
    </dxf>
    <dxf>
      <fill>
        <patternFill patternType="solid">
          <bgColor rgb="FFFFFFFF"/>
        </patternFill>
      </fill>
    </dxf>
    <dxf>
      <fill>
        <patternFill patternType="solid">
          <bgColor rgb="FFF5ECEC"/>
        </patternFill>
      </fill>
    </dxf>
    <dxf>
      <font>
        <b/>
        <i val="0"/>
        <u val="none"/>
        <sz val="11"/>
        <color rgb="FFFFFFFF"/>
      </font>
      <fill>
        <patternFill patternType="solid">
          <bgColor rgb="FFEE6666"/>
        </patternFill>
      </fill>
      <border>
        <left style="thin">
          <color rgb="FFEE6666"/>
        </left>
        <right style="thin">
          <color rgb="FFEE6666"/>
        </right>
        <top style="thin">
          <color rgb="FFEE6666"/>
        </top>
        <bottom style="thin">
          <color rgb="FFEE6666"/>
        </bottom>
        <vertical/>
        <horizontal/>
      </border>
    </dxf>
    <dxf>
      <fill>
        <patternFill patternType="solid">
          <bgColor rgb="FF1C9CAC"/>
        </patternFill>
      </fill>
      <border>
        <left style="thin">
          <color rgb="FFEE6666"/>
        </left>
        <right style="thin">
          <color rgb="FFEE6666"/>
        </right>
        <top/>
        <bottom style="medium">
          <color rgb="FFEE6666"/>
        </bottom>
        <vertical style="thin">
          <color rgb="FFEE6666"/>
        </vertical>
        <horizontal style="thin">
          <color rgb="FFEE6666"/>
        </horizontal>
      </border>
    </dxf>
    <dxf>
      <font>
        <b val="0"/>
        <i val="0"/>
        <u val="none"/>
        <sz val="11"/>
        <color rgb="FF000000"/>
      </font>
      <fill>
        <patternFill patternType="solid">
          <bgColor rgb="FFFFFFFF"/>
        </patternFill>
      </fill>
    </dxf>
    <dxf>
      <font>
        <b val="0"/>
        <i val="0"/>
        <u val="none"/>
        <sz val="11"/>
        <color rgb="FF000000"/>
      </font>
      <fill>
        <patternFill patternType="solid">
          <bgColor rgb="FFF3F3F3"/>
        </patternFill>
      </fill>
    </dxf>
    <dxf>
      <font>
        <b val="0"/>
        <i val="0"/>
        <u val="none"/>
        <sz val="11"/>
        <color rgb="FFFFFFFF"/>
      </font>
      <fill>
        <patternFill patternType="solid">
          <bgColor rgb="FFE34D4E"/>
        </patternFill>
      </fill>
      <border>
        <left style="medium">
          <color rgb="FFE34D4E"/>
        </left>
        <right style="medium">
          <color rgb="FFE34D4E"/>
        </right>
        <top style="medium">
          <color rgb="FFE34D4E"/>
        </top>
        <bottom style="medium">
          <color rgb="FFE34D4E"/>
        </bottom>
        <vertical style="mediumDashed">
          <color rgb="FFFFFFFF"/>
        </vertical>
        <horizontal/>
      </border>
    </dxf>
    <dxf>
      <font>
        <b val="0"/>
        <i val="0"/>
        <u val="none"/>
        <sz val="11"/>
        <color rgb="FF000000"/>
      </font>
      <border>
        <left style="medium">
          <color rgb="FFE34D4E"/>
        </left>
        <right style="medium">
          <color rgb="FFE34D4E"/>
        </right>
        <top style="medium">
          <color rgb="FFE34D4E"/>
        </top>
        <bottom style="medium">
          <color rgb="FFE34D4E"/>
        </bottom>
        <vertical style="mediumDashed">
          <color rgb="FFE34D4E"/>
        </vertical>
        <horizontal style="mediumDashed">
          <color rgb="FFE34D4E"/>
        </horizontal>
      </border>
    </dxf>
  </dxfs>
  <tableStyles count="5" defaultTableStyle="TableStyleMedium2" defaultPivotStyle="PivotStyleLight16">
    <tableStyle name="商务红标题行虚线表格样式" count="4" xr9:uid="{00000000-0011-0000-FFFF-FFFF00000000}">
      <tableStyleElement type="wholeTable" dxfId="21"/>
      <tableStyleElement type="headerRow" dxfId="20"/>
      <tableStyleElement type="firstRowStripe" dxfId="19"/>
      <tableStyleElement type="secondRowStripe" dxfId="18"/>
    </tableStyle>
    <tableStyle name="红色中色系标题行表格样式" count="6" xr9:uid="{00000000-0011-0000-FFFF-FFFF01000000}">
      <tableStyleElement type="wholeTable" dxfId="17"/>
      <tableStyleElement type="headerRow" dxfId="16"/>
      <tableStyleElement type="firstRowStripe" dxfId="15"/>
      <tableStyleElement type="secondRowStripe" dxfId="14"/>
      <tableStyleElement type="firstColumnStripe" dxfId="13"/>
      <tableStyleElement type="secondColumnStripe" dxfId="12"/>
    </tableStyle>
    <tableStyle name="红色标题行灰白间隔列表格样式" count="4" xr9:uid="{00000000-0011-0000-FFFF-FFFF02000000}">
      <tableStyleElement type="wholeTable" dxfId="11"/>
      <tableStyleElement type="headerRow" dxfId="10"/>
      <tableStyleElement type="firstColumnStripe" dxfId="9"/>
      <tableStyleElement type="secondColumnStripe" dxfId="8"/>
    </tableStyle>
    <tableStyle name="红色中色系商务风标题行镶边列表格样式" count="3" xr9:uid="{00000000-0011-0000-FFFF-FFFF03000000}">
      <tableStyleElement type="headerRow" dxfId="7"/>
      <tableStyleElement type="firstColumnStripe" dxfId="6"/>
      <tableStyleElement type="secondColumnStripe" dxfId="5"/>
    </tableStyle>
    <tableStyle name="粉色深色系标题行汇总行表格样式" count="5" xr9:uid="{00000000-0011-0000-FFFF-FFFF04000000}">
      <tableStyleElement type="headerRow" dxfId="4"/>
      <tableStyleElement type="totalRow" dxfId="3"/>
      <tableStyleElement type="firstRowStripe" dxfId="2"/>
      <tableStyleElement type="secondRowStripe" dxfId="1"/>
      <tableStyleElement type="firstTotalCell" dxfId="0"/>
    </tableStyle>
  </tableStyles>
  <colors>
    <mruColors>
      <color rgb="FFC00000"/>
      <color rgb="FFE24E4E"/>
      <color rgb="FFFF0000"/>
      <color rgb="FF000000"/>
      <color rgb="FFF6CD59"/>
      <color rgb="FFF3EA9D"/>
      <color rgb="FFE24D4E"/>
      <color rgb="FFFE9B80"/>
      <color rgb="FFED7D31"/>
      <color rgb="FFFE9B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29983;&#29482;&#25968;&#25454;&#24211;&#183;&#30446;&#24405;!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2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4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5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5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_rels/drawing5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29983;&#29482;&#25968;&#25454;&#24211;&#183;&#30446;&#24405;!A1"/></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177800</xdr:rowOff>
    </xdr:from>
    <xdr:to>
      <xdr:col>2</xdr:col>
      <xdr:colOff>409575</xdr:colOff>
      <xdr:row>0</xdr:row>
      <xdr:rowOff>838200</xdr:rowOff>
    </xdr:to>
    <xdr:pic>
      <xdr:nvPicPr>
        <xdr:cNvPr id="3" name="图片 2" descr="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tretch>
          <a:fillRect/>
        </a:stretch>
      </xdr:blipFill>
      <xdr:spPr>
        <a:xfrm>
          <a:off x="247650" y="177800"/>
          <a:ext cx="2429510" cy="66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247650</xdr:colOff>
      <xdr:row>0</xdr:row>
      <xdr:rowOff>171450</xdr:rowOff>
    </xdr:from>
    <xdr:to>
      <xdr:col>5</xdr:col>
      <xdr:colOff>0</xdr:colOff>
      <xdr:row>0</xdr:row>
      <xdr:rowOff>831850</xdr:rowOff>
    </xdr:to>
    <xdr:pic>
      <xdr:nvPicPr>
        <xdr:cNvPr id="2" name="图片 1" descr="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933450" y="171450"/>
          <a:ext cx="2495550" cy="660400"/>
        </a:xfrm>
        <a:prstGeom prst="rect">
          <a:avLst/>
        </a:prstGeom>
      </xdr:spPr>
    </xdr:pic>
    <xdr:clientData/>
  </xdr:twoCellAnchor>
  <xdr:twoCellAnchor editAs="oneCell">
    <xdr:from>
      <xdr:col>1</xdr:col>
      <xdr:colOff>47625</xdr:colOff>
      <xdr:row>1</xdr:row>
      <xdr:rowOff>36195</xdr:rowOff>
    </xdr:from>
    <xdr:to>
      <xdr:col>2</xdr:col>
      <xdr:colOff>483235</xdr:colOff>
      <xdr:row>1</xdr:row>
      <xdr:rowOff>283845</xdr:rowOff>
    </xdr:to>
    <xdr:pic>
      <xdr:nvPicPr>
        <xdr:cNvPr id="3" name="图片 2" descr="123">
          <a:hlinkClick xmlns:r="http://schemas.openxmlformats.org/officeDocument/2006/relationships" r:id="rId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cstate="print"/>
        <a:stretch>
          <a:fillRect/>
        </a:stretch>
      </xdr:blipFill>
      <xdr:spPr>
        <a:xfrm>
          <a:off x="733425" y="1053465"/>
          <a:ext cx="112141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791210</xdr:colOff>
      <xdr:row>0</xdr:row>
      <xdr:rowOff>86995</xdr:rowOff>
    </xdr:from>
    <xdr:to>
      <xdr:col>2</xdr:col>
      <xdr:colOff>0</xdr:colOff>
      <xdr:row>0</xdr:row>
      <xdr:rowOff>334645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cstate="print"/>
        <a:stretch>
          <a:fillRect/>
        </a:stretch>
      </xdr:blipFill>
      <xdr:spPr>
        <a:xfrm>
          <a:off x="791210" y="86995"/>
          <a:ext cx="1210310"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48260</xdr:colOff>
      <xdr:row>0</xdr:row>
      <xdr:rowOff>86360</xdr:rowOff>
    </xdr:from>
    <xdr:to>
      <xdr:col>0</xdr:col>
      <xdr:colOff>1220470</xdr:colOff>
      <xdr:row>0</xdr:row>
      <xdr:rowOff>334010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cstate="print"/>
        <a:stretch>
          <a:fillRect/>
        </a:stretch>
      </xdr:blipFill>
      <xdr:spPr>
        <a:xfrm>
          <a:off x="48260" y="86360"/>
          <a:ext cx="1172210" cy="2476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1172210</xdr:colOff>
      <xdr:row>0</xdr:row>
      <xdr:rowOff>247650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stretch>
          <a:fillRect/>
        </a:stretch>
      </xdr:blipFill>
      <xdr:spPr>
        <a:xfrm>
          <a:off x="0" y="0"/>
          <a:ext cx="1172210" cy="2476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609600</xdr:colOff>
      <xdr:row>0</xdr:row>
      <xdr:rowOff>66675</xdr:rowOff>
    </xdr:from>
    <xdr:to>
      <xdr:col>2</xdr:col>
      <xdr:colOff>730885</xdr:colOff>
      <xdr:row>0</xdr:row>
      <xdr:rowOff>314325</xdr:rowOff>
    </xdr:to>
    <xdr:pic>
      <xdr:nvPicPr>
        <xdr:cNvPr id="5" name="图片 4" descr="123">
          <a:hlinkClick xmlns:r="http://schemas.openxmlformats.org/officeDocument/2006/relationships" r:id="rId1"/>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stretch>
          <a:fillRect/>
        </a:stretch>
      </xdr:blipFill>
      <xdr:spPr>
        <a:xfrm>
          <a:off x="1610360" y="66675"/>
          <a:ext cx="1122045" cy="2476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829310</xdr:colOff>
      <xdr:row>0</xdr:row>
      <xdr:rowOff>10160</xdr:rowOff>
    </xdr:from>
    <xdr:to>
      <xdr:col>3</xdr:col>
      <xdr:colOff>0</xdr:colOff>
      <xdr:row>0</xdr:row>
      <xdr:rowOff>257810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cstate="print"/>
        <a:stretch>
          <a:fillRect/>
        </a:stretch>
      </xdr:blipFill>
      <xdr:spPr>
        <a:xfrm>
          <a:off x="1830070" y="10160"/>
          <a:ext cx="1172210" cy="247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505460</xdr:colOff>
      <xdr:row>0</xdr:row>
      <xdr:rowOff>67310</xdr:rowOff>
    </xdr:from>
    <xdr:to>
      <xdr:col>2</xdr:col>
      <xdr:colOff>626745</xdr:colOff>
      <xdr:row>0</xdr:row>
      <xdr:rowOff>314960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cstate="print"/>
        <a:stretch>
          <a:fillRect/>
        </a:stretch>
      </xdr:blipFill>
      <xdr:spPr>
        <a:xfrm>
          <a:off x="1506220" y="67310"/>
          <a:ext cx="1122045" cy="247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572135</xdr:colOff>
      <xdr:row>0</xdr:row>
      <xdr:rowOff>67310</xdr:rowOff>
    </xdr:from>
    <xdr:to>
      <xdr:col>2</xdr:col>
      <xdr:colOff>693420</xdr:colOff>
      <xdr:row>0</xdr:row>
      <xdr:rowOff>314960</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stretch>
          <a:fillRect/>
        </a:stretch>
      </xdr:blipFill>
      <xdr:spPr>
        <a:xfrm>
          <a:off x="1572895" y="67310"/>
          <a:ext cx="1122045" cy="247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1000760</xdr:colOff>
      <xdr:row>0</xdr:row>
      <xdr:rowOff>635</xdr:rowOff>
    </xdr:from>
    <xdr:to>
      <xdr:col>3</xdr:col>
      <xdr:colOff>121920</xdr:colOff>
      <xdr:row>0</xdr:row>
      <xdr:rowOff>248285</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stretch>
          <a:fillRect/>
        </a:stretch>
      </xdr:blipFill>
      <xdr:spPr>
        <a:xfrm>
          <a:off x="2001520" y="635"/>
          <a:ext cx="1122680" cy="247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197485</xdr:colOff>
      <xdr:row>0</xdr:row>
      <xdr:rowOff>247650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cstate="print"/>
        <a:stretch>
          <a:fillRect/>
        </a:stretch>
      </xdr:blipFill>
      <xdr:spPr>
        <a:xfrm>
          <a:off x="0" y="0"/>
          <a:ext cx="1122680" cy="2476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121285</xdr:colOff>
      <xdr:row>0</xdr:row>
      <xdr:rowOff>247650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cstate="print"/>
        <a:stretch>
          <a:fillRect/>
        </a:stretch>
      </xdr:blipFill>
      <xdr:spPr>
        <a:xfrm>
          <a:off x="0" y="0"/>
          <a:ext cx="1122045" cy="2476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19685</xdr:colOff>
      <xdr:row>0</xdr:row>
      <xdr:rowOff>95885</xdr:rowOff>
    </xdr:from>
    <xdr:to>
      <xdr:col>5</xdr:col>
      <xdr:colOff>140970</xdr:colOff>
      <xdr:row>0</xdr:row>
      <xdr:rowOff>343535</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stretch>
          <a:fillRect/>
        </a:stretch>
      </xdr:blipFill>
      <xdr:spPr>
        <a:xfrm>
          <a:off x="4317365" y="95885"/>
          <a:ext cx="1122045" cy="2476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305435</xdr:colOff>
      <xdr:row>0</xdr:row>
      <xdr:rowOff>181610</xdr:rowOff>
    </xdr:from>
    <xdr:to>
      <xdr:col>2</xdr:col>
      <xdr:colOff>426720</xdr:colOff>
      <xdr:row>1</xdr:row>
      <xdr:rowOff>48260</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cstate="print"/>
        <a:stretch>
          <a:fillRect/>
        </a:stretch>
      </xdr:blipFill>
      <xdr:spPr>
        <a:xfrm>
          <a:off x="1306195" y="181610"/>
          <a:ext cx="1122045" cy="2476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305435</xdr:colOff>
      <xdr:row>0</xdr:row>
      <xdr:rowOff>191135</xdr:rowOff>
    </xdr:from>
    <xdr:to>
      <xdr:col>2</xdr:col>
      <xdr:colOff>426720</xdr:colOff>
      <xdr:row>1</xdr:row>
      <xdr:rowOff>57785</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stretch>
          <a:fillRect/>
        </a:stretch>
      </xdr:blipFill>
      <xdr:spPr>
        <a:xfrm>
          <a:off x="1306195" y="191135"/>
          <a:ext cx="1122045" cy="2476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638810</xdr:colOff>
      <xdr:row>0</xdr:row>
      <xdr:rowOff>48260</xdr:rowOff>
    </xdr:from>
    <xdr:to>
      <xdr:col>2</xdr:col>
      <xdr:colOff>760095</xdr:colOff>
      <xdr:row>0</xdr:row>
      <xdr:rowOff>295910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cstate="print"/>
        <a:stretch>
          <a:fillRect/>
        </a:stretch>
      </xdr:blipFill>
      <xdr:spPr>
        <a:xfrm>
          <a:off x="1639570" y="48260"/>
          <a:ext cx="1122045" cy="2476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762635</xdr:colOff>
      <xdr:row>0</xdr:row>
      <xdr:rowOff>57785</xdr:rowOff>
    </xdr:from>
    <xdr:to>
      <xdr:col>2</xdr:col>
      <xdr:colOff>883920</xdr:colOff>
      <xdr:row>0</xdr:row>
      <xdr:rowOff>305435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2" cstate="print"/>
        <a:stretch>
          <a:fillRect/>
        </a:stretch>
      </xdr:blipFill>
      <xdr:spPr>
        <a:xfrm>
          <a:off x="1763395" y="57785"/>
          <a:ext cx="1122045" cy="2476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753110</xdr:colOff>
      <xdr:row>0</xdr:row>
      <xdr:rowOff>67310</xdr:rowOff>
    </xdr:from>
    <xdr:to>
      <xdr:col>2</xdr:col>
      <xdr:colOff>874395</xdr:colOff>
      <xdr:row>0</xdr:row>
      <xdr:rowOff>314960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cstate="print"/>
        <a:stretch>
          <a:fillRect/>
        </a:stretch>
      </xdr:blipFill>
      <xdr:spPr>
        <a:xfrm>
          <a:off x="1753870" y="67310"/>
          <a:ext cx="1122045" cy="2476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314960</xdr:colOff>
      <xdr:row>0</xdr:row>
      <xdr:rowOff>76835</xdr:rowOff>
    </xdr:from>
    <xdr:to>
      <xdr:col>2</xdr:col>
      <xdr:colOff>436245</xdr:colOff>
      <xdr:row>0</xdr:row>
      <xdr:rowOff>324485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2" cstate="print"/>
        <a:stretch>
          <a:fillRect/>
        </a:stretch>
      </xdr:blipFill>
      <xdr:spPr>
        <a:xfrm>
          <a:off x="1315720" y="76835"/>
          <a:ext cx="1122045" cy="2476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76835</xdr:colOff>
      <xdr:row>0</xdr:row>
      <xdr:rowOff>95885</xdr:rowOff>
    </xdr:from>
    <xdr:to>
      <xdr:col>1</xdr:col>
      <xdr:colOff>198120</xdr:colOff>
      <xdr:row>0</xdr:row>
      <xdr:rowOff>343535</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cstate="print"/>
        <a:stretch>
          <a:fillRect/>
        </a:stretch>
      </xdr:blipFill>
      <xdr:spPr>
        <a:xfrm>
          <a:off x="76835" y="95885"/>
          <a:ext cx="1122045" cy="2476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686435</xdr:colOff>
      <xdr:row>0</xdr:row>
      <xdr:rowOff>114935</xdr:rowOff>
    </xdr:from>
    <xdr:to>
      <xdr:col>2</xdr:col>
      <xdr:colOff>807720</xdr:colOff>
      <xdr:row>0</xdr:row>
      <xdr:rowOff>362585</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cstate="print"/>
        <a:stretch>
          <a:fillRect/>
        </a:stretch>
      </xdr:blipFill>
      <xdr:spPr>
        <a:xfrm>
          <a:off x="1687195" y="114935"/>
          <a:ext cx="1122045" cy="2476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38735</xdr:colOff>
      <xdr:row>0</xdr:row>
      <xdr:rowOff>57785</xdr:rowOff>
    </xdr:from>
    <xdr:to>
      <xdr:col>1</xdr:col>
      <xdr:colOff>160020</xdr:colOff>
      <xdr:row>0</xdr:row>
      <xdr:rowOff>305435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2" cstate="print"/>
        <a:stretch>
          <a:fillRect/>
        </a:stretch>
      </xdr:blipFill>
      <xdr:spPr>
        <a:xfrm>
          <a:off x="38735" y="57785"/>
          <a:ext cx="1122045" cy="24765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191135</xdr:colOff>
      <xdr:row>0</xdr:row>
      <xdr:rowOff>48260</xdr:rowOff>
    </xdr:from>
    <xdr:to>
      <xdr:col>1</xdr:col>
      <xdr:colOff>312420</xdr:colOff>
      <xdr:row>0</xdr:row>
      <xdr:rowOff>295910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2" cstate="print"/>
        <a:stretch>
          <a:fillRect/>
        </a:stretch>
      </xdr:blipFill>
      <xdr:spPr>
        <a:xfrm>
          <a:off x="191135" y="48260"/>
          <a:ext cx="1122045" cy="2476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818515</xdr:colOff>
      <xdr:row>0</xdr:row>
      <xdr:rowOff>180975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2" cstate="print"/>
        <a:stretch>
          <a:fillRect/>
        </a:stretch>
      </xdr:blipFill>
      <xdr:spPr>
        <a:xfrm>
          <a:off x="9525" y="9525"/>
          <a:ext cx="808990" cy="1714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19685</xdr:colOff>
      <xdr:row>0</xdr:row>
      <xdr:rowOff>86360</xdr:rowOff>
    </xdr:from>
    <xdr:to>
      <xdr:col>1</xdr:col>
      <xdr:colOff>140970</xdr:colOff>
      <xdr:row>0</xdr:row>
      <xdr:rowOff>334010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2" cstate="print"/>
        <a:stretch>
          <a:fillRect/>
        </a:stretch>
      </xdr:blipFill>
      <xdr:spPr>
        <a:xfrm>
          <a:off x="19685" y="86360"/>
          <a:ext cx="1122045" cy="2476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895985</xdr:colOff>
      <xdr:row>0</xdr:row>
      <xdr:rowOff>57785</xdr:rowOff>
    </xdr:from>
    <xdr:to>
      <xdr:col>2</xdr:col>
      <xdr:colOff>17145</xdr:colOff>
      <xdr:row>0</xdr:row>
      <xdr:rowOff>305435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stretch>
          <a:fillRect/>
        </a:stretch>
      </xdr:blipFill>
      <xdr:spPr>
        <a:xfrm>
          <a:off x="895985" y="57785"/>
          <a:ext cx="1122680" cy="24765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1270</xdr:colOff>
      <xdr:row>0</xdr:row>
      <xdr:rowOff>277495</xdr:rowOff>
    </xdr:from>
    <xdr:to>
      <xdr:col>1</xdr:col>
      <xdr:colOff>122555</xdr:colOff>
      <xdr:row>1</xdr:row>
      <xdr:rowOff>144145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2" cstate="print"/>
        <a:stretch>
          <a:fillRect/>
        </a:stretch>
      </xdr:blipFill>
      <xdr:spPr>
        <a:xfrm>
          <a:off x="1270" y="277495"/>
          <a:ext cx="1122045" cy="24765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886460</xdr:colOff>
      <xdr:row>0</xdr:row>
      <xdr:rowOff>67310</xdr:rowOff>
    </xdr:from>
    <xdr:to>
      <xdr:col>2</xdr:col>
      <xdr:colOff>7620</xdr:colOff>
      <xdr:row>0</xdr:row>
      <xdr:rowOff>314960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2" cstate="print"/>
        <a:stretch>
          <a:fillRect/>
        </a:stretch>
      </xdr:blipFill>
      <xdr:spPr>
        <a:xfrm>
          <a:off x="886460" y="67310"/>
          <a:ext cx="1122680" cy="247650"/>
        </a:xfrm>
        <a:prstGeom prst="rect">
          <a:avLst/>
        </a:prstGeom>
      </xdr:spPr>
    </xdr:pic>
    <xdr:clientData/>
  </xdr:twoCellAnchor>
  <xdr:twoCellAnchor editAs="oneCell">
    <xdr:from>
      <xdr:col>0</xdr:col>
      <xdr:colOff>886460</xdr:colOff>
      <xdr:row>0</xdr:row>
      <xdr:rowOff>67310</xdr:rowOff>
    </xdr:from>
    <xdr:to>
      <xdr:col>2</xdr:col>
      <xdr:colOff>7620</xdr:colOff>
      <xdr:row>0</xdr:row>
      <xdr:rowOff>314960</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stretch>
          <a:fillRect/>
        </a:stretch>
      </xdr:blipFill>
      <xdr:spPr>
        <a:xfrm>
          <a:off x="886460" y="67310"/>
          <a:ext cx="1122680" cy="24765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635</xdr:colOff>
      <xdr:row>0</xdr:row>
      <xdr:rowOff>248285</xdr:rowOff>
    </xdr:from>
    <xdr:to>
      <xdr:col>1</xdr:col>
      <xdr:colOff>121920</xdr:colOff>
      <xdr:row>1</xdr:row>
      <xdr:rowOff>114935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2" cstate="print"/>
        <a:stretch>
          <a:fillRect/>
        </a:stretch>
      </xdr:blipFill>
      <xdr:spPr>
        <a:xfrm>
          <a:off x="635" y="248285"/>
          <a:ext cx="1122045" cy="2476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20320</xdr:colOff>
      <xdr:row>0</xdr:row>
      <xdr:rowOff>48895</xdr:rowOff>
    </xdr:from>
    <xdr:to>
      <xdr:col>1</xdr:col>
      <xdr:colOff>8255</xdr:colOff>
      <xdr:row>0</xdr:row>
      <xdr:rowOff>296545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cstate="print"/>
        <a:stretch>
          <a:fillRect/>
        </a:stretch>
      </xdr:blipFill>
      <xdr:spPr>
        <a:xfrm>
          <a:off x="20320" y="48895"/>
          <a:ext cx="1122045" cy="24765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816610</xdr:colOff>
      <xdr:row>0</xdr:row>
      <xdr:rowOff>180340</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cstate="print"/>
        <a:stretch>
          <a:fillRect/>
        </a:stretch>
      </xdr:blipFill>
      <xdr:spPr>
        <a:xfrm>
          <a:off x="9525" y="9525"/>
          <a:ext cx="807085" cy="17081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762635</xdr:colOff>
      <xdr:row>0</xdr:row>
      <xdr:rowOff>635</xdr:rowOff>
    </xdr:from>
    <xdr:to>
      <xdr:col>1</xdr:col>
      <xdr:colOff>883920</xdr:colOff>
      <xdr:row>0</xdr:row>
      <xdr:rowOff>248285</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2" cstate="print"/>
        <a:stretch>
          <a:fillRect/>
        </a:stretch>
      </xdr:blipFill>
      <xdr:spPr>
        <a:xfrm>
          <a:off x="762635" y="635"/>
          <a:ext cx="1122045" cy="24765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800735</xdr:colOff>
      <xdr:row>0</xdr:row>
      <xdr:rowOff>635</xdr:rowOff>
    </xdr:from>
    <xdr:to>
      <xdr:col>2</xdr:col>
      <xdr:colOff>0</xdr:colOff>
      <xdr:row>0</xdr:row>
      <xdr:rowOff>248285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2" cstate="print"/>
        <a:stretch>
          <a:fillRect/>
        </a:stretch>
      </xdr:blipFill>
      <xdr:spPr>
        <a:xfrm>
          <a:off x="800735" y="635"/>
          <a:ext cx="1200785" cy="24765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10160</xdr:colOff>
      <xdr:row>0</xdr:row>
      <xdr:rowOff>57785</xdr:rowOff>
    </xdr:from>
    <xdr:to>
      <xdr:col>1</xdr:col>
      <xdr:colOff>131445</xdr:colOff>
      <xdr:row>0</xdr:row>
      <xdr:rowOff>305435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2" cstate="print"/>
        <a:stretch>
          <a:fillRect/>
        </a:stretch>
      </xdr:blipFill>
      <xdr:spPr>
        <a:xfrm>
          <a:off x="10160" y="57785"/>
          <a:ext cx="1122045" cy="24765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635</xdr:colOff>
      <xdr:row>0</xdr:row>
      <xdr:rowOff>285750</xdr:rowOff>
    </xdr:from>
    <xdr:to>
      <xdr:col>0</xdr:col>
      <xdr:colOff>760730</xdr:colOff>
      <xdr:row>1</xdr:row>
      <xdr:rowOff>65405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2" cstate="print"/>
        <a:stretch>
          <a:fillRect/>
        </a:stretch>
      </xdr:blipFill>
      <xdr:spPr>
        <a:xfrm>
          <a:off x="635" y="285750"/>
          <a:ext cx="760095" cy="16065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635</xdr:colOff>
      <xdr:row>0</xdr:row>
      <xdr:rowOff>295910</xdr:rowOff>
    </xdr:from>
    <xdr:to>
      <xdr:col>0</xdr:col>
      <xdr:colOff>812165</xdr:colOff>
      <xdr:row>1</xdr:row>
      <xdr:rowOff>95885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2" cstate="print"/>
        <a:stretch>
          <a:fillRect/>
        </a:stretch>
      </xdr:blipFill>
      <xdr:spPr>
        <a:xfrm>
          <a:off x="635" y="295910"/>
          <a:ext cx="811530" cy="1809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635</xdr:colOff>
      <xdr:row>0</xdr:row>
      <xdr:rowOff>257810</xdr:rowOff>
    </xdr:from>
    <xdr:to>
      <xdr:col>1</xdr:col>
      <xdr:colOff>121920</xdr:colOff>
      <xdr:row>1</xdr:row>
      <xdr:rowOff>124460</xdr:rowOff>
    </xdr:to>
    <xdr:pic>
      <xdr:nvPicPr>
        <xdr:cNvPr id="4" name="图片 3" descr="123">
          <a:hlinkClick xmlns:r="http://schemas.openxmlformats.org/officeDocument/2006/relationships" r:id="rId1"/>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2" cstate="print"/>
        <a:stretch>
          <a:fillRect/>
        </a:stretch>
      </xdr:blipFill>
      <xdr:spPr>
        <a:xfrm>
          <a:off x="635" y="257810"/>
          <a:ext cx="1122045" cy="2476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635</xdr:colOff>
      <xdr:row>0</xdr:row>
      <xdr:rowOff>257175</xdr:rowOff>
    </xdr:from>
    <xdr:to>
      <xdr:col>1</xdr:col>
      <xdr:colOff>0</xdr:colOff>
      <xdr:row>1</xdr:row>
      <xdr:rowOff>76200</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cstate="print"/>
        <a:stretch>
          <a:fillRect/>
        </a:stretch>
      </xdr:blipFill>
      <xdr:spPr>
        <a:xfrm>
          <a:off x="635" y="257175"/>
          <a:ext cx="1000125" cy="2000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635</xdr:colOff>
      <xdr:row>0</xdr:row>
      <xdr:rowOff>276225</xdr:rowOff>
    </xdr:from>
    <xdr:to>
      <xdr:col>0</xdr:col>
      <xdr:colOff>864870</xdr:colOff>
      <xdr:row>1</xdr:row>
      <xdr:rowOff>78740</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2" cstate="print"/>
        <a:stretch>
          <a:fillRect/>
        </a:stretch>
      </xdr:blipFill>
      <xdr:spPr>
        <a:xfrm>
          <a:off x="635" y="276225"/>
          <a:ext cx="864235" cy="18351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635</xdr:colOff>
      <xdr:row>0</xdr:row>
      <xdr:rowOff>285750</xdr:rowOff>
    </xdr:from>
    <xdr:to>
      <xdr:col>0</xdr:col>
      <xdr:colOff>809625</xdr:colOff>
      <xdr:row>1</xdr:row>
      <xdr:rowOff>76200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2" cstate="print"/>
        <a:stretch>
          <a:fillRect/>
        </a:stretch>
      </xdr:blipFill>
      <xdr:spPr>
        <a:xfrm>
          <a:off x="635" y="285750"/>
          <a:ext cx="808990" cy="17145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743585</xdr:colOff>
      <xdr:row>0</xdr:row>
      <xdr:rowOff>635</xdr:rowOff>
    </xdr:from>
    <xdr:to>
      <xdr:col>1</xdr:col>
      <xdr:colOff>864870</xdr:colOff>
      <xdr:row>0</xdr:row>
      <xdr:rowOff>248285</xdr:rowOff>
    </xdr:to>
    <xdr:pic>
      <xdr:nvPicPr>
        <xdr:cNvPr id="3" name="图片 2" descr="123">
          <a:hlinkClick xmlns:r="http://schemas.openxmlformats.org/officeDocument/2006/relationships" r:id="rId1"/>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cstate="print"/>
        <a:stretch>
          <a:fillRect/>
        </a:stretch>
      </xdr:blipFill>
      <xdr:spPr>
        <a:xfrm>
          <a:off x="743585" y="635"/>
          <a:ext cx="1122045" cy="24765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635</xdr:colOff>
      <xdr:row>0</xdr:row>
      <xdr:rowOff>285750</xdr:rowOff>
    </xdr:from>
    <xdr:to>
      <xdr:col>0</xdr:col>
      <xdr:colOff>694055</xdr:colOff>
      <xdr:row>1</xdr:row>
      <xdr:rowOff>50800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cstate="print"/>
        <a:stretch>
          <a:fillRect/>
        </a:stretch>
      </xdr:blipFill>
      <xdr:spPr>
        <a:xfrm>
          <a:off x="635" y="285750"/>
          <a:ext cx="693420" cy="14605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635</xdr:colOff>
      <xdr:row>0</xdr:row>
      <xdr:rowOff>295275</xdr:rowOff>
    </xdr:from>
    <xdr:to>
      <xdr:col>0</xdr:col>
      <xdr:colOff>694055</xdr:colOff>
      <xdr:row>1</xdr:row>
      <xdr:rowOff>60325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2" cstate="print"/>
        <a:stretch>
          <a:fillRect/>
        </a:stretch>
      </xdr:blipFill>
      <xdr:spPr>
        <a:xfrm>
          <a:off x="635" y="295275"/>
          <a:ext cx="693420" cy="14605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635</xdr:colOff>
      <xdr:row>0</xdr:row>
      <xdr:rowOff>266700</xdr:rowOff>
    </xdr:from>
    <xdr:to>
      <xdr:col>0</xdr:col>
      <xdr:colOff>855980</xdr:colOff>
      <xdr:row>1</xdr:row>
      <xdr:rowOff>67310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2" cstate="print"/>
        <a:stretch>
          <a:fillRect/>
        </a:stretch>
      </xdr:blipFill>
      <xdr:spPr>
        <a:xfrm>
          <a:off x="635" y="266700"/>
          <a:ext cx="855345" cy="18161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9525</xdr:colOff>
      <xdr:row>0</xdr:row>
      <xdr:rowOff>314325</xdr:rowOff>
    </xdr:from>
    <xdr:to>
      <xdr:col>0</xdr:col>
      <xdr:colOff>786765</xdr:colOff>
      <xdr:row>1</xdr:row>
      <xdr:rowOff>96520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2" cstate="print"/>
        <a:stretch>
          <a:fillRect/>
        </a:stretch>
      </xdr:blipFill>
      <xdr:spPr>
        <a:xfrm>
          <a:off x="9525" y="314325"/>
          <a:ext cx="777240" cy="16319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0</xdr:colOff>
      <xdr:row>0</xdr:row>
      <xdr:rowOff>190500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2" cstate="print"/>
        <a:stretch>
          <a:fillRect/>
        </a:stretch>
      </xdr:blipFill>
      <xdr:spPr>
        <a:xfrm>
          <a:off x="9525" y="9525"/>
          <a:ext cx="886460" cy="180975"/>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797560</xdr:colOff>
      <xdr:row>0</xdr:row>
      <xdr:rowOff>176530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2" cstate="print"/>
        <a:stretch>
          <a:fillRect/>
        </a:stretch>
      </xdr:blipFill>
      <xdr:spPr>
        <a:xfrm>
          <a:off x="9525" y="9525"/>
          <a:ext cx="788035" cy="16700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759460</xdr:colOff>
      <xdr:row>0</xdr:row>
      <xdr:rowOff>164465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2" cstate="print"/>
        <a:stretch>
          <a:fillRect/>
        </a:stretch>
      </xdr:blipFill>
      <xdr:spPr>
        <a:xfrm>
          <a:off x="9525" y="9525"/>
          <a:ext cx="749935" cy="15494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635</xdr:colOff>
      <xdr:row>0</xdr:row>
      <xdr:rowOff>38735</xdr:rowOff>
    </xdr:from>
    <xdr:to>
      <xdr:col>1</xdr:col>
      <xdr:colOff>121920</xdr:colOff>
      <xdr:row>0</xdr:row>
      <xdr:rowOff>286385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2" cstate="print"/>
        <a:stretch>
          <a:fillRect/>
        </a:stretch>
      </xdr:blipFill>
      <xdr:spPr>
        <a:xfrm>
          <a:off x="635" y="38735"/>
          <a:ext cx="1122045" cy="24765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635</xdr:colOff>
      <xdr:row>0</xdr:row>
      <xdr:rowOff>635</xdr:rowOff>
    </xdr:from>
    <xdr:to>
      <xdr:col>0</xdr:col>
      <xdr:colOff>788670</xdr:colOff>
      <xdr:row>0</xdr:row>
      <xdr:rowOff>167640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2" cstate="print"/>
        <a:stretch>
          <a:fillRect/>
        </a:stretch>
      </xdr:blipFill>
      <xdr:spPr>
        <a:xfrm>
          <a:off x="635" y="635"/>
          <a:ext cx="788035" cy="167005"/>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712470</xdr:colOff>
      <xdr:row>0</xdr:row>
      <xdr:rowOff>157480</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2" cstate="print"/>
        <a:stretch>
          <a:fillRect/>
        </a:stretch>
      </xdr:blipFill>
      <xdr:spPr>
        <a:xfrm>
          <a:off x="9525" y="9525"/>
          <a:ext cx="702945" cy="147955"/>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635</xdr:colOff>
      <xdr:row>0</xdr:row>
      <xdr:rowOff>76835</xdr:rowOff>
    </xdr:from>
    <xdr:to>
      <xdr:col>0</xdr:col>
      <xdr:colOff>1122045</xdr:colOff>
      <xdr:row>0</xdr:row>
      <xdr:rowOff>324485</xdr:rowOff>
    </xdr:to>
    <xdr:pic>
      <xdr:nvPicPr>
        <xdr:cNvPr id="2" name="图片 1" descr="123">
          <a:hlinkClick xmlns:r="http://schemas.openxmlformats.org/officeDocument/2006/relationships" r:id="rId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2" cstate="print"/>
        <a:stretch>
          <a:fillRect/>
        </a:stretch>
      </xdr:blipFill>
      <xdr:spPr>
        <a:xfrm>
          <a:off x="635" y="76835"/>
          <a:ext cx="1121410" cy="24765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1"/>
  <sheetViews>
    <sheetView workbookViewId="0">
      <selection activeCell="A23" sqref="A23"/>
    </sheetView>
  </sheetViews>
  <sheetFormatPr defaultColWidth="9" defaultRowHeight="18" customHeight="1"/>
  <cols>
    <col min="1" max="1" width="9" style="20"/>
    <col min="2" max="2" width="20.75" style="20" customWidth="1"/>
    <col min="3" max="8" width="9" style="20"/>
    <col min="9" max="9" width="8.75" style="20" customWidth="1"/>
    <col min="10" max="10" width="8.5" style="20" customWidth="1"/>
    <col min="11" max="11" width="9" style="20"/>
    <col min="12" max="19" width="8.625" style="20" customWidth="1"/>
    <col min="20" max="20" width="35" style="20" customWidth="1"/>
    <col min="21" max="21" width="8.625" style="20" customWidth="1"/>
    <col min="22" max="259" width="9" style="20"/>
    <col min="260" max="260" width="20.75" style="20" customWidth="1"/>
    <col min="261" max="266" width="9" style="20"/>
    <col min="267" max="267" width="11.625" style="20" customWidth="1"/>
    <col min="268" max="268" width="8.5" style="20" customWidth="1"/>
    <col min="269" max="271" width="9" style="20"/>
    <col min="272" max="273" width="11.875" style="20" customWidth="1"/>
    <col min="274" max="274" width="11" style="20" customWidth="1"/>
    <col min="275" max="275" width="9" style="20"/>
    <col min="276" max="276" width="35" style="20" customWidth="1"/>
    <col min="277" max="277" width="10.25" style="20" customWidth="1"/>
    <col min="278" max="515" width="9" style="20"/>
    <col min="516" max="516" width="20.75" style="20" customWidth="1"/>
    <col min="517" max="522" width="9" style="20"/>
    <col min="523" max="523" width="11.625" style="20" customWidth="1"/>
    <col min="524" max="524" width="8.5" style="20" customWidth="1"/>
    <col min="525" max="527" width="9" style="20"/>
    <col min="528" max="529" width="11.875" style="20" customWidth="1"/>
    <col min="530" max="530" width="11" style="20" customWidth="1"/>
    <col min="531" max="531" width="9" style="20"/>
    <col min="532" max="532" width="35" style="20" customWidth="1"/>
    <col min="533" max="533" width="10.25" style="20" customWidth="1"/>
    <col min="534" max="771" width="9" style="20"/>
    <col min="772" max="772" width="20.75" style="20" customWidth="1"/>
    <col min="773" max="778" width="9" style="20"/>
    <col min="779" max="779" width="11.625" style="20" customWidth="1"/>
    <col min="780" max="780" width="8.5" style="20" customWidth="1"/>
    <col min="781" max="783" width="9" style="20"/>
    <col min="784" max="785" width="11.875" style="20" customWidth="1"/>
    <col min="786" max="786" width="11" style="20" customWidth="1"/>
    <col min="787" max="787" width="9" style="20"/>
    <col min="788" max="788" width="35" style="20" customWidth="1"/>
    <col min="789" max="789" width="10.25" style="20" customWidth="1"/>
    <col min="790" max="1027" width="9" style="20"/>
    <col min="1028" max="1028" width="20.75" style="20" customWidth="1"/>
    <col min="1029" max="1034" width="9" style="20"/>
    <col min="1035" max="1035" width="11.625" style="20" customWidth="1"/>
    <col min="1036" max="1036" width="8.5" style="20" customWidth="1"/>
    <col min="1037" max="1039" width="9" style="20"/>
    <col min="1040" max="1041" width="11.875" style="20" customWidth="1"/>
    <col min="1042" max="1042" width="11" style="20" customWidth="1"/>
    <col min="1043" max="1043" width="9" style="20"/>
    <col min="1044" max="1044" width="35" style="20" customWidth="1"/>
    <col min="1045" max="1045" width="10.25" style="20" customWidth="1"/>
    <col min="1046" max="1283" width="9" style="20"/>
    <col min="1284" max="1284" width="20.75" style="20" customWidth="1"/>
    <col min="1285" max="1290" width="9" style="20"/>
    <col min="1291" max="1291" width="11.625" style="20" customWidth="1"/>
    <col min="1292" max="1292" width="8.5" style="20" customWidth="1"/>
    <col min="1293" max="1295" width="9" style="20"/>
    <col min="1296" max="1297" width="11.875" style="20" customWidth="1"/>
    <col min="1298" max="1298" width="11" style="20" customWidth="1"/>
    <col min="1299" max="1299" width="9" style="20"/>
    <col min="1300" max="1300" width="35" style="20" customWidth="1"/>
    <col min="1301" max="1301" width="10.25" style="20" customWidth="1"/>
    <col min="1302" max="1539" width="9" style="20"/>
    <col min="1540" max="1540" width="20.75" style="20" customWidth="1"/>
    <col min="1541" max="1546" width="9" style="20"/>
    <col min="1547" max="1547" width="11.625" style="20" customWidth="1"/>
    <col min="1548" max="1548" width="8.5" style="20" customWidth="1"/>
    <col min="1549" max="1551" width="9" style="20"/>
    <col min="1552" max="1553" width="11.875" style="20" customWidth="1"/>
    <col min="1554" max="1554" width="11" style="20" customWidth="1"/>
    <col min="1555" max="1555" width="9" style="20"/>
    <col min="1556" max="1556" width="35" style="20" customWidth="1"/>
    <col min="1557" max="1557" width="10.25" style="20" customWidth="1"/>
    <col min="1558" max="1795" width="9" style="20"/>
    <col min="1796" max="1796" width="20.75" style="20" customWidth="1"/>
    <col min="1797" max="1802" width="9" style="20"/>
    <col min="1803" max="1803" width="11.625" style="20" customWidth="1"/>
    <col min="1804" max="1804" width="8.5" style="20" customWidth="1"/>
    <col min="1805" max="1807" width="9" style="20"/>
    <col min="1808" max="1809" width="11.875" style="20" customWidth="1"/>
    <col min="1810" max="1810" width="11" style="20" customWidth="1"/>
    <col min="1811" max="1811" width="9" style="20"/>
    <col min="1812" max="1812" width="35" style="20" customWidth="1"/>
    <col min="1813" max="1813" width="10.25" style="20" customWidth="1"/>
    <col min="1814" max="2051" width="9" style="20"/>
    <col min="2052" max="2052" width="20.75" style="20" customWidth="1"/>
    <col min="2053" max="2058" width="9" style="20"/>
    <col min="2059" max="2059" width="11.625" style="20" customWidth="1"/>
    <col min="2060" max="2060" width="8.5" style="20" customWidth="1"/>
    <col min="2061" max="2063" width="9" style="20"/>
    <col min="2064" max="2065" width="11.875" style="20" customWidth="1"/>
    <col min="2066" max="2066" width="11" style="20" customWidth="1"/>
    <col min="2067" max="2067" width="9" style="20"/>
    <col min="2068" max="2068" width="35" style="20" customWidth="1"/>
    <col min="2069" max="2069" width="10.25" style="20" customWidth="1"/>
    <col min="2070" max="2307" width="9" style="20"/>
    <col min="2308" max="2308" width="20.75" style="20" customWidth="1"/>
    <col min="2309" max="2314" width="9" style="20"/>
    <col min="2315" max="2315" width="11.625" style="20" customWidth="1"/>
    <col min="2316" max="2316" width="8.5" style="20" customWidth="1"/>
    <col min="2317" max="2319" width="9" style="20"/>
    <col min="2320" max="2321" width="11.875" style="20" customWidth="1"/>
    <col min="2322" max="2322" width="11" style="20" customWidth="1"/>
    <col min="2323" max="2323" width="9" style="20"/>
    <col min="2324" max="2324" width="35" style="20" customWidth="1"/>
    <col min="2325" max="2325" width="10.25" style="20" customWidth="1"/>
    <col min="2326" max="2563" width="9" style="20"/>
    <col min="2564" max="2564" width="20.75" style="20" customWidth="1"/>
    <col min="2565" max="2570" width="9" style="20"/>
    <col min="2571" max="2571" width="11.625" style="20" customWidth="1"/>
    <col min="2572" max="2572" width="8.5" style="20" customWidth="1"/>
    <col min="2573" max="2575" width="9" style="20"/>
    <col min="2576" max="2577" width="11.875" style="20" customWidth="1"/>
    <col min="2578" max="2578" width="11" style="20" customWidth="1"/>
    <col min="2579" max="2579" width="9" style="20"/>
    <col min="2580" max="2580" width="35" style="20" customWidth="1"/>
    <col min="2581" max="2581" width="10.25" style="20" customWidth="1"/>
    <col min="2582" max="2819" width="9" style="20"/>
    <col min="2820" max="2820" width="20.75" style="20" customWidth="1"/>
    <col min="2821" max="2826" width="9" style="20"/>
    <col min="2827" max="2827" width="11.625" style="20" customWidth="1"/>
    <col min="2828" max="2828" width="8.5" style="20" customWidth="1"/>
    <col min="2829" max="2831" width="9" style="20"/>
    <col min="2832" max="2833" width="11.875" style="20" customWidth="1"/>
    <col min="2834" max="2834" width="11" style="20" customWidth="1"/>
    <col min="2835" max="2835" width="9" style="20"/>
    <col min="2836" max="2836" width="35" style="20" customWidth="1"/>
    <col min="2837" max="2837" width="10.25" style="20" customWidth="1"/>
    <col min="2838" max="3075" width="9" style="20"/>
    <col min="3076" max="3076" width="20.75" style="20" customWidth="1"/>
    <col min="3077" max="3082" width="9" style="20"/>
    <col min="3083" max="3083" width="11.625" style="20" customWidth="1"/>
    <col min="3084" max="3084" width="8.5" style="20" customWidth="1"/>
    <col min="3085" max="3087" width="9" style="20"/>
    <col min="3088" max="3089" width="11.875" style="20" customWidth="1"/>
    <col min="3090" max="3090" width="11" style="20" customWidth="1"/>
    <col min="3091" max="3091" width="9" style="20"/>
    <col min="3092" max="3092" width="35" style="20" customWidth="1"/>
    <col min="3093" max="3093" width="10.25" style="20" customWidth="1"/>
    <col min="3094" max="3331" width="9" style="20"/>
    <col min="3332" max="3332" width="20.75" style="20" customWidth="1"/>
    <col min="3333" max="3338" width="9" style="20"/>
    <col min="3339" max="3339" width="11.625" style="20" customWidth="1"/>
    <col min="3340" max="3340" width="8.5" style="20" customWidth="1"/>
    <col min="3341" max="3343" width="9" style="20"/>
    <col min="3344" max="3345" width="11.875" style="20" customWidth="1"/>
    <col min="3346" max="3346" width="11" style="20" customWidth="1"/>
    <col min="3347" max="3347" width="9" style="20"/>
    <col min="3348" max="3348" width="35" style="20" customWidth="1"/>
    <col min="3349" max="3349" width="10.25" style="20" customWidth="1"/>
    <col min="3350" max="3587" width="9" style="20"/>
    <col min="3588" max="3588" width="20.75" style="20" customWidth="1"/>
    <col min="3589" max="3594" width="9" style="20"/>
    <col min="3595" max="3595" width="11.625" style="20" customWidth="1"/>
    <col min="3596" max="3596" width="8.5" style="20" customWidth="1"/>
    <col min="3597" max="3599" width="9" style="20"/>
    <col min="3600" max="3601" width="11.875" style="20" customWidth="1"/>
    <col min="3602" max="3602" width="11" style="20" customWidth="1"/>
    <col min="3603" max="3603" width="9" style="20"/>
    <col min="3604" max="3604" width="35" style="20" customWidth="1"/>
    <col min="3605" max="3605" width="10.25" style="20" customWidth="1"/>
    <col min="3606" max="3843" width="9" style="20"/>
    <col min="3844" max="3844" width="20.75" style="20" customWidth="1"/>
    <col min="3845" max="3850" width="9" style="20"/>
    <col min="3851" max="3851" width="11.625" style="20" customWidth="1"/>
    <col min="3852" max="3852" width="8.5" style="20" customWidth="1"/>
    <col min="3853" max="3855" width="9" style="20"/>
    <col min="3856" max="3857" width="11.875" style="20" customWidth="1"/>
    <col min="3858" max="3858" width="11" style="20" customWidth="1"/>
    <col min="3859" max="3859" width="9" style="20"/>
    <col min="3860" max="3860" width="35" style="20" customWidth="1"/>
    <col min="3861" max="3861" width="10.25" style="20" customWidth="1"/>
    <col min="3862" max="4099" width="9" style="20"/>
    <col min="4100" max="4100" width="20.75" style="20" customWidth="1"/>
    <col min="4101" max="4106" width="9" style="20"/>
    <col min="4107" max="4107" width="11.625" style="20" customWidth="1"/>
    <col min="4108" max="4108" width="8.5" style="20" customWidth="1"/>
    <col min="4109" max="4111" width="9" style="20"/>
    <col min="4112" max="4113" width="11.875" style="20" customWidth="1"/>
    <col min="4114" max="4114" width="11" style="20" customWidth="1"/>
    <col min="4115" max="4115" width="9" style="20"/>
    <col min="4116" max="4116" width="35" style="20" customWidth="1"/>
    <col min="4117" max="4117" width="10.25" style="20" customWidth="1"/>
    <col min="4118" max="4355" width="9" style="20"/>
    <col min="4356" max="4356" width="20.75" style="20" customWidth="1"/>
    <col min="4357" max="4362" width="9" style="20"/>
    <col min="4363" max="4363" width="11.625" style="20" customWidth="1"/>
    <col min="4364" max="4364" width="8.5" style="20" customWidth="1"/>
    <col min="4365" max="4367" width="9" style="20"/>
    <col min="4368" max="4369" width="11.875" style="20" customWidth="1"/>
    <col min="4370" max="4370" width="11" style="20" customWidth="1"/>
    <col min="4371" max="4371" width="9" style="20"/>
    <col min="4372" max="4372" width="35" style="20" customWidth="1"/>
    <col min="4373" max="4373" width="10.25" style="20" customWidth="1"/>
    <col min="4374" max="4611" width="9" style="20"/>
    <col min="4612" max="4612" width="20.75" style="20" customWidth="1"/>
    <col min="4613" max="4618" width="9" style="20"/>
    <col min="4619" max="4619" width="11.625" style="20" customWidth="1"/>
    <col min="4620" max="4620" width="8.5" style="20" customWidth="1"/>
    <col min="4621" max="4623" width="9" style="20"/>
    <col min="4624" max="4625" width="11.875" style="20" customWidth="1"/>
    <col min="4626" max="4626" width="11" style="20" customWidth="1"/>
    <col min="4627" max="4627" width="9" style="20"/>
    <col min="4628" max="4628" width="35" style="20" customWidth="1"/>
    <col min="4629" max="4629" width="10.25" style="20" customWidth="1"/>
    <col min="4630" max="4867" width="9" style="20"/>
    <col min="4868" max="4868" width="20.75" style="20" customWidth="1"/>
    <col min="4869" max="4874" width="9" style="20"/>
    <col min="4875" max="4875" width="11.625" style="20" customWidth="1"/>
    <col min="4876" max="4876" width="8.5" style="20" customWidth="1"/>
    <col min="4877" max="4879" width="9" style="20"/>
    <col min="4880" max="4881" width="11.875" style="20" customWidth="1"/>
    <col min="4882" max="4882" width="11" style="20" customWidth="1"/>
    <col min="4883" max="4883" width="9" style="20"/>
    <col min="4884" max="4884" width="35" style="20" customWidth="1"/>
    <col min="4885" max="4885" width="10.25" style="20" customWidth="1"/>
    <col min="4886" max="5123" width="9" style="20"/>
    <col min="5124" max="5124" width="20.75" style="20" customWidth="1"/>
    <col min="5125" max="5130" width="9" style="20"/>
    <col min="5131" max="5131" width="11.625" style="20" customWidth="1"/>
    <col min="5132" max="5132" width="8.5" style="20" customWidth="1"/>
    <col min="5133" max="5135" width="9" style="20"/>
    <col min="5136" max="5137" width="11.875" style="20" customWidth="1"/>
    <col min="5138" max="5138" width="11" style="20" customWidth="1"/>
    <col min="5139" max="5139" width="9" style="20"/>
    <col min="5140" max="5140" width="35" style="20" customWidth="1"/>
    <col min="5141" max="5141" width="10.25" style="20" customWidth="1"/>
    <col min="5142" max="5379" width="9" style="20"/>
    <col min="5380" max="5380" width="20.75" style="20" customWidth="1"/>
    <col min="5381" max="5386" width="9" style="20"/>
    <col min="5387" max="5387" width="11.625" style="20" customWidth="1"/>
    <col min="5388" max="5388" width="8.5" style="20" customWidth="1"/>
    <col min="5389" max="5391" width="9" style="20"/>
    <col min="5392" max="5393" width="11.875" style="20" customWidth="1"/>
    <col min="5394" max="5394" width="11" style="20" customWidth="1"/>
    <col min="5395" max="5395" width="9" style="20"/>
    <col min="5396" max="5396" width="35" style="20" customWidth="1"/>
    <col min="5397" max="5397" width="10.25" style="20" customWidth="1"/>
    <col min="5398" max="5635" width="9" style="20"/>
    <col min="5636" max="5636" width="20.75" style="20" customWidth="1"/>
    <col min="5637" max="5642" width="9" style="20"/>
    <col min="5643" max="5643" width="11.625" style="20" customWidth="1"/>
    <col min="5644" max="5644" width="8.5" style="20" customWidth="1"/>
    <col min="5645" max="5647" width="9" style="20"/>
    <col min="5648" max="5649" width="11.875" style="20" customWidth="1"/>
    <col min="5650" max="5650" width="11" style="20" customWidth="1"/>
    <col min="5651" max="5651" width="9" style="20"/>
    <col min="5652" max="5652" width="35" style="20" customWidth="1"/>
    <col min="5653" max="5653" width="10.25" style="20" customWidth="1"/>
    <col min="5654" max="5891" width="9" style="20"/>
    <col min="5892" max="5892" width="20.75" style="20" customWidth="1"/>
    <col min="5893" max="5898" width="9" style="20"/>
    <col min="5899" max="5899" width="11.625" style="20" customWidth="1"/>
    <col min="5900" max="5900" width="8.5" style="20" customWidth="1"/>
    <col min="5901" max="5903" width="9" style="20"/>
    <col min="5904" max="5905" width="11.875" style="20" customWidth="1"/>
    <col min="5906" max="5906" width="11" style="20" customWidth="1"/>
    <col min="5907" max="5907" width="9" style="20"/>
    <col min="5908" max="5908" width="35" style="20" customWidth="1"/>
    <col min="5909" max="5909" width="10.25" style="20" customWidth="1"/>
    <col min="5910" max="6147" width="9" style="20"/>
    <col min="6148" max="6148" width="20.75" style="20" customWidth="1"/>
    <col min="6149" max="6154" width="9" style="20"/>
    <col min="6155" max="6155" width="11.625" style="20" customWidth="1"/>
    <col min="6156" max="6156" width="8.5" style="20" customWidth="1"/>
    <col min="6157" max="6159" width="9" style="20"/>
    <col min="6160" max="6161" width="11.875" style="20" customWidth="1"/>
    <col min="6162" max="6162" width="11" style="20" customWidth="1"/>
    <col min="6163" max="6163" width="9" style="20"/>
    <col min="6164" max="6164" width="35" style="20" customWidth="1"/>
    <col min="6165" max="6165" width="10.25" style="20" customWidth="1"/>
    <col min="6166" max="6403" width="9" style="20"/>
    <col min="6404" max="6404" width="20.75" style="20" customWidth="1"/>
    <col min="6405" max="6410" width="9" style="20"/>
    <col min="6411" max="6411" width="11.625" style="20" customWidth="1"/>
    <col min="6412" max="6412" width="8.5" style="20" customWidth="1"/>
    <col min="6413" max="6415" width="9" style="20"/>
    <col min="6416" max="6417" width="11.875" style="20" customWidth="1"/>
    <col min="6418" max="6418" width="11" style="20" customWidth="1"/>
    <col min="6419" max="6419" width="9" style="20"/>
    <col min="6420" max="6420" width="35" style="20" customWidth="1"/>
    <col min="6421" max="6421" width="10.25" style="20" customWidth="1"/>
    <col min="6422" max="6659" width="9" style="20"/>
    <col min="6660" max="6660" width="20.75" style="20" customWidth="1"/>
    <col min="6661" max="6666" width="9" style="20"/>
    <col min="6667" max="6667" width="11.625" style="20" customWidth="1"/>
    <col min="6668" max="6668" width="8.5" style="20" customWidth="1"/>
    <col min="6669" max="6671" width="9" style="20"/>
    <col min="6672" max="6673" width="11.875" style="20" customWidth="1"/>
    <col min="6674" max="6674" width="11" style="20" customWidth="1"/>
    <col min="6675" max="6675" width="9" style="20"/>
    <col min="6676" max="6676" width="35" style="20" customWidth="1"/>
    <col min="6677" max="6677" width="10.25" style="20" customWidth="1"/>
    <col min="6678" max="6915" width="9" style="20"/>
    <col min="6916" max="6916" width="20.75" style="20" customWidth="1"/>
    <col min="6917" max="6922" width="9" style="20"/>
    <col min="6923" max="6923" width="11.625" style="20" customWidth="1"/>
    <col min="6924" max="6924" width="8.5" style="20" customWidth="1"/>
    <col min="6925" max="6927" width="9" style="20"/>
    <col min="6928" max="6929" width="11.875" style="20" customWidth="1"/>
    <col min="6930" max="6930" width="11" style="20" customWidth="1"/>
    <col min="6931" max="6931" width="9" style="20"/>
    <col min="6932" max="6932" width="35" style="20" customWidth="1"/>
    <col min="6933" max="6933" width="10.25" style="20" customWidth="1"/>
    <col min="6934" max="7171" width="9" style="20"/>
    <col min="7172" max="7172" width="20.75" style="20" customWidth="1"/>
    <col min="7173" max="7178" width="9" style="20"/>
    <col min="7179" max="7179" width="11.625" style="20" customWidth="1"/>
    <col min="7180" max="7180" width="8.5" style="20" customWidth="1"/>
    <col min="7181" max="7183" width="9" style="20"/>
    <col min="7184" max="7185" width="11.875" style="20" customWidth="1"/>
    <col min="7186" max="7186" width="11" style="20" customWidth="1"/>
    <col min="7187" max="7187" width="9" style="20"/>
    <col min="7188" max="7188" width="35" style="20" customWidth="1"/>
    <col min="7189" max="7189" width="10.25" style="20" customWidth="1"/>
    <col min="7190" max="7427" width="9" style="20"/>
    <col min="7428" max="7428" width="20.75" style="20" customWidth="1"/>
    <col min="7429" max="7434" width="9" style="20"/>
    <col min="7435" max="7435" width="11.625" style="20" customWidth="1"/>
    <col min="7436" max="7436" width="8.5" style="20" customWidth="1"/>
    <col min="7437" max="7439" width="9" style="20"/>
    <col min="7440" max="7441" width="11.875" style="20" customWidth="1"/>
    <col min="7442" max="7442" width="11" style="20" customWidth="1"/>
    <col min="7443" max="7443" width="9" style="20"/>
    <col min="7444" max="7444" width="35" style="20" customWidth="1"/>
    <col min="7445" max="7445" width="10.25" style="20" customWidth="1"/>
    <col min="7446" max="7683" width="9" style="20"/>
    <col min="7684" max="7684" width="20.75" style="20" customWidth="1"/>
    <col min="7685" max="7690" width="9" style="20"/>
    <col min="7691" max="7691" width="11.625" style="20" customWidth="1"/>
    <col min="7692" max="7692" width="8.5" style="20" customWidth="1"/>
    <col min="7693" max="7695" width="9" style="20"/>
    <col min="7696" max="7697" width="11.875" style="20" customWidth="1"/>
    <col min="7698" max="7698" width="11" style="20" customWidth="1"/>
    <col min="7699" max="7699" width="9" style="20"/>
    <col min="7700" max="7700" width="35" style="20" customWidth="1"/>
    <col min="7701" max="7701" width="10.25" style="20" customWidth="1"/>
    <col min="7702" max="7939" width="9" style="20"/>
    <col min="7940" max="7940" width="20.75" style="20" customWidth="1"/>
    <col min="7941" max="7946" width="9" style="20"/>
    <col min="7947" max="7947" width="11.625" style="20" customWidth="1"/>
    <col min="7948" max="7948" width="8.5" style="20" customWidth="1"/>
    <col min="7949" max="7951" width="9" style="20"/>
    <col min="7952" max="7953" width="11.875" style="20" customWidth="1"/>
    <col min="7954" max="7954" width="11" style="20" customWidth="1"/>
    <col min="7955" max="7955" width="9" style="20"/>
    <col min="7956" max="7956" width="35" style="20" customWidth="1"/>
    <col min="7957" max="7957" width="10.25" style="20" customWidth="1"/>
    <col min="7958" max="8195" width="9" style="20"/>
    <col min="8196" max="8196" width="20.75" style="20" customWidth="1"/>
    <col min="8197" max="8202" width="9" style="20"/>
    <col min="8203" max="8203" width="11.625" style="20" customWidth="1"/>
    <col min="8204" max="8204" width="8.5" style="20" customWidth="1"/>
    <col min="8205" max="8207" width="9" style="20"/>
    <col min="8208" max="8209" width="11.875" style="20" customWidth="1"/>
    <col min="8210" max="8210" width="11" style="20" customWidth="1"/>
    <col min="8211" max="8211" width="9" style="20"/>
    <col min="8212" max="8212" width="35" style="20" customWidth="1"/>
    <col min="8213" max="8213" width="10.25" style="20" customWidth="1"/>
    <col min="8214" max="8451" width="9" style="20"/>
    <col min="8452" max="8452" width="20.75" style="20" customWidth="1"/>
    <col min="8453" max="8458" width="9" style="20"/>
    <col min="8459" max="8459" width="11.625" style="20" customWidth="1"/>
    <col min="8460" max="8460" width="8.5" style="20" customWidth="1"/>
    <col min="8461" max="8463" width="9" style="20"/>
    <col min="8464" max="8465" width="11.875" style="20" customWidth="1"/>
    <col min="8466" max="8466" width="11" style="20" customWidth="1"/>
    <col min="8467" max="8467" width="9" style="20"/>
    <col min="8468" max="8468" width="35" style="20" customWidth="1"/>
    <col min="8469" max="8469" width="10.25" style="20" customWidth="1"/>
    <col min="8470" max="8707" width="9" style="20"/>
    <col min="8708" max="8708" width="20.75" style="20" customWidth="1"/>
    <col min="8709" max="8714" width="9" style="20"/>
    <col min="8715" max="8715" width="11.625" style="20" customWidth="1"/>
    <col min="8716" max="8716" width="8.5" style="20" customWidth="1"/>
    <col min="8717" max="8719" width="9" style="20"/>
    <col min="8720" max="8721" width="11.875" style="20" customWidth="1"/>
    <col min="8722" max="8722" width="11" style="20" customWidth="1"/>
    <col min="8723" max="8723" width="9" style="20"/>
    <col min="8724" max="8724" width="35" style="20" customWidth="1"/>
    <col min="8725" max="8725" width="10.25" style="20" customWidth="1"/>
    <col min="8726" max="8963" width="9" style="20"/>
    <col min="8964" max="8964" width="20.75" style="20" customWidth="1"/>
    <col min="8965" max="8970" width="9" style="20"/>
    <col min="8971" max="8971" width="11.625" style="20" customWidth="1"/>
    <col min="8972" max="8972" width="8.5" style="20" customWidth="1"/>
    <col min="8973" max="8975" width="9" style="20"/>
    <col min="8976" max="8977" width="11.875" style="20" customWidth="1"/>
    <col min="8978" max="8978" width="11" style="20" customWidth="1"/>
    <col min="8979" max="8979" width="9" style="20"/>
    <col min="8980" max="8980" width="35" style="20" customWidth="1"/>
    <col min="8981" max="8981" width="10.25" style="20" customWidth="1"/>
    <col min="8982" max="9219" width="9" style="20"/>
    <col min="9220" max="9220" width="20.75" style="20" customWidth="1"/>
    <col min="9221" max="9226" width="9" style="20"/>
    <col min="9227" max="9227" width="11.625" style="20" customWidth="1"/>
    <col min="9228" max="9228" width="8.5" style="20" customWidth="1"/>
    <col min="9229" max="9231" width="9" style="20"/>
    <col min="9232" max="9233" width="11.875" style="20" customWidth="1"/>
    <col min="9234" max="9234" width="11" style="20" customWidth="1"/>
    <col min="9235" max="9235" width="9" style="20"/>
    <col min="9236" max="9236" width="35" style="20" customWidth="1"/>
    <col min="9237" max="9237" width="10.25" style="20" customWidth="1"/>
    <col min="9238" max="9475" width="9" style="20"/>
    <col min="9476" max="9476" width="20.75" style="20" customWidth="1"/>
    <col min="9477" max="9482" width="9" style="20"/>
    <col min="9483" max="9483" width="11.625" style="20" customWidth="1"/>
    <col min="9484" max="9484" width="8.5" style="20" customWidth="1"/>
    <col min="9485" max="9487" width="9" style="20"/>
    <col min="9488" max="9489" width="11.875" style="20" customWidth="1"/>
    <col min="9490" max="9490" width="11" style="20" customWidth="1"/>
    <col min="9491" max="9491" width="9" style="20"/>
    <col min="9492" max="9492" width="35" style="20" customWidth="1"/>
    <col min="9493" max="9493" width="10.25" style="20" customWidth="1"/>
    <col min="9494" max="9731" width="9" style="20"/>
    <col min="9732" max="9732" width="20.75" style="20" customWidth="1"/>
    <col min="9733" max="9738" width="9" style="20"/>
    <col min="9739" max="9739" width="11.625" style="20" customWidth="1"/>
    <col min="9740" max="9740" width="8.5" style="20" customWidth="1"/>
    <col min="9741" max="9743" width="9" style="20"/>
    <col min="9744" max="9745" width="11.875" style="20" customWidth="1"/>
    <col min="9746" max="9746" width="11" style="20" customWidth="1"/>
    <col min="9747" max="9747" width="9" style="20"/>
    <col min="9748" max="9748" width="35" style="20" customWidth="1"/>
    <col min="9749" max="9749" width="10.25" style="20" customWidth="1"/>
    <col min="9750" max="9987" width="9" style="20"/>
    <col min="9988" max="9988" width="20.75" style="20" customWidth="1"/>
    <col min="9989" max="9994" width="9" style="20"/>
    <col min="9995" max="9995" width="11.625" style="20" customWidth="1"/>
    <col min="9996" max="9996" width="8.5" style="20" customWidth="1"/>
    <col min="9997" max="9999" width="9" style="20"/>
    <col min="10000" max="10001" width="11.875" style="20" customWidth="1"/>
    <col min="10002" max="10002" width="11" style="20" customWidth="1"/>
    <col min="10003" max="10003" width="9" style="20"/>
    <col min="10004" max="10004" width="35" style="20" customWidth="1"/>
    <col min="10005" max="10005" width="10.25" style="20" customWidth="1"/>
    <col min="10006" max="10243" width="9" style="20"/>
    <col min="10244" max="10244" width="20.75" style="20" customWidth="1"/>
    <col min="10245" max="10250" width="9" style="20"/>
    <col min="10251" max="10251" width="11.625" style="20" customWidth="1"/>
    <col min="10252" max="10252" width="8.5" style="20" customWidth="1"/>
    <col min="10253" max="10255" width="9" style="20"/>
    <col min="10256" max="10257" width="11.875" style="20" customWidth="1"/>
    <col min="10258" max="10258" width="11" style="20" customWidth="1"/>
    <col min="10259" max="10259" width="9" style="20"/>
    <col min="10260" max="10260" width="35" style="20" customWidth="1"/>
    <col min="10261" max="10261" width="10.25" style="20" customWidth="1"/>
    <col min="10262" max="10499" width="9" style="20"/>
    <col min="10500" max="10500" width="20.75" style="20" customWidth="1"/>
    <col min="10501" max="10506" width="9" style="20"/>
    <col min="10507" max="10507" width="11.625" style="20" customWidth="1"/>
    <col min="10508" max="10508" width="8.5" style="20" customWidth="1"/>
    <col min="10509" max="10511" width="9" style="20"/>
    <col min="10512" max="10513" width="11.875" style="20" customWidth="1"/>
    <col min="10514" max="10514" width="11" style="20" customWidth="1"/>
    <col min="10515" max="10515" width="9" style="20"/>
    <col min="10516" max="10516" width="35" style="20" customWidth="1"/>
    <col min="10517" max="10517" width="10.25" style="20" customWidth="1"/>
    <col min="10518" max="10755" width="9" style="20"/>
    <col min="10756" max="10756" width="20.75" style="20" customWidth="1"/>
    <col min="10757" max="10762" width="9" style="20"/>
    <col min="10763" max="10763" width="11.625" style="20" customWidth="1"/>
    <col min="10764" max="10764" width="8.5" style="20" customWidth="1"/>
    <col min="10765" max="10767" width="9" style="20"/>
    <col min="10768" max="10769" width="11.875" style="20" customWidth="1"/>
    <col min="10770" max="10770" width="11" style="20" customWidth="1"/>
    <col min="10771" max="10771" width="9" style="20"/>
    <col min="10772" max="10772" width="35" style="20" customWidth="1"/>
    <col min="10773" max="10773" width="10.25" style="20" customWidth="1"/>
    <col min="10774" max="11011" width="9" style="20"/>
    <col min="11012" max="11012" width="20.75" style="20" customWidth="1"/>
    <col min="11013" max="11018" width="9" style="20"/>
    <col min="11019" max="11019" width="11.625" style="20" customWidth="1"/>
    <col min="11020" max="11020" width="8.5" style="20" customWidth="1"/>
    <col min="11021" max="11023" width="9" style="20"/>
    <col min="11024" max="11025" width="11.875" style="20" customWidth="1"/>
    <col min="11026" max="11026" width="11" style="20" customWidth="1"/>
    <col min="11027" max="11027" width="9" style="20"/>
    <col min="11028" max="11028" width="35" style="20" customWidth="1"/>
    <col min="11029" max="11029" width="10.25" style="20" customWidth="1"/>
    <col min="11030" max="11267" width="9" style="20"/>
    <col min="11268" max="11268" width="20.75" style="20" customWidth="1"/>
    <col min="11269" max="11274" width="9" style="20"/>
    <col min="11275" max="11275" width="11.625" style="20" customWidth="1"/>
    <col min="11276" max="11276" width="8.5" style="20" customWidth="1"/>
    <col min="11277" max="11279" width="9" style="20"/>
    <col min="11280" max="11281" width="11.875" style="20" customWidth="1"/>
    <col min="11282" max="11282" width="11" style="20" customWidth="1"/>
    <col min="11283" max="11283" width="9" style="20"/>
    <col min="11284" max="11284" width="35" style="20" customWidth="1"/>
    <col min="11285" max="11285" width="10.25" style="20" customWidth="1"/>
    <col min="11286" max="11523" width="9" style="20"/>
    <col min="11524" max="11524" width="20.75" style="20" customWidth="1"/>
    <col min="11525" max="11530" width="9" style="20"/>
    <col min="11531" max="11531" width="11.625" style="20" customWidth="1"/>
    <col min="11532" max="11532" width="8.5" style="20" customWidth="1"/>
    <col min="11533" max="11535" width="9" style="20"/>
    <col min="11536" max="11537" width="11.875" style="20" customWidth="1"/>
    <col min="11538" max="11538" width="11" style="20" customWidth="1"/>
    <col min="11539" max="11539" width="9" style="20"/>
    <col min="11540" max="11540" width="35" style="20" customWidth="1"/>
    <col min="11541" max="11541" width="10.25" style="20" customWidth="1"/>
    <col min="11542" max="11779" width="9" style="20"/>
    <col min="11780" max="11780" width="20.75" style="20" customWidth="1"/>
    <col min="11781" max="11786" width="9" style="20"/>
    <col min="11787" max="11787" width="11.625" style="20" customWidth="1"/>
    <col min="11788" max="11788" width="8.5" style="20" customWidth="1"/>
    <col min="11789" max="11791" width="9" style="20"/>
    <col min="11792" max="11793" width="11.875" style="20" customWidth="1"/>
    <col min="11794" max="11794" width="11" style="20" customWidth="1"/>
    <col min="11795" max="11795" width="9" style="20"/>
    <col min="11796" max="11796" width="35" style="20" customWidth="1"/>
    <col min="11797" max="11797" width="10.25" style="20" customWidth="1"/>
    <col min="11798" max="12035" width="9" style="20"/>
    <col min="12036" max="12036" width="20.75" style="20" customWidth="1"/>
    <col min="12037" max="12042" width="9" style="20"/>
    <col min="12043" max="12043" width="11.625" style="20" customWidth="1"/>
    <col min="12044" max="12044" width="8.5" style="20" customWidth="1"/>
    <col min="12045" max="12047" width="9" style="20"/>
    <col min="12048" max="12049" width="11.875" style="20" customWidth="1"/>
    <col min="12050" max="12050" width="11" style="20" customWidth="1"/>
    <col min="12051" max="12051" width="9" style="20"/>
    <col min="12052" max="12052" width="35" style="20" customWidth="1"/>
    <col min="12053" max="12053" width="10.25" style="20" customWidth="1"/>
    <col min="12054" max="12291" width="9" style="20"/>
    <col min="12292" max="12292" width="20.75" style="20" customWidth="1"/>
    <col min="12293" max="12298" width="9" style="20"/>
    <col min="12299" max="12299" width="11.625" style="20" customWidth="1"/>
    <col min="12300" max="12300" width="8.5" style="20" customWidth="1"/>
    <col min="12301" max="12303" width="9" style="20"/>
    <col min="12304" max="12305" width="11.875" style="20" customWidth="1"/>
    <col min="12306" max="12306" width="11" style="20" customWidth="1"/>
    <col min="12307" max="12307" width="9" style="20"/>
    <col min="12308" max="12308" width="35" style="20" customWidth="1"/>
    <col min="12309" max="12309" width="10.25" style="20" customWidth="1"/>
    <col min="12310" max="12547" width="9" style="20"/>
    <col min="12548" max="12548" width="20.75" style="20" customWidth="1"/>
    <col min="12549" max="12554" width="9" style="20"/>
    <col min="12555" max="12555" width="11.625" style="20" customWidth="1"/>
    <col min="12556" max="12556" width="8.5" style="20" customWidth="1"/>
    <col min="12557" max="12559" width="9" style="20"/>
    <col min="12560" max="12561" width="11.875" style="20" customWidth="1"/>
    <col min="12562" max="12562" width="11" style="20" customWidth="1"/>
    <col min="12563" max="12563" width="9" style="20"/>
    <col min="12564" max="12564" width="35" style="20" customWidth="1"/>
    <col min="12565" max="12565" width="10.25" style="20" customWidth="1"/>
    <col min="12566" max="12803" width="9" style="20"/>
    <col min="12804" max="12804" width="20.75" style="20" customWidth="1"/>
    <col min="12805" max="12810" width="9" style="20"/>
    <col min="12811" max="12811" width="11.625" style="20" customWidth="1"/>
    <col min="12812" max="12812" width="8.5" style="20" customWidth="1"/>
    <col min="12813" max="12815" width="9" style="20"/>
    <col min="12816" max="12817" width="11.875" style="20" customWidth="1"/>
    <col min="12818" max="12818" width="11" style="20" customWidth="1"/>
    <col min="12819" max="12819" width="9" style="20"/>
    <col min="12820" max="12820" width="35" style="20" customWidth="1"/>
    <col min="12821" max="12821" width="10.25" style="20" customWidth="1"/>
    <col min="12822" max="13059" width="9" style="20"/>
    <col min="13060" max="13060" width="20.75" style="20" customWidth="1"/>
    <col min="13061" max="13066" width="9" style="20"/>
    <col min="13067" max="13067" width="11.625" style="20" customWidth="1"/>
    <col min="13068" max="13068" width="8.5" style="20" customWidth="1"/>
    <col min="13069" max="13071" width="9" style="20"/>
    <col min="13072" max="13073" width="11.875" style="20" customWidth="1"/>
    <col min="13074" max="13074" width="11" style="20" customWidth="1"/>
    <col min="13075" max="13075" width="9" style="20"/>
    <col min="13076" max="13076" width="35" style="20" customWidth="1"/>
    <col min="13077" max="13077" width="10.25" style="20" customWidth="1"/>
    <col min="13078" max="13315" width="9" style="20"/>
    <col min="13316" max="13316" width="20.75" style="20" customWidth="1"/>
    <col min="13317" max="13322" width="9" style="20"/>
    <col min="13323" max="13323" width="11.625" style="20" customWidth="1"/>
    <col min="13324" max="13324" width="8.5" style="20" customWidth="1"/>
    <col min="13325" max="13327" width="9" style="20"/>
    <col min="13328" max="13329" width="11.875" style="20" customWidth="1"/>
    <col min="13330" max="13330" width="11" style="20" customWidth="1"/>
    <col min="13331" max="13331" width="9" style="20"/>
    <col min="13332" max="13332" width="35" style="20" customWidth="1"/>
    <col min="13333" max="13333" width="10.25" style="20" customWidth="1"/>
    <col min="13334" max="13571" width="9" style="20"/>
    <col min="13572" max="13572" width="20.75" style="20" customWidth="1"/>
    <col min="13573" max="13578" width="9" style="20"/>
    <col min="13579" max="13579" width="11.625" style="20" customWidth="1"/>
    <col min="13580" max="13580" width="8.5" style="20" customWidth="1"/>
    <col min="13581" max="13583" width="9" style="20"/>
    <col min="13584" max="13585" width="11.875" style="20" customWidth="1"/>
    <col min="13586" max="13586" width="11" style="20" customWidth="1"/>
    <col min="13587" max="13587" width="9" style="20"/>
    <col min="13588" max="13588" width="35" style="20" customWidth="1"/>
    <col min="13589" max="13589" width="10.25" style="20" customWidth="1"/>
    <col min="13590" max="13827" width="9" style="20"/>
    <col min="13828" max="13828" width="20.75" style="20" customWidth="1"/>
    <col min="13829" max="13834" width="9" style="20"/>
    <col min="13835" max="13835" width="11.625" style="20" customWidth="1"/>
    <col min="13836" max="13836" width="8.5" style="20" customWidth="1"/>
    <col min="13837" max="13839" width="9" style="20"/>
    <col min="13840" max="13841" width="11.875" style="20" customWidth="1"/>
    <col min="13842" max="13842" width="11" style="20" customWidth="1"/>
    <col min="13843" max="13843" width="9" style="20"/>
    <col min="13844" max="13844" width="35" style="20" customWidth="1"/>
    <col min="13845" max="13845" width="10.25" style="20" customWidth="1"/>
    <col min="13846" max="14083" width="9" style="20"/>
    <col min="14084" max="14084" width="20.75" style="20" customWidth="1"/>
    <col min="14085" max="14090" width="9" style="20"/>
    <col min="14091" max="14091" width="11.625" style="20" customWidth="1"/>
    <col min="14092" max="14092" width="8.5" style="20" customWidth="1"/>
    <col min="14093" max="14095" width="9" style="20"/>
    <col min="14096" max="14097" width="11.875" style="20" customWidth="1"/>
    <col min="14098" max="14098" width="11" style="20" customWidth="1"/>
    <col min="14099" max="14099" width="9" style="20"/>
    <col min="14100" max="14100" width="35" style="20" customWidth="1"/>
    <col min="14101" max="14101" width="10.25" style="20" customWidth="1"/>
    <col min="14102" max="14339" width="9" style="20"/>
    <col min="14340" max="14340" width="20.75" style="20" customWidth="1"/>
    <col min="14341" max="14346" width="9" style="20"/>
    <col min="14347" max="14347" width="11.625" style="20" customWidth="1"/>
    <col min="14348" max="14348" width="8.5" style="20" customWidth="1"/>
    <col min="14349" max="14351" width="9" style="20"/>
    <col min="14352" max="14353" width="11.875" style="20" customWidth="1"/>
    <col min="14354" max="14354" width="11" style="20" customWidth="1"/>
    <col min="14355" max="14355" width="9" style="20"/>
    <col min="14356" max="14356" width="35" style="20" customWidth="1"/>
    <col min="14357" max="14357" width="10.25" style="20" customWidth="1"/>
    <col min="14358" max="14595" width="9" style="20"/>
    <col min="14596" max="14596" width="20.75" style="20" customWidth="1"/>
    <col min="14597" max="14602" width="9" style="20"/>
    <col min="14603" max="14603" width="11.625" style="20" customWidth="1"/>
    <col min="14604" max="14604" width="8.5" style="20" customWidth="1"/>
    <col min="14605" max="14607" width="9" style="20"/>
    <col min="14608" max="14609" width="11.875" style="20" customWidth="1"/>
    <col min="14610" max="14610" width="11" style="20" customWidth="1"/>
    <col min="14611" max="14611" width="9" style="20"/>
    <col min="14612" max="14612" width="35" style="20" customWidth="1"/>
    <col min="14613" max="14613" width="10.25" style="20" customWidth="1"/>
    <col min="14614" max="14851" width="9" style="20"/>
    <col min="14852" max="14852" width="20.75" style="20" customWidth="1"/>
    <col min="14853" max="14858" width="9" style="20"/>
    <col min="14859" max="14859" width="11.625" style="20" customWidth="1"/>
    <col min="14860" max="14860" width="8.5" style="20" customWidth="1"/>
    <col min="14861" max="14863" width="9" style="20"/>
    <col min="14864" max="14865" width="11.875" style="20" customWidth="1"/>
    <col min="14866" max="14866" width="11" style="20" customWidth="1"/>
    <col min="14867" max="14867" width="9" style="20"/>
    <col min="14868" max="14868" width="35" style="20" customWidth="1"/>
    <col min="14869" max="14869" width="10.25" style="20" customWidth="1"/>
    <col min="14870" max="15107" width="9" style="20"/>
    <col min="15108" max="15108" width="20.75" style="20" customWidth="1"/>
    <col min="15109" max="15114" width="9" style="20"/>
    <col min="15115" max="15115" width="11.625" style="20" customWidth="1"/>
    <col min="15116" max="15116" width="8.5" style="20" customWidth="1"/>
    <col min="15117" max="15119" width="9" style="20"/>
    <col min="15120" max="15121" width="11.875" style="20" customWidth="1"/>
    <col min="15122" max="15122" width="11" style="20" customWidth="1"/>
    <col min="15123" max="15123" width="9" style="20"/>
    <col min="15124" max="15124" width="35" style="20" customWidth="1"/>
    <col min="15125" max="15125" width="10.25" style="20" customWidth="1"/>
    <col min="15126" max="15363" width="9" style="20"/>
    <col min="15364" max="15364" width="20.75" style="20" customWidth="1"/>
    <col min="15365" max="15370" width="9" style="20"/>
    <col min="15371" max="15371" width="11.625" style="20" customWidth="1"/>
    <col min="15372" max="15372" width="8.5" style="20" customWidth="1"/>
    <col min="15373" max="15375" width="9" style="20"/>
    <col min="15376" max="15377" width="11.875" style="20" customWidth="1"/>
    <col min="15378" max="15378" width="11" style="20" customWidth="1"/>
    <col min="15379" max="15379" width="9" style="20"/>
    <col min="15380" max="15380" width="35" style="20" customWidth="1"/>
    <col min="15381" max="15381" width="10.25" style="20" customWidth="1"/>
    <col min="15382" max="15619" width="9" style="20"/>
    <col min="15620" max="15620" width="20.75" style="20" customWidth="1"/>
    <col min="15621" max="15626" width="9" style="20"/>
    <col min="15627" max="15627" width="11.625" style="20" customWidth="1"/>
    <col min="15628" max="15628" width="8.5" style="20" customWidth="1"/>
    <col min="15629" max="15631" width="9" style="20"/>
    <col min="15632" max="15633" width="11.875" style="20" customWidth="1"/>
    <col min="15634" max="15634" width="11" style="20" customWidth="1"/>
    <col min="15635" max="15635" width="9" style="20"/>
    <col min="15636" max="15636" width="35" style="20" customWidth="1"/>
    <col min="15637" max="15637" width="10.25" style="20" customWidth="1"/>
    <col min="15638" max="15875" width="9" style="20"/>
    <col min="15876" max="15876" width="20.75" style="20" customWidth="1"/>
    <col min="15877" max="15882" width="9" style="20"/>
    <col min="15883" max="15883" width="11.625" style="20" customWidth="1"/>
    <col min="15884" max="15884" width="8.5" style="20" customWidth="1"/>
    <col min="15885" max="15887" width="9" style="20"/>
    <col min="15888" max="15889" width="11.875" style="20" customWidth="1"/>
    <col min="15890" max="15890" width="11" style="20" customWidth="1"/>
    <col min="15891" max="15891" width="9" style="20"/>
    <col min="15892" max="15892" width="35" style="20" customWidth="1"/>
    <col min="15893" max="15893" width="10.25" style="20" customWidth="1"/>
    <col min="15894" max="16131" width="9" style="20"/>
    <col min="16132" max="16132" width="20.75" style="20" customWidth="1"/>
    <col min="16133" max="16138" width="9" style="20"/>
    <col min="16139" max="16139" width="11.625" style="20" customWidth="1"/>
    <col min="16140" max="16140" width="8.5" style="20" customWidth="1"/>
    <col min="16141" max="16143" width="9" style="20"/>
    <col min="16144" max="16145" width="11.875" style="20" customWidth="1"/>
    <col min="16146" max="16146" width="11" style="20" customWidth="1"/>
    <col min="16147" max="16147" width="9" style="20"/>
    <col min="16148" max="16148" width="35" style="20" customWidth="1"/>
    <col min="16149" max="16149" width="10.25" style="20" customWidth="1"/>
    <col min="16150" max="16384" width="9" style="20"/>
  </cols>
  <sheetData>
    <row r="1" spans="1:21" ht="77.099999999999994" customHeight="1">
      <c r="A1" s="459" t="s">
        <v>0</v>
      </c>
      <c r="B1" s="459"/>
      <c r="C1" s="459"/>
      <c r="D1" s="459"/>
      <c r="E1" s="459"/>
      <c r="F1" s="459"/>
      <c r="G1" s="459"/>
      <c r="H1" s="459"/>
      <c r="I1" s="459"/>
      <c r="J1" s="459"/>
      <c r="K1" s="459"/>
      <c r="L1" s="459"/>
      <c r="M1" s="459"/>
      <c r="N1" s="459"/>
      <c r="O1" s="459"/>
      <c r="P1" s="459"/>
      <c r="Q1" s="459"/>
      <c r="R1" s="459"/>
      <c r="S1" s="459"/>
      <c r="T1" s="459"/>
      <c r="U1" s="459"/>
    </row>
    <row r="2" spans="1:21" ht="20.100000000000001" customHeight="1">
      <c r="A2" s="477" t="s">
        <v>1</v>
      </c>
      <c r="B2" s="477"/>
      <c r="C2" s="477"/>
      <c r="D2" s="477"/>
      <c r="E2" s="477"/>
      <c r="F2" s="477"/>
      <c r="G2" s="477"/>
      <c r="H2" s="477"/>
      <c r="I2" s="477"/>
      <c r="J2" s="473"/>
      <c r="K2" s="460" t="s">
        <v>2</v>
      </c>
      <c r="L2" s="460"/>
      <c r="M2" s="460"/>
      <c r="N2" s="460"/>
      <c r="O2" s="460"/>
      <c r="P2" s="460"/>
      <c r="Q2" s="460"/>
      <c r="R2" s="460"/>
      <c r="S2" s="460"/>
      <c r="T2" s="460"/>
      <c r="U2" s="460"/>
    </row>
    <row r="3" spans="1:21" ht="20.100000000000001" customHeight="1">
      <c r="A3" s="477"/>
      <c r="B3" s="477"/>
      <c r="C3" s="477"/>
      <c r="D3" s="477"/>
      <c r="E3" s="477"/>
      <c r="F3" s="477"/>
      <c r="G3" s="477"/>
      <c r="H3" s="477"/>
      <c r="I3" s="477"/>
      <c r="J3" s="473"/>
      <c r="K3" s="461" t="s">
        <v>3</v>
      </c>
      <c r="L3" s="461"/>
      <c r="M3" s="461"/>
      <c r="N3" s="461"/>
      <c r="O3" s="461"/>
      <c r="P3" s="461"/>
      <c r="Q3" s="461"/>
      <c r="R3" s="461"/>
      <c r="S3" s="461"/>
      <c r="T3" s="461"/>
      <c r="U3" s="476" t="s">
        <v>4</v>
      </c>
    </row>
    <row r="4" spans="1:21" ht="20.100000000000001" customHeight="1">
      <c r="A4" s="477"/>
      <c r="B4" s="477"/>
      <c r="C4" s="477"/>
      <c r="D4" s="477"/>
      <c r="E4" s="477"/>
      <c r="F4" s="477"/>
      <c r="G4" s="477"/>
      <c r="H4" s="477"/>
      <c r="I4" s="477"/>
      <c r="J4" s="473"/>
      <c r="K4" s="463"/>
      <c r="L4" s="475" t="s">
        <v>5</v>
      </c>
      <c r="M4" s="462" t="s">
        <v>6</v>
      </c>
      <c r="N4" s="462"/>
      <c r="O4" s="462"/>
      <c r="P4" s="462"/>
      <c r="Q4" s="463"/>
      <c r="R4" s="463"/>
      <c r="S4" s="463"/>
      <c r="T4" s="463"/>
      <c r="U4" s="476"/>
    </row>
    <row r="5" spans="1:21" ht="55.5">
      <c r="A5" s="477"/>
      <c r="B5" s="477"/>
      <c r="C5" s="477"/>
      <c r="D5" s="477"/>
      <c r="E5" s="477"/>
      <c r="F5" s="477"/>
      <c r="G5" s="477"/>
      <c r="H5" s="477"/>
      <c r="I5" s="477"/>
      <c r="J5" s="473"/>
      <c r="K5" s="463"/>
      <c r="L5" s="475"/>
      <c r="M5" s="443" t="s">
        <v>7</v>
      </c>
      <c r="N5" s="444" t="s">
        <v>8</v>
      </c>
      <c r="O5" s="443" t="s">
        <v>9</v>
      </c>
      <c r="P5" s="444" t="s">
        <v>10</v>
      </c>
      <c r="Q5" s="446" t="s">
        <v>11</v>
      </c>
      <c r="R5" s="447" t="s">
        <v>12</v>
      </c>
      <c r="S5" s="446" t="s">
        <v>13</v>
      </c>
      <c r="T5" s="448"/>
      <c r="U5" s="476"/>
    </row>
    <row r="6" spans="1:21" ht="20.100000000000001" customHeight="1">
      <c r="A6" s="471" t="s">
        <v>14</v>
      </c>
      <c r="B6" s="472" t="s">
        <v>15</v>
      </c>
      <c r="C6" s="464" t="s">
        <v>16</v>
      </c>
      <c r="D6" s="464"/>
      <c r="E6" s="464"/>
      <c r="F6" s="464"/>
      <c r="G6" s="464"/>
      <c r="H6" s="464"/>
      <c r="I6" s="464"/>
      <c r="J6" s="473"/>
      <c r="K6" s="442" t="s">
        <v>17</v>
      </c>
      <c r="L6" s="445">
        <v>96</v>
      </c>
      <c r="M6" s="442">
        <v>60</v>
      </c>
      <c r="N6" s="445">
        <v>95</v>
      </c>
      <c r="O6" s="442">
        <v>59</v>
      </c>
      <c r="P6" s="445">
        <v>55</v>
      </c>
      <c r="Q6" s="442">
        <v>269</v>
      </c>
      <c r="R6" s="468" t="s">
        <v>18</v>
      </c>
      <c r="S6" s="462" t="s">
        <v>19</v>
      </c>
      <c r="T6" s="445" t="s">
        <v>20</v>
      </c>
      <c r="U6" s="442">
        <v>115</v>
      </c>
    </row>
    <row r="7" spans="1:21" ht="20.100000000000001" customHeight="1">
      <c r="A7" s="471"/>
      <c r="B7" s="472"/>
      <c r="C7" s="465" t="s">
        <v>21</v>
      </c>
      <c r="D7" s="465"/>
      <c r="E7" s="465"/>
      <c r="F7" s="465"/>
      <c r="G7" s="465"/>
      <c r="H7" s="465"/>
      <c r="I7" s="465"/>
      <c r="J7" s="473"/>
      <c r="K7" s="442" t="s">
        <v>22</v>
      </c>
      <c r="L7" s="445">
        <v>20</v>
      </c>
      <c r="M7" s="442">
        <v>10</v>
      </c>
      <c r="N7" s="445">
        <v>20</v>
      </c>
      <c r="O7" s="442">
        <v>10</v>
      </c>
      <c r="P7" s="445">
        <v>10</v>
      </c>
      <c r="Q7" s="442">
        <v>50</v>
      </c>
      <c r="R7" s="468"/>
      <c r="S7" s="462"/>
      <c r="T7" s="449" t="s">
        <v>23</v>
      </c>
      <c r="U7" s="442">
        <v>20</v>
      </c>
    </row>
    <row r="8" spans="1:21" ht="20.100000000000001" customHeight="1">
      <c r="A8" s="471"/>
      <c r="B8" s="472"/>
      <c r="C8" s="465" t="s">
        <v>24</v>
      </c>
      <c r="D8" s="465"/>
      <c r="E8" s="465"/>
      <c r="F8" s="465"/>
      <c r="G8" s="465"/>
      <c r="H8" s="465"/>
      <c r="I8" s="465"/>
      <c r="J8" s="473"/>
      <c r="K8" s="442" t="s">
        <v>25</v>
      </c>
      <c r="L8" s="445">
        <v>20</v>
      </c>
      <c r="M8" s="442">
        <v>10</v>
      </c>
      <c r="N8" s="445">
        <v>22</v>
      </c>
      <c r="O8" s="442">
        <v>13</v>
      </c>
      <c r="P8" s="445">
        <v>10</v>
      </c>
      <c r="Q8" s="442">
        <v>55</v>
      </c>
      <c r="R8" s="468"/>
      <c r="S8" s="462"/>
      <c r="T8" s="449" t="s">
        <v>26</v>
      </c>
      <c r="U8" s="442">
        <v>20</v>
      </c>
    </row>
    <row r="9" spans="1:21" ht="20.100000000000001" customHeight="1">
      <c r="A9" s="471"/>
      <c r="B9" s="441" t="s">
        <v>27</v>
      </c>
      <c r="C9" s="464" t="s">
        <v>28</v>
      </c>
      <c r="D9" s="464"/>
      <c r="E9" s="464"/>
      <c r="F9" s="464"/>
      <c r="G9" s="464"/>
      <c r="H9" s="464"/>
      <c r="I9" s="464"/>
      <c r="J9" s="473"/>
      <c r="K9" s="442" t="s">
        <v>29</v>
      </c>
      <c r="L9" s="445">
        <v>10</v>
      </c>
      <c r="M9" s="442">
        <v>6</v>
      </c>
      <c r="N9" s="445">
        <v>10</v>
      </c>
      <c r="O9" s="442">
        <v>8</v>
      </c>
      <c r="P9" s="445">
        <v>5</v>
      </c>
      <c r="Q9" s="442">
        <v>29</v>
      </c>
      <c r="R9" s="468"/>
      <c r="S9" s="462"/>
      <c r="T9" s="449" t="s">
        <v>30</v>
      </c>
      <c r="U9" s="442">
        <v>10</v>
      </c>
    </row>
    <row r="10" spans="1:21" ht="20.100000000000001" customHeight="1">
      <c r="A10" s="471"/>
      <c r="B10" s="441" t="s">
        <v>31</v>
      </c>
      <c r="C10" s="464" t="s">
        <v>32</v>
      </c>
      <c r="D10" s="464"/>
      <c r="E10" s="464"/>
      <c r="F10" s="464"/>
      <c r="G10" s="464"/>
      <c r="H10" s="464"/>
      <c r="I10" s="464"/>
      <c r="J10" s="473"/>
      <c r="K10" s="442" t="s">
        <v>33</v>
      </c>
      <c r="L10" s="445">
        <v>15</v>
      </c>
      <c r="M10" s="442">
        <v>10</v>
      </c>
      <c r="N10" s="445">
        <v>15</v>
      </c>
      <c r="O10" s="442">
        <v>10</v>
      </c>
      <c r="P10" s="445">
        <v>10</v>
      </c>
      <c r="Q10" s="442">
        <v>45</v>
      </c>
      <c r="R10" s="468"/>
      <c r="S10" s="462"/>
      <c r="T10" s="449" t="s">
        <v>34</v>
      </c>
      <c r="U10" s="442">
        <v>20</v>
      </c>
    </row>
    <row r="11" spans="1:21" ht="20.100000000000001" customHeight="1">
      <c r="A11" s="466" t="s">
        <v>35</v>
      </c>
      <c r="B11" s="466"/>
      <c r="C11" s="466"/>
      <c r="D11" s="466"/>
      <c r="E11" s="466"/>
      <c r="F11" s="466"/>
      <c r="G11" s="466"/>
      <c r="H11" s="466"/>
      <c r="I11" s="466"/>
      <c r="J11" s="473"/>
      <c r="K11" s="442" t="s">
        <v>36</v>
      </c>
      <c r="L11" s="445">
        <v>10</v>
      </c>
      <c r="M11" s="442">
        <v>10</v>
      </c>
      <c r="N11" s="445">
        <v>10</v>
      </c>
      <c r="O11" s="442">
        <v>8</v>
      </c>
      <c r="P11" s="445">
        <v>8</v>
      </c>
      <c r="Q11" s="442">
        <v>36</v>
      </c>
      <c r="R11" s="468"/>
      <c r="S11" s="462"/>
      <c r="T11" s="449" t="s">
        <v>37</v>
      </c>
      <c r="U11" s="442">
        <v>20</v>
      </c>
    </row>
    <row r="12" spans="1:21" ht="20.100000000000001" customHeight="1">
      <c r="A12" s="467" t="s">
        <v>38</v>
      </c>
      <c r="B12" s="467"/>
      <c r="C12" s="467"/>
      <c r="D12" s="467"/>
      <c r="E12" s="467"/>
      <c r="F12" s="467"/>
      <c r="G12" s="467"/>
      <c r="H12" s="467"/>
      <c r="I12" s="467"/>
      <c r="J12" s="473"/>
      <c r="K12" s="442" t="s">
        <v>39</v>
      </c>
      <c r="L12" s="445">
        <v>15</v>
      </c>
      <c r="M12" s="442">
        <v>8</v>
      </c>
      <c r="N12" s="445">
        <v>10</v>
      </c>
      <c r="O12" s="442">
        <v>5</v>
      </c>
      <c r="P12" s="445">
        <v>7</v>
      </c>
      <c r="Q12" s="442">
        <v>30</v>
      </c>
      <c r="R12" s="468"/>
      <c r="S12" s="462"/>
      <c r="T12" s="449" t="s">
        <v>40</v>
      </c>
      <c r="U12" s="442">
        <v>15</v>
      </c>
    </row>
    <row r="13" spans="1:21" ht="20.100000000000001" customHeight="1">
      <c r="A13" s="467" t="s">
        <v>41</v>
      </c>
      <c r="B13" s="467"/>
      <c r="C13" s="467"/>
      <c r="D13" s="467"/>
      <c r="E13" s="467"/>
      <c r="F13" s="467"/>
      <c r="G13" s="467"/>
      <c r="H13" s="467"/>
      <c r="I13" s="467"/>
      <c r="J13" s="473"/>
      <c r="K13" s="442" t="s">
        <v>42</v>
      </c>
      <c r="L13" s="445">
        <v>6</v>
      </c>
      <c r="M13" s="442">
        <v>6</v>
      </c>
      <c r="N13" s="445">
        <v>8</v>
      </c>
      <c r="O13" s="442">
        <v>5</v>
      </c>
      <c r="P13" s="445">
        <v>5</v>
      </c>
      <c r="Q13" s="442">
        <v>24</v>
      </c>
      <c r="R13" s="468"/>
      <c r="S13" s="462"/>
      <c r="T13" s="449" t="s">
        <v>43</v>
      </c>
      <c r="U13" s="442">
        <v>10</v>
      </c>
    </row>
    <row r="14" spans="1:21" ht="20.100000000000001" customHeight="1">
      <c r="A14" s="478" t="s">
        <v>44</v>
      </c>
      <c r="B14" s="479"/>
      <c r="C14" s="479"/>
      <c r="D14" s="479"/>
      <c r="E14" s="479"/>
      <c r="F14" s="479"/>
      <c r="G14" s="479"/>
      <c r="H14" s="479"/>
      <c r="I14" s="480"/>
      <c r="J14" s="473"/>
      <c r="K14" s="461" t="s">
        <v>45</v>
      </c>
      <c r="L14" s="461"/>
      <c r="M14" s="461"/>
      <c r="N14" s="461"/>
      <c r="O14" s="461"/>
      <c r="P14" s="461"/>
      <c r="Q14" s="461"/>
      <c r="R14" s="461"/>
      <c r="S14" s="461"/>
      <c r="T14" s="461"/>
      <c r="U14" s="461"/>
    </row>
    <row r="15" spans="1:21" ht="20.100000000000001" customHeight="1">
      <c r="A15" s="481"/>
      <c r="B15" s="482"/>
      <c r="C15" s="482"/>
      <c r="D15" s="482"/>
      <c r="E15" s="482"/>
      <c r="F15" s="482"/>
      <c r="G15" s="482"/>
      <c r="H15" s="482"/>
      <c r="I15" s="483"/>
      <c r="J15" s="473"/>
      <c r="K15" s="465" t="s">
        <v>46</v>
      </c>
      <c r="L15" s="465"/>
      <c r="M15" s="465"/>
      <c r="N15" s="465"/>
      <c r="O15" s="465"/>
      <c r="P15" s="465"/>
      <c r="Q15" s="465"/>
      <c r="R15" s="465"/>
      <c r="S15" s="465"/>
      <c r="T15" s="465"/>
      <c r="U15" s="465"/>
    </row>
    <row r="16" spans="1:21" ht="20.100000000000001" customHeight="1">
      <c r="A16" s="481"/>
      <c r="B16" s="482"/>
      <c r="C16" s="482"/>
      <c r="D16" s="482"/>
      <c r="E16" s="482"/>
      <c r="F16" s="482"/>
      <c r="G16" s="482"/>
      <c r="H16" s="482"/>
      <c r="I16" s="483"/>
      <c r="J16" s="473"/>
      <c r="K16" s="465" t="s">
        <v>47</v>
      </c>
      <c r="L16" s="465"/>
      <c r="M16" s="465"/>
      <c r="N16" s="465"/>
      <c r="O16" s="465"/>
      <c r="P16" s="465"/>
      <c r="Q16" s="465"/>
      <c r="R16" s="465"/>
      <c r="S16" s="465"/>
      <c r="T16" s="465"/>
      <c r="U16" s="465"/>
    </row>
    <row r="17" spans="1:21" ht="20.100000000000001" customHeight="1">
      <c r="A17" s="481"/>
      <c r="B17" s="482"/>
      <c r="C17" s="482"/>
      <c r="D17" s="482"/>
      <c r="E17" s="482"/>
      <c r="F17" s="482"/>
      <c r="G17" s="482"/>
      <c r="H17" s="482"/>
      <c r="I17" s="483"/>
      <c r="J17" s="473"/>
      <c r="K17" s="465" t="s">
        <v>48</v>
      </c>
      <c r="L17" s="465"/>
      <c r="M17" s="465"/>
      <c r="N17" s="468" t="s">
        <v>49</v>
      </c>
      <c r="O17" s="468"/>
      <c r="P17" s="468" t="s">
        <v>50</v>
      </c>
      <c r="Q17" s="468"/>
      <c r="R17" s="468"/>
      <c r="S17" s="468"/>
      <c r="T17" s="468"/>
      <c r="U17" s="468"/>
    </row>
    <row r="18" spans="1:21" ht="20.100000000000001" customHeight="1">
      <c r="A18" s="481"/>
      <c r="B18" s="482"/>
      <c r="C18" s="482"/>
      <c r="D18" s="482"/>
      <c r="E18" s="482"/>
      <c r="F18" s="482"/>
      <c r="G18" s="482"/>
      <c r="H18" s="482"/>
      <c r="I18" s="483"/>
      <c r="J18" s="473"/>
      <c r="K18" s="465" t="s">
        <v>51</v>
      </c>
      <c r="L18" s="465"/>
      <c r="M18" s="465"/>
      <c r="N18" s="468" t="s">
        <v>49</v>
      </c>
      <c r="O18" s="468"/>
      <c r="P18" s="468" t="s">
        <v>52</v>
      </c>
      <c r="Q18" s="468"/>
      <c r="R18" s="468"/>
      <c r="S18" s="468"/>
      <c r="T18" s="468"/>
      <c r="U18" s="468"/>
    </row>
    <row r="19" spans="1:21" ht="20.100000000000001" customHeight="1">
      <c r="A19" s="481"/>
      <c r="B19" s="482"/>
      <c r="C19" s="482"/>
      <c r="D19" s="482"/>
      <c r="E19" s="482"/>
      <c r="F19" s="482"/>
      <c r="G19" s="482"/>
      <c r="H19" s="482"/>
      <c r="I19" s="483"/>
      <c r="J19" s="473"/>
      <c r="K19" s="465" t="s">
        <v>53</v>
      </c>
      <c r="L19" s="465"/>
      <c r="M19" s="465"/>
      <c r="N19" s="468" t="s">
        <v>49</v>
      </c>
      <c r="O19" s="468"/>
      <c r="P19" s="468" t="s">
        <v>52</v>
      </c>
      <c r="Q19" s="468"/>
      <c r="R19" s="468"/>
      <c r="S19" s="468"/>
      <c r="T19" s="468"/>
      <c r="U19" s="468"/>
    </row>
    <row r="20" spans="1:21" ht="20.100000000000001" customHeight="1">
      <c r="A20" s="481"/>
      <c r="B20" s="482"/>
      <c r="C20" s="482"/>
      <c r="D20" s="482"/>
      <c r="E20" s="482"/>
      <c r="F20" s="482"/>
      <c r="G20" s="482"/>
      <c r="H20" s="482"/>
      <c r="I20" s="483"/>
      <c r="J20" s="473"/>
      <c r="K20" s="465" t="s">
        <v>54</v>
      </c>
      <c r="L20" s="465"/>
      <c r="M20" s="465"/>
      <c r="N20" s="468" t="s">
        <v>49</v>
      </c>
      <c r="O20" s="468"/>
      <c r="P20" s="468" t="s">
        <v>52</v>
      </c>
      <c r="Q20" s="468"/>
      <c r="R20" s="468"/>
      <c r="S20" s="468"/>
      <c r="T20" s="468"/>
      <c r="U20" s="468"/>
    </row>
    <row r="21" spans="1:21" ht="20.100000000000001" customHeight="1">
      <c r="A21" s="484"/>
      <c r="B21" s="485"/>
      <c r="C21" s="485"/>
      <c r="D21" s="485"/>
      <c r="E21" s="485"/>
      <c r="F21" s="485"/>
      <c r="G21" s="485"/>
      <c r="H21" s="485"/>
      <c r="I21" s="486"/>
      <c r="J21" s="474"/>
      <c r="K21" s="469" t="s">
        <v>55</v>
      </c>
      <c r="L21" s="469"/>
      <c r="M21" s="469"/>
      <c r="N21" s="470" t="s">
        <v>49</v>
      </c>
      <c r="O21" s="470"/>
      <c r="P21" s="470" t="s">
        <v>52</v>
      </c>
      <c r="Q21" s="470"/>
      <c r="R21" s="470"/>
      <c r="S21" s="470"/>
      <c r="T21" s="470"/>
      <c r="U21" s="470"/>
    </row>
  </sheetData>
  <mergeCells count="41">
    <mergeCell ref="K21:M21"/>
    <mergeCell ref="N21:O21"/>
    <mergeCell ref="P21:U21"/>
    <mergeCell ref="A6:A10"/>
    <mergeCell ref="B6:B8"/>
    <mergeCell ref="J2:J21"/>
    <mergeCell ref="K4:K5"/>
    <mergeCell ref="L4:L5"/>
    <mergeCell ref="R6:R13"/>
    <mergeCell ref="S6:S13"/>
    <mergeCell ref="U3:U5"/>
    <mergeCell ref="A2:I5"/>
    <mergeCell ref="A14:I21"/>
    <mergeCell ref="K19:M19"/>
    <mergeCell ref="N19:O19"/>
    <mergeCell ref="P19:U19"/>
    <mergeCell ref="K20:M20"/>
    <mergeCell ref="N20:O20"/>
    <mergeCell ref="P20:U20"/>
    <mergeCell ref="K16:U16"/>
    <mergeCell ref="K17:M17"/>
    <mergeCell ref="N17:O17"/>
    <mergeCell ref="P17:U17"/>
    <mergeCell ref="K18:M18"/>
    <mergeCell ref="N18:O18"/>
    <mergeCell ref="P18:U18"/>
    <mergeCell ref="A11:I11"/>
    <mergeCell ref="A12:I12"/>
    <mergeCell ref="A13:I13"/>
    <mergeCell ref="K14:U14"/>
    <mergeCell ref="K15:U15"/>
    <mergeCell ref="C6:I6"/>
    <mergeCell ref="C7:I7"/>
    <mergeCell ref="C8:I8"/>
    <mergeCell ref="C9:I9"/>
    <mergeCell ref="C10:I10"/>
    <mergeCell ref="A1:U1"/>
    <mergeCell ref="K2:U2"/>
    <mergeCell ref="K3:T3"/>
    <mergeCell ref="M4:P4"/>
    <mergeCell ref="Q4:T4"/>
  </mergeCells>
  <phoneticPr fontId="62" type="noConversion"/>
  <pageMargins left="0.75" right="0.75" top="1" bottom="1" header="0.5" footer="0.5"/>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V27"/>
  <sheetViews>
    <sheetView tabSelected="1" workbookViewId="0"/>
  </sheetViews>
  <sheetFormatPr defaultColWidth="9" defaultRowHeight="20.100000000000001" customHeight="1"/>
  <cols>
    <col min="1" max="16384" width="9" style="18"/>
  </cols>
  <sheetData>
    <row r="1" spans="2:22" ht="80.099999999999994" customHeight="1">
      <c r="B1" s="487" t="s">
        <v>56</v>
      </c>
      <c r="C1" s="487"/>
      <c r="D1" s="487"/>
      <c r="E1" s="487"/>
      <c r="F1" s="487"/>
      <c r="G1" s="487"/>
      <c r="H1" s="487"/>
      <c r="I1" s="487"/>
      <c r="J1" s="487"/>
      <c r="K1" s="487"/>
      <c r="L1" s="487"/>
      <c r="M1" s="487"/>
      <c r="N1" s="487"/>
      <c r="O1" s="487"/>
      <c r="P1" s="487"/>
      <c r="Q1" s="487"/>
      <c r="R1" s="487"/>
      <c r="S1" s="487"/>
      <c r="T1" s="487"/>
      <c r="U1" s="487"/>
      <c r="V1" s="487"/>
    </row>
    <row r="2" spans="2:22" ht="24.95" customHeight="1">
      <c r="B2" s="488"/>
      <c r="C2" s="488"/>
      <c r="D2" s="488"/>
      <c r="E2" s="488"/>
      <c r="F2" s="488"/>
      <c r="G2" s="488"/>
      <c r="H2" s="488"/>
      <c r="I2" s="488"/>
      <c r="J2" s="488"/>
      <c r="K2" s="488"/>
      <c r="L2" s="488"/>
      <c r="M2" s="488"/>
      <c r="N2" s="488"/>
      <c r="O2" s="488"/>
      <c r="P2" s="488"/>
      <c r="Q2" s="488"/>
      <c r="R2" s="488"/>
      <c r="S2" s="488"/>
      <c r="T2" s="488"/>
      <c r="U2" s="488"/>
      <c r="V2" s="488"/>
    </row>
    <row r="3" spans="2:22" ht="24.95" customHeight="1">
      <c r="B3" s="489" t="s">
        <v>57</v>
      </c>
      <c r="C3" s="489"/>
      <c r="D3" s="489"/>
      <c r="E3" s="489"/>
      <c r="F3" s="489"/>
      <c r="G3" s="489"/>
      <c r="H3" s="489"/>
      <c r="I3" s="489" t="s">
        <v>45</v>
      </c>
      <c r="J3" s="489"/>
      <c r="K3" s="489"/>
      <c r="L3" s="489"/>
      <c r="M3" s="489"/>
      <c r="N3" s="489"/>
      <c r="O3" s="489"/>
      <c r="P3" s="489" t="s">
        <v>58</v>
      </c>
      <c r="Q3" s="489"/>
      <c r="R3" s="489"/>
      <c r="S3" s="489"/>
      <c r="T3" s="489"/>
      <c r="U3" s="489"/>
      <c r="V3" s="489"/>
    </row>
    <row r="4" spans="2:22" ht="24.95" customHeight="1">
      <c r="B4" s="490" t="s">
        <v>59</v>
      </c>
      <c r="C4" s="490"/>
      <c r="D4" s="490"/>
      <c r="E4" s="490"/>
      <c r="F4" s="490"/>
      <c r="G4" s="490"/>
      <c r="H4" s="490"/>
      <c r="I4" s="490" t="s">
        <v>60</v>
      </c>
      <c r="J4" s="490"/>
      <c r="K4" s="490"/>
      <c r="L4" s="490"/>
      <c r="M4" s="490"/>
      <c r="N4" s="490"/>
      <c r="O4" s="490"/>
      <c r="P4" s="490" t="s">
        <v>61</v>
      </c>
      <c r="Q4" s="490"/>
      <c r="R4" s="490"/>
      <c r="S4" s="490"/>
      <c r="T4" s="490"/>
      <c r="U4" s="490"/>
      <c r="V4" s="490"/>
    </row>
    <row r="5" spans="2:22" ht="24.95" customHeight="1">
      <c r="B5" s="490" t="s">
        <v>62</v>
      </c>
      <c r="C5" s="490"/>
      <c r="D5" s="490"/>
      <c r="E5" s="490"/>
      <c r="F5" s="490"/>
      <c r="G5" s="490"/>
      <c r="H5" s="490"/>
      <c r="I5" s="490" t="s">
        <v>63</v>
      </c>
      <c r="J5" s="490"/>
      <c r="K5" s="490"/>
      <c r="L5" s="490"/>
      <c r="M5" s="490"/>
      <c r="N5" s="490"/>
      <c r="O5" s="490"/>
      <c r="P5" s="490" t="s">
        <v>64</v>
      </c>
      <c r="Q5" s="490"/>
      <c r="R5" s="490"/>
      <c r="S5" s="490"/>
      <c r="T5" s="490"/>
      <c r="U5" s="490"/>
      <c r="V5" s="490"/>
    </row>
    <row r="6" spans="2:22" ht="24.95" customHeight="1">
      <c r="B6" s="490" t="s">
        <v>65</v>
      </c>
      <c r="C6" s="490"/>
      <c r="D6" s="490"/>
      <c r="E6" s="490"/>
      <c r="F6" s="490"/>
      <c r="G6" s="490"/>
      <c r="H6" s="490"/>
      <c r="I6" s="490" t="s">
        <v>66</v>
      </c>
      <c r="J6" s="490"/>
      <c r="K6" s="490"/>
      <c r="L6" s="490"/>
      <c r="M6" s="490"/>
      <c r="N6" s="490"/>
      <c r="O6" s="490"/>
      <c r="P6" s="490" t="s">
        <v>67</v>
      </c>
      <c r="Q6" s="490"/>
      <c r="R6" s="490"/>
      <c r="S6" s="490"/>
      <c r="T6" s="490"/>
      <c r="U6" s="490"/>
      <c r="V6" s="490"/>
    </row>
    <row r="7" spans="2:22" ht="24.95" customHeight="1">
      <c r="B7" s="490" t="s">
        <v>68</v>
      </c>
      <c r="C7" s="490"/>
      <c r="D7" s="490"/>
      <c r="E7" s="490"/>
      <c r="F7" s="490"/>
      <c r="G7" s="490"/>
      <c r="H7" s="490"/>
      <c r="I7" s="490" t="s">
        <v>69</v>
      </c>
      <c r="J7" s="490"/>
      <c r="K7" s="490"/>
      <c r="L7" s="490"/>
      <c r="M7" s="490"/>
      <c r="N7" s="490"/>
      <c r="O7" s="490"/>
      <c r="P7" s="490" t="s">
        <v>70</v>
      </c>
      <c r="Q7" s="490"/>
      <c r="R7" s="490"/>
      <c r="S7" s="490"/>
      <c r="T7" s="490"/>
      <c r="U7" s="490"/>
      <c r="V7" s="490"/>
    </row>
    <row r="8" spans="2:22" ht="24.95" customHeight="1">
      <c r="B8" s="490" t="s">
        <v>71</v>
      </c>
      <c r="C8" s="490"/>
      <c r="D8" s="490"/>
      <c r="E8" s="490"/>
      <c r="F8" s="490"/>
      <c r="G8" s="490"/>
      <c r="H8" s="490"/>
      <c r="I8" s="490" t="s">
        <v>72</v>
      </c>
      <c r="J8" s="490"/>
      <c r="K8" s="490"/>
      <c r="L8" s="490"/>
      <c r="M8" s="490"/>
      <c r="N8" s="490"/>
      <c r="O8" s="490"/>
      <c r="P8" s="490" t="s">
        <v>73</v>
      </c>
      <c r="Q8" s="490"/>
      <c r="R8" s="490"/>
      <c r="S8" s="490"/>
      <c r="T8" s="490"/>
      <c r="U8" s="490"/>
      <c r="V8" s="490"/>
    </row>
    <row r="9" spans="2:22" ht="24.95" customHeight="1">
      <c r="B9" s="490" t="s">
        <v>74</v>
      </c>
      <c r="C9" s="490"/>
      <c r="D9" s="490"/>
      <c r="E9" s="490"/>
      <c r="F9" s="490"/>
      <c r="G9" s="490"/>
      <c r="H9" s="490"/>
      <c r="I9" s="490" t="s">
        <v>75</v>
      </c>
      <c r="J9" s="490"/>
      <c r="K9" s="490"/>
      <c r="L9" s="490"/>
      <c r="M9" s="490"/>
      <c r="N9" s="490"/>
      <c r="O9" s="490"/>
      <c r="P9" s="490" t="s">
        <v>76</v>
      </c>
      <c r="Q9" s="490"/>
      <c r="R9" s="490"/>
      <c r="S9" s="490"/>
      <c r="T9" s="490"/>
      <c r="U9" s="490"/>
      <c r="V9" s="490"/>
    </row>
    <row r="10" spans="2:22" ht="24.95" customHeight="1">
      <c r="B10" s="490" t="s">
        <v>77</v>
      </c>
      <c r="C10" s="490"/>
      <c r="D10" s="490"/>
      <c r="E10" s="490"/>
      <c r="F10" s="490"/>
      <c r="G10" s="490"/>
      <c r="H10" s="490"/>
      <c r="I10" s="490" t="s">
        <v>78</v>
      </c>
      <c r="J10" s="490"/>
      <c r="K10" s="490"/>
      <c r="L10" s="490"/>
      <c r="M10" s="490"/>
      <c r="N10" s="490"/>
      <c r="O10" s="490"/>
      <c r="P10" s="490" t="s">
        <v>79</v>
      </c>
      <c r="Q10" s="490"/>
      <c r="R10" s="490"/>
      <c r="S10" s="490"/>
      <c r="T10" s="490"/>
      <c r="U10" s="490"/>
      <c r="V10" s="490"/>
    </row>
    <row r="11" spans="2:22" ht="24.95" customHeight="1">
      <c r="B11" s="490" t="s">
        <v>80</v>
      </c>
      <c r="C11" s="490"/>
      <c r="D11" s="490"/>
      <c r="E11" s="490"/>
      <c r="F11" s="490"/>
      <c r="G11" s="490"/>
      <c r="H11" s="490"/>
      <c r="I11" s="490" t="s">
        <v>81</v>
      </c>
      <c r="J11" s="490"/>
      <c r="K11" s="490"/>
      <c r="L11" s="490"/>
      <c r="M11" s="490"/>
      <c r="N11" s="490"/>
      <c r="O11" s="490"/>
      <c r="P11" s="490" t="s">
        <v>82</v>
      </c>
      <c r="Q11" s="490"/>
      <c r="R11" s="490"/>
      <c r="S11" s="490"/>
      <c r="T11" s="490"/>
      <c r="U11" s="490"/>
      <c r="V11" s="490"/>
    </row>
    <row r="12" spans="2:22" ht="24.95" customHeight="1">
      <c r="B12" s="490" t="s">
        <v>83</v>
      </c>
      <c r="C12" s="490"/>
      <c r="D12" s="490"/>
      <c r="E12" s="490"/>
      <c r="F12" s="490"/>
      <c r="G12" s="490"/>
      <c r="H12" s="490"/>
      <c r="I12" s="490" t="s">
        <v>84</v>
      </c>
      <c r="J12" s="490"/>
      <c r="K12" s="490"/>
      <c r="L12" s="490"/>
      <c r="M12" s="490"/>
      <c r="N12" s="490"/>
      <c r="O12" s="490"/>
      <c r="P12" s="490" t="s">
        <v>85</v>
      </c>
      <c r="Q12" s="490"/>
      <c r="R12" s="490"/>
      <c r="S12" s="490"/>
      <c r="T12" s="490"/>
      <c r="U12" s="490"/>
      <c r="V12" s="490"/>
    </row>
    <row r="13" spans="2:22" ht="24.95" customHeight="1">
      <c r="B13" s="490" t="s">
        <v>86</v>
      </c>
      <c r="C13" s="490"/>
      <c r="D13" s="490"/>
      <c r="E13" s="490"/>
      <c r="F13" s="490"/>
      <c r="G13" s="490"/>
      <c r="H13" s="490"/>
      <c r="I13" s="490" t="s">
        <v>87</v>
      </c>
      <c r="J13" s="490"/>
      <c r="K13" s="490"/>
      <c r="L13" s="490"/>
      <c r="M13" s="490"/>
      <c r="N13" s="490"/>
      <c r="O13" s="490"/>
      <c r="P13" s="490"/>
      <c r="Q13" s="490"/>
      <c r="R13" s="490"/>
      <c r="S13" s="490"/>
      <c r="T13" s="490"/>
      <c r="U13" s="490"/>
      <c r="V13" s="490"/>
    </row>
    <row r="14" spans="2:22" ht="24.95" customHeight="1">
      <c r="B14" s="490" t="s">
        <v>88</v>
      </c>
      <c r="C14" s="490"/>
      <c r="D14" s="490"/>
      <c r="E14" s="490"/>
      <c r="F14" s="490"/>
      <c r="G14" s="490"/>
      <c r="H14" s="490"/>
      <c r="I14" s="490" t="s">
        <v>89</v>
      </c>
      <c r="J14" s="490"/>
      <c r="K14" s="490"/>
      <c r="L14" s="490"/>
      <c r="M14" s="490"/>
      <c r="N14" s="490"/>
      <c r="O14" s="490"/>
      <c r="P14" s="490"/>
      <c r="Q14" s="490"/>
      <c r="R14" s="490"/>
      <c r="S14" s="490"/>
      <c r="T14" s="490"/>
      <c r="U14" s="490"/>
      <c r="V14" s="490"/>
    </row>
    <row r="15" spans="2:22" ht="24.95" customHeight="1">
      <c r="B15" s="490" t="s">
        <v>90</v>
      </c>
      <c r="C15" s="490"/>
      <c r="D15" s="490"/>
      <c r="E15" s="490"/>
      <c r="F15" s="490"/>
      <c r="G15" s="490"/>
      <c r="H15" s="490"/>
      <c r="I15" s="490" t="s">
        <v>91</v>
      </c>
      <c r="J15" s="490"/>
      <c r="K15" s="490"/>
      <c r="L15" s="490"/>
      <c r="M15" s="490"/>
      <c r="N15" s="490"/>
      <c r="O15" s="490"/>
      <c r="P15" s="490"/>
      <c r="Q15" s="490"/>
      <c r="R15" s="490"/>
      <c r="S15" s="490"/>
      <c r="T15" s="490"/>
      <c r="U15" s="490"/>
      <c r="V15" s="490"/>
    </row>
    <row r="16" spans="2:22" ht="24.95" customHeight="1">
      <c r="B16" s="490" t="s">
        <v>92</v>
      </c>
      <c r="C16" s="490"/>
      <c r="D16" s="490"/>
      <c r="E16" s="490"/>
      <c r="F16" s="490"/>
      <c r="G16" s="490"/>
      <c r="H16" s="490"/>
      <c r="I16" s="490" t="s">
        <v>93</v>
      </c>
      <c r="J16" s="490"/>
      <c r="K16" s="490"/>
      <c r="L16" s="490"/>
      <c r="M16" s="490"/>
      <c r="N16" s="490"/>
      <c r="O16" s="490"/>
      <c r="P16" s="490"/>
      <c r="Q16" s="490"/>
      <c r="R16" s="490"/>
      <c r="S16" s="490"/>
      <c r="T16" s="490"/>
      <c r="U16" s="490"/>
      <c r="V16" s="490"/>
    </row>
    <row r="17" spans="2:22" ht="24.95" customHeight="1">
      <c r="B17" s="490" t="s">
        <v>94</v>
      </c>
      <c r="C17" s="490"/>
      <c r="D17" s="490"/>
      <c r="E17" s="490"/>
      <c r="F17" s="490"/>
      <c r="G17" s="490"/>
      <c r="H17" s="490"/>
      <c r="I17" s="490" t="s">
        <v>95</v>
      </c>
      <c r="J17" s="490"/>
      <c r="K17" s="490"/>
      <c r="L17" s="490"/>
      <c r="M17" s="490"/>
      <c r="N17" s="490"/>
      <c r="O17" s="490"/>
      <c r="P17" s="490"/>
      <c r="Q17" s="490"/>
      <c r="R17" s="490"/>
      <c r="S17" s="490"/>
      <c r="T17" s="490"/>
      <c r="U17" s="490"/>
      <c r="V17" s="490"/>
    </row>
    <row r="18" spans="2:22" ht="24.95" customHeight="1">
      <c r="B18" s="490" t="s">
        <v>96</v>
      </c>
      <c r="C18" s="490"/>
      <c r="D18" s="490"/>
      <c r="E18" s="490"/>
      <c r="F18" s="490"/>
      <c r="G18" s="490"/>
      <c r="H18" s="490"/>
      <c r="I18" s="490" t="s">
        <v>97</v>
      </c>
      <c r="J18" s="490"/>
      <c r="K18" s="490"/>
      <c r="L18" s="490"/>
      <c r="M18" s="490"/>
      <c r="N18" s="490"/>
      <c r="O18" s="490"/>
      <c r="P18" s="490"/>
      <c r="Q18" s="490"/>
      <c r="R18" s="490"/>
      <c r="S18" s="490"/>
      <c r="T18" s="490"/>
      <c r="U18" s="490"/>
      <c r="V18" s="490"/>
    </row>
    <row r="19" spans="2:22" ht="24.95" customHeight="1">
      <c r="B19" s="490" t="s">
        <v>98</v>
      </c>
      <c r="C19" s="490"/>
      <c r="D19" s="490"/>
      <c r="E19" s="490"/>
      <c r="F19" s="490"/>
      <c r="G19" s="490"/>
      <c r="H19" s="490"/>
      <c r="I19" s="490" t="s">
        <v>99</v>
      </c>
      <c r="J19" s="490"/>
      <c r="K19" s="490"/>
      <c r="L19" s="490"/>
      <c r="M19" s="490"/>
      <c r="N19" s="490"/>
      <c r="O19" s="490"/>
      <c r="P19" s="490"/>
      <c r="Q19" s="490"/>
      <c r="R19" s="490"/>
      <c r="S19" s="490"/>
      <c r="T19" s="490"/>
      <c r="U19" s="490"/>
      <c r="V19" s="490"/>
    </row>
    <row r="20" spans="2:22" ht="24.95" customHeight="1">
      <c r="B20" s="490" t="s">
        <v>100</v>
      </c>
      <c r="C20" s="490"/>
      <c r="D20" s="490"/>
      <c r="E20" s="490"/>
      <c r="F20" s="490"/>
      <c r="G20" s="490"/>
      <c r="H20" s="490"/>
      <c r="I20" s="490" t="s">
        <v>101</v>
      </c>
      <c r="J20" s="490"/>
      <c r="K20" s="490"/>
      <c r="L20" s="490"/>
      <c r="M20" s="490"/>
      <c r="N20" s="490"/>
      <c r="O20" s="490"/>
      <c r="P20" s="490"/>
      <c r="Q20" s="490"/>
      <c r="R20" s="490"/>
      <c r="S20" s="490"/>
      <c r="T20" s="490"/>
      <c r="U20" s="490"/>
      <c r="V20" s="490"/>
    </row>
    <row r="21" spans="2:22" ht="24.95" customHeight="1">
      <c r="B21" s="490" t="s">
        <v>102</v>
      </c>
      <c r="C21" s="490"/>
      <c r="D21" s="490"/>
      <c r="E21" s="490"/>
      <c r="F21" s="490"/>
      <c r="G21" s="490"/>
      <c r="H21" s="490"/>
      <c r="I21" s="490" t="s">
        <v>103</v>
      </c>
      <c r="J21" s="490"/>
      <c r="K21" s="490"/>
      <c r="L21" s="490"/>
      <c r="M21" s="490"/>
      <c r="N21" s="490"/>
      <c r="O21" s="490"/>
      <c r="P21" s="490"/>
      <c r="Q21" s="490"/>
      <c r="R21" s="490"/>
      <c r="S21" s="490"/>
      <c r="T21" s="490"/>
      <c r="U21" s="490"/>
      <c r="V21" s="490"/>
    </row>
    <row r="22" spans="2:22" ht="24.95" customHeight="1">
      <c r="B22" s="490" t="s">
        <v>104</v>
      </c>
      <c r="C22" s="490"/>
      <c r="D22" s="490"/>
      <c r="E22" s="490"/>
      <c r="F22" s="490"/>
      <c r="G22" s="490"/>
      <c r="H22" s="490"/>
      <c r="I22" s="490" t="s">
        <v>105</v>
      </c>
      <c r="J22" s="490"/>
      <c r="K22" s="490"/>
      <c r="L22" s="490"/>
      <c r="M22" s="490"/>
      <c r="N22" s="490"/>
      <c r="O22" s="490"/>
      <c r="P22" s="490"/>
      <c r="Q22" s="490"/>
      <c r="R22" s="490"/>
      <c r="S22" s="490"/>
      <c r="T22" s="490"/>
      <c r="U22" s="490"/>
      <c r="V22" s="490"/>
    </row>
    <row r="23" spans="2:22" ht="24.95" customHeight="1">
      <c r="B23" s="490" t="s">
        <v>106</v>
      </c>
      <c r="C23" s="490"/>
      <c r="D23" s="490"/>
      <c r="E23" s="490"/>
      <c r="F23" s="490"/>
      <c r="G23" s="490"/>
      <c r="H23" s="490"/>
      <c r="I23" s="490" t="s">
        <v>107</v>
      </c>
      <c r="J23" s="490"/>
      <c r="K23" s="490"/>
      <c r="L23" s="490"/>
      <c r="M23" s="490"/>
      <c r="N23" s="490"/>
      <c r="O23" s="490"/>
      <c r="P23" s="490"/>
      <c r="Q23" s="490"/>
      <c r="R23" s="490"/>
      <c r="S23" s="490"/>
      <c r="T23" s="490"/>
      <c r="U23" s="490"/>
      <c r="V23" s="490"/>
    </row>
    <row r="24" spans="2:22" ht="24.95" customHeight="1">
      <c r="B24" s="490" t="s">
        <v>108</v>
      </c>
      <c r="C24" s="490"/>
      <c r="D24" s="490"/>
      <c r="E24" s="490"/>
      <c r="F24" s="490"/>
      <c r="G24" s="490"/>
      <c r="H24" s="490"/>
      <c r="I24" s="491"/>
      <c r="J24" s="492"/>
      <c r="K24" s="492"/>
      <c r="L24" s="492"/>
      <c r="M24" s="492"/>
      <c r="N24" s="492"/>
      <c r="O24" s="493"/>
      <c r="P24" s="494"/>
      <c r="Q24" s="494"/>
      <c r="R24" s="494"/>
      <c r="S24" s="494"/>
      <c r="T24" s="494"/>
      <c r="U24" s="494"/>
      <c r="V24" s="494"/>
    </row>
    <row r="25" spans="2:22" ht="20.100000000000001" customHeight="1">
      <c r="B25" s="440"/>
      <c r="C25" s="440"/>
      <c r="D25" s="440"/>
      <c r="E25" s="440"/>
      <c r="F25" s="440"/>
      <c r="G25" s="440"/>
      <c r="H25" s="440"/>
      <c r="I25" s="440"/>
      <c r="J25" s="440"/>
      <c r="K25" s="440"/>
      <c r="L25" s="440"/>
      <c r="M25" s="440"/>
      <c r="N25" s="440"/>
      <c r="O25" s="440"/>
      <c r="P25" s="440"/>
      <c r="Q25" s="440"/>
      <c r="R25" s="440"/>
      <c r="S25" s="440"/>
      <c r="T25" s="440"/>
      <c r="U25" s="440"/>
      <c r="V25" s="440"/>
    </row>
    <row r="26" spans="2:22" ht="20.100000000000001" customHeight="1">
      <c r="B26" s="440"/>
      <c r="C26" s="440"/>
      <c r="D26" s="440"/>
      <c r="E26" s="440"/>
      <c r="F26" s="440"/>
      <c r="G26" s="440"/>
      <c r="H26" s="440"/>
      <c r="P26" s="440"/>
      <c r="Q26" s="440"/>
      <c r="R26" s="440"/>
      <c r="S26" s="440"/>
      <c r="T26" s="440"/>
      <c r="U26" s="440"/>
      <c r="V26" s="440"/>
    </row>
    <row r="27" spans="2:22" ht="20.100000000000001" customHeight="1">
      <c r="B27" s="440"/>
      <c r="C27" s="440"/>
      <c r="D27" s="440"/>
      <c r="E27" s="440"/>
      <c r="F27" s="440"/>
      <c r="G27" s="440"/>
      <c r="H27" s="440"/>
      <c r="P27" s="440"/>
      <c r="Q27" s="440"/>
      <c r="R27" s="440"/>
      <c r="S27" s="440"/>
      <c r="T27" s="440"/>
      <c r="U27" s="440"/>
      <c r="V27" s="440"/>
    </row>
  </sheetData>
  <mergeCells count="70">
    <mergeCell ref="B24:H24"/>
    <mergeCell ref="I24:O24"/>
    <mergeCell ref="P24:V24"/>
    <mergeCell ref="B22:H22"/>
    <mergeCell ref="I22:O22"/>
    <mergeCell ref="P22:V22"/>
    <mergeCell ref="B23:H23"/>
    <mergeCell ref="I23:O23"/>
    <mergeCell ref="P23:V23"/>
    <mergeCell ref="B20:H20"/>
    <mergeCell ref="I20:O20"/>
    <mergeCell ref="P20:V20"/>
    <mergeCell ref="B21:H21"/>
    <mergeCell ref="I21:O21"/>
    <mergeCell ref="P21:V21"/>
    <mergeCell ref="B18:H18"/>
    <mergeCell ref="I18:O18"/>
    <mergeCell ref="P18:V18"/>
    <mergeCell ref="B19:H19"/>
    <mergeCell ref="I19:O19"/>
    <mergeCell ref="P19:V19"/>
    <mergeCell ref="B16:H16"/>
    <mergeCell ref="I16:O16"/>
    <mergeCell ref="P16:V16"/>
    <mergeCell ref="B17:H17"/>
    <mergeCell ref="I17:O17"/>
    <mergeCell ref="P17:V17"/>
    <mergeCell ref="B14:H14"/>
    <mergeCell ref="I14:O14"/>
    <mergeCell ref="P14:V14"/>
    <mergeCell ref="B15:H15"/>
    <mergeCell ref="I15:O15"/>
    <mergeCell ref="P15:V15"/>
    <mergeCell ref="B12:H12"/>
    <mergeCell ref="I12:O12"/>
    <mergeCell ref="P12:V12"/>
    <mergeCell ref="B13:H13"/>
    <mergeCell ref="I13:O13"/>
    <mergeCell ref="P13:V13"/>
    <mergeCell ref="B10:H10"/>
    <mergeCell ref="I10:O10"/>
    <mergeCell ref="P10:V10"/>
    <mergeCell ref="B11:H11"/>
    <mergeCell ref="I11:O11"/>
    <mergeCell ref="P11:V11"/>
    <mergeCell ref="B8:H8"/>
    <mergeCell ref="I8:O8"/>
    <mergeCell ref="P8:V8"/>
    <mergeCell ref="B9:H9"/>
    <mergeCell ref="I9:O9"/>
    <mergeCell ref="P9:V9"/>
    <mergeCell ref="B6:H6"/>
    <mergeCell ref="I6:O6"/>
    <mergeCell ref="P6:V6"/>
    <mergeCell ref="B7:H7"/>
    <mergeCell ref="I7:O7"/>
    <mergeCell ref="P7:V7"/>
    <mergeCell ref="B4:H4"/>
    <mergeCell ref="I4:O4"/>
    <mergeCell ref="P4:V4"/>
    <mergeCell ref="B5:H5"/>
    <mergeCell ref="I5:O5"/>
    <mergeCell ref="P5:V5"/>
    <mergeCell ref="B1:V1"/>
    <mergeCell ref="B2:H2"/>
    <mergeCell ref="I2:O2"/>
    <mergeCell ref="P2:V2"/>
    <mergeCell ref="B3:H3"/>
    <mergeCell ref="I3:O3"/>
    <mergeCell ref="P3:V3"/>
  </mergeCells>
  <phoneticPr fontId="62" type="noConversion"/>
  <hyperlinks>
    <hyperlink ref="B6" location="'周度-商品猪出栏价'!A1" display="周度-体重" xr:uid="{00000000-0004-0000-0100-000000000000}"/>
    <hyperlink ref="B7" location="养殖利润最新!A1" display="周度-养殖利润最新" xr:uid="{00000000-0004-0000-0100-000001000000}"/>
    <hyperlink ref="B8" location="当期、预期成本!A1" display="周度-当期、预期成本" xr:uid="{00000000-0004-0000-0100-000002000000}"/>
    <hyperlink ref="B9" location="成本计算附件!A1" display="周度-成本计算附件" xr:uid="{00000000-0004-0000-0100-000003000000}"/>
    <hyperlink ref="B11" location="'周度-规模场15公斤仔猪出栏价'!A1" display="周度-规模场15公斤仔猪出栏价" xr:uid="{00000000-0004-0000-0100-000004000000}"/>
    <hyperlink ref="B12" location="'周度-河南屠宰白条成本'!A1" display="周度-河南屠宰白条成本" xr:uid="{00000000-0004-0000-0100-000005000000}"/>
    <hyperlink ref="B13" location="'周度-50公斤二元母猪价格'!A1" display="周度-50公斤二元母猪价格" xr:uid="{00000000-0004-0000-0100-000006000000}"/>
    <hyperlink ref="B14" location="'周度-淘汰母猪价格'!A1" display="周度-淘汰母猪价格" xr:uid="{00000000-0004-0000-0100-000007000000}"/>
    <hyperlink ref="B15" location="'周度-各体重段价差'!A1" display="周度-各体重段价差" xr:uid="{00000000-0004-0000-0100-000008000000}"/>
    <hyperlink ref="B16" location="'周度-宰后结算价'!A1" display="周度-宰后结算价" xr:uid="{00000000-0004-0000-0100-000009000000}"/>
    <hyperlink ref="B17" location="'周度-冻品库存'!A1" display="周度-冻品库存" xr:uid="{00000000-0004-0000-0100-00000A000000}"/>
    <hyperlink ref="B18" location="'周度-冻品库存多样本'!A1" display="周度-冻品库存多样本" xr:uid="{00000000-0004-0000-0100-00000B000000}"/>
    <hyperlink ref="B19" location="'周度-猪肉价（前三等级白条均价）'!A1" display="周度-猪肉价（前三等级白条均价）" xr:uid="{00000000-0004-0000-0100-00000C000000}"/>
    <hyperlink ref="B20" location="'周度-猪肉产品价格'!A1" display="周度-猪肉产品价格" xr:uid="{00000000-0004-0000-0100-00000D000000}"/>
    <hyperlink ref="B21" location="'周度-屠宰企业日度屠宰量'!A1" display="周度-屠宰企业日度屠宰量" xr:uid="{00000000-0004-0000-0100-00000E000000}"/>
    <hyperlink ref="B23" location="'周度-养殖利润'!A1" display="周度-养殖利润" xr:uid="{00000000-0004-0000-0100-00000F000000}"/>
    <hyperlink ref="B24" location="月度出栏完成率!A1" display="月度出栏完成率" xr:uid="{00000000-0004-0000-0100-000010000000}"/>
    <hyperlink ref="I4" location="月度计划出栏量!A1" display="月度计划出栏量" xr:uid="{00000000-0004-0000-0100-000011000000}"/>
    <hyperlink ref="I5" location="淘汰母猪屠宰厂宰杀量!A1" display="淘汰母猪屠宰厂宰杀量" xr:uid="{00000000-0004-0000-0100-000012000000}"/>
    <hyperlink ref="I6" location="屠宰厂公母比例!A1" display="屠宰厂公母比例" xr:uid="{00000000-0004-0000-0100-000013000000}"/>
    <hyperlink ref="I7" location="'月度-屠宰企业开工率'!A1" display="月度-屠宰企业开工率" xr:uid="{00000000-0004-0000-0100-000014000000}"/>
    <hyperlink ref="I8" location="'月度-生产指标（2021.5.7新增）'!A1" display="月度-生产指标（2021.5.7新增）" xr:uid="{00000000-0004-0000-0100-000015000000}"/>
    <hyperlink ref="I9" location="生产指标2!A1" display="月度-生产指标2" xr:uid="{00000000-0004-0000-0100-000016000000}"/>
    <hyperlink ref="I10" location="'国产冻品2-4号肉价格'!A1" display="国产冻品2-4号肉价格" xr:uid="{00000000-0004-0000-0100-000017000000}"/>
    <hyperlink ref="I11" location="'月度-二元三元能繁比例'!A1" display="月度-二元三元能繁比例" xr:uid="{00000000-0004-0000-0100-000018000000}"/>
    <hyperlink ref="I12" location="'月度-原种场二元后备母猪销量及出栏日龄'!A1" display="月度-原种场二元后备母猪销量及出栏日龄" xr:uid="{00000000-0004-0000-0100-000019000000}"/>
    <hyperlink ref="I13" location="'月度-能繁母猪存栏（2020年2月新增）'!A1" display="月度-能繁母猪存栏（2020年2月新增）" xr:uid="{00000000-0004-0000-0100-00001A000000}"/>
    <hyperlink ref="I14" location="'月度-小猪存栏（2020年5月新增）'!A1" display="月度-小猪存栏（2020年5月新增）" xr:uid="{00000000-0004-0000-0100-00001B000000}"/>
    <hyperlink ref="I15" location="'月度-中猪存栏（2020年5月新增）'!A1" display="月度-中猪存栏（2020年5月新增）" xr:uid="{00000000-0004-0000-0100-00001C000000}"/>
    <hyperlink ref="I16" location="'月度-大猪存栏（2020年5月新增）'!A1" display="月度-大猪存栏（2020年5月新增）" xr:uid="{00000000-0004-0000-0100-00001D000000}"/>
    <hyperlink ref="I17" location="'月度-商品猪出栏量'!A1" display="月度-商品猪出栏量" xr:uid="{00000000-0004-0000-0100-00001E000000}"/>
    <hyperlink ref="I18" location="'月度-能繁母猪存栏量'!A1" display="月度-能繁母猪存栏量" xr:uid="{00000000-0004-0000-0100-00001F000000}"/>
    <hyperlink ref="I19" location="'月度-小猪（50公斤以下）存栏'!A1" display="月度-小猪（50公斤以下）存栏" xr:uid="{00000000-0004-0000-0100-000020000000}"/>
    <hyperlink ref="I20" location="'月度-中猪（50-80公斤）存栏'!A1" display="月度-中猪（50-80公斤）存栏" xr:uid="{00000000-0004-0000-0100-000021000000}"/>
    <hyperlink ref="I21" location="'月度-大猪（80公斤以上）月度存栏'!A1" display="月度-大猪（80公斤以上）月度存栏" xr:uid="{00000000-0004-0000-0100-000022000000}"/>
    <hyperlink ref="P6" location="重要部位冻品进口!A1" display="重要部位冻品进口" xr:uid="{00000000-0004-0000-0100-000023000000}"/>
    <hyperlink ref="P7" location="'周&amp;月度-三元母猪价格'!A1" display="周&amp;月度-三元母猪价格" xr:uid="{00000000-0004-0000-0100-000024000000}"/>
    <hyperlink ref="P8" location="减产能较2018年7月30日!A1" display="减产能较2018年7月30日" xr:uid="{00000000-0004-0000-0100-000025000000}"/>
    <hyperlink ref="P9" location="各存栏规模!A1" display="各存栏规模（更新至2022年11月末）" xr:uid="{00000000-0004-0000-0100-000026000000}"/>
    <hyperlink ref="P10" location="新增猪场!A1" display="新增猪场" xr:uid="{00000000-0004-0000-0100-000027000000}"/>
    <hyperlink ref="B4" location="'周度-商品猪出栏价'!A1" display="周度-商品猪出栏价" xr:uid="{00000000-0004-0000-0100-000028000000}"/>
    <hyperlink ref="B5:H5" location="'周度-毛白价差'!A1" display="周度-毛白价差" xr:uid="{00000000-0004-0000-0100-000029000000}"/>
    <hyperlink ref="P4:V4" location="月度猪肉供应占比!A1" display="月度猪肉供应占比" xr:uid="{00000000-0004-0000-0100-00002A000000}"/>
    <hyperlink ref="P5:V5" location="历史出栏体重!A1" display="历史出栏体重" xr:uid="{00000000-0004-0000-0100-00002B000000}"/>
    <hyperlink ref="P9:V9" location="各存栏规模!A1" display="各存栏规模（更新至2022年11月末）" xr:uid="{00000000-0004-0000-0100-00002C000000}"/>
    <hyperlink ref="I22:O22" location="'月度-猪料销量'!A1" display="月度-猪料销量" xr:uid="{00000000-0004-0000-0100-00002D000000}"/>
    <hyperlink ref="B7:H7" location="'周度-养殖利润最新'!A1" display="周度-养殖利润最新" xr:uid="{00000000-0004-0000-0100-00002E000000}"/>
    <hyperlink ref="B8:H8" location="'周度-当期、预期成本'!A1" display="周度-当期、预期成本" xr:uid="{00000000-0004-0000-0100-00002F000000}"/>
    <hyperlink ref="B9:H9" location="'周度-成本计算附件'!A1" display="周度-成本计算附件" xr:uid="{00000000-0004-0000-0100-000030000000}"/>
    <hyperlink ref="I5:O5" location="'月度-淘汰母猪屠宰厂宰杀量'!A1" display="淘汰母猪屠宰厂宰杀量" xr:uid="{00000000-0004-0000-0100-000031000000}"/>
    <hyperlink ref="I6:O6" location="'月度-屠宰厂公母比例'!A1" display="屠宰厂公母比例" xr:uid="{00000000-0004-0000-0100-000032000000}"/>
    <hyperlink ref="B6:H6" location="'周度-体重'!A1" display="周度-体重" xr:uid="{00000000-0004-0000-0100-000033000000}"/>
    <hyperlink ref="I9:O9" location="'月度-生产指标2'!A1" display="月度-生产指标2" xr:uid="{00000000-0004-0000-0100-000034000000}"/>
    <hyperlink ref="B22:H22" location="'周度-屠宰新2022.10.28'!A1" display="周度-屠宰新2022.10.28" xr:uid="{00000000-0004-0000-0100-000035000000}"/>
    <hyperlink ref="B10:H10" location="育肥全价料出厂价!A1" display="育肥全价料出厂价" xr:uid="{00000000-0004-0000-0100-000036000000}"/>
    <hyperlink ref="I23" location="历史猪价!A1" display="历史猪价" xr:uid="{00000000-0004-0000-0100-000037000000}"/>
    <hyperlink ref="P11" location="新增猪场!A1" display="鲜销率" xr:uid="{00000000-0004-0000-0100-000038000000}"/>
    <hyperlink ref="P11:V11" location="鲜销率!A1" display="鲜销率" xr:uid="{00000000-0004-0000-0100-000039000000}"/>
    <hyperlink ref="P12" location="新增猪场!A1" display="二育" xr:uid="{00000000-0004-0000-0100-00003A000000}"/>
    <hyperlink ref="P12:V12" location="鲜销率!A1" display="二育" xr:uid="{00000000-0004-0000-0100-00003B000000}"/>
    <hyperlink ref="P12:V12" location="二育!A1" display="二育" xr:uid="{00000000-0004-0000-0100-00003C000000}"/>
  </hyperlinks>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4"/>
  <sheetViews>
    <sheetView workbookViewId="0">
      <pane xSplit="1" ySplit="2" topLeftCell="F3" activePane="bottomRight" state="frozen"/>
      <selection pane="topRight"/>
      <selection pane="bottomLeft"/>
      <selection pane="bottomRight"/>
    </sheetView>
  </sheetViews>
  <sheetFormatPr defaultColWidth="13.125" defaultRowHeight="20.100000000000001" customHeight="1"/>
  <cols>
    <col min="1" max="1" width="13.125" customWidth="1"/>
  </cols>
  <sheetData>
    <row r="1" spans="1:16" ht="30" customHeight="1">
      <c r="A1" s="438" t="s">
        <v>107</v>
      </c>
      <c r="B1" s="438"/>
      <c r="C1" s="438"/>
      <c r="D1" s="438"/>
      <c r="E1" s="438"/>
      <c r="F1" s="438"/>
      <c r="G1" s="438"/>
      <c r="H1" s="438"/>
      <c r="I1" s="438"/>
      <c r="J1" s="438"/>
      <c r="K1" s="438"/>
      <c r="L1" s="438"/>
      <c r="M1" s="438"/>
      <c r="N1" s="438"/>
      <c r="O1" s="438"/>
      <c r="P1" s="438"/>
    </row>
    <row r="2" spans="1:16" ht="20.100000000000001" customHeight="1">
      <c r="A2" s="24" t="s">
        <v>109</v>
      </c>
      <c r="B2" s="24" t="s">
        <v>110</v>
      </c>
      <c r="C2" s="24" t="s">
        <v>111</v>
      </c>
      <c r="D2" s="24" t="s">
        <v>112</v>
      </c>
      <c r="E2" s="24" t="s">
        <v>113</v>
      </c>
      <c r="F2" s="24" t="s">
        <v>114</v>
      </c>
      <c r="G2" s="24" t="s">
        <v>115</v>
      </c>
      <c r="H2" s="24" t="s">
        <v>116</v>
      </c>
      <c r="I2" s="24" t="s">
        <v>117</v>
      </c>
      <c r="J2" s="24" t="s">
        <v>118</v>
      </c>
      <c r="K2" s="24" t="s">
        <v>119</v>
      </c>
      <c r="L2" s="24" t="s">
        <v>120</v>
      </c>
      <c r="M2" s="24" t="s">
        <v>121</v>
      </c>
      <c r="N2" s="24" t="s">
        <v>122</v>
      </c>
      <c r="O2" s="24" t="s">
        <v>123</v>
      </c>
      <c r="P2" s="24" t="s">
        <v>124</v>
      </c>
    </row>
    <row r="3" spans="1:16" ht="20.100000000000001" customHeight="1">
      <c r="A3" s="63" t="s">
        <v>125</v>
      </c>
      <c r="B3" s="439">
        <v>13.44</v>
      </c>
      <c r="C3" s="206">
        <v>12.27</v>
      </c>
      <c r="D3" s="206">
        <v>14.02</v>
      </c>
      <c r="E3" s="206">
        <v>17.32</v>
      </c>
      <c r="F3" s="206">
        <v>17.13</v>
      </c>
      <c r="G3" s="206">
        <v>13.22</v>
      </c>
      <c r="H3" s="206">
        <v>13.02</v>
      </c>
      <c r="I3" s="206">
        <v>17.68</v>
      </c>
      <c r="J3" s="206">
        <v>17.93</v>
      </c>
      <c r="K3" s="49">
        <v>14.62</v>
      </c>
      <c r="L3" s="49">
        <v>11.22</v>
      </c>
      <c r="M3" s="49">
        <v>36.06</v>
      </c>
      <c r="N3" s="49">
        <v>35.520000000000003</v>
      </c>
      <c r="O3" s="49">
        <v>14.33</v>
      </c>
      <c r="P3" s="358">
        <v>14.75</v>
      </c>
    </row>
    <row r="4" spans="1:16" ht="20.100000000000001" customHeight="1">
      <c r="A4" s="63" t="s">
        <v>126</v>
      </c>
      <c r="B4" s="439">
        <v>12.56</v>
      </c>
      <c r="C4" s="206">
        <v>11.02</v>
      </c>
      <c r="D4" s="206">
        <v>14.42</v>
      </c>
      <c r="E4" s="206">
        <v>16.239999999999998</v>
      </c>
      <c r="F4" s="206">
        <v>14.73</v>
      </c>
      <c r="G4" s="206">
        <v>12.19</v>
      </c>
      <c r="H4" s="206">
        <v>11.95</v>
      </c>
      <c r="I4" s="206">
        <v>18.22</v>
      </c>
      <c r="J4" s="206">
        <v>16.88</v>
      </c>
      <c r="K4" s="49">
        <v>12.65</v>
      </c>
      <c r="L4" s="49">
        <v>12.09</v>
      </c>
      <c r="M4" s="49">
        <v>37.97</v>
      </c>
      <c r="N4" s="49">
        <v>29.34</v>
      </c>
      <c r="O4" s="49">
        <v>12.43</v>
      </c>
      <c r="P4" s="49"/>
    </row>
    <row r="5" spans="1:16" ht="20.100000000000001" customHeight="1">
      <c r="A5" s="63" t="s">
        <v>127</v>
      </c>
      <c r="B5" s="439">
        <v>11.63</v>
      </c>
      <c r="C5" s="206">
        <v>10.17</v>
      </c>
      <c r="D5" s="206">
        <v>15.15</v>
      </c>
      <c r="E5" s="206">
        <v>15</v>
      </c>
      <c r="F5" s="206">
        <v>13.03</v>
      </c>
      <c r="G5" s="206">
        <v>11.25</v>
      </c>
      <c r="H5" s="206">
        <v>11.86</v>
      </c>
      <c r="I5" s="206">
        <v>19.32</v>
      </c>
      <c r="J5" s="206">
        <v>16.02</v>
      </c>
      <c r="K5" s="49">
        <v>10.62</v>
      </c>
      <c r="L5" s="49">
        <v>14.87</v>
      </c>
      <c r="M5" s="49">
        <v>35.979999999999997</v>
      </c>
      <c r="N5" s="49">
        <v>27.36</v>
      </c>
      <c r="O5" s="49">
        <v>11.94</v>
      </c>
      <c r="P5" s="49"/>
    </row>
    <row r="6" spans="1:16" ht="20.100000000000001" customHeight="1">
      <c r="A6" s="63" t="s">
        <v>128</v>
      </c>
      <c r="B6" s="439">
        <v>10.55</v>
      </c>
      <c r="C6" s="206">
        <v>9.82</v>
      </c>
      <c r="D6" s="206">
        <v>15.37</v>
      </c>
      <c r="E6" s="206">
        <v>13.94</v>
      </c>
      <c r="F6" s="206">
        <v>12.25</v>
      </c>
      <c r="G6" s="206">
        <v>10.71</v>
      </c>
      <c r="H6" s="206">
        <v>13.1</v>
      </c>
      <c r="I6" s="206">
        <v>20.059999999999999</v>
      </c>
      <c r="J6" s="206">
        <v>15.37</v>
      </c>
      <c r="K6" s="49">
        <v>10.210000000000001</v>
      </c>
      <c r="L6" s="49">
        <v>14.9</v>
      </c>
      <c r="M6" s="49">
        <v>33.200000000000003</v>
      </c>
      <c r="N6" s="49">
        <v>22.87</v>
      </c>
      <c r="O6" s="49">
        <v>13.14</v>
      </c>
      <c r="P6" s="49"/>
    </row>
    <row r="7" spans="1:16" ht="20.100000000000001" customHeight="1">
      <c r="A7" s="63" t="s">
        <v>129</v>
      </c>
      <c r="B7" s="439">
        <v>9.81</v>
      </c>
      <c r="C7" s="206">
        <v>9.9499999999999993</v>
      </c>
      <c r="D7" s="206">
        <v>15.96</v>
      </c>
      <c r="E7" s="206">
        <v>13.62</v>
      </c>
      <c r="F7" s="206">
        <v>12.94</v>
      </c>
      <c r="G7" s="206">
        <v>13.24</v>
      </c>
      <c r="H7" s="206">
        <v>14.29</v>
      </c>
      <c r="I7" s="206">
        <v>21</v>
      </c>
      <c r="J7" s="206">
        <v>14</v>
      </c>
      <c r="K7" s="49">
        <v>10.36</v>
      </c>
      <c r="L7" s="49">
        <v>14.89</v>
      </c>
      <c r="M7" s="49">
        <v>29.1</v>
      </c>
      <c r="N7" s="49">
        <v>18.82</v>
      </c>
      <c r="O7" s="49">
        <v>15.31</v>
      </c>
      <c r="P7" s="49"/>
    </row>
    <row r="8" spans="1:16" ht="20.100000000000001" customHeight="1">
      <c r="A8" s="63" t="s">
        <v>130</v>
      </c>
      <c r="B8" s="439">
        <v>9.99</v>
      </c>
      <c r="C8" s="206">
        <v>9.9600000000000009</v>
      </c>
      <c r="D8" s="206">
        <v>18.02</v>
      </c>
      <c r="E8" s="206">
        <v>13.76</v>
      </c>
      <c r="F8" s="206">
        <v>14.22</v>
      </c>
      <c r="G8" s="206">
        <v>13.01</v>
      </c>
      <c r="H8" s="206">
        <v>15.16</v>
      </c>
      <c r="I8" s="206">
        <v>20.18</v>
      </c>
      <c r="J8" s="206">
        <v>13.55</v>
      </c>
      <c r="K8" s="49">
        <v>11.51</v>
      </c>
      <c r="L8" s="49">
        <v>16.43</v>
      </c>
      <c r="M8" s="49">
        <v>32.99</v>
      </c>
      <c r="N8" s="206">
        <v>14.59</v>
      </c>
      <c r="O8" s="49">
        <v>16.77</v>
      </c>
      <c r="P8" s="49"/>
    </row>
    <row r="9" spans="1:16" ht="20.100000000000001" customHeight="1">
      <c r="A9" s="63" t="s">
        <v>131</v>
      </c>
      <c r="B9" s="439">
        <v>10.79</v>
      </c>
      <c r="C9" s="206">
        <v>11.59</v>
      </c>
      <c r="D9" s="206">
        <v>19.68</v>
      </c>
      <c r="E9" s="206">
        <v>13.8</v>
      </c>
      <c r="F9" s="206">
        <v>14.71</v>
      </c>
      <c r="G9" s="206">
        <v>13.7</v>
      </c>
      <c r="H9" s="206">
        <v>17.5</v>
      </c>
      <c r="I9" s="206">
        <v>18.559999999999999</v>
      </c>
      <c r="J9" s="206">
        <v>13.86</v>
      </c>
      <c r="K9" s="49">
        <v>12.67</v>
      </c>
      <c r="L9" s="49">
        <v>18.28</v>
      </c>
      <c r="M9" s="49">
        <v>37.270000000000003</v>
      </c>
      <c r="N9" s="206">
        <v>15.64</v>
      </c>
      <c r="O9" s="49">
        <v>21.97</v>
      </c>
      <c r="P9" s="49"/>
    </row>
    <row r="10" spans="1:16" ht="20.100000000000001" customHeight="1">
      <c r="A10" s="63" t="s">
        <v>132</v>
      </c>
      <c r="B10" s="439">
        <v>11.82</v>
      </c>
      <c r="C10" s="206">
        <v>12.67</v>
      </c>
      <c r="D10" s="206">
        <v>19.600000000000001</v>
      </c>
      <c r="E10" s="206">
        <v>14.06</v>
      </c>
      <c r="F10" s="206">
        <v>15.78</v>
      </c>
      <c r="G10" s="206">
        <v>15.06</v>
      </c>
      <c r="H10" s="206">
        <v>18.32</v>
      </c>
      <c r="I10" s="206">
        <v>18.52</v>
      </c>
      <c r="J10" s="206">
        <v>14.52</v>
      </c>
      <c r="K10" s="49">
        <v>13.89</v>
      </c>
      <c r="L10" s="49">
        <v>23.39</v>
      </c>
      <c r="M10" s="49">
        <v>37.06</v>
      </c>
      <c r="N10" s="206">
        <v>14.61</v>
      </c>
      <c r="O10" s="49">
        <v>21.68</v>
      </c>
      <c r="P10" s="49"/>
    </row>
    <row r="11" spans="1:16" ht="20.100000000000001" customHeight="1">
      <c r="A11" s="63" t="s">
        <v>133</v>
      </c>
      <c r="B11" s="439">
        <v>12.19</v>
      </c>
      <c r="C11" s="206">
        <v>12.85</v>
      </c>
      <c r="D11" s="206">
        <v>20.079999999999998</v>
      </c>
      <c r="E11" s="206">
        <v>14.64</v>
      </c>
      <c r="F11" s="206">
        <v>15.85</v>
      </c>
      <c r="G11" s="206">
        <v>14.83</v>
      </c>
      <c r="H11" s="206">
        <v>17.63</v>
      </c>
      <c r="I11" s="206">
        <v>18.04</v>
      </c>
      <c r="J11" s="206">
        <v>14.49</v>
      </c>
      <c r="K11" s="49">
        <v>14.29</v>
      </c>
      <c r="L11" s="49">
        <v>28.31</v>
      </c>
      <c r="M11" s="49">
        <v>34.880000000000003</v>
      </c>
      <c r="N11" s="206">
        <v>12.25</v>
      </c>
      <c r="O11" s="49">
        <v>23.66</v>
      </c>
      <c r="P11" s="49"/>
    </row>
    <row r="12" spans="1:16" ht="20.100000000000001" customHeight="1">
      <c r="A12" s="63" t="s">
        <v>134</v>
      </c>
      <c r="B12" s="439">
        <v>11.73</v>
      </c>
      <c r="C12" s="206">
        <v>13.02</v>
      </c>
      <c r="D12" s="206">
        <v>18.989999999999998</v>
      </c>
      <c r="E12" s="206">
        <v>14.44</v>
      </c>
      <c r="F12" s="206">
        <v>15.55</v>
      </c>
      <c r="G12" s="206">
        <v>14.11</v>
      </c>
      <c r="H12" s="206">
        <v>16.600000000000001</v>
      </c>
      <c r="I12" s="206">
        <v>16.14</v>
      </c>
      <c r="J12" s="206">
        <v>14.1</v>
      </c>
      <c r="K12" s="49">
        <v>13.5</v>
      </c>
      <c r="L12" s="49">
        <v>37.65</v>
      </c>
      <c r="M12" s="49">
        <v>29.45</v>
      </c>
      <c r="N12" s="206">
        <v>12.91</v>
      </c>
      <c r="O12" s="49">
        <v>26.81</v>
      </c>
      <c r="P12" s="49"/>
    </row>
    <row r="13" spans="1:16" ht="20.100000000000001" customHeight="1">
      <c r="A13" s="63" t="s">
        <v>135</v>
      </c>
      <c r="B13" s="439">
        <v>11.57</v>
      </c>
      <c r="C13" s="206">
        <v>13.88</v>
      </c>
      <c r="D13" s="206">
        <v>17.27</v>
      </c>
      <c r="E13" s="206">
        <v>14.52</v>
      </c>
      <c r="F13" s="206">
        <v>15.67</v>
      </c>
      <c r="G13" s="206">
        <v>13.97</v>
      </c>
      <c r="H13" s="206">
        <v>16.239999999999998</v>
      </c>
      <c r="I13" s="206">
        <v>16.66</v>
      </c>
      <c r="J13" s="206">
        <v>14.3</v>
      </c>
      <c r="K13" s="49">
        <v>12.72</v>
      </c>
      <c r="L13" s="49">
        <v>35.54</v>
      </c>
      <c r="M13" s="49">
        <v>29.55</v>
      </c>
      <c r="N13" s="206">
        <v>17.28</v>
      </c>
      <c r="O13" s="206">
        <v>24.03</v>
      </c>
      <c r="P13" s="49"/>
    </row>
    <row r="14" spans="1:16" ht="20.100000000000001" customHeight="1">
      <c r="A14" s="63" t="s">
        <v>136</v>
      </c>
      <c r="B14" s="439">
        <v>12.36</v>
      </c>
      <c r="C14" s="206">
        <v>14</v>
      </c>
      <c r="D14" s="206">
        <v>16.98</v>
      </c>
      <c r="E14" s="206">
        <v>16.16</v>
      </c>
      <c r="F14" s="206">
        <v>15.62</v>
      </c>
      <c r="G14" s="206">
        <v>13.51</v>
      </c>
      <c r="H14" s="206">
        <v>16.61</v>
      </c>
      <c r="I14" s="206">
        <v>16.8</v>
      </c>
      <c r="J14" s="206">
        <v>14.99</v>
      </c>
      <c r="K14" s="49">
        <v>12.47</v>
      </c>
      <c r="L14" s="49">
        <v>33.86</v>
      </c>
      <c r="M14" s="49">
        <v>33.67</v>
      </c>
      <c r="N14" s="206">
        <v>16.41</v>
      </c>
      <c r="O14" s="206">
        <v>18.899999999999999</v>
      </c>
      <c r="P14" s="49"/>
    </row>
  </sheetData>
  <phoneticPr fontId="62" type="noConversion"/>
  <pageMargins left="0.75" right="0.75" top="1" bottom="1" header="0.5" footer="0.5"/>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
  <sheetViews>
    <sheetView workbookViewId="0">
      <selection sqref="A1:H1"/>
    </sheetView>
  </sheetViews>
  <sheetFormatPr defaultColWidth="8.875" defaultRowHeight="20.100000000000001" customHeight="1"/>
  <cols>
    <col min="1" max="1" width="17.5" style="187" customWidth="1"/>
    <col min="2" max="2" width="21.25" style="187" customWidth="1"/>
    <col min="3" max="3" width="14.5" style="187" customWidth="1"/>
    <col min="4" max="4" width="9.125" style="187" customWidth="1"/>
    <col min="5" max="5" width="11.625" style="187" customWidth="1"/>
    <col min="6" max="6" width="13.625" style="187" customWidth="1"/>
    <col min="7" max="7" width="15.625" style="187" customWidth="1"/>
    <col min="8" max="8" width="13.75" style="187" customWidth="1"/>
    <col min="9" max="16384" width="8.875" style="187"/>
  </cols>
  <sheetData>
    <row r="1" spans="1:10" ht="30" customHeight="1">
      <c r="A1" s="495" t="s">
        <v>137</v>
      </c>
      <c r="B1" s="495"/>
      <c r="C1" s="495"/>
      <c r="D1" s="495"/>
      <c r="E1" s="495"/>
      <c r="F1" s="495"/>
      <c r="G1" s="495"/>
      <c r="H1" s="495"/>
    </row>
    <row r="2" spans="1:10" ht="30" customHeight="1">
      <c r="A2" s="496" t="s">
        <v>138</v>
      </c>
      <c r="B2" s="497"/>
      <c r="C2" s="497"/>
      <c r="D2" s="497"/>
      <c r="E2" s="497"/>
      <c r="F2" s="497"/>
      <c r="G2" s="497"/>
      <c r="H2" s="498"/>
    </row>
    <row r="3" spans="1:10" s="113" customFormat="1" ht="30" customHeight="1">
      <c r="A3" s="47" t="s">
        <v>139</v>
      </c>
      <c r="B3" s="47" t="s">
        <v>140</v>
      </c>
      <c r="C3" s="47" t="s">
        <v>141</v>
      </c>
      <c r="D3" s="47" t="s">
        <v>142</v>
      </c>
      <c r="E3" s="60" t="s">
        <v>143</v>
      </c>
      <c r="F3" s="60" t="s">
        <v>144</v>
      </c>
      <c r="G3" s="60" t="s">
        <v>145</v>
      </c>
      <c r="H3" s="60" t="s">
        <v>146</v>
      </c>
      <c r="J3" s="437"/>
    </row>
    <row r="4" spans="1:10" s="113" customFormat="1" ht="20.100000000000001" customHeight="1">
      <c r="A4" s="286">
        <v>44980</v>
      </c>
      <c r="B4" s="63">
        <v>110</v>
      </c>
      <c r="C4" s="63">
        <v>150</v>
      </c>
      <c r="D4" s="63">
        <v>3.9</v>
      </c>
      <c r="E4" s="436">
        <v>15.5</v>
      </c>
      <c r="F4" s="436">
        <v>0.6</v>
      </c>
      <c r="G4" s="436">
        <v>639.6</v>
      </c>
      <c r="H4" s="436">
        <v>16.07</v>
      </c>
    </row>
    <row r="5" spans="1:10" s="113" customFormat="1" ht="20.100000000000001" customHeight="1">
      <c r="A5" s="286">
        <v>44980</v>
      </c>
      <c r="B5" s="63">
        <v>120</v>
      </c>
      <c r="C5" s="63">
        <v>150</v>
      </c>
      <c r="D5" s="63">
        <v>3.69</v>
      </c>
      <c r="E5" s="63">
        <v>15.2</v>
      </c>
      <c r="F5" s="63">
        <v>0.6</v>
      </c>
      <c r="G5" s="63">
        <v>453.87</v>
      </c>
      <c r="H5" s="63">
        <v>15.67</v>
      </c>
    </row>
    <row r="6" spans="1:10" s="113" customFormat="1" ht="20.100000000000001" customHeight="1">
      <c r="A6" s="121"/>
      <c r="B6" s="121"/>
      <c r="C6" s="121"/>
      <c r="D6" s="121"/>
      <c r="E6" s="121"/>
      <c r="F6" s="121"/>
      <c r="G6" s="121"/>
      <c r="H6" s="121"/>
    </row>
    <row r="7" spans="1:10" ht="20.100000000000001" customHeight="1">
      <c r="A7" s="121"/>
      <c r="B7" s="121"/>
      <c r="C7" s="121"/>
      <c r="D7" s="121"/>
      <c r="E7" s="121"/>
      <c r="F7" s="121"/>
      <c r="G7" s="121"/>
      <c r="H7" s="121"/>
    </row>
  </sheetData>
  <mergeCells count="2">
    <mergeCell ref="A1:H1"/>
    <mergeCell ref="A2:H2"/>
  </mergeCells>
  <phoneticPr fontId="62" type="noConversion"/>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W6"/>
  <sheetViews>
    <sheetView workbookViewId="0">
      <selection activeCell="A7" sqref="A7"/>
    </sheetView>
  </sheetViews>
  <sheetFormatPr defaultColWidth="13.125" defaultRowHeight="20.100000000000001" customHeight="1"/>
  <cols>
    <col min="1" max="1" width="23.375" style="107" customWidth="1"/>
    <col min="2" max="23" width="9.625" style="107" customWidth="1"/>
    <col min="24" max="24" width="13.125" style="107" customWidth="1"/>
    <col min="25" max="16384" width="13.125" style="107"/>
  </cols>
  <sheetData>
    <row r="2" spans="1:23" s="431" customFormat="1" ht="30" customHeight="1">
      <c r="A2" s="501" t="s">
        <v>82</v>
      </c>
      <c r="B2" s="500" t="s">
        <v>25</v>
      </c>
      <c r="C2" s="500"/>
      <c r="D2" s="500"/>
      <c r="E2" s="499" t="s">
        <v>33</v>
      </c>
      <c r="F2" s="499"/>
      <c r="G2" s="499"/>
      <c r="H2" s="500" t="s">
        <v>22</v>
      </c>
      <c r="I2" s="500"/>
      <c r="J2" s="500"/>
      <c r="K2" s="500"/>
      <c r="L2" s="499" t="s">
        <v>36</v>
      </c>
      <c r="M2" s="499"/>
      <c r="N2" s="499"/>
      <c r="O2" s="500" t="s">
        <v>29</v>
      </c>
      <c r="P2" s="500"/>
      <c r="Q2" s="500"/>
      <c r="R2" s="499" t="s">
        <v>39</v>
      </c>
      <c r="S2" s="499"/>
      <c r="T2" s="499"/>
      <c r="U2" s="500" t="s">
        <v>42</v>
      </c>
      <c r="V2" s="500"/>
      <c r="W2" s="433" t="s">
        <v>20</v>
      </c>
    </row>
    <row r="3" spans="1:23" s="431" customFormat="1" ht="30" customHeight="1">
      <c r="A3" s="501"/>
      <c r="B3" s="432" t="s">
        <v>147</v>
      </c>
      <c r="C3" s="432" t="s">
        <v>148</v>
      </c>
      <c r="D3" s="432" t="s">
        <v>149</v>
      </c>
      <c r="E3" s="433" t="s">
        <v>150</v>
      </c>
      <c r="F3" s="433" t="s">
        <v>151</v>
      </c>
      <c r="G3" s="433" t="s">
        <v>152</v>
      </c>
      <c r="H3" s="432" t="s">
        <v>153</v>
      </c>
      <c r="I3" s="432" t="s">
        <v>154</v>
      </c>
      <c r="J3" s="432" t="s">
        <v>155</v>
      </c>
      <c r="K3" s="432" t="s">
        <v>156</v>
      </c>
      <c r="L3" s="433" t="s">
        <v>157</v>
      </c>
      <c r="M3" s="433" t="s">
        <v>158</v>
      </c>
      <c r="N3" s="433" t="s">
        <v>159</v>
      </c>
      <c r="O3" s="432" t="s">
        <v>160</v>
      </c>
      <c r="P3" s="432" t="s">
        <v>161</v>
      </c>
      <c r="Q3" s="432" t="s">
        <v>162</v>
      </c>
      <c r="R3" s="433" t="s">
        <v>163</v>
      </c>
      <c r="S3" s="433" t="s">
        <v>164</v>
      </c>
      <c r="T3" s="433" t="s">
        <v>165</v>
      </c>
      <c r="U3" s="432" t="s">
        <v>166</v>
      </c>
      <c r="V3" s="432" t="s">
        <v>167</v>
      </c>
      <c r="W3" s="433" t="s">
        <v>168</v>
      </c>
    </row>
    <row r="4" spans="1:23" ht="30" customHeight="1">
      <c r="A4" s="434" t="s">
        <v>169</v>
      </c>
      <c r="B4" s="171">
        <v>0.89</v>
      </c>
      <c r="C4" s="435">
        <v>0.75</v>
      </c>
      <c r="D4" s="435">
        <v>0.83</v>
      </c>
      <c r="E4" s="435">
        <v>0.8</v>
      </c>
      <c r="F4" s="435">
        <v>0.8</v>
      </c>
      <c r="G4" s="435">
        <v>0.91</v>
      </c>
      <c r="H4" s="435">
        <v>0.84</v>
      </c>
      <c r="I4" s="435">
        <v>0.83</v>
      </c>
      <c r="J4" s="435">
        <v>0.87</v>
      </c>
      <c r="K4" s="435">
        <v>0.8</v>
      </c>
      <c r="L4" s="435">
        <v>0.94</v>
      </c>
      <c r="M4" s="435">
        <v>0.95</v>
      </c>
      <c r="N4" s="435">
        <v>0.96</v>
      </c>
      <c r="O4" s="435">
        <v>0.8</v>
      </c>
      <c r="P4" s="435">
        <v>0.9</v>
      </c>
      <c r="Q4" s="435">
        <v>0.8</v>
      </c>
      <c r="R4" s="435">
        <v>0.85</v>
      </c>
      <c r="S4" s="435">
        <v>0.8</v>
      </c>
      <c r="T4" s="435">
        <v>0.88</v>
      </c>
      <c r="U4" s="435">
        <v>0.8</v>
      </c>
      <c r="V4" s="435">
        <v>0.85</v>
      </c>
      <c r="W4" s="240">
        <v>0.85</v>
      </c>
    </row>
    <row r="5" spans="1:23" ht="30" customHeight="1">
      <c r="A5" s="434" t="s">
        <v>170</v>
      </c>
      <c r="B5" s="435">
        <v>0.82</v>
      </c>
      <c r="C5" s="435">
        <v>0.7</v>
      </c>
      <c r="D5" s="435">
        <v>0.88</v>
      </c>
      <c r="E5" s="435">
        <v>0.8</v>
      </c>
      <c r="F5" s="435">
        <v>0.75</v>
      </c>
      <c r="G5" s="435">
        <v>0.89</v>
      </c>
      <c r="H5" s="435">
        <v>0.76</v>
      </c>
      <c r="I5" s="435">
        <v>0.73</v>
      </c>
      <c r="J5" s="435">
        <v>0.82</v>
      </c>
      <c r="K5" s="435">
        <v>0.75</v>
      </c>
      <c r="L5" s="435">
        <v>0.92</v>
      </c>
      <c r="M5" s="435">
        <v>0.94</v>
      </c>
      <c r="N5" s="435">
        <v>0.92</v>
      </c>
      <c r="O5" s="435">
        <v>0.7</v>
      </c>
      <c r="P5" s="435">
        <v>0.75</v>
      </c>
      <c r="Q5" s="435">
        <v>0.7</v>
      </c>
      <c r="R5" s="435">
        <v>0.7</v>
      </c>
      <c r="S5" s="435">
        <v>0.75</v>
      </c>
      <c r="T5" s="435">
        <v>0.73</v>
      </c>
      <c r="U5" s="435">
        <v>0.73</v>
      </c>
      <c r="V5" s="435">
        <v>0.8</v>
      </c>
      <c r="W5" s="240">
        <v>0.78800000000000003</v>
      </c>
    </row>
    <row r="6" spans="1:23" ht="30" customHeight="1">
      <c r="A6" s="65" t="s">
        <v>171</v>
      </c>
      <c r="B6" s="171">
        <f t="shared" ref="B6:W6" si="0">B5-B4</f>
        <v>-7.0000000000000062E-2</v>
      </c>
      <c r="C6" s="171">
        <f t="shared" si="0"/>
        <v>-5.0000000000000044E-2</v>
      </c>
      <c r="D6" s="171">
        <f t="shared" si="0"/>
        <v>5.0000000000000044E-2</v>
      </c>
      <c r="E6" s="171">
        <f t="shared" si="0"/>
        <v>0</v>
      </c>
      <c r="F6" s="171">
        <f t="shared" si="0"/>
        <v>-5.0000000000000044E-2</v>
      </c>
      <c r="G6" s="171">
        <f t="shared" si="0"/>
        <v>-2.0000000000000018E-2</v>
      </c>
      <c r="H6" s="171">
        <f t="shared" si="0"/>
        <v>-7.999999999999996E-2</v>
      </c>
      <c r="I6" s="171">
        <f t="shared" si="0"/>
        <v>-9.9999999999999978E-2</v>
      </c>
      <c r="J6" s="171">
        <f t="shared" si="0"/>
        <v>-5.0000000000000044E-2</v>
      </c>
      <c r="K6" s="171">
        <f t="shared" si="0"/>
        <v>-5.0000000000000044E-2</v>
      </c>
      <c r="L6" s="171">
        <f t="shared" si="0"/>
        <v>-1.9999999999999907E-2</v>
      </c>
      <c r="M6" s="171">
        <f t="shared" si="0"/>
        <v>-1.0000000000000009E-2</v>
      </c>
      <c r="N6" s="171">
        <f t="shared" si="0"/>
        <v>-3.9999999999999925E-2</v>
      </c>
      <c r="O6" s="171">
        <f t="shared" si="0"/>
        <v>-0.10000000000000009</v>
      </c>
      <c r="P6" s="171">
        <f t="shared" si="0"/>
        <v>-0.15000000000000002</v>
      </c>
      <c r="Q6" s="171">
        <f t="shared" si="0"/>
        <v>-0.10000000000000009</v>
      </c>
      <c r="R6" s="171">
        <f t="shared" si="0"/>
        <v>-0.15000000000000002</v>
      </c>
      <c r="S6" s="171">
        <f t="shared" si="0"/>
        <v>-5.0000000000000044E-2</v>
      </c>
      <c r="T6" s="171">
        <f t="shared" si="0"/>
        <v>-0.15000000000000002</v>
      </c>
      <c r="U6" s="171">
        <f t="shared" si="0"/>
        <v>-7.0000000000000062E-2</v>
      </c>
      <c r="V6" s="171">
        <f t="shared" si="0"/>
        <v>-4.9999999999999933E-2</v>
      </c>
      <c r="W6" s="171">
        <f t="shared" si="0"/>
        <v>-6.1999999999999944E-2</v>
      </c>
    </row>
  </sheetData>
  <mergeCells count="8">
    <mergeCell ref="R2:T2"/>
    <mergeCell ref="U2:V2"/>
    <mergeCell ref="A2:A3"/>
    <mergeCell ref="B2:D2"/>
    <mergeCell ref="E2:G2"/>
    <mergeCell ref="H2:K2"/>
    <mergeCell ref="L2:N2"/>
    <mergeCell ref="O2:Q2"/>
  </mergeCells>
  <phoneticPr fontId="62" type="noConversion"/>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44"/>
  <sheetViews>
    <sheetView workbookViewId="0">
      <pane xSplit="2" ySplit="2" topLeftCell="L3" activePane="bottomRight" state="frozen"/>
      <selection pane="topRight"/>
      <selection pane="bottomLeft"/>
      <selection pane="bottomRight" sqref="A1:B1"/>
    </sheetView>
  </sheetViews>
  <sheetFormatPr defaultColWidth="9" defaultRowHeight="20.100000000000001" customHeight="1"/>
  <cols>
    <col min="1" max="2" width="13.125" style="237" customWidth="1"/>
    <col min="3" max="25" width="13.125" customWidth="1"/>
  </cols>
  <sheetData>
    <row r="1" spans="1:25" s="10" customFormat="1" ht="30" customHeight="1">
      <c r="A1" s="502" t="s">
        <v>172</v>
      </c>
      <c r="B1" s="502"/>
      <c r="C1" s="503" t="s">
        <v>173</v>
      </c>
      <c r="D1" s="503"/>
      <c r="E1" s="503"/>
      <c r="F1" s="503"/>
      <c r="G1" s="503"/>
      <c r="H1" s="503" t="s">
        <v>174</v>
      </c>
      <c r="I1" s="503"/>
      <c r="J1" s="503"/>
      <c r="K1" s="503" t="s">
        <v>175</v>
      </c>
      <c r="L1" s="503"/>
      <c r="M1" s="503"/>
      <c r="N1" s="426" t="s">
        <v>176</v>
      </c>
      <c r="O1" s="503" t="s">
        <v>177</v>
      </c>
      <c r="P1" s="503"/>
      <c r="Q1" s="503"/>
      <c r="R1" s="503" t="s">
        <v>178</v>
      </c>
      <c r="S1" s="503"/>
      <c r="T1" s="504" t="s">
        <v>179</v>
      </c>
      <c r="U1" s="504" t="s">
        <v>176</v>
      </c>
      <c r="V1" s="504"/>
      <c r="W1" s="504" t="s">
        <v>180</v>
      </c>
      <c r="X1" s="504"/>
      <c r="Y1" s="504" t="s">
        <v>181</v>
      </c>
    </row>
    <row r="2" spans="1:25" s="10" customFormat="1" ht="30" customHeight="1">
      <c r="A2" s="427" t="s">
        <v>182</v>
      </c>
      <c r="B2" s="427" t="s">
        <v>183</v>
      </c>
      <c r="C2" s="428" t="s">
        <v>147</v>
      </c>
      <c r="D2" s="428" t="s">
        <v>150</v>
      </c>
      <c r="E2" s="428" t="s">
        <v>151</v>
      </c>
      <c r="F2" s="428" t="s">
        <v>160</v>
      </c>
      <c r="G2" s="428" t="s">
        <v>152</v>
      </c>
      <c r="H2" s="428" t="s">
        <v>166</v>
      </c>
      <c r="I2" s="428" t="s">
        <v>148</v>
      </c>
      <c r="J2" s="428" t="s">
        <v>149</v>
      </c>
      <c r="K2" s="428" t="s">
        <v>153</v>
      </c>
      <c r="L2" s="428" t="s">
        <v>154</v>
      </c>
      <c r="M2" s="428" t="s">
        <v>155</v>
      </c>
      <c r="N2" s="428" t="s">
        <v>163</v>
      </c>
      <c r="O2" s="428" t="s">
        <v>157</v>
      </c>
      <c r="P2" s="428" t="s">
        <v>158</v>
      </c>
      <c r="Q2" s="428" t="s">
        <v>159</v>
      </c>
      <c r="R2" s="428" t="s">
        <v>161</v>
      </c>
      <c r="S2" s="428" t="s">
        <v>162</v>
      </c>
      <c r="T2" s="504"/>
      <c r="U2" s="428" t="s">
        <v>164</v>
      </c>
      <c r="V2" s="428" t="s">
        <v>165</v>
      </c>
      <c r="W2" s="428" t="s">
        <v>156</v>
      </c>
      <c r="X2" s="428" t="s">
        <v>167</v>
      </c>
      <c r="Y2" s="504"/>
    </row>
    <row r="3" spans="1:25" ht="20.100000000000001" customHeight="1">
      <c r="A3" s="288">
        <v>43301</v>
      </c>
      <c r="B3" s="288">
        <v>43307</v>
      </c>
      <c r="C3" s="282">
        <v>13.29</v>
      </c>
      <c r="D3" s="282">
        <v>13.13</v>
      </c>
      <c r="E3" s="282">
        <v>13.16</v>
      </c>
      <c r="F3" s="282">
        <v>13.63</v>
      </c>
      <c r="G3" s="282">
        <v>13.36</v>
      </c>
      <c r="H3" s="282">
        <v>13.06</v>
      </c>
      <c r="I3" s="282">
        <v>13.42</v>
      </c>
      <c r="J3" s="282">
        <v>13.32</v>
      </c>
      <c r="K3" s="282">
        <v>12.87</v>
      </c>
      <c r="L3" s="282">
        <v>12.68</v>
      </c>
      <c r="M3" s="282">
        <v>12.43</v>
      </c>
      <c r="N3" s="282">
        <v>12.96</v>
      </c>
      <c r="O3" s="282">
        <v>13.7</v>
      </c>
      <c r="P3" s="282">
        <v>13.29</v>
      </c>
      <c r="Q3" s="282">
        <v>13.27</v>
      </c>
      <c r="R3" s="282">
        <v>13.73</v>
      </c>
      <c r="S3" s="282">
        <v>13.67</v>
      </c>
      <c r="T3" s="429">
        <v>13.23</v>
      </c>
      <c r="U3" s="282"/>
      <c r="V3" s="282"/>
      <c r="W3" s="282"/>
      <c r="X3" s="282"/>
      <c r="Y3" s="282"/>
    </row>
    <row r="4" spans="1:25" ht="20.100000000000001" customHeight="1">
      <c r="A4" s="288">
        <v>43308</v>
      </c>
      <c r="B4" s="288">
        <v>43314</v>
      </c>
      <c r="C4" s="282">
        <v>13.78</v>
      </c>
      <c r="D4" s="282">
        <v>13.51</v>
      </c>
      <c r="E4" s="282">
        <v>13.5</v>
      </c>
      <c r="F4" s="282">
        <v>13.84</v>
      </c>
      <c r="G4" s="282">
        <v>13.66</v>
      </c>
      <c r="H4" s="282">
        <v>13.32</v>
      </c>
      <c r="I4" s="282">
        <v>13.64</v>
      </c>
      <c r="J4" s="282">
        <v>13.55</v>
      </c>
      <c r="K4" s="282">
        <v>13.03</v>
      </c>
      <c r="L4" s="282">
        <v>12.76</v>
      </c>
      <c r="M4" s="282">
        <v>12.6</v>
      </c>
      <c r="N4" s="282">
        <v>13.4</v>
      </c>
      <c r="O4" s="282">
        <v>13.92</v>
      </c>
      <c r="P4" s="282">
        <v>13.79</v>
      </c>
      <c r="Q4" s="282">
        <v>13.73</v>
      </c>
      <c r="R4" s="282">
        <v>14.1</v>
      </c>
      <c r="S4" s="282">
        <v>13.94</v>
      </c>
      <c r="T4" s="429">
        <v>13.53</v>
      </c>
      <c r="U4" s="282"/>
      <c r="V4" s="282"/>
      <c r="W4" s="282"/>
      <c r="X4" s="282"/>
      <c r="Y4" s="282"/>
    </row>
    <row r="5" spans="1:25" ht="20.100000000000001" customHeight="1">
      <c r="A5" s="288">
        <v>43315</v>
      </c>
      <c r="B5" s="288">
        <v>43321</v>
      </c>
      <c r="C5" s="282">
        <v>14.28</v>
      </c>
      <c r="D5" s="282">
        <v>13.97</v>
      </c>
      <c r="E5" s="282">
        <v>13.95</v>
      </c>
      <c r="F5" s="282">
        <v>14.34</v>
      </c>
      <c r="G5" s="282">
        <v>14.13</v>
      </c>
      <c r="H5" s="282">
        <v>13.8</v>
      </c>
      <c r="I5" s="282">
        <v>14.13</v>
      </c>
      <c r="J5" s="282">
        <v>14.03</v>
      </c>
      <c r="K5" s="282">
        <v>13.47</v>
      </c>
      <c r="L5" s="282">
        <v>13.03</v>
      </c>
      <c r="M5" s="282">
        <v>12.81</v>
      </c>
      <c r="N5" s="282">
        <v>14.21</v>
      </c>
      <c r="O5" s="282">
        <v>14.67</v>
      </c>
      <c r="P5" s="282">
        <v>14.21</v>
      </c>
      <c r="Q5" s="282">
        <v>14.17</v>
      </c>
      <c r="R5" s="282">
        <v>14.5</v>
      </c>
      <c r="S5" s="282">
        <v>14.4</v>
      </c>
      <c r="T5" s="429">
        <v>14.01</v>
      </c>
      <c r="U5" s="282"/>
      <c r="V5" s="282"/>
      <c r="W5" s="282"/>
      <c r="X5" s="282"/>
      <c r="Y5" s="282"/>
    </row>
    <row r="6" spans="1:25" ht="20.100000000000001" customHeight="1">
      <c r="A6" s="288">
        <v>43322</v>
      </c>
      <c r="B6" s="288">
        <v>43328</v>
      </c>
      <c r="C6" s="282">
        <v>14.32</v>
      </c>
      <c r="D6" s="282">
        <v>14.21</v>
      </c>
      <c r="E6" s="282">
        <v>14.3</v>
      </c>
      <c r="F6" s="282">
        <v>14.5</v>
      </c>
      <c r="G6" s="282">
        <v>14.36</v>
      </c>
      <c r="H6" s="282">
        <v>14</v>
      </c>
      <c r="I6" s="282">
        <v>14.3</v>
      </c>
      <c r="J6" s="282">
        <v>14.31</v>
      </c>
      <c r="K6" s="282">
        <v>13.44</v>
      </c>
      <c r="L6" s="282">
        <v>13.13</v>
      </c>
      <c r="M6" s="282">
        <v>12.95</v>
      </c>
      <c r="N6" s="282">
        <v>14.71</v>
      </c>
      <c r="O6" s="282">
        <v>14.79</v>
      </c>
      <c r="P6" s="282">
        <v>14.52</v>
      </c>
      <c r="Q6" s="282">
        <v>14.5</v>
      </c>
      <c r="R6" s="282">
        <v>14.78</v>
      </c>
      <c r="S6" s="282">
        <v>14.56</v>
      </c>
      <c r="T6" s="429">
        <v>14.22</v>
      </c>
      <c r="U6" s="282"/>
      <c r="V6" s="282"/>
      <c r="W6" s="282"/>
      <c r="X6" s="282"/>
      <c r="Y6" s="282"/>
    </row>
    <row r="7" spans="1:25" ht="20.100000000000001" customHeight="1">
      <c r="A7" s="288">
        <v>43329</v>
      </c>
      <c r="B7" s="288">
        <v>43335</v>
      </c>
      <c r="C7" s="282">
        <v>13.69</v>
      </c>
      <c r="D7" s="282">
        <v>13.92</v>
      </c>
      <c r="E7" s="282">
        <v>13.83</v>
      </c>
      <c r="F7" s="282">
        <v>14.06</v>
      </c>
      <c r="G7" s="282">
        <v>14.02</v>
      </c>
      <c r="H7" s="282">
        <v>13.45</v>
      </c>
      <c r="I7" s="282">
        <v>13.99</v>
      </c>
      <c r="J7" s="282">
        <v>13.56</v>
      </c>
      <c r="K7" s="282">
        <v>12.71</v>
      </c>
      <c r="L7" s="282">
        <v>12.66</v>
      </c>
      <c r="M7" s="282">
        <v>12.66</v>
      </c>
      <c r="N7" s="282">
        <v>14.22</v>
      </c>
      <c r="O7" s="282">
        <v>14.64</v>
      </c>
      <c r="P7" s="282">
        <v>14.34</v>
      </c>
      <c r="Q7" s="282">
        <v>14.22</v>
      </c>
      <c r="R7" s="282">
        <v>14.62</v>
      </c>
      <c r="S7" s="282">
        <v>14.16</v>
      </c>
      <c r="T7" s="429">
        <v>13.81</v>
      </c>
      <c r="U7" s="282"/>
      <c r="V7" s="282"/>
      <c r="W7" s="282"/>
      <c r="X7" s="282"/>
      <c r="Y7" s="282"/>
    </row>
    <row r="8" spans="1:25" ht="20.100000000000001" customHeight="1">
      <c r="A8" s="288">
        <v>43336</v>
      </c>
      <c r="B8" s="288">
        <v>43342</v>
      </c>
      <c r="C8" s="282">
        <v>13.56</v>
      </c>
      <c r="D8" s="282">
        <v>13.63</v>
      </c>
      <c r="E8" s="282">
        <v>13.56</v>
      </c>
      <c r="F8" s="282">
        <v>13.9</v>
      </c>
      <c r="G8" s="282">
        <v>13.79</v>
      </c>
      <c r="H8" s="282">
        <v>13.3</v>
      </c>
      <c r="I8" s="282">
        <v>13.78</v>
      </c>
      <c r="J8" s="282">
        <v>13.54</v>
      </c>
      <c r="K8" s="282">
        <v>12.46</v>
      </c>
      <c r="L8" s="282">
        <v>12.56</v>
      </c>
      <c r="M8" s="282">
        <v>12.56</v>
      </c>
      <c r="N8" s="282">
        <v>14.16</v>
      </c>
      <c r="O8" s="282">
        <v>14.6</v>
      </c>
      <c r="P8" s="282">
        <v>13.94</v>
      </c>
      <c r="Q8" s="282">
        <v>13.75</v>
      </c>
      <c r="R8" s="282">
        <v>14.57</v>
      </c>
      <c r="S8" s="282">
        <v>13.98</v>
      </c>
      <c r="T8" s="429">
        <v>13.63</v>
      </c>
      <c r="U8" s="282"/>
      <c r="V8" s="282"/>
      <c r="W8" s="282"/>
      <c r="X8" s="282"/>
      <c r="Y8" s="282"/>
    </row>
    <row r="9" spans="1:25" ht="20.100000000000001" customHeight="1">
      <c r="A9" s="288">
        <v>43343</v>
      </c>
      <c r="B9" s="288">
        <v>43349</v>
      </c>
      <c r="C9" s="282">
        <v>13.67</v>
      </c>
      <c r="D9" s="282">
        <v>14.26</v>
      </c>
      <c r="E9" s="282">
        <v>14.27</v>
      </c>
      <c r="F9" s="282">
        <v>13.69</v>
      </c>
      <c r="G9" s="282">
        <v>14.48</v>
      </c>
      <c r="H9" s="282">
        <v>13.94</v>
      </c>
      <c r="I9" s="282">
        <v>14.32</v>
      </c>
      <c r="J9" s="282">
        <v>13.98</v>
      </c>
      <c r="K9" s="282">
        <v>12.16</v>
      </c>
      <c r="L9" s="282">
        <v>12.6</v>
      </c>
      <c r="M9" s="282">
        <v>12.66</v>
      </c>
      <c r="N9" s="282">
        <v>14.81</v>
      </c>
      <c r="O9" s="282">
        <v>14.92</v>
      </c>
      <c r="P9" s="282">
        <v>14.22</v>
      </c>
      <c r="Q9" s="282">
        <v>14.2</v>
      </c>
      <c r="R9" s="282">
        <v>16.440000000000001</v>
      </c>
      <c r="S9" s="282">
        <v>14.53</v>
      </c>
      <c r="T9" s="429">
        <v>14.07</v>
      </c>
      <c r="U9" s="282"/>
      <c r="V9" s="282"/>
      <c r="W9" s="282"/>
      <c r="X9" s="282"/>
      <c r="Y9" s="282"/>
    </row>
    <row r="10" spans="1:25" ht="20.100000000000001" customHeight="1">
      <c r="A10" s="288">
        <v>43350</v>
      </c>
      <c r="B10" s="288">
        <v>43356</v>
      </c>
      <c r="C10" s="282">
        <v>13.65</v>
      </c>
      <c r="D10" s="282">
        <v>14.67</v>
      </c>
      <c r="E10" s="282">
        <v>14.66</v>
      </c>
      <c r="F10" s="282">
        <v>13.71</v>
      </c>
      <c r="G10" s="282">
        <v>14.52</v>
      </c>
      <c r="H10" s="282">
        <v>14.36</v>
      </c>
      <c r="I10" s="282">
        <v>14.21</v>
      </c>
      <c r="J10" s="282">
        <v>13.53</v>
      </c>
      <c r="K10" s="282">
        <v>12</v>
      </c>
      <c r="L10" s="282">
        <v>12.9</v>
      </c>
      <c r="M10" s="282">
        <v>12.44</v>
      </c>
      <c r="N10" s="282">
        <v>15.68</v>
      </c>
      <c r="O10" s="282">
        <v>16</v>
      </c>
      <c r="P10" s="282">
        <v>14.83</v>
      </c>
      <c r="Q10" s="282">
        <v>14.71</v>
      </c>
      <c r="R10" s="282">
        <v>18.12</v>
      </c>
      <c r="S10" s="282">
        <v>14.23</v>
      </c>
      <c r="T10" s="429">
        <v>14.37</v>
      </c>
      <c r="U10" s="282"/>
      <c r="V10" s="282"/>
      <c r="W10" s="282"/>
      <c r="X10" s="282"/>
      <c r="Y10" s="282"/>
    </row>
    <row r="11" spans="1:25" ht="20.100000000000001" customHeight="1">
      <c r="A11" s="288">
        <v>43357</v>
      </c>
      <c r="B11" s="288">
        <v>43363</v>
      </c>
      <c r="C11" s="282">
        <v>12.01</v>
      </c>
      <c r="D11" s="282">
        <v>14.54</v>
      </c>
      <c r="E11" s="282">
        <v>14.51</v>
      </c>
      <c r="F11" s="282">
        <v>13.28</v>
      </c>
      <c r="G11" s="282">
        <v>14.12</v>
      </c>
      <c r="H11" s="282">
        <v>13.06</v>
      </c>
      <c r="I11" s="282">
        <v>14.32</v>
      </c>
      <c r="J11" s="282">
        <v>13.93</v>
      </c>
      <c r="K11" s="282">
        <v>11.98</v>
      </c>
      <c r="L11" s="282">
        <v>12.27</v>
      </c>
      <c r="M11" s="282">
        <v>11.91</v>
      </c>
      <c r="N11" s="282">
        <v>15.41</v>
      </c>
      <c r="O11" s="282">
        <v>16.309999999999999</v>
      </c>
      <c r="P11" s="282">
        <v>14.74</v>
      </c>
      <c r="Q11" s="282">
        <v>14.45</v>
      </c>
      <c r="R11" s="282">
        <v>19.09</v>
      </c>
      <c r="S11" s="282">
        <v>14</v>
      </c>
      <c r="T11" s="429">
        <v>14.11</v>
      </c>
      <c r="U11" s="282"/>
      <c r="V11" s="282"/>
      <c r="W11" s="282"/>
      <c r="X11" s="282"/>
      <c r="Y11" s="282"/>
    </row>
    <row r="12" spans="1:25" ht="20.100000000000001" customHeight="1">
      <c r="A12" s="288">
        <v>43364</v>
      </c>
      <c r="B12" s="288">
        <v>43370</v>
      </c>
      <c r="C12" s="282">
        <v>11.88</v>
      </c>
      <c r="D12" s="282">
        <v>14.73</v>
      </c>
      <c r="E12" s="282">
        <v>14.64</v>
      </c>
      <c r="F12" s="282">
        <v>12.9</v>
      </c>
      <c r="G12" s="282">
        <v>13.72</v>
      </c>
      <c r="H12" s="282">
        <v>12.67</v>
      </c>
      <c r="I12" s="282">
        <v>14.33</v>
      </c>
      <c r="J12" s="282">
        <v>13.5</v>
      </c>
      <c r="K12" s="282">
        <v>11.04</v>
      </c>
      <c r="L12" s="282">
        <v>11.18</v>
      </c>
      <c r="M12" s="282">
        <v>11.73</v>
      </c>
      <c r="N12" s="282">
        <v>15.38</v>
      </c>
      <c r="O12" s="282">
        <v>16.670000000000002</v>
      </c>
      <c r="P12" s="282">
        <v>14.93</v>
      </c>
      <c r="Q12" s="282">
        <v>14.73</v>
      </c>
      <c r="R12" s="282">
        <v>19.84</v>
      </c>
      <c r="S12" s="282">
        <v>13.86</v>
      </c>
      <c r="T12" s="429">
        <v>13.98</v>
      </c>
      <c r="U12" s="282"/>
      <c r="V12" s="282"/>
      <c r="W12" s="282"/>
      <c r="X12" s="282"/>
      <c r="Y12" s="282"/>
    </row>
    <row r="13" spans="1:25" ht="20.100000000000001" customHeight="1">
      <c r="A13" s="288">
        <v>43373</v>
      </c>
      <c r="B13" s="288">
        <v>43377</v>
      </c>
      <c r="C13" s="282">
        <v>12</v>
      </c>
      <c r="D13" s="282">
        <v>14.41</v>
      </c>
      <c r="E13" s="282">
        <v>14.14</v>
      </c>
      <c r="F13" s="282">
        <v>13.2</v>
      </c>
      <c r="G13" s="282">
        <v>13.6</v>
      </c>
      <c r="H13" s="282">
        <v>12.4</v>
      </c>
      <c r="I13" s="282">
        <v>14.08</v>
      </c>
      <c r="J13" s="282">
        <v>13.1</v>
      </c>
      <c r="K13" s="282">
        <v>11.1</v>
      </c>
      <c r="L13" s="282">
        <v>10.8</v>
      </c>
      <c r="M13" s="282">
        <v>11.4</v>
      </c>
      <c r="N13" s="282">
        <v>15.26</v>
      </c>
      <c r="O13" s="282">
        <v>15.6</v>
      </c>
      <c r="P13" s="282">
        <v>14.71</v>
      </c>
      <c r="Q13" s="282">
        <v>14.33</v>
      </c>
      <c r="R13" s="282">
        <v>19.8</v>
      </c>
      <c r="S13" s="282">
        <v>13.8</v>
      </c>
      <c r="T13" s="429">
        <v>13.75</v>
      </c>
      <c r="U13" s="282"/>
      <c r="V13" s="282"/>
      <c r="W13" s="282"/>
      <c r="X13" s="282"/>
      <c r="Y13" s="282"/>
    </row>
    <row r="14" spans="1:25" ht="20.100000000000001" customHeight="1">
      <c r="A14" s="288">
        <v>43378</v>
      </c>
      <c r="B14" s="288">
        <v>43384</v>
      </c>
      <c r="C14" s="282">
        <v>12.81</v>
      </c>
      <c r="D14" s="282">
        <v>14.73</v>
      </c>
      <c r="E14" s="282">
        <v>14.48</v>
      </c>
      <c r="F14" s="282">
        <v>13.4</v>
      </c>
      <c r="G14" s="282">
        <v>13.56</v>
      </c>
      <c r="H14" s="282">
        <v>12.4</v>
      </c>
      <c r="I14" s="282">
        <v>14.19</v>
      </c>
      <c r="J14" s="282">
        <v>13.46</v>
      </c>
      <c r="K14" s="282">
        <v>10.1</v>
      </c>
      <c r="L14" s="282">
        <v>10.61</v>
      </c>
      <c r="M14" s="282">
        <v>11.58</v>
      </c>
      <c r="N14" s="282">
        <v>15.83</v>
      </c>
      <c r="O14" s="282">
        <v>15.93</v>
      </c>
      <c r="P14" s="282">
        <v>15.32</v>
      </c>
      <c r="Q14" s="282">
        <v>14.95</v>
      </c>
      <c r="R14" s="282">
        <v>19.77</v>
      </c>
      <c r="S14" s="282">
        <v>14.7</v>
      </c>
      <c r="T14" s="429">
        <v>13.99</v>
      </c>
      <c r="U14" s="282"/>
      <c r="V14" s="282"/>
      <c r="W14" s="282"/>
      <c r="X14" s="282"/>
      <c r="Y14" s="282"/>
    </row>
    <row r="15" spans="1:25" ht="20.100000000000001" customHeight="1">
      <c r="A15" s="288">
        <v>43385</v>
      </c>
      <c r="B15" s="288">
        <v>43391</v>
      </c>
      <c r="C15" s="282">
        <v>12.71</v>
      </c>
      <c r="D15" s="282">
        <v>15.09</v>
      </c>
      <c r="E15" s="282">
        <v>14.13</v>
      </c>
      <c r="F15" s="282">
        <v>13.55</v>
      </c>
      <c r="G15" s="282">
        <v>13.85</v>
      </c>
      <c r="H15" s="282">
        <v>12.3</v>
      </c>
      <c r="I15" s="282">
        <v>13.67</v>
      </c>
      <c r="J15" s="282">
        <v>12.73</v>
      </c>
      <c r="K15" s="282">
        <v>8.6</v>
      </c>
      <c r="L15" s="282">
        <v>11.07</v>
      </c>
      <c r="M15" s="282">
        <v>11.55</v>
      </c>
      <c r="N15" s="282">
        <v>16.28</v>
      </c>
      <c r="O15" s="282">
        <v>15.84</v>
      </c>
      <c r="P15" s="282">
        <v>15.42</v>
      </c>
      <c r="Q15" s="282">
        <v>15.15</v>
      </c>
      <c r="R15" s="282">
        <v>17.62</v>
      </c>
      <c r="S15" s="282">
        <v>14.68</v>
      </c>
      <c r="T15" s="429">
        <v>13.78</v>
      </c>
      <c r="U15" s="282"/>
      <c r="V15" s="282"/>
      <c r="W15" s="282"/>
      <c r="X15" s="282"/>
      <c r="Y15" s="282"/>
    </row>
    <row r="16" spans="1:25" ht="20.100000000000001" customHeight="1">
      <c r="A16" s="288">
        <v>43392</v>
      </c>
      <c r="B16" s="288">
        <v>43398</v>
      </c>
      <c r="C16" s="282">
        <v>12.28</v>
      </c>
      <c r="D16" s="282">
        <v>13.2</v>
      </c>
      <c r="E16" s="282">
        <v>13.3</v>
      </c>
      <c r="F16" s="282">
        <v>13.63</v>
      </c>
      <c r="G16" s="282">
        <v>13.48</v>
      </c>
      <c r="H16" s="282">
        <v>11</v>
      </c>
      <c r="I16" s="282">
        <v>13.01</v>
      </c>
      <c r="J16" s="282">
        <v>12.3</v>
      </c>
      <c r="K16" s="282">
        <v>9.1199999999999992</v>
      </c>
      <c r="L16" s="282">
        <v>10.43</v>
      </c>
      <c r="M16" s="282">
        <v>11</v>
      </c>
      <c r="N16" s="282">
        <v>17.420000000000002</v>
      </c>
      <c r="O16" s="282">
        <v>15.95</v>
      </c>
      <c r="P16" s="282">
        <v>16.79</v>
      </c>
      <c r="Q16" s="282">
        <v>13.18</v>
      </c>
      <c r="R16" s="282">
        <v>17.41</v>
      </c>
      <c r="S16" s="282">
        <v>14</v>
      </c>
      <c r="T16" s="429">
        <v>13.38</v>
      </c>
      <c r="U16" s="282"/>
      <c r="V16" s="282"/>
      <c r="W16" s="282"/>
      <c r="X16" s="282"/>
      <c r="Y16" s="282"/>
    </row>
    <row r="17" spans="1:25" ht="20.100000000000001" customHeight="1">
      <c r="A17" s="288">
        <v>43399</v>
      </c>
      <c r="B17" s="288">
        <v>43405</v>
      </c>
      <c r="C17" s="282">
        <v>12.46</v>
      </c>
      <c r="D17" s="282">
        <v>12.24</v>
      </c>
      <c r="E17" s="282">
        <v>13.8</v>
      </c>
      <c r="F17" s="282">
        <v>13.3</v>
      </c>
      <c r="G17" s="282">
        <v>13.09</v>
      </c>
      <c r="H17" s="282">
        <v>10.72</v>
      </c>
      <c r="I17" s="282">
        <v>13.01</v>
      </c>
      <c r="J17" s="282">
        <v>12.23</v>
      </c>
      <c r="K17" s="282">
        <v>9.42</v>
      </c>
      <c r="L17" s="282">
        <v>10.65</v>
      </c>
      <c r="M17" s="282">
        <v>10.96</v>
      </c>
      <c r="N17" s="282">
        <v>16.309999999999999</v>
      </c>
      <c r="O17" s="282">
        <v>16.34</v>
      </c>
      <c r="P17" s="282">
        <v>17.2</v>
      </c>
      <c r="Q17" s="282">
        <v>13.49</v>
      </c>
      <c r="R17" s="282">
        <v>19.13</v>
      </c>
      <c r="S17" s="282">
        <v>14</v>
      </c>
      <c r="T17" s="429">
        <v>13.43</v>
      </c>
      <c r="U17" s="282"/>
      <c r="V17" s="282"/>
      <c r="W17" s="282"/>
      <c r="X17" s="282"/>
      <c r="Y17" s="282"/>
    </row>
    <row r="18" spans="1:25" ht="20.100000000000001" customHeight="1">
      <c r="A18" s="288">
        <v>43406</v>
      </c>
      <c r="B18" s="288">
        <v>43412</v>
      </c>
      <c r="C18" s="282">
        <v>12.21</v>
      </c>
      <c r="D18" s="282">
        <v>12.51</v>
      </c>
      <c r="E18" s="282">
        <v>14.09</v>
      </c>
      <c r="F18" s="282">
        <v>13.07</v>
      </c>
      <c r="G18" s="282">
        <v>13</v>
      </c>
      <c r="H18" s="282">
        <v>10.02</v>
      </c>
      <c r="I18" s="282">
        <v>12.99</v>
      </c>
      <c r="J18" s="282">
        <v>12.3</v>
      </c>
      <c r="K18" s="282">
        <v>10.02</v>
      </c>
      <c r="L18" s="282">
        <v>10.79</v>
      </c>
      <c r="M18" s="282">
        <v>10.91</v>
      </c>
      <c r="N18" s="282">
        <v>16.71</v>
      </c>
      <c r="O18" s="282">
        <v>16.22</v>
      </c>
      <c r="P18" s="282">
        <v>16.600000000000001</v>
      </c>
      <c r="Q18" s="282">
        <v>13.77</v>
      </c>
      <c r="R18" s="282">
        <v>17.079999999999998</v>
      </c>
      <c r="S18" s="282">
        <v>13.89</v>
      </c>
      <c r="T18" s="429">
        <v>13.3</v>
      </c>
      <c r="U18" s="282"/>
      <c r="V18" s="282"/>
      <c r="W18" s="282"/>
      <c r="X18" s="282"/>
      <c r="Y18" s="282"/>
    </row>
    <row r="19" spans="1:25" ht="20.100000000000001" customHeight="1">
      <c r="A19" s="288">
        <v>43413</v>
      </c>
      <c r="B19" s="288">
        <v>43419</v>
      </c>
      <c r="C19" s="282">
        <v>11.88</v>
      </c>
      <c r="D19" s="282">
        <v>12.54</v>
      </c>
      <c r="E19" s="282">
        <v>12.21</v>
      </c>
      <c r="F19" s="282">
        <v>12.42</v>
      </c>
      <c r="G19" s="282">
        <v>12.15</v>
      </c>
      <c r="H19" s="282">
        <v>9.7799999999999994</v>
      </c>
      <c r="I19" s="282">
        <v>13.22</v>
      </c>
      <c r="J19" s="282">
        <v>12.75</v>
      </c>
      <c r="K19" s="282">
        <v>10.51</v>
      </c>
      <c r="L19" s="282">
        <v>10.23</v>
      </c>
      <c r="M19" s="282">
        <v>11.01</v>
      </c>
      <c r="N19" s="282">
        <v>17.649999999999999</v>
      </c>
      <c r="O19" s="282">
        <v>14.99</v>
      </c>
      <c r="P19" s="282">
        <v>16.18</v>
      </c>
      <c r="Q19" s="282">
        <v>13.5</v>
      </c>
      <c r="R19" s="282">
        <v>17.27</v>
      </c>
      <c r="S19" s="282">
        <v>13.2</v>
      </c>
      <c r="T19" s="429">
        <v>13.03</v>
      </c>
      <c r="U19" s="282"/>
      <c r="V19" s="282"/>
      <c r="W19" s="282"/>
      <c r="X19" s="282"/>
      <c r="Y19" s="282"/>
    </row>
    <row r="20" spans="1:25" ht="20.100000000000001" customHeight="1">
      <c r="A20" s="288">
        <v>43420</v>
      </c>
      <c r="B20" s="288">
        <v>43426</v>
      </c>
      <c r="C20" s="282">
        <v>11.36</v>
      </c>
      <c r="D20" s="282">
        <v>12.46</v>
      </c>
      <c r="E20" s="282">
        <v>12.51</v>
      </c>
      <c r="F20" s="282">
        <v>11.83</v>
      </c>
      <c r="G20" s="282">
        <v>11.73</v>
      </c>
      <c r="H20" s="282">
        <v>9.75</v>
      </c>
      <c r="I20" s="282">
        <v>13</v>
      </c>
      <c r="J20" s="282">
        <v>12.48</v>
      </c>
      <c r="K20" s="282">
        <v>10.38</v>
      </c>
      <c r="L20" s="282">
        <v>10.07</v>
      </c>
      <c r="M20" s="282">
        <v>10.63</v>
      </c>
      <c r="N20" s="282">
        <v>17.37</v>
      </c>
      <c r="O20" s="282">
        <v>14.63</v>
      </c>
      <c r="P20" s="282">
        <v>15.3</v>
      </c>
      <c r="Q20" s="282">
        <v>12.92</v>
      </c>
      <c r="R20" s="282">
        <v>17.11</v>
      </c>
      <c r="S20" s="282">
        <v>12.63</v>
      </c>
      <c r="T20" s="429">
        <v>12.72</v>
      </c>
      <c r="U20" s="282"/>
      <c r="V20" s="282"/>
      <c r="W20" s="282"/>
      <c r="X20" s="282"/>
      <c r="Y20" s="282"/>
    </row>
    <row r="21" spans="1:25" ht="20.100000000000001" customHeight="1">
      <c r="A21" s="288">
        <v>43427</v>
      </c>
      <c r="B21" s="288">
        <v>43433</v>
      </c>
      <c r="C21" s="282">
        <v>12.07</v>
      </c>
      <c r="D21" s="282">
        <v>12.44</v>
      </c>
      <c r="E21" s="282">
        <v>12.66</v>
      </c>
      <c r="F21" s="282">
        <v>11.76</v>
      </c>
      <c r="G21" s="282">
        <v>11.85</v>
      </c>
      <c r="H21" s="282">
        <v>9.7200000000000006</v>
      </c>
      <c r="I21" s="282">
        <v>13.08</v>
      </c>
      <c r="J21" s="282">
        <v>12.34</v>
      </c>
      <c r="K21" s="282">
        <v>10.220000000000001</v>
      </c>
      <c r="L21" s="282">
        <v>9.8800000000000008</v>
      </c>
      <c r="M21" s="282">
        <v>10.39</v>
      </c>
      <c r="N21" s="282">
        <v>17.22</v>
      </c>
      <c r="O21" s="282">
        <v>14.95</v>
      </c>
      <c r="P21" s="282">
        <v>15.52</v>
      </c>
      <c r="Q21" s="282">
        <v>13.22</v>
      </c>
      <c r="R21" s="282">
        <v>17.05</v>
      </c>
      <c r="S21" s="282">
        <v>12.48</v>
      </c>
      <c r="T21" s="429">
        <v>12.76</v>
      </c>
      <c r="U21" s="282"/>
      <c r="V21" s="282"/>
      <c r="W21" s="282"/>
      <c r="X21" s="282"/>
      <c r="Y21" s="282"/>
    </row>
    <row r="22" spans="1:25" ht="20.100000000000001" customHeight="1">
      <c r="A22" s="288">
        <v>43434</v>
      </c>
      <c r="B22" s="288">
        <v>43440</v>
      </c>
      <c r="C22" s="282">
        <v>12.14</v>
      </c>
      <c r="D22" s="282">
        <v>12.59</v>
      </c>
      <c r="E22" s="282">
        <v>12.73</v>
      </c>
      <c r="F22" s="282">
        <v>11.77</v>
      </c>
      <c r="G22" s="282">
        <v>12.19</v>
      </c>
      <c r="H22" s="282">
        <v>10.83</v>
      </c>
      <c r="I22" s="282">
        <v>13.77</v>
      </c>
      <c r="J22" s="282">
        <v>12.5</v>
      </c>
      <c r="K22" s="282">
        <v>10.25</v>
      </c>
      <c r="L22" s="282">
        <v>10.23</v>
      </c>
      <c r="M22" s="282">
        <v>10.220000000000001</v>
      </c>
      <c r="N22" s="282">
        <v>18.5</v>
      </c>
      <c r="O22" s="282">
        <v>15.12</v>
      </c>
      <c r="P22" s="282">
        <v>16.11</v>
      </c>
      <c r="Q22" s="282">
        <v>13.82</v>
      </c>
      <c r="R22" s="282">
        <v>16.79</v>
      </c>
      <c r="S22" s="282">
        <v>13.41</v>
      </c>
      <c r="T22" s="429">
        <v>13.12</v>
      </c>
      <c r="U22" s="282"/>
      <c r="V22" s="282"/>
      <c r="W22" s="282"/>
      <c r="X22" s="282"/>
      <c r="Y22" s="282"/>
    </row>
    <row r="23" spans="1:25" ht="20.100000000000001" customHeight="1">
      <c r="A23" s="288">
        <v>43441</v>
      </c>
      <c r="B23" s="288">
        <v>43447</v>
      </c>
      <c r="C23" s="282">
        <v>11.96</v>
      </c>
      <c r="D23" s="282">
        <v>12.54</v>
      </c>
      <c r="E23" s="282">
        <v>12.38</v>
      </c>
      <c r="F23" s="282">
        <v>12.52</v>
      </c>
      <c r="G23" s="282">
        <v>10.75</v>
      </c>
      <c r="H23" s="282">
        <v>10.25</v>
      </c>
      <c r="I23" s="282">
        <v>13.97</v>
      </c>
      <c r="J23" s="282">
        <v>12.08</v>
      </c>
      <c r="K23" s="282">
        <v>9.98</v>
      </c>
      <c r="L23" s="282">
        <v>9.68</v>
      </c>
      <c r="M23" s="282">
        <v>9.9</v>
      </c>
      <c r="N23" s="282">
        <v>19.399999999999999</v>
      </c>
      <c r="O23" s="282">
        <v>15.1</v>
      </c>
      <c r="P23" s="282">
        <v>15.93</v>
      </c>
      <c r="Q23" s="282">
        <v>13.61</v>
      </c>
      <c r="R23" s="282">
        <v>16.46</v>
      </c>
      <c r="S23" s="282">
        <v>14.76</v>
      </c>
      <c r="T23" s="429">
        <v>13.02</v>
      </c>
      <c r="U23" s="282"/>
      <c r="V23" s="282"/>
      <c r="W23" s="282"/>
      <c r="X23" s="282"/>
      <c r="Y23" s="282"/>
    </row>
    <row r="24" spans="1:25" ht="20.100000000000001" customHeight="1">
      <c r="A24" s="288">
        <v>43448</v>
      </c>
      <c r="B24" s="288">
        <v>43454</v>
      </c>
      <c r="C24" s="282">
        <v>11.81</v>
      </c>
      <c r="D24" s="282">
        <v>12.52</v>
      </c>
      <c r="E24" s="282">
        <v>12.22</v>
      </c>
      <c r="F24" s="282">
        <v>12.68</v>
      </c>
      <c r="G24" s="282">
        <v>10.7</v>
      </c>
      <c r="H24" s="282">
        <v>10.17</v>
      </c>
      <c r="I24" s="282">
        <v>13.69</v>
      </c>
      <c r="J24" s="282">
        <v>12.24</v>
      </c>
      <c r="K24" s="282">
        <v>9.76</v>
      </c>
      <c r="L24" s="282">
        <v>9.6</v>
      </c>
      <c r="M24" s="282">
        <v>9.6999999999999993</v>
      </c>
      <c r="N24" s="282">
        <v>19.61</v>
      </c>
      <c r="O24" s="282">
        <v>15.05</v>
      </c>
      <c r="P24" s="282">
        <v>15.63</v>
      </c>
      <c r="Q24" s="282">
        <v>13.42</v>
      </c>
      <c r="R24" s="282">
        <v>16.64</v>
      </c>
      <c r="S24" s="282">
        <v>14.97</v>
      </c>
      <c r="T24" s="429">
        <v>12.97</v>
      </c>
      <c r="U24" s="282"/>
      <c r="V24" s="282"/>
      <c r="W24" s="282"/>
      <c r="X24" s="282"/>
      <c r="Y24" s="282"/>
    </row>
    <row r="25" spans="1:25" ht="20.100000000000001" customHeight="1">
      <c r="A25" s="288">
        <v>43455</v>
      </c>
      <c r="B25" s="288">
        <v>43461</v>
      </c>
      <c r="C25" s="282">
        <v>10.8</v>
      </c>
      <c r="D25" s="282">
        <v>11.8</v>
      </c>
      <c r="E25" s="282">
        <v>11.2</v>
      </c>
      <c r="F25" s="282">
        <v>12.3</v>
      </c>
      <c r="G25" s="282">
        <v>10.1</v>
      </c>
      <c r="H25" s="282">
        <v>9.5</v>
      </c>
      <c r="I25" s="282">
        <v>13.2</v>
      </c>
      <c r="J25" s="282">
        <v>12.3</v>
      </c>
      <c r="K25" s="282">
        <v>9.3699999999999992</v>
      </c>
      <c r="L25" s="282">
        <v>9.6</v>
      </c>
      <c r="M25" s="282">
        <v>9.1</v>
      </c>
      <c r="N25" s="282">
        <v>18.600000000000001</v>
      </c>
      <c r="O25" s="282">
        <v>15.05</v>
      </c>
      <c r="P25" s="282">
        <v>15.25</v>
      </c>
      <c r="Q25" s="282">
        <v>12.75</v>
      </c>
      <c r="R25" s="282">
        <v>16.64</v>
      </c>
      <c r="S25" s="282">
        <v>13.8</v>
      </c>
      <c r="T25" s="429">
        <v>12.43</v>
      </c>
      <c r="U25" s="282"/>
      <c r="V25" s="282"/>
      <c r="W25" s="282"/>
      <c r="X25" s="282"/>
      <c r="Y25" s="282"/>
    </row>
    <row r="26" spans="1:25" ht="20.100000000000001" customHeight="1">
      <c r="A26" s="288">
        <v>43462</v>
      </c>
      <c r="B26" s="288">
        <v>43469</v>
      </c>
      <c r="C26" s="282">
        <v>12</v>
      </c>
      <c r="D26" s="282">
        <v>11.8</v>
      </c>
      <c r="E26" s="282">
        <v>11</v>
      </c>
      <c r="F26" s="282">
        <v>12.85</v>
      </c>
      <c r="G26" s="282">
        <v>10.7</v>
      </c>
      <c r="H26" s="282">
        <v>9.3000000000000007</v>
      </c>
      <c r="I26" s="282">
        <v>13.5</v>
      </c>
      <c r="J26" s="282">
        <v>12.35</v>
      </c>
      <c r="K26" s="282">
        <v>9</v>
      </c>
      <c r="L26" s="282">
        <v>10</v>
      </c>
      <c r="M26" s="282">
        <v>9</v>
      </c>
      <c r="N26" s="282">
        <v>18.8</v>
      </c>
      <c r="O26" s="282">
        <v>14.85</v>
      </c>
      <c r="P26" s="282">
        <v>14.2</v>
      </c>
      <c r="Q26" s="282">
        <v>13</v>
      </c>
      <c r="R26" s="282">
        <v>16.7</v>
      </c>
      <c r="S26" s="282">
        <v>14</v>
      </c>
      <c r="T26" s="429">
        <v>12.53</v>
      </c>
      <c r="U26" s="282"/>
      <c r="V26" s="282"/>
      <c r="W26" s="282"/>
      <c r="X26" s="282"/>
      <c r="Y26" s="282"/>
    </row>
    <row r="27" spans="1:25" ht="20.100000000000001" customHeight="1">
      <c r="A27" s="288">
        <v>43469</v>
      </c>
      <c r="B27" s="288">
        <v>43475</v>
      </c>
      <c r="C27" s="282">
        <v>12.1</v>
      </c>
      <c r="D27" s="282">
        <v>12.6</v>
      </c>
      <c r="E27" s="282">
        <v>10.6</v>
      </c>
      <c r="F27" s="282">
        <v>12</v>
      </c>
      <c r="G27" s="282">
        <v>9.5</v>
      </c>
      <c r="H27" s="282">
        <v>9.3000000000000007</v>
      </c>
      <c r="I27" s="282">
        <v>13.3</v>
      </c>
      <c r="J27" s="282">
        <v>12</v>
      </c>
      <c r="K27" s="282">
        <v>9</v>
      </c>
      <c r="L27" s="282">
        <v>9.3000000000000007</v>
      </c>
      <c r="M27" s="282">
        <v>9.1</v>
      </c>
      <c r="N27" s="282">
        <v>19</v>
      </c>
      <c r="O27" s="282">
        <v>14.8</v>
      </c>
      <c r="P27" s="282">
        <v>12.7</v>
      </c>
      <c r="Q27" s="282">
        <v>12</v>
      </c>
      <c r="R27" s="282">
        <v>17.8</v>
      </c>
      <c r="S27" s="282">
        <v>14</v>
      </c>
      <c r="T27" s="429">
        <v>12.3</v>
      </c>
      <c r="U27" s="282"/>
      <c r="V27" s="282"/>
      <c r="W27" s="282"/>
      <c r="X27" s="282"/>
      <c r="Y27" s="282"/>
    </row>
    <row r="28" spans="1:25" ht="20.100000000000001" customHeight="1">
      <c r="A28" s="288">
        <v>43476</v>
      </c>
      <c r="B28" s="288">
        <v>43482</v>
      </c>
      <c r="C28" s="282">
        <v>11</v>
      </c>
      <c r="D28" s="282">
        <v>11</v>
      </c>
      <c r="E28" s="282">
        <v>10.3</v>
      </c>
      <c r="F28" s="282">
        <v>11.45</v>
      </c>
      <c r="G28" s="282">
        <v>10.050000000000001</v>
      </c>
      <c r="H28" s="282">
        <v>9</v>
      </c>
      <c r="I28" s="282">
        <v>12.6</v>
      </c>
      <c r="J28" s="282">
        <v>11.35</v>
      </c>
      <c r="K28" s="282">
        <v>8.4</v>
      </c>
      <c r="L28" s="282">
        <v>9</v>
      </c>
      <c r="M28" s="282">
        <v>8.9</v>
      </c>
      <c r="N28" s="282">
        <v>18</v>
      </c>
      <c r="O28" s="282">
        <v>14.35</v>
      </c>
      <c r="P28" s="282">
        <v>11.85</v>
      </c>
      <c r="Q28" s="282">
        <v>11.2</v>
      </c>
      <c r="R28" s="282">
        <v>17.2</v>
      </c>
      <c r="S28" s="282">
        <v>12.8</v>
      </c>
      <c r="T28" s="429">
        <v>11.67</v>
      </c>
      <c r="U28" s="282"/>
      <c r="V28" s="282"/>
      <c r="W28" s="282"/>
      <c r="X28" s="282"/>
      <c r="Y28" s="282"/>
    </row>
    <row r="29" spans="1:25" ht="20.100000000000001" customHeight="1">
      <c r="A29" s="288">
        <v>43483</v>
      </c>
      <c r="B29" s="288">
        <v>43489</v>
      </c>
      <c r="C29" s="282">
        <v>10.4</v>
      </c>
      <c r="D29" s="282">
        <v>9.6999999999999993</v>
      </c>
      <c r="E29" s="282">
        <v>9.15</v>
      </c>
      <c r="F29" s="282">
        <v>11</v>
      </c>
      <c r="G29" s="282">
        <v>9.85</v>
      </c>
      <c r="H29" s="282">
        <v>8</v>
      </c>
      <c r="I29" s="282">
        <v>11.8</v>
      </c>
      <c r="J29" s="282">
        <v>10.3</v>
      </c>
      <c r="K29" s="282">
        <v>8.9</v>
      </c>
      <c r="L29" s="282">
        <v>9.0500000000000007</v>
      </c>
      <c r="M29" s="282">
        <v>8.9</v>
      </c>
      <c r="N29" s="282">
        <v>14.8</v>
      </c>
      <c r="O29" s="282">
        <v>12.6</v>
      </c>
      <c r="P29" s="282">
        <v>10.65</v>
      </c>
      <c r="Q29" s="282">
        <v>10.3</v>
      </c>
      <c r="R29" s="282">
        <v>14.6</v>
      </c>
      <c r="S29" s="282">
        <v>11.9</v>
      </c>
      <c r="T29" s="429">
        <v>10.7</v>
      </c>
      <c r="U29" s="282"/>
      <c r="V29" s="282"/>
      <c r="W29" s="282"/>
      <c r="X29" s="282"/>
      <c r="Y29" s="282"/>
    </row>
    <row r="30" spans="1:25" ht="20.100000000000001" customHeight="1">
      <c r="A30" s="288">
        <v>43490</v>
      </c>
      <c r="B30" s="288">
        <v>43496</v>
      </c>
      <c r="C30" s="282">
        <v>10</v>
      </c>
      <c r="D30" s="282">
        <v>10.4</v>
      </c>
      <c r="E30" s="282">
        <v>10</v>
      </c>
      <c r="F30" s="282">
        <v>11.1</v>
      </c>
      <c r="G30" s="282">
        <v>9.85</v>
      </c>
      <c r="H30" s="282">
        <v>8</v>
      </c>
      <c r="I30" s="282">
        <v>11.6</v>
      </c>
      <c r="J30" s="282">
        <v>10.6</v>
      </c>
      <c r="K30" s="282">
        <v>9.6</v>
      </c>
      <c r="L30" s="282">
        <v>9.5</v>
      </c>
      <c r="M30" s="282">
        <v>9.2799999999999994</v>
      </c>
      <c r="N30" s="282">
        <v>14.7</v>
      </c>
      <c r="O30" s="282">
        <v>12.4</v>
      </c>
      <c r="P30" s="282">
        <v>10.65</v>
      </c>
      <c r="Q30" s="282">
        <v>10.5</v>
      </c>
      <c r="R30" s="282">
        <v>14.6</v>
      </c>
      <c r="S30" s="282">
        <v>11.9</v>
      </c>
      <c r="T30" s="429">
        <v>10.86</v>
      </c>
      <c r="U30" s="282"/>
      <c r="V30" s="282"/>
      <c r="W30" s="282"/>
      <c r="X30" s="282"/>
      <c r="Y30" s="282"/>
    </row>
    <row r="31" spans="1:25" ht="20.100000000000001" customHeight="1">
      <c r="A31" s="288">
        <v>43497</v>
      </c>
      <c r="B31" s="288">
        <v>43503</v>
      </c>
      <c r="C31" s="282">
        <v>10.9</v>
      </c>
      <c r="D31" s="282">
        <v>11</v>
      </c>
      <c r="E31" s="282">
        <v>11</v>
      </c>
      <c r="F31" s="282">
        <v>12.7</v>
      </c>
      <c r="G31" s="282">
        <v>11.7</v>
      </c>
      <c r="H31" s="282">
        <v>10</v>
      </c>
      <c r="I31" s="282">
        <v>12</v>
      </c>
      <c r="J31" s="282">
        <v>11.3</v>
      </c>
      <c r="K31" s="282">
        <v>12</v>
      </c>
      <c r="L31" s="282">
        <v>11.4</v>
      </c>
      <c r="M31" s="282">
        <v>11.2</v>
      </c>
      <c r="N31" s="282">
        <v>14.7</v>
      </c>
      <c r="O31" s="282">
        <v>12</v>
      </c>
      <c r="P31" s="282">
        <v>11.2</v>
      </c>
      <c r="Q31" s="282">
        <v>11.2</v>
      </c>
      <c r="R31" s="282">
        <v>14.6</v>
      </c>
      <c r="S31" s="282">
        <v>12.4</v>
      </c>
      <c r="T31" s="429">
        <v>11.84</v>
      </c>
      <c r="U31" s="282"/>
      <c r="V31" s="282"/>
      <c r="W31" s="282"/>
      <c r="X31" s="282"/>
      <c r="Y31" s="282"/>
    </row>
    <row r="32" spans="1:25" ht="20.100000000000001" customHeight="1">
      <c r="A32" s="288">
        <v>43504</v>
      </c>
      <c r="B32" s="288">
        <v>43509</v>
      </c>
      <c r="C32" s="282">
        <v>11.8</v>
      </c>
      <c r="D32" s="282">
        <v>11.6</v>
      </c>
      <c r="E32" s="282">
        <v>12.05</v>
      </c>
      <c r="F32" s="282">
        <v>12.5</v>
      </c>
      <c r="G32" s="282">
        <v>11.55</v>
      </c>
      <c r="H32" s="282">
        <v>11.8</v>
      </c>
      <c r="I32" s="282">
        <v>12.8</v>
      </c>
      <c r="J32" s="282">
        <v>12.6</v>
      </c>
      <c r="K32" s="282">
        <v>12.2</v>
      </c>
      <c r="L32" s="282">
        <v>12.4</v>
      </c>
      <c r="M32" s="282">
        <v>12</v>
      </c>
      <c r="N32" s="282">
        <v>14.7</v>
      </c>
      <c r="O32" s="282">
        <v>12.4</v>
      </c>
      <c r="P32" s="282">
        <v>11.85</v>
      </c>
      <c r="Q32" s="282">
        <v>11.7</v>
      </c>
      <c r="R32" s="282">
        <v>14.6</v>
      </c>
      <c r="S32" s="282">
        <v>13</v>
      </c>
      <c r="T32" s="429">
        <v>12.44</v>
      </c>
      <c r="U32" s="282"/>
      <c r="V32" s="282"/>
      <c r="W32" s="282"/>
      <c r="X32" s="282"/>
      <c r="Y32" s="282"/>
    </row>
    <row r="33" spans="1:25" ht="20.100000000000001" customHeight="1">
      <c r="A33" s="288">
        <v>43511</v>
      </c>
      <c r="B33" s="288">
        <v>43517</v>
      </c>
      <c r="C33" s="282">
        <v>11.8</v>
      </c>
      <c r="D33" s="282">
        <v>11</v>
      </c>
      <c r="E33" s="282">
        <v>11.8</v>
      </c>
      <c r="F33" s="282">
        <v>12.65</v>
      </c>
      <c r="G33" s="282">
        <v>12.15</v>
      </c>
      <c r="H33" s="282">
        <v>12</v>
      </c>
      <c r="I33" s="282">
        <v>12.76</v>
      </c>
      <c r="J33" s="282">
        <v>12</v>
      </c>
      <c r="K33" s="282">
        <v>11.5</v>
      </c>
      <c r="L33" s="282">
        <v>11.5</v>
      </c>
      <c r="M33" s="282">
        <v>11.7</v>
      </c>
      <c r="N33" s="282">
        <v>14</v>
      </c>
      <c r="O33" s="282">
        <v>12</v>
      </c>
      <c r="P33" s="282">
        <v>12</v>
      </c>
      <c r="Q33" s="282">
        <v>10.9</v>
      </c>
      <c r="R33" s="282">
        <v>15.2</v>
      </c>
      <c r="S33" s="282">
        <v>12.9</v>
      </c>
      <c r="T33" s="429">
        <v>12.23</v>
      </c>
      <c r="U33" s="282"/>
      <c r="V33" s="282"/>
      <c r="W33" s="282"/>
      <c r="X33" s="282"/>
      <c r="Y33" s="282"/>
    </row>
    <row r="34" spans="1:25" ht="20.100000000000001" customHeight="1">
      <c r="A34" s="288">
        <v>43518</v>
      </c>
      <c r="B34" s="288">
        <v>43524</v>
      </c>
      <c r="C34" s="282">
        <v>11.7</v>
      </c>
      <c r="D34" s="282">
        <v>11.8</v>
      </c>
      <c r="E34" s="282">
        <v>11.8</v>
      </c>
      <c r="F34" s="282">
        <v>12.75</v>
      </c>
      <c r="G34" s="282">
        <v>11.8</v>
      </c>
      <c r="H34" s="282">
        <v>11.45</v>
      </c>
      <c r="I34" s="282">
        <v>13.35</v>
      </c>
      <c r="J34" s="282">
        <v>11.4</v>
      </c>
      <c r="K34" s="282">
        <v>11.2</v>
      </c>
      <c r="L34" s="282">
        <v>10.85</v>
      </c>
      <c r="M34" s="282">
        <v>10.75</v>
      </c>
      <c r="N34" s="282">
        <v>14.2</v>
      </c>
      <c r="O34" s="282">
        <v>12.7</v>
      </c>
      <c r="P34" s="282">
        <v>11.45</v>
      </c>
      <c r="Q34" s="282">
        <v>10.199999999999999</v>
      </c>
      <c r="R34" s="282">
        <v>14.4</v>
      </c>
      <c r="S34" s="282">
        <v>12.9</v>
      </c>
      <c r="T34" s="429">
        <v>12.04</v>
      </c>
      <c r="U34" s="282"/>
      <c r="V34" s="282"/>
      <c r="W34" s="282"/>
      <c r="X34" s="282"/>
      <c r="Y34" s="282"/>
    </row>
    <row r="35" spans="1:25" ht="20.100000000000001" customHeight="1">
      <c r="A35" s="288">
        <v>43525</v>
      </c>
      <c r="B35" s="288">
        <v>43531</v>
      </c>
      <c r="C35" s="282">
        <v>15</v>
      </c>
      <c r="D35" s="282">
        <v>15.2</v>
      </c>
      <c r="E35" s="282">
        <v>15.25</v>
      </c>
      <c r="F35" s="282">
        <v>16.100000000000001</v>
      </c>
      <c r="G35" s="282">
        <v>15</v>
      </c>
      <c r="H35" s="282">
        <v>13.8</v>
      </c>
      <c r="I35" s="282">
        <v>15.3</v>
      </c>
      <c r="J35" s="282">
        <v>14.4</v>
      </c>
      <c r="K35" s="282">
        <v>12.95</v>
      </c>
      <c r="L35" s="282">
        <v>13.2</v>
      </c>
      <c r="M35" s="282">
        <v>12</v>
      </c>
      <c r="N35" s="282">
        <v>16.600000000000001</v>
      </c>
      <c r="O35" s="282">
        <v>15.2</v>
      </c>
      <c r="P35" s="282">
        <v>14.9</v>
      </c>
      <c r="Q35" s="282">
        <v>13.8</v>
      </c>
      <c r="R35" s="282">
        <v>15.2</v>
      </c>
      <c r="S35" s="282">
        <v>16</v>
      </c>
      <c r="T35" s="429">
        <v>14.7</v>
      </c>
      <c r="U35" s="282"/>
      <c r="V35" s="282"/>
      <c r="W35" s="282"/>
      <c r="X35" s="282"/>
      <c r="Y35" s="282"/>
    </row>
    <row r="36" spans="1:25" ht="20.100000000000001" customHeight="1">
      <c r="A36" s="288">
        <v>43532</v>
      </c>
      <c r="B36" s="288">
        <v>43538</v>
      </c>
      <c r="C36" s="282">
        <v>15.2</v>
      </c>
      <c r="D36" s="282">
        <v>14.3</v>
      </c>
      <c r="E36" s="282">
        <v>14.6</v>
      </c>
      <c r="F36" s="282">
        <v>15.6</v>
      </c>
      <c r="G36" s="282">
        <v>15.3</v>
      </c>
      <c r="H36" s="282">
        <v>13.7</v>
      </c>
      <c r="I36" s="282">
        <v>15.6</v>
      </c>
      <c r="J36" s="282">
        <v>15.2</v>
      </c>
      <c r="K36" s="282">
        <v>14.45</v>
      </c>
      <c r="L36" s="282">
        <v>13.4</v>
      </c>
      <c r="M36" s="282">
        <v>12.8</v>
      </c>
      <c r="N36" s="282">
        <v>15.8</v>
      </c>
      <c r="O36" s="282">
        <v>15.6</v>
      </c>
      <c r="P36" s="282">
        <v>14.65</v>
      </c>
      <c r="Q36" s="282">
        <v>12.7</v>
      </c>
      <c r="R36" s="282">
        <v>17.3</v>
      </c>
      <c r="S36" s="282">
        <v>15.7</v>
      </c>
      <c r="T36" s="429">
        <v>14.82</v>
      </c>
      <c r="U36" s="282"/>
      <c r="V36" s="282"/>
      <c r="W36" s="282"/>
      <c r="X36" s="282"/>
      <c r="Y36" s="282"/>
    </row>
    <row r="37" spans="1:25" ht="20.100000000000001" customHeight="1">
      <c r="A37" s="288">
        <v>43539</v>
      </c>
      <c r="B37" s="288">
        <v>43545</v>
      </c>
      <c r="C37" s="282">
        <v>15.8</v>
      </c>
      <c r="D37" s="282">
        <v>15.05</v>
      </c>
      <c r="E37" s="282">
        <v>15.95</v>
      </c>
      <c r="F37" s="282">
        <v>16.600000000000001</v>
      </c>
      <c r="G37" s="282">
        <v>16.100000000000001</v>
      </c>
      <c r="H37" s="282">
        <v>14.4</v>
      </c>
      <c r="I37" s="282">
        <v>16.399999999999999</v>
      </c>
      <c r="J37" s="282">
        <v>16.100000000000001</v>
      </c>
      <c r="K37" s="282">
        <v>14.85</v>
      </c>
      <c r="L37" s="282">
        <v>14.15</v>
      </c>
      <c r="M37" s="282">
        <v>14</v>
      </c>
      <c r="N37" s="282">
        <v>17.2</v>
      </c>
      <c r="O37" s="282">
        <v>16.8</v>
      </c>
      <c r="P37" s="282">
        <v>14.7</v>
      </c>
      <c r="Q37" s="282">
        <v>13.55</v>
      </c>
      <c r="R37" s="282">
        <v>17.600000000000001</v>
      </c>
      <c r="S37" s="282">
        <v>16.600000000000001</v>
      </c>
      <c r="T37" s="429">
        <v>15.64</v>
      </c>
      <c r="U37" s="282"/>
      <c r="V37" s="282"/>
      <c r="W37" s="282"/>
      <c r="X37" s="282"/>
      <c r="Y37" s="282"/>
    </row>
    <row r="38" spans="1:25" ht="20.100000000000001" customHeight="1">
      <c r="A38" s="288">
        <v>43546</v>
      </c>
      <c r="B38" s="288">
        <v>43552</v>
      </c>
      <c r="C38" s="282">
        <v>15.09</v>
      </c>
      <c r="D38" s="282">
        <v>14.3</v>
      </c>
      <c r="E38" s="282">
        <v>15.08</v>
      </c>
      <c r="F38" s="282">
        <v>15.72</v>
      </c>
      <c r="G38" s="282">
        <v>15.15</v>
      </c>
      <c r="H38" s="282">
        <v>14.74</v>
      </c>
      <c r="I38" s="282">
        <v>15.96</v>
      </c>
      <c r="J38" s="282">
        <v>15.16</v>
      </c>
      <c r="K38" s="282">
        <v>14.4</v>
      </c>
      <c r="L38" s="282">
        <v>14.04</v>
      </c>
      <c r="M38" s="282">
        <v>13.88</v>
      </c>
      <c r="N38" s="282">
        <v>16.28</v>
      </c>
      <c r="O38" s="282">
        <v>15.16</v>
      </c>
      <c r="P38" s="282">
        <v>14.12</v>
      </c>
      <c r="Q38" s="282">
        <v>12.68</v>
      </c>
      <c r="R38" s="282">
        <v>16.36</v>
      </c>
      <c r="S38" s="282">
        <v>15.72</v>
      </c>
      <c r="T38" s="429">
        <v>14.93</v>
      </c>
      <c r="U38" s="282"/>
      <c r="V38" s="282"/>
      <c r="W38" s="282"/>
      <c r="X38" s="282"/>
      <c r="Y38" s="282"/>
    </row>
    <row r="39" spans="1:25" ht="20.100000000000001" customHeight="1">
      <c r="A39" s="288">
        <v>43553</v>
      </c>
      <c r="B39" s="288">
        <v>43559</v>
      </c>
      <c r="C39" s="282">
        <v>14.728571428571399</v>
      </c>
      <c r="D39" s="282">
        <v>14.582857142857099</v>
      </c>
      <c r="E39" s="282">
        <v>14.742857142857099</v>
      </c>
      <c r="F39" s="282">
        <v>15.6</v>
      </c>
      <c r="G39" s="282">
        <v>15.08</v>
      </c>
      <c r="H39" s="282">
        <v>14.2914285714286</v>
      </c>
      <c r="I39" s="282">
        <v>15.7085714285714</v>
      </c>
      <c r="J39" s="282">
        <v>14.9828571428571</v>
      </c>
      <c r="K39" s="282">
        <v>14.737142857142899</v>
      </c>
      <c r="L39" s="282">
        <v>14.2228571428571</v>
      </c>
      <c r="M39" s="282">
        <v>14.0514285714286</v>
      </c>
      <c r="N39" s="282">
        <v>16.674285714285698</v>
      </c>
      <c r="O39" s="282">
        <v>15.2457142857143</v>
      </c>
      <c r="P39" s="282">
        <v>14.2228571428571</v>
      </c>
      <c r="Q39" s="282">
        <v>12.92</v>
      </c>
      <c r="R39" s="282">
        <v>16.4914285714286</v>
      </c>
      <c r="S39" s="282">
        <v>15.748571428571401</v>
      </c>
      <c r="T39" s="429">
        <v>14.94</v>
      </c>
      <c r="U39" s="282"/>
      <c r="V39" s="282"/>
      <c r="W39" s="282"/>
      <c r="X39" s="282"/>
      <c r="Y39" s="282"/>
    </row>
    <row r="40" spans="1:25" ht="20.100000000000001" customHeight="1">
      <c r="A40" s="288">
        <v>43560</v>
      </c>
      <c r="B40" s="288">
        <v>43566</v>
      </c>
      <c r="C40" s="282">
        <v>14.8828571428571</v>
      </c>
      <c r="D40" s="282">
        <v>14.837142857142901</v>
      </c>
      <c r="E40" s="282">
        <v>14.2971428571429</v>
      </c>
      <c r="F40" s="282">
        <v>15.851428571428601</v>
      </c>
      <c r="G40" s="282">
        <v>15.12</v>
      </c>
      <c r="H40" s="282">
        <v>14.04</v>
      </c>
      <c r="I40" s="282">
        <v>15.7257142857143</v>
      </c>
      <c r="J40" s="282">
        <v>14.9028571428571</v>
      </c>
      <c r="K40" s="282">
        <v>14.8114285714286</v>
      </c>
      <c r="L40" s="282">
        <v>14.6285714285714</v>
      </c>
      <c r="M40" s="282">
        <v>14.417142857142901</v>
      </c>
      <c r="N40" s="282">
        <v>16.997142857142901</v>
      </c>
      <c r="O40" s="282">
        <v>15.36</v>
      </c>
      <c r="P40" s="282">
        <v>14.0571428571429</v>
      </c>
      <c r="Q40" s="282">
        <v>12.9</v>
      </c>
      <c r="R40" s="282">
        <v>16.5485714285714</v>
      </c>
      <c r="S40" s="282">
        <v>16.051428571428598</v>
      </c>
      <c r="T40" s="429">
        <v>15.03</v>
      </c>
      <c r="U40" s="282"/>
      <c r="V40" s="282"/>
      <c r="W40" s="282"/>
      <c r="X40" s="282"/>
      <c r="Y40" s="282"/>
    </row>
    <row r="41" spans="1:25" ht="20.100000000000001" customHeight="1">
      <c r="A41" s="288">
        <v>43567</v>
      </c>
      <c r="B41" s="288">
        <v>43572</v>
      </c>
      <c r="C41" s="282">
        <v>14.662857142857099</v>
      </c>
      <c r="D41" s="282">
        <v>14.5085714285714</v>
      </c>
      <c r="E41" s="282">
        <v>14.228571428571399</v>
      </c>
      <c r="F41" s="282">
        <v>15.3342857142857</v>
      </c>
      <c r="G41" s="282">
        <v>14.7028571428571</v>
      </c>
      <c r="H41" s="282">
        <v>13.6971428571429</v>
      </c>
      <c r="I41" s="282">
        <v>15.5971428571429</v>
      </c>
      <c r="J41" s="282">
        <v>15.205714285714301</v>
      </c>
      <c r="K41" s="282">
        <v>14.445714285714301</v>
      </c>
      <c r="L41" s="282">
        <v>14.365714285714301</v>
      </c>
      <c r="M41" s="282">
        <v>14.5942857142857</v>
      </c>
      <c r="N41" s="282">
        <v>16.325714285714302</v>
      </c>
      <c r="O41" s="282">
        <v>14.96</v>
      </c>
      <c r="P41" s="282">
        <v>13.1514285714286</v>
      </c>
      <c r="Q41" s="282">
        <v>12.9942857142857</v>
      </c>
      <c r="R41" s="282">
        <v>16.3771428571429</v>
      </c>
      <c r="S41" s="282">
        <v>15.588571428571401</v>
      </c>
      <c r="T41" s="429">
        <v>14.75</v>
      </c>
      <c r="U41" s="282"/>
      <c r="V41" s="282"/>
      <c r="W41" s="282"/>
      <c r="X41" s="282"/>
      <c r="Y41" s="282"/>
    </row>
    <row r="42" spans="1:25" ht="20.100000000000001" customHeight="1">
      <c r="A42" s="288">
        <v>43574</v>
      </c>
      <c r="B42" s="288">
        <v>43580</v>
      </c>
      <c r="C42" s="282">
        <v>14.894285714285701</v>
      </c>
      <c r="D42" s="282">
        <v>14.4514285714286</v>
      </c>
      <c r="E42" s="282">
        <v>14.445714285714301</v>
      </c>
      <c r="F42" s="282">
        <v>15.1142857142857</v>
      </c>
      <c r="G42" s="282">
        <v>14.588571428571401</v>
      </c>
      <c r="H42" s="282">
        <v>14.171428571428599</v>
      </c>
      <c r="I42" s="282">
        <v>15.64</v>
      </c>
      <c r="J42" s="282">
        <v>15.32</v>
      </c>
      <c r="K42" s="282">
        <v>14.5942857142857</v>
      </c>
      <c r="L42" s="282">
        <v>14.6228571428571</v>
      </c>
      <c r="M42" s="282">
        <v>14.6142857142857</v>
      </c>
      <c r="N42" s="282">
        <v>16.222857142857102</v>
      </c>
      <c r="O42" s="282">
        <v>14.851428571428601</v>
      </c>
      <c r="P42" s="282">
        <v>12.9942857142857</v>
      </c>
      <c r="Q42" s="282">
        <v>13.28</v>
      </c>
      <c r="R42" s="282">
        <v>15.8685714285714</v>
      </c>
      <c r="S42" s="282">
        <v>15.365714285714301</v>
      </c>
      <c r="T42" s="429">
        <v>14.77</v>
      </c>
      <c r="U42" s="282"/>
      <c r="V42" s="282"/>
      <c r="W42" s="282"/>
      <c r="X42" s="282"/>
      <c r="Y42" s="282"/>
    </row>
    <row r="43" spans="1:25" ht="20.100000000000001" customHeight="1">
      <c r="A43" s="288">
        <v>43581</v>
      </c>
      <c r="B43" s="288">
        <v>43587</v>
      </c>
      <c r="C43" s="282">
        <v>14.74</v>
      </c>
      <c r="D43" s="282">
        <v>15.01</v>
      </c>
      <c r="E43" s="282">
        <v>15.12</v>
      </c>
      <c r="F43" s="282">
        <v>15.68</v>
      </c>
      <c r="G43" s="282">
        <v>15.18</v>
      </c>
      <c r="H43" s="282">
        <v>14.66</v>
      </c>
      <c r="I43" s="282">
        <v>15.66</v>
      </c>
      <c r="J43" s="282">
        <v>15.88</v>
      </c>
      <c r="K43" s="282">
        <v>15.16</v>
      </c>
      <c r="L43" s="282">
        <v>14.84</v>
      </c>
      <c r="M43" s="282">
        <v>14.86</v>
      </c>
      <c r="N43" s="282">
        <v>16.66</v>
      </c>
      <c r="O43" s="282">
        <v>15.68</v>
      </c>
      <c r="P43" s="282">
        <v>13.76</v>
      </c>
      <c r="Q43" s="282">
        <v>14.18</v>
      </c>
      <c r="R43" s="282">
        <v>16.36</v>
      </c>
      <c r="S43" s="282">
        <v>15.88</v>
      </c>
      <c r="T43" s="429">
        <v>15.25</v>
      </c>
      <c r="U43" s="282"/>
      <c r="V43" s="282"/>
      <c r="W43" s="282"/>
      <c r="X43" s="282"/>
      <c r="Y43" s="282"/>
    </row>
    <row r="44" spans="1:25" ht="20.100000000000001" customHeight="1">
      <c r="A44" s="288">
        <v>43588</v>
      </c>
      <c r="B44" s="288">
        <v>43594</v>
      </c>
      <c r="C44" s="282">
        <v>14.7733333333333</v>
      </c>
      <c r="D44" s="282">
        <v>14.686666666666699</v>
      </c>
      <c r="E44" s="282">
        <v>14.9233333333333</v>
      </c>
      <c r="F44" s="282">
        <v>15.19</v>
      </c>
      <c r="G44" s="282">
        <v>15.23</v>
      </c>
      <c r="H44" s="282">
        <v>14.178333333333301</v>
      </c>
      <c r="I44" s="282">
        <v>15.6733333333333</v>
      </c>
      <c r="J44" s="282">
        <v>15.35</v>
      </c>
      <c r="K44" s="282">
        <v>14.7</v>
      </c>
      <c r="L44" s="282">
        <v>14.46</v>
      </c>
      <c r="M44" s="282">
        <v>14.42</v>
      </c>
      <c r="N44" s="282">
        <v>16.363333333333301</v>
      </c>
      <c r="O44" s="282">
        <v>15.446666666666699</v>
      </c>
      <c r="P44" s="282">
        <v>13.75</v>
      </c>
      <c r="Q44" s="282">
        <v>12.8333333333333</v>
      </c>
      <c r="R44" s="282">
        <v>16.5</v>
      </c>
      <c r="S44" s="282">
        <v>15.793333333333299</v>
      </c>
      <c r="T44" s="429">
        <v>14.96</v>
      </c>
      <c r="U44" s="282"/>
      <c r="V44" s="282"/>
      <c r="W44" s="282"/>
      <c r="X44" s="282"/>
      <c r="Y44" s="282"/>
    </row>
    <row r="45" spans="1:25" ht="20.100000000000001" customHeight="1">
      <c r="A45" s="288">
        <v>43595</v>
      </c>
      <c r="B45" s="288">
        <v>43601</v>
      </c>
      <c r="C45" s="282">
        <v>14.71</v>
      </c>
      <c r="D45" s="282">
        <v>14.54</v>
      </c>
      <c r="E45" s="282">
        <v>14.65</v>
      </c>
      <c r="F45" s="282">
        <v>15.28</v>
      </c>
      <c r="G45" s="282">
        <v>15.01</v>
      </c>
      <c r="H45" s="282">
        <v>14.12</v>
      </c>
      <c r="I45" s="282">
        <v>15.61</v>
      </c>
      <c r="J45" s="282">
        <v>15.54</v>
      </c>
      <c r="K45" s="282">
        <v>14.55</v>
      </c>
      <c r="L45" s="282">
        <v>14.31</v>
      </c>
      <c r="M45" s="282">
        <v>14.05</v>
      </c>
      <c r="N45" s="282">
        <v>16.25</v>
      </c>
      <c r="O45" s="282">
        <v>15.31</v>
      </c>
      <c r="P45" s="282">
        <v>13.68</v>
      </c>
      <c r="Q45" s="282">
        <v>12.64</v>
      </c>
      <c r="R45" s="282">
        <v>16.63</v>
      </c>
      <c r="S45" s="282">
        <v>15.84</v>
      </c>
      <c r="T45" s="429">
        <v>14.87</v>
      </c>
      <c r="U45" s="282"/>
      <c r="V45" s="282"/>
      <c r="W45" s="282"/>
      <c r="X45" s="282"/>
      <c r="Y45" s="282"/>
    </row>
    <row r="46" spans="1:25" ht="20.100000000000001" customHeight="1">
      <c r="A46" s="288">
        <v>43602</v>
      </c>
      <c r="B46" s="288">
        <v>43608</v>
      </c>
      <c r="C46" s="282">
        <v>14.96</v>
      </c>
      <c r="D46" s="282">
        <v>14.48</v>
      </c>
      <c r="E46" s="282">
        <v>14.68</v>
      </c>
      <c r="F46" s="282">
        <v>15.38</v>
      </c>
      <c r="G46" s="282">
        <v>14.84</v>
      </c>
      <c r="H46" s="282">
        <v>14.22</v>
      </c>
      <c r="I46" s="282">
        <v>15.15</v>
      </c>
      <c r="J46" s="282">
        <v>15.42</v>
      </c>
      <c r="K46" s="282">
        <v>14.77</v>
      </c>
      <c r="L46" s="282">
        <v>14.78</v>
      </c>
      <c r="M46" s="282">
        <v>13.87</v>
      </c>
      <c r="N46" s="282">
        <v>15.88</v>
      </c>
      <c r="O46" s="282">
        <v>15.13</v>
      </c>
      <c r="P46" s="282">
        <v>13.68</v>
      </c>
      <c r="Q46" s="282">
        <v>12.64</v>
      </c>
      <c r="R46" s="282">
        <v>16.440000000000001</v>
      </c>
      <c r="S46" s="282">
        <v>15.64</v>
      </c>
      <c r="T46" s="429">
        <v>14.82</v>
      </c>
      <c r="U46" s="282"/>
      <c r="V46" s="282"/>
      <c r="W46" s="282"/>
      <c r="X46" s="282"/>
      <c r="Y46" s="282"/>
    </row>
    <row r="47" spans="1:25" ht="20.100000000000001" customHeight="1">
      <c r="A47" s="288">
        <v>43609</v>
      </c>
      <c r="B47" s="288">
        <v>43615</v>
      </c>
      <c r="C47" s="282">
        <v>15.01</v>
      </c>
      <c r="D47" s="282">
        <v>14.69</v>
      </c>
      <c r="E47" s="282">
        <v>14.73</v>
      </c>
      <c r="F47" s="282">
        <v>15.34</v>
      </c>
      <c r="G47" s="282">
        <v>14.98</v>
      </c>
      <c r="H47" s="282">
        <v>14.56</v>
      </c>
      <c r="I47" s="282">
        <v>15.07</v>
      </c>
      <c r="J47" s="282">
        <v>15.44</v>
      </c>
      <c r="K47" s="282">
        <v>15.23</v>
      </c>
      <c r="L47" s="282">
        <v>15.1</v>
      </c>
      <c r="M47" s="282">
        <v>14.39</v>
      </c>
      <c r="N47" s="282">
        <v>15.51</v>
      </c>
      <c r="O47" s="282">
        <v>14.99</v>
      </c>
      <c r="P47" s="282">
        <v>14.41</v>
      </c>
      <c r="Q47" s="282">
        <v>12.29</v>
      </c>
      <c r="R47" s="282">
        <v>15.98</v>
      </c>
      <c r="S47" s="282">
        <v>15.67</v>
      </c>
      <c r="T47" s="429">
        <v>14.91</v>
      </c>
      <c r="U47" s="282"/>
      <c r="V47" s="282"/>
      <c r="W47" s="282"/>
      <c r="X47" s="282"/>
      <c r="Y47" s="282"/>
    </row>
    <row r="48" spans="1:25" ht="20.100000000000001" customHeight="1">
      <c r="A48" s="288">
        <v>43616</v>
      </c>
      <c r="B48" s="288">
        <v>43622</v>
      </c>
      <c r="C48" s="282">
        <v>15.66</v>
      </c>
      <c r="D48" s="282">
        <v>15.95</v>
      </c>
      <c r="E48" s="282">
        <v>15.95</v>
      </c>
      <c r="F48" s="282">
        <v>16.190000000000001</v>
      </c>
      <c r="G48" s="282">
        <v>15.84</v>
      </c>
      <c r="H48" s="282">
        <v>15.34</v>
      </c>
      <c r="I48" s="282">
        <v>16.02</v>
      </c>
      <c r="J48" s="282">
        <v>16.11</v>
      </c>
      <c r="K48" s="282">
        <v>15.64</v>
      </c>
      <c r="L48" s="282">
        <v>15.4</v>
      </c>
      <c r="M48" s="282">
        <v>14.97</v>
      </c>
      <c r="N48" s="282">
        <v>15.71</v>
      </c>
      <c r="O48" s="282">
        <v>15.82</v>
      </c>
      <c r="P48" s="282">
        <v>15.58</v>
      </c>
      <c r="Q48" s="282">
        <v>12.34</v>
      </c>
      <c r="R48" s="282">
        <v>16.670000000000002</v>
      </c>
      <c r="S48" s="282">
        <v>16.87</v>
      </c>
      <c r="T48" s="429">
        <v>15.65</v>
      </c>
      <c r="U48" s="282"/>
      <c r="V48" s="282"/>
      <c r="W48" s="282"/>
      <c r="X48" s="282"/>
      <c r="Y48" s="282"/>
    </row>
    <row r="49" spans="1:25" ht="20.100000000000001" customHeight="1">
      <c r="A49" s="288">
        <v>43623</v>
      </c>
      <c r="B49" s="288">
        <v>43629</v>
      </c>
      <c r="C49" s="282">
        <v>16.149999999999999</v>
      </c>
      <c r="D49" s="282">
        <v>15.74</v>
      </c>
      <c r="E49" s="282">
        <v>15.74</v>
      </c>
      <c r="F49" s="282">
        <v>15.94</v>
      </c>
      <c r="G49" s="282">
        <v>15.81</v>
      </c>
      <c r="H49" s="282">
        <v>15.6</v>
      </c>
      <c r="I49" s="282">
        <v>16.579999999999998</v>
      </c>
      <c r="J49" s="282">
        <v>16.510000000000002</v>
      </c>
      <c r="K49" s="282">
        <v>16.23</v>
      </c>
      <c r="L49" s="282">
        <v>16.07</v>
      </c>
      <c r="M49" s="282">
        <v>15.42</v>
      </c>
      <c r="N49" s="282">
        <v>15.19</v>
      </c>
      <c r="O49" s="282">
        <v>16.22</v>
      </c>
      <c r="P49" s="282">
        <v>15.72</v>
      </c>
      <c r="Q49" s="282">
        <v>12.88</v>
      </c>
      <c r="R49" s="282">
        <v>16.93</v>
      </c>
      <c r="S49" s="282">
        <v>16.850000000000001</v>
      </c>
      <c r="T49" s="429">
        <v>15.86</v>
      </c>
      <c r="U49" s="282"/>
      <c r="V49" s="282"/>
      <c r="W49" s="282"/>
      <c r="X49" s="282"/>
      <c r="Y49" s="282"/>
    </row>
    <row r="50" spans="1:25" ht="20.100000000000001" customHeight="1">
      <c r="A50" s="288">
        <v>43630</v>
      </c>
      <c r="B50" s="288">
        <v>43636</v>
      </c>
      <c r="C50" s="282">
        <v>17.03</v>
      </c>
      <c r="D50" s="282">
        <v>15.67</v>
      </c>
      <c r="E50" s="282">
        <v>15.89</v>
      </c>
      <c r="F50" s="282">
        <v>16.420000000000002</v>
      </c>
      <c r="G50" s="282">
        <v>16.079999999999998</v>
      </c>
      <c r="H50" s="282">
        <v>16.190000000000001</v>
      </c>
      <c r="I50" s="282">
        <v>17.920000000000002</v>
      </c>
      <c r="J50" s="282">
        <v>17.88</v>
      </c>
      <c r="K50" s="282">
        <v>18.170000000000002</v>
      </c>
      <c r="L50" s="282">
        <v>17.95</v>
      </c>
      <c r="M50" s="282">
        <v>17.38</v>
      </c>
      <c r="N50" s="282">
        <v>14.13</v>
      </c>
      <c r="O50" s="282">
        <v>16.93</v>
      </c>
      <c r="P50" s="282">
        <v>16.21</v>
      </c>
      <c r="Q50" s="282">
        <v>12.8</v>
      </c>
      <c r="R50" s="282">
        <v>17.45</v>
      </c>
      <c r="S50" s="282">
        <v>17.12</v>
      </c>
      <c r="T50" s="429">
        <v>16.54</v>
      </c>
      <c r="U50" s="282"/>
      <c r="V50" s="282"/>
      <c r="W50" s="282"/>
      <c r="X50" s="282"/>
      <c r="Y50" s="282"/>
    </row>
    <row r="51" spans="1:25" ht="20.100000000000001" customHeight="1">
      <c r="A51" s="288">
        <v>43637</v>
      </c>
      <c r="B51" s="288">
        <v>43643</v>
      </c>
      <c r="C51" s="282">
        <v>17.89</v>
      </c>
      <c r="D51" s="282">
        <v>15.81</v>
      </c>
      <c r="E51" s="282">
        <v>16.37</v>
      </c>
      <c r="F51" s="282">
        <v>17.72</v>
      </c>
      <c r="G51" s="282">
        <v>16.809999999999999</v>
      </c>
      <c r="H51" s="282">
        <v>17.23</v>
      </c>
      <c r="I51" s="282">
        <v>18.71</v>
      </c>
      <c r="J51" s="282">
        <v>18.78</v>
      </c>
      <c r="K51" s="282">
        <v>18.89</v>
      </c>
      <c r="L51" s="282">
        <v>18.920000000000002</v>
      </c>
      <c r="M51" s="282">
        <v>18.27</v>
      </c>
      <c r="N51" s="282">
        <v>14.39</v>
      </c>
      <c r="O51" s="282">
        <v>17.829999999999998</v>
      </c>
      <c r="P51" s="282">
        <v>16.72</v>
      </c>
      <c r="Q51" s="282">
        <v>12.87</v>
      </c>
      <c r="R51" s="282">
        <v>18.61</v>
      </c>
      <c r="S51" s="282">
        <v>17.989999999999998</v>
      </c>
      <c r="T51" s="429">
        <v>17.28</v>
      </c>
      <c r="U51" s="282"/>
      <c r="V51" s="282"/>
      <c r="W51" s="282"/>
      <c r="X51" s="282"/>
      <c r="Y51" s="282"/>
    </row>
    <row r="52" spans="1:25" ht="20.100000000000001" customHeight="1">
      <c r="A52" s="288">
        <v>43644</v>
      </c>
      <c r="B52" s="288">
        <v>43650</v>
      </c>
      <c r="C52" s="282">
        <v>17.2</v>
      </c>
      <c r="D52" s="282">
        <v>15.37</v>
      </c>
      <c r="E52" s="282">
        <v>15.84</v>
      </c>
      <c r="F52" s="282">
        <v>16.84</v>
      </c>
      <c r="G52" s="282">
        <v>16.420000000000002</v>
      </c>
      <c r="H52" s="282">
        <v>17.440000000000001</v>
      </c>
      <c r="I52" s="282">
        <v>18.36</v>
      </c>
      <c r="J52" s="282">
        <v>18</v>
      </c>
      <c r="K52" s="282">
        <v>18.350000000000001</v>
      </c>
      <c r="L52" s="282">
        <v>18.309999999999999</v>
      </c>
      <c r="M52" s="282">
        <v>18.34</v>
      </c>
      <c r="N52" s="282">
        <v>13.34</v>
      </c>
      <c r="O52" s="282">
        <v>18.64</v>
      </c>
      <c r="P52" s="282">
        <v>16.72</v>
      </c>
      <c r="Q52" s="282">
        <v>14.02</v>
      </c>
      <c r="R52" s="282">
        <v>18.28</v>
      </c>
      <c r="S52" s="282">
        <v>17.78</v>
      </c>
      <c r="T52" s="429">
        <v>17.010000000000002</v>
      </c>
      <c r="U52" s="282"/>
      <c r="V52" s="282"/>
      <c r="W52" s="282"/>
      <c r="X52" s="282"/>
      <c r="Y52" s="282"/>
    </row>
    <row r="53" spans="1:25" ht="20.100000000000001" customHeight="1">
      <c r="A53" s="288">
        <v>43651</v>
      </c>
      <c r="B53" s="288">
        <v>43657</v>
      </c>
      <c r="C53" s="282">
        <v>17.670000000000002</v>
      </c>
      <c r="D53" s="282">
        <v>16.579999999999998</v>
      </c>
      <c r="E53" s="282">
        <v>16.72</v>
      </c>
      <c r="F53" s="282">
        <v>17.78</v>
      </c>
      <c r="G53" s="282">
        <v>17.48</v>
      </c>
      <c r="H53" s="282">
        <v>17.66</v>
      </c>
      <c r="I53" s="282">
        <v>18.68</v>
      </c>
      <c r="J53" s="282">
        <v>18.53</v>
      </c>
      <c r="K53" s="282">
        <v>18.41</v>
      </c>
      <c r="L53" s="282">
        <v>18.32</v>
      </c>
      <c r="M53" s="282">
        <v>18.32</v>
      </c>
      <c r="N53" s="282">
        <v>14.14</v>
      </c>
      <c r="O53" s="282">
        <v>19.2</v>
      </c>
      <c r="P53" s="282">
        <v>18.260000000000002</v>
      </c>
      <c r="Q53" s="282">
        <v>17.61</v>
      </c>
      <c r="R53" s="282">
        <v>19.05</v>
      </c>
      <c r="S53" s="282">
        <v>18.55</v>
      </c>
      <c r="T53" s="429">
        <v>17.82</v>
      </c>
      <c r="U53" s="282"/>
      <c r="V53" s="282"/>
      <c r="W53" s="282"/>
      <c r="X53" s="282"/>
      <c r="Y53" s="282"/>
    </row>
    <row r="54" spans="1:25" ht="20.100000000000001" customHeight="1">
      <c r="A54" s="288">
        <v>43658</v>
      </c>
      <c r="B54" s="288">
        <v>43664</v>
      </c>
      <c r="C54" s="282">
        <v>18.18</v>
      </c>
      <c r="D54" s="282">
        <v>17.63</v>
      </c>
      <c r="E54" s="282">
        <v>16.47</v>
      </c>
      <c r="F54" s="282">
        <v>18.8</v>
      </c>
      <c r="G54" s="282">
        <v>18.96</v>
      </c>
      <c r="H54" s="282">
        <v>18.2</v>
      </c>
      <c r="I54" s="282">
        <v>19.260000000000002</v>
      </c>
      <c r="J54" s="282">
        <v>18.84</v>
      </c>
      <c r="K54" s="282">
        <v>18.96</v>
      </c>
      <c r="L54" s="282">
        <v>19.100000000000001</v>
      </c>
      <c r="M54" s="282">
        <v>18.91</v>
      </c>
      <c r="N54" s="282">
        <v>15.19</v>
      </c>
      <c r="O54" s="282">
        <v>20.47</v>
      </c>
      <c r="P54" s="282">
        <v>19.760000000000002</v>
      </c>
      <c r="Q54" s="282">
        <v>19.45</v>
      </c>
      <c r="R54" s="282">
        <v>20.260000000000002</v>
      </c>
      <c r="S54" s="282">
        <v>19.760000000000002</v>
      </c>
      <c r="T54" s="429">
        <v>18.72</v>
      </c>
      <c r="U54" s="282"/>
      <c r="V54" s="282"/>
      <c r="W54" s="282"/>
      <c r="X54" s="282"/>
      <c r="Y54" s="282"/>
    </row>
    <row r="55" spans="1:25" ht="20.100000000000001" customHeight="1">
      <c r="A55" s="288">
        <v>43665</v>
      </c>
      <c r="B55" s="288">
        <v>43671</v>
      </c>
      <c r="C55" s="282">
        <v>18.2</v>
      </c>
      <c r="D55" s="282">
        <v>17.64</v>
      </c>
      <c r="E55" s="282">
        <v>16.844000000000001</v>
      </c>
      <c r="F55" s="282">
        <v>18</v>
      </c>
      <c r="G55" s="282">
        <v>19.04</v>
      </c>
      <c r="H55" s="282">
        <v>18.135999999999999</v>
      </c>
      <c r="I55" s="282">
        <v>19.2</v>
      </c>
      <c r="J55" s="282">
        <v>18.616</v>
      </c>
      <c r="K55" s="282">
        <v>18.704000000000001</v>
      </c>
      <c r="L55" s="282">
        <v>19.376000000000001</v>
      </c>
      <c r="M55" s="282">
        <v>19.04</v>
      </c>
      <c r="N55" s="282">
        <v>15.56</v>
      </c>
      <c r="O55" s="282">
        <v>21.04</v>
      </c>
      <c r="P55" s="282">
        <v>20.52</v>
      </c>
      <c r="Q55" s="282">
        <v>20.48</v>
      </c>
      <c r="R55" s="282">
        <v>20.36</v>
      </c>
      <c r="S55" s="282">
        <v>19.2</v>
      </c>
      <c r="T55" s="429">
        <v>18.82</v>
      </c>
      <c r="U55" s="282"/>
      <c r="V55" s="282"/>
      <c r="W55" s="282"/>
      <c r="X55" s="282"/>
      <c r="Y55" s="282"/>
    </row>
    <row r="56" spans="1:25" ht="20.100000000000001" customHeight="1">
      <c r="A56" s="288">
        <v>43672</v>
      </c>
      <c r="B56" s="288">
        <v>43678</v>
      </c>
      <c r="C56" s="282">
        <v>18.190000000000001</v>
      </c>
      <c r="D56" s="282">
        <v>17.68</v>
      </c>
      <c r="E56" s="282">
        <v>17.260000000000002</v>
      </c>
      <c r="F56" s="282">
        <v>18.84</v>
      </c>
      <c r="G56" s="282">
        <v>19.36</v>
      </c>
      <c r="H56" s="282">
        <v>17.8</v>
      </c>
      <c r="I56" s="282">
        <v>19.18</v>
      </c>
      <c r="J56" s="282">
        <v>18.5</v>
      </c>
      <c r="K56" s="282">
        <v>18.64</v>
      </c>
      <c r="L56" s="282">
        <v>18.82</v>
      </c>
      <c r="M56" s="282">
        <v>18.739999999999998</v>
      </c>
      <c r="N56" s="282">
        <v>18.100000000000001</v>
      </c>
      <c r="O56" s="282">
        <v>21.36</v>
      </c>
      <c r="P56" s="282">
        <v>20.52</v>
      </c>
      <c r="Q56" s="282">
        <v>21.32</v>
      </c>
      <c r="R56" s="282">
        <v>20.52</v>
      </c>
      <c r="S56" s="282">
        <v>19.48</v>
      </c>
      <c r="T56" s="429">
        <v>19.079999999999998</v>
      </c>
      <c r="U56" s="282"/>
      <c r="V56" s="282"/>
      <c r="W56" s="282"/>
      <c r="X56" s="282"/>
      <c r="Y56" s="282"/>
    </row>
    <row r="57" spans="1:25" ht="20.100000000000001" customHeight="1">
      <c r="A57" s="288">
        <v>43679</v>
      </c>
      <c r="B57" s="288">
        <v>43685</v>
      </c>
      <c r="C57" s="282">
        <v>19.52</v>
      </c>
      <c r="D57" s="282">
        <v>20.36</v>
      </c>
      <c r="E57" s="282">
        <v>18.79</v>
      </c>
      <c r="F57" s="282">
        <v>20.64</v>
      </c>
      <c r="G57" s="282">
        <v>22.15</v>
      </c>
      <c r="H57" s="282">
        <v>19.32</v>
      </c>
      <c r="I57" s="282">
        <v>19.78</v>
      </c>
      <c r="J57" s="282">
        <v>19.559999999999999</v>
      </c>
      <c r="K57" s="282">
        <v>19.239999999999998</v>
      </c>
      <c r="L57" s="282">
        <v>19.13</v>
      </c>
      <c r="M57" s="282">
        <v>18.829999999999998</v>
      </c>
      <c r="N57" s="282">
        <v>20.3</v>
      </c>
      <c r="O57" s="282">
        <v>23.27</v>
      </c>
      <c r="P57" s="282">
        <v>23.08</v>
      </c>
      <c r="Q57" s="282">
        <v>25.62</v>
      </c>
      <c r="R57" s="282">
        <v>21.96</v>
      </c>
      <c r="S57" s="282">
        <v>20.6</v>
      </c>
      <c r="T57" s="429">
        <v>20.71</v>
      </c>
      <c r="U57" s="282"/>
      <c r="V57" s="282"/>
      <c r="W57" s="282"/>
      <c r="X57" s="282"/>
      <c r="Y57" s="282"/>
    </row>
    <row r="58" spans="1:25" ht="20.100000000000001" customHeight="1">
      <c r="A58" s="288">
        <v>43686</v>
      </c>
      <c r="B58" s="288">
        <v>43692</v>
      </c>
      <c r="C58" s="429">
        <v>21.395199999999999</v>
      </c>
      <c r="D58" s="429">
        <v>23.071999999999999</v>
      </c>
      <c r="E58" s="429">
        <v>20.888000000000002</v>
      </c>
      <c r="F58" s="429">
        <v>23.180800000000001</v>
      </c>
      <c r="G58" s="429">
        <v>25.332000000000001</v>
      </c>
      <c r="H58" s="429">
        <v>21.3552</v>
      </c>
      <c r="I58" s="429">
        <v>20.814399999999999</v>
      </c>
      <c r="J58" s="429">
        <v>20.275200000000002</v>
      </c>
      <c r="K58" s="429">
        <v>20.054400000000001</v>
      </c>
      <c r="L58" s="429">
        <v>19.456</v>
      </c>
      <c r="M58" s="429">
        <v>21.6784</v>
      </c>
      <c r="N58" s="429">
        <v>26.152000000000001</v>
      </c>
      <c r="O58" s="429">
        <v>26.616</v>
      </c>
      <c r="P58" s="429">
        <v>28.598400000000002</v>
      </c>
      <c r="Q58" s="429">
        <v>25.4544</v>
      </c>
      <c r="R58" s="429">
        <v>23.532800000000002</v>
      </c>
      <c r="S58" s="429">
        <v>22.824000000000002</v>
      </c>
      <c r="T58" s="429">
        <v>22.98</v>
      </c>
      <c r="U58" s="430"/>
      <c r="V58" s="430" t="s">
        <v>184</v>
      </c>
      <c r="W58" s="282"/>
      <c r="X58" s="282"/>
      <c r="Y58" s="282"/>
    </row>
    <row r="59" spans="1:25" ht="20.100000000000001" customHeight="1">
      <c r="A59" s="288">
        <v>43693</v>
      </c>
      <c r="B59" s="288">
        <v>43699</v>
      </c>
      <c r="C59" s="282">
        <v>23.896000000000001</v>
      </c>
      <c r="D59" s="282">
        <v>24.64</v>
      </c>
      <c r="E59" s="282">
        <v>22.552</v>
      </c>
      <c r="F59" s="282">
        <v>25.423999999999999</v>
      </c>
      <c r="G59" s="282">
        <v>26.984000000000002</v>
      </c>
      <c r="H59" s="282">
        <v>22.44</v>
      </c>
      <c r="I59" s="282">
        <v>23.916</v>
      </c>
      <c r="J59" s="282">
        <v>21.856000000000002</v>
      </c>
      <c r="K59" s="282">
        <v>22.6</v>
      </c>
      <c r="L59" s="282">
        <v>22.367999999999999</v>
      </c>
      <c r="M59" s="282">
        <v>21.8</v>
      </c>
      <c r="N59" s="282">
        <v>24.404</v>
      </c>
      <c r="O59" s="282">
        <v>27.847999999999999</v>
      </c>
      <c r="P59" s="282">
        <v>28.66</v>
      </c>
      <c r="Q59" s="282">
        <v>29.22</v>
      </c>
      <c r="R59" s="282">
        <v>26.28</v>
      </c>
      <c r="S59" s="282">
        <v>24.36</v>
      </c>
      <c r="T59" s="282">
        <v>24.66</v>
      </c>
      <c r="U59" s="282">
        <v>19.8</v>
      </c>
      <c r="V59" s="282">
        <v>23.2</v>
      </c>
      <c r="W59" s="282"/>
      <c r="X59" s="282"/>
      <c r="Y59" s="282"/>
    </row>
    <row r="60" spans="1:25" ht="20.100000000000001" customHeight="1">
      <c r="A60" s="288">
        <v>43700</v>
      </c>
      <c r="B60" s="288">
        <v>43706</v>
      </c>
      <c r="C60" s="282">
        <v>26.3333333333333</v>
      </c>
      <c r="D60" s="282">
        <v>25.946666666666701</v>
      </c>
      <c r="E60" s="282">
        <v>24.8466666666667</v>
      </c>
      <c r="F60" s="282">
        <v>27.4933333333333</v>
      </c>
      <c r="G60" s="282">
        <v>27.8333333333333</v>
      </c>
      <c r="H60" s="282">
        <v>24.373333333333299</v>
      </c>
      <c r="I60" s="282">
        <v>26.26</v>
      </c>
      <c r="J60" s="282">
        <v>25.206666666666699</v>
      </c>
      <c r="K60" s="282">
        <v>24.886666666666699</v>
      </c>
      <c r="L60" s="282">
        <v>24.246666666666702</v>
      </c>
      <c r="M60" s="282">
        <v>23.633333333333301</v>
      </c>
      <c r="N60" s="282">
        <v>26.8966666666667</v>
      </c>
      <c r="O60" s="282">
        <v>28.2</v>
      </c>
      <c r="P60" s="282">
        <v>28.56</v>
      </c>
      <c r="Q60" s="282">
        <v>28.706666666666699</v>
      </c>
      <c r="R60" s="282">
        <v>27.1666666666667</v>
      </c>
      <c r="S60" s="282">
        <v>27.5133333333333</v>
      </c>
      <c r="T60" s="282">
        <v>26.36</v>
      </c>
      <c r="U60" s="282">
        <v>19.100000000000001</v>
      </c>
      <c r="V60" s="282">
        <v>23.2</v>
      </c>
      <c r="W60" s="282"/>
      <c r="X60" s="282"/>
      <c r="Y60" s="282"/>
    </row>
    <row r="61" spans="1:25" ht="20.100000000000001" customHeight="1">
      <c r="A61" s="288">
        <v>43707</v>
      </c>
      <c r="B61" s="288">
        <v>43713</v>
      </c>
      <c r="C61" s="282">
        <v>26.686666666666699</v>
      </c>
      <c r="D61" s="282">
        <v>27.58</v>
      </c>
      <c r="E61" s="282">
        <v>27.1</v>
      </c>
      <c r="F61" s="282">
        <v>28.8</v>
      </c>
      <c r="G61" s="282">
        <v>28.3333333333333</v>
      </c>
      <c r="H61" s="282">
        <v>25.94</v>
      </c>
      <c r="I61" s="282">
        <v>26.26</v>
      </c>
      <c r="J61" s="282">
        <v>26.86</v>
      </c>
      <c r="K61" s="282">
        <v>25.696666666666701</v>
      </c>
      <c r="L61" s="282">
        <v>25.036666666666701</v>
      </c>
      <c r="M61" s="282">
        <v>24.266666666666701</v>
      </c>
      <c r="N61" s="282">
        <v>27.946666666666701</v>
      </c>
      <c r="O61" s="282">
        <v>28.9</v>
      </c>
      <c r="P61" s="282">
        <v>29.1933333333333</v>
      </c>
      <c r="Q61" s="282">
        <v>29.9933333333333</v>
      </c>
      <c r="R61" s="282">
        <v>29.286666666666701</v>
      </c>
      <c r="S61" s="282">
        <v>29.026666666666699</v>
      </c>
      <c r="T61" s="282">
        <v>27.4650980392157</v>
      </c>
      <c r="U61" s="282">
        <v>19.5</v>
      </c>
      <c r="V61" s="282">
        <v>26</v>
      </c>
      <c r="W61" s="282"/>
      <c r="X61" s="282"/>
      <c r="Y61" s="282"/>
    </row>
    <row r="62" spans="1:25" ht="20.100000000000001" customHeight="1">
      <c r="A62" s="288">
        <v>43714</v>
      </c>
      <c r="B62" s="288">
        <v>43720</v>
      </c>
      <c r="C62" s="282">
        <v>27.06</v>
      </c>
      <c r="D62" s="282">
        <v>28.8066666666667</v>
      </c>
      <c r="E62" s="282">
        <v>27.266666666666701</v>
      </c>
      <c r="F62" s="282">
        <v>28.8</v>
      </c>
      <c r="G62" s="282">
        <v>29.953333333333301</v>
      </c>
      <c r="H62" s="282">
        <v>26.466666666666701</v>
      </c>
      <c r="I62" s="282">
        <v>26.606666666666701</v>
      </c>
      <c r="J62" s="282">
        <v>26.98</v>
      </c>
      <c r="K62" s="282">
        <v>25.58</v>
      </c>
      <c r="L62" s="282">
        <v>25.216666666666701</v>
      </c>
      <c r="M62" s="282">
        <v>24.8</v>
      </c>
      <c r="N62" s="282">
        <v>30.226666666666699</v>
      </c>
      <c r="O62" s="282">
        <v>30.066666666666698</v>
      </c>
      <c r="P62" s="282">
        <v>30.82</v>
      </c>
      <c r="Q62" s="282">
        <v>31.82</v>
      </c>
      <c r="R62" s="282">
        <v>29.626666666666701</v>
      </c>
      <c r="S62" s="282">
        <v>29.3266666666667</v>
      </c>
      <c r="T62" s="282">
        <v>28.2015490196078</v>
      </c>
      <c r="U62" s="282">
        <v>19.8</v>
      </c>
      <c r="V62" s="282">
        <v>26</v>
      </c>
      <c r="W62" s="282"/>
      <c r="X62" s="282"/>
      <c r="Y62" s="282"/>
    </row>
    <row r="63" spans="1:25" ht="20.100000000000001" customHeight="1">
      <c r="A63" s="288">
        <v>43721</v>
      </c>
      <c r="B63" s="288">
        <v>43727</v>
      </c>
      <c r="C63" s="282">
        <v>27.5</v>
      </c>
      <c r="D63" s="282">
        <v>28.84</v>
      </c>
      <c r="E63" s="282">
        <v>27.655999999999999</v>
      </c>
      <c r="F63" s="282">
        <v>28.48</v>
      </c>
      <c r="G63" s="282">
        <v>30.376000000000001</v>
      </c>
      <c r="H63" s="282">
        <v>26.968</v>
      </c>
      <c r="I63" s="282">
        <v>26.904</v>
      </c>
      <c r="J63" s="282">
        <v>27</v>
      </c>
      <c r="K63" s="282">
        <v>25.632000000000001</v>
      </c>
      <c r="L63" s="282">
        <v>25.096</v>
      </c>
      <c r="M63" s="282">
        <v>24.84</v>
      </c>
      <c r="N63" s="282">
        <v>30.943999999999999</v>
      </c>
      <c r="O63" s="282">
        <v>30.32</v>
      </c>
      <c r="P63" s="282">
        <v>31.2</v>
      </c>
      <c r="Q63" s="282">
        <v>32.200000000000003</v>
      </c>
      <c r="R63" s="282">
        <v>30.28</v>
      </c>
      <c r="S63" s="282">
        <v>29.696000000000002</v>
      </c>
      <c r="T63" s="282">
        <v>28.47</v>
      </c>
      <c r="U63" s="282">
        <v>22</v>
      </c>
      <c r="V63" s="282">
        <v>26.6</v>
      </c>
      <c r="W63" s="282"/>
      <c r="X63" s="282"/>
      <c r="Y63" s="282"/>
    </row>
    <row r="64" spans="1:25" ht="20.100000000000001" customHeight="1">
      <c r="A64" s="288">
        <v>43728</v>
      </c>
      <c r="B64" s="288">
        <v>43734</v>
      </c>
      <c r="C64" s="282">
        <v>27.86</v>
      </c>
      <c r="D64" s="282">
        <v>29.21</v>
      </c>
      <c r="E64" s="282">
        <v>28.19</v>
      </c>
      <c r="F64" s="282">
        <v>28.99</v>
      </c>
      <c r="G64" s="282">
        <v>30.6</v>
      </c>
      <c r="H64" s="282">
        <v>27.2</v>
      </c>
      <c r="I64" s="282">
        <v>27.48</v>
      </c>
      <c r="J64" s="282">
        <v>27.15</v>
      </c>
      <c r="K64" s="282">
        <v>26.32</v>
      </c>
      <c r="L64" s="282">
        <v>25.16</v>
      </c>
      <c r="M64" s="282">
        <v>25.04</v>
      </c>
      <c r="N64" s="282">
        <v>30.98</v>
      </c>
      <c r="O64" s="282">
        <v>30.59</v>
      </c>
      <c r="P64" s="282">
        <v>31.2</v>
      </c>
      <c r="Q64" s="282">
        <v>32.200000000000003</v>
      </c>
      <c r="R64" s="282">
        <v>30.36</v>
      </c>
      <c r="S64" s="282">
        <v>29.96</v>
      </c>
      <c r="T64" s="282">
        <v>28.73</v>
      </c>
      <c r="U64" s="282">
        <v>21</v>
      </c>
      <c r="V64" s="282">
        <v>26</v>
      </c>
      <c r="W64" s="282" t="s">
        <v>185</v>
      </c>
      <c r="X64" s="282"/>
      <c r="Y64" s="282"/>
    </row>
    <row r="65" spans="1:25" ht="20.100000000000001" customHeight="1">
      <c r="A65" s="288">
        <v>43745</v>
      </c>
      <c r="B65" s="288">
        <v>43748</v>
      </c>
      <c r="C65" s="282">
        <v>32.69</v>
      </c>
      <c r="D65" s="282">
        <v>32.549999999999997</v>
      </c>
      <c r="E65" s="282">
        <v>32.01</v>
      </c>
      <c r="F65" s="282">
        <v>33.54</v>
      </c>
      <c r="G65" s="282">
        <v>35.090000000000003</v>
      </c>
      <c r="H65" s="282">
        <v>30.9</v>
      </c>
      <c r="I65" s="282">
        <v>32.47</v>
      </c>
      <c r="J65" s="282">
        <v>31.14</v>
      </c>
      <c r="K65" s="282">
        <v>31.55</v>
      </c>
      <c r="L65" s="282">
        <v>30.7</v>
      </c>
      <c r="M65" s="282">
        <v>30.57</v>
      </c>
      <c r="N65" s="282">
        <v>33.25</v>
      </c>
      <c r="O65" s="282">
        <v>34.909999999999997</v>
      </c>
      <c r="P65" s="282">
        <v>36.590000000000003</v>
      </c>
      <c r="Q65" s="282">
        <v>36.18</v>
      </c>
      <c r="R65" s="282">
        <v>34.340000000000003</v>
      </c>
      <c r="S65" s="282">
        <v>33.03</v>
      </c>
      <c r="T65" s="282">
        <v>33.03</v>
      </c>
      <c r="U65" s="282">
        <v>26.9</v>
      </c>
      <c r="V65" s="282">
        <v>30</v>
      </c>
      <c r="W65" s="282"/>
      <c r="X65" s="282"/>
      <c r="Y65" s="282"/>
    </row>
    <row r="66" spans="1:25" ht="20.100000000000001" customHeight="1">
      <c r="A66" s="288">
        <v>43749</v>
      </c>
      <c r="B66" s="288">
        <v>43755</v>
      </c>
      <c r="C66" s="282">
        <v>35.28</v>
      </c>
      <c r="D66" s="282">
        <v>35.119999999999997</v>
      </c>
      <c r="E66" s="282">
        <v>34.24</v>
      </c>
      <c r="F66" s="282">
        <v>36.21</v>
      </c>
      <c r="G66" s="282">
        <v>38.53</v>
      </c>
      <c r="H66" s="282">
        <v>33.56</v>
      </c>
      <c r="I66" s="282">
        <v>35.31</v>
      </c>
      <c r="J66" s="282">
        <v>33.590000000000003</v>
      </c>
      <c r="K66" s="282">
        <v>33.33</v>
      </c>
      <c r="L66" s="282">
        <v>33.15</v>
      </c>
      <c r="M66" s="282">
        <v>33.15</v>
      </c>
      <c r="N66" s="282">
        <v>34.729999999999997</v>
      </c>
      <c r="O66" s="282">
        <v>38.6</v>
      </c>
      <c r="P66" s="282">
        <v>38.67</v>
      </c>
      <c r="Q66" s="282">
        <v>38.869999999999997</v>
      </c>
      <c r="R66" s="282">
        <v>37.53</v>
      </c>
      <c r="S66" s="282">
        <v>36.299999999999997</v>
      </c>
      <c r="T66" s="282">
        <v>35.659999999999997</v>
      </c>
      <c r="U66" s="282">
        <v>27.2</v>
      </c>
      <c r="V66" s="282">
        <v>30</v>
      </c>
      <c r="W66" s="282"/>
      <c r="X66" s="282"/>
      <c r="Y66" s="282"/>
    </row>
    <row r="67" spans="1:25" ht="20.100000000000001" customHeight="1">
      <c r="A67" s="288">
        <v>43756</v>
      </c>
      <c r="B67" s="288">
        <v>43762</v>
      </c>
      <c r="C67" s="282">
        <v>39.304000000000002</v>
      </c>
      <c r="D67" s="282">
        <v>39.68</v>
      </c>
      <c r="E67" s="282">
        <v>39.159999999999997</v>
      </c>
      <c r="F67" s="282">
        <v>40.031999999999996</v>
      </c>
      <c r="G67" s="282">
        <v>41.264000000000003</v>
      </c>
      <c r="H67" s="282">
        <v>38.112000000000002</v>
      </c>
      <c r="I67" s="282">
        <v>39.008000000000003</v>
      </c>
      <c r="J67" s="282">
        <v>38.503999999999998</v>
      </c>
      <c r="K67" s="282">
        <v>38.264000000000003</v>
      </c>
      <c r="L67" s="282">
        <v>37.896000000000001</v>
      </c>
      <c r="M67" s="282">
        <v>37.543999999999997</v>
      </c>
      <c r="N67" s="282">
        <v>39.664000000000001</v>
      </c>
      <c r="O67" s="282">
        <v>41.584000000000003</v>
      </c>
      <c r="P67" s="282">
        <v>42.16</v>
      </c>
      <c r="Q67" s="282">
        <v>41.735999999999997</v>
      </c>
      <c r="R67" s="282">
        <v>42.128</v>
      </c>
      <c r="S67" s="282">
        <v>40.6</v>
      </c>
      <c r="T67" s="282">
        <v>39.799999999999997</v>
      </c>
      <c r="U67" s="282">
        <v>28.5</v>
      </c>
      <c r="V67" s="282">
        <v>30</v>
      </c>
      <c r="W67" s="282"/>
      <c r="X67" s="282"/>
      <c r="Y67" s="282"/>
    </row>
    <row r="68" spans="1:25" ht="20.100000000000001" customHeight="1">
      <c r="A68" s="288">
        <v>43763</v>
      </c>
      <c r="B68" s="288">
        <v>43769</v>
      </c>
      <c r="C68" s="282">
        <v>40.090000000000003</v>
      </c>
      <c r="D68" s="282">
        <v>41.74</v>
      </c>
      <c r="E68" s="282">
        <v>41.08</v>
      </c>
      <c r="F68" s="282">
        <v>41.2</v>
      </c>
      <c r="G68" s="282">
        <v>43.24</v>
      </c>
      <c r="H68" s="282">
        <v>39.5</v>
      </c>
      <c r="I68" s="282">
        <v>39.78</v>
      </c>
      <c r="J68" s="282">
        <v>39.700000000000003</v>
      </c>
      <c r="K68" s="282">
        <v>38.22</v>
      </c>
      <c r="L68" s="282">
        <v>37.799999999999997</v>
      </c>
      <c r="M68" s="282">
        <v>37.74</v>
      </c>
      <c r="N68" s="282">
        <v>42.97</v>
      </c>
      <c r="O68" s="282">
        <v>43.68</v>
      </c>
      <c r="P68" s="282">
        <v>44.08</v>
      </c>
      <c r="Q68" s="282">
        <v>44.08</v>
      </c>
      <c r="R68" s="282">
        <v>43.49</v>
      </c>
      <c r="S68" s="282">
        <v>41.74</v>
      </c>
      <c r="T68" s="282">
        <v>41.18</v>
      </c>
      <c r="U68" s="282">
        <v>37.31</v>
      </c>
      <c r="V68" s="282">
        <v>38.92</v>
      </c>
      <c r="W68" s="282"/>
      <c r="X68" s="282"/>
      <c r="Y68" s="282"/>
    </row>
    <row r="69" spans="1:25" ht="20.100000000000001" customHeight="1">
      <c r="A69" s="288">
        <v>43770</v>
      </c>
      <c r="B69" s="288">
        <v>43776</v>
      </c>
      <c r="C69" s="282">
        <v>38.369999999999997</v>
      </c>
      <c r="D69" s="282">
        <v>41.45</v>
      </c>
      <c r="E69" s="282">
        <v>40.83</v>
      </c>
      <c r="F69" s="282">
        <v>40.200000000000003</v>
      </c>
      <c r="G69" s="282">
        <v>43.13</v>
      </c>
      <c r="H69" s="282">
        <v>38.46</v>
      </c>
      <c r="I69" s="282">
        <v>38.549999999999997</v>
      </c>
      <c r="J69" s="282">
        <v>38.44</v>
      </c>
      <c r="K69" s="282">
        <v>36.770000000000003</v>
      </c>
      <c r="L69" s="282">
        <v>36.229999999999997</v>
      </c>
      <c r="M69" s="282">
        <v>35.97</v>
      </c>
      <c r="N69" s="282">
        <v>41.26</v>
      </c>
      <c r="O69" s="282">
        <v>42.55</v>
      </c>
      <c r="P69" s="282">
        <v>43.93</v>
      </c>
      <c r="Q69" s="282">
        <v>43.87</v>
      </c>
      <c r="R69" s="282">
        <v>42.47</v>
      </c>
      <c r="S69" s="282">
        <v>40.47</v>
      </c>
      <c r="T69" s="282">
        <v>40.17</v>
      </c>
      <c r="U69" s="282">
        <v>33.799999999999997</v>
      </c>
      <c r="V69" s="282">
        <v>38</v>
      </c>
      <c r="W69" s="282"/>
      <c r="X69" s="282"/>
      <c r="Y69" s="282"/>
    </row>
    <row r="70" spans="1:25" ht="20.100000000000001" customHeight="1">
      <c r="A70" s="288">
        <v>43777</v>
      </c>
      <c r="B70" s="288">
        <v>43783</v>
      </c>
      <c r="C70" s="282">
        <v>35.229999999999997</v>
      </c>
      <c r="D70" s="282">
        <v>37.732999999999997</v>
      </c>
      <c r="E70" s="282">
        <v>37.31</v>
      </c>
      <c r="F70" s="282">
        <v>36.700000000000003</v>
      </c>
      <c r="G70" s="282">
        <v>38.950000000000003</v>
      </c>
      <c r="H70" s="282">
        <v>35.43</v>
      </c>
      <c r="I70" s="282">
        <v>35.19</v>
      </c>
      <c r="J70" s="282">
        <v>34.61</v>
      </c>
      <c r="K70" s="282">
        <v>34</v>
      </c>
      <c r="L70" s="282">
        <v>33.67</v>
      </c>
      <c r="M70" s="282">
        <v>33.18</v>
      </c>
      <c r="N70" s="282">
        <v>37.19</v>
      </c>
      <c r="O70" s="282">
        <v>39.03</v>
      </c>
      <c r="P70" s="282">
        <v>40.81</v>
      </c>
      <c r="Q70" s="282">
        <v>39.82</v>
      </c>
      <c r="R70" s="282">
        <v>38.99</v>
      </c>
      <c r="S70" s="282">
        <v>37.17</v>
      </c>
      <c r="T70" s="282">
        <v>36.770000000000003</v>
      </c>
      <c r="U70" s="282">
        <v>31</v>
      </c>
      <c r="V70" s="282">
        <v>36.200000000000003</v>
      </c>
      <c r="W70" s="282"/>
      <c r="X70" s="282"/>
      <c r="Y70" s="282"/>
    </row>
    <row r="71" spans="1:25" ht="20.100000000000001" customHeight="1">
      <c r="A71" s="288">
        <v>43784</v>
      </c>
      <c r="B71" s="288">
        <v>43790</v>
      </c>
      <c r="C71" s="282">
        <v>32.1</v>
      </c>
      <c r="D71" s="282">
        <v>33.369999999999997</v>
      </c>
      <c r="E71" s="282">
        <v>32.58</v>
      </c>
      <c r="F71" s="282">
        <v>33.130000000000003</v>
      </c>
      <c r="G71" s="282">
        <v>35.07</v>
      </c>
      <c r="H71" s="282">
        <v>31.63</v>
      </c>
      <c r="I71" s="282">
        <v>31.39</v>
      </c>
      <c r="J71" s="282">
        <v>31.65</v>
      </c>
      <c r="K71" s="282">
        <v>30.47</v>
      </c>
      <c r="L71" s="282">
        <v>30.33</v>
      </c>
      <c r="M71" s="282">
        <v>29.92</v>
      </c>
      <c r="N71" s="282">
        <v>34.24</v>
      </c>
      <c r="O71" s="282">
        <v>35.56</v>
      </c>
      <c r="P71" s="282">
        <v>35.61</v>
      </c>
      <c r="Q71" s="282">
        <v>35.340000000000003</v>
      </c>
      <c r="R71" s="282">
        <v>34.97</v>
      </c>
      <c r="S71" s="282">
        <v>34.11</v>
      </c>
      <c r="T71" s="282">
        <v>33.03</v>
      </c>
      <c r="U71" s="282">
        <v>27.84</v>
      </c>
      <c r="V71" s="282">
        <v>30.03</v>
      </c>
      <c r="W71" s="282"/>
      <c r="X71" s="282"/>
      <c r="Y71" s="282"/>
    </row>
    <row r="72" spans="1:25" ht="20.100000000000001" customHeight="1">
      <c r="A72" s="288">
        <v>43791</v>
      </c>
      <c r="B72" s="288">
        <v>43797</v>
      </c>
      <c r="C72" s="282">
        <v>30.85</v>
      </c>
      <c r="D72" s="282">
        <v>33.450000000000003</v>
      </c>
      <c r="E72" s="282">
        <v>32.65</v>
      </c>
      <c r="F72" s="282">
        <v>32.06</v>
      </c>
      <c r="G72" s="282">
        <v>34.67</v>
      </c>
      <c r="H72" s="282">
        <v>30.7</v>
      </c>
      <c r="I72" s="282">
        <v>30.77</v>
      </c>
      <c r="J72" s="282">
        <v>30.55</v>
      </c>
      <c r="K72" s="282">
        <v>29.43</v>
      </c>
      <c r="L72" s="282">
        <v>29.29</v>
      </c>
      <c r="M72" s="282">
        <v>28.74</v>
      </c>
      <c r="N72" s="282">
        <v>35.54</v>
      </c>
      <c r="O72" s="282">
        <v>35.03</v>
      </c>
      <c r="P72" s="282">
        <v>35.08</v>
      </c>
      <c r="Q72" s="282">
        <v>35.08</v>
      </c>
      <c r="R72" s="282">
        <v>34.67</v>
      </c>
      <c r="S72" s="282">
        <v>33.450000000000003</v>
      </c>
      <c r="T72" s="282">
        <v>32.47</v>
      </c>
      <c r="U72" s="282">
        <v>28.82</v>
      </c>
      <c r="V72" s="282">
        <v>28.91</v>
      </c>
      <c r="W72" s="282"/>
      <c r="X72" s="282"/>
      <c r="Y72" s="282"/>
    </row>
    <row r="73" spans="1:25" ht="20.100000000000001" customHeight="1">
      <c r="A73" s="288">
        <v>43798</v>
      </c>
      <c r="B73" s="288">
        <v>43804</v>
      </c>
      <c r="C73" s="282">
        <v>32.72</v>
      </c>
      <c r="D73" s="282">
        <v>35.869999999999997</v>
      </c>
      <c r="E73" s="282">
        <v>34.29</v>
      </c>
      <c r="F73" s="282">
        <v>33.22</v>
      </c>
      <c r="G73" s="282">
        <v>36.24</v>
      </c>
      <c r="H73" s="282">
        <v>30.98</v>
      </c>
      <c r="I73" s="282">
        <v>32.51</v>
      </c>
      <c r="J73" s="282">
        <v>31.97</v>
      </c>
      <c r="K73" s="282">
        <v>31.84</v>
      </c>
      <c r="L73" s="282">
        <v>31.69</v>
      </c>
      <c r="M73" s="282">
        <v>31.42</v>
      </c>
      <c r="N73" s="282">
        <v>36.659999999999997</v>
      </c>
      <c r="O73" s="282">
        <v>36.22</v>
      </c>
      <c r="P73" s="282">
        <v>36.9</v>
      </c>
      <c r="Q73" s="282">
        <v>36.78</v>
      </c>
      <c r="R73" s="282">
        <v>34.799999999999997</v>
      </c>
      <c r="S73" s="282">
        <v>33.93</v>
      </c>
      <c r="T73" s="282">
        <v>34</v>
      </c>
      <c r="U73" s="282">
        <v>29.81</v>
      </c>
      <c r="V73" s="282">
        <v>28.31</v>
      </c>
      <c r="W73" s="282"/>
      <c r="X73" s="282"/>
      <c r="Y73" s="282"/>
    </row>
    <row r="74" spans="1:25" ht="20.100000000000001" customHeight="1">
      <c r="A74" s="288">
        <v>43805</v>
      </c>
      <c r="B74" s="288">
        <v>43811</v>
      </c>
      <c r="C74" s="282">
        <v>33</v>
      </c>
      <c r="D74" s="282">
        <v>36.17</v>
      </c>
      <c r="E74" s="282">
        <v>34.33</v>
      </c>
      <c r="F74" s="282">
        <v>33.950000000000003</v>
      </c>
      <c r="G74" s="282">
        <v>36.21</v>
      </c>
      <c r="H74" s="282">
        <v>31.63</v>
      </c>
      <c r="I74" s="282">
        <v>32.729999999999997</v>
      </c>
      <c r="J74" s="282">
        <v>32.479999999999997</v>
      </c>
      <c r="K74" s="282">
        <v>31.67</v>
      </c>
      <c r="L74" s="282">
        <v>31.59</v>
      </c>
      <c r="M74" s="282">
        <v>31.23</v>
      </c>
      <c r="N74" s="282">
        <v>36.61</v>
      </c>
      <c r="O74" s="282">
        <v>36.369999999999997</v>
      </c>
      <c r="P74" s="282">
        <v>37.18</v>
      </c>
      <c r="Q74" s="282">
        <v>37.08</v>
      </c>
      <c r="R74" s="282">
        <v>35.01</v>
      </c>
      <c r="S74" s="282">
        <v>34.75</v>
      </c>
      <c r="T74" s="282">
        <v>34.229999999999997</v>
      </c>
      <c r="U74" s="282">
        <v>30.69</v>
      </c>
      <c r="V74" s="282">
        <v>29.01</v>
      </c>
      <c r="W74" s="282"/>
      <c r="X74" s="282"/>
      <c r="Y74" s="282"/>
    </row>
    <row r="75" spans="1:25" ht="20.100000000000001" customHeight="1">
      <c r="A75" s="288">
        <v>43812</v>
      </c>
      <c r="B75" s="288">
        <v>43818</v>
      </c>
      <c r="C75" s="282">
        <v>32.65</v>
      </c>
      <c r="D75" s="282">
        <v>34.57</v>
      </c>
      <c r="E75" s="282">
        <v>33.92</v>
      </c>
      <c r="F75" s="282">
        <v>32.85</v>
      </c>
      <c r="G75" s="282">
        <v>34.65</v>
      </c>
      <c r="H75" s="282">
        <v>31.79</v>
      </c>
      <c r="I75" s="282">
        <v>32.81</v>
      </c>
      <c r="J75" s="282">
        <v>32.03</v>
      </c>
      <c r="K75" s="282">
        <v>31.09</v>
      </c>
      <c r="L75" s="282">
        <v>30.91</v>
      </c>
      <c r="M75" s="282">
        <v>30.01</v>
      </c>
      <c r="N75" s="282">
        <v>35.799999999999997</v>
      </c>
      <c r="O75" s="282">
        <v>34.880000000000003</v>
      </c>
      <c r="P75" s="282">
        <v>35.28</v>
      </c>
      <c r="Q75" s="282">
        <v>35.35</v>
      </c>
      <c r="R75" s="282">
        <v>34.28</v>
      </c>
      <c r="S75" s="282">
        <v>33.869999999999997</v>
      </c>
      <c r="T75" s="282">
        <v>33.340000000000003</v>
      </c>
      <c r="U75" s="282">
        <v>28.63</v>
      </c>
      <c r="V75" s="282">
        <v>28.63</v>
      </c>
      <c r="W75" s="282"/>
      <c r="X75" s="282"/>
      <c r="Y75" s="282"/>
    </row>
    <row r="76" spans="1:25" ht="20.100000000000001" customHeight="1">
      <c r="A76" s="288">
        <v>43819</v>
      </c>
      <c r="B76" s="288">
        <v>43825</v>
      </c>
      <c r="C76" s="282">
        <v>32.83</v>
      </c>
      <c r="D76" s="282">
        <v>34.99</v>
      </c>
      <c r="E76" s="282">
        <v>34.08</v>
      </c>
      <c r="F76" s="282">
        <v>33.42</v>
      </c>
      <c r="G76" s="282">
        <v>35.04</v>
      </c>
      <c r="H76" s="282">
        <v>32.22</v>
      </c>
      <c r="I76" s="282">
        <v>32.57</v>
      </c>
      <c r="J76" s="282">
        <v>31.65</v>
      </c>
      <c r="K76" s="282">
        <v>31.08</v>
      </c>
      <c r="L76" s="282">
        <v>31</v>
      </c>
      <c r="M76" s="282">
        <v>30.39</v>
      </c>
      <c r="N76" s="282">
        <v>36.369999999999997</v>
      </c>
      <c r="O76" s="282">
        <v>34.71</v>
      </c>
      <c r="P76" s="282">
        <v>36.119999999999997</v>
      </c>
      <c r="Q76" s="282">
        <v>36.28</v>
      </c>
      <c r="R76" s="282">
        <v>34.61</v>
      </c>
      <c r="S76" s="282">
        <v>34.04</v>
      </c>
      <c r="T76" s="282">
        <v>33.61</v>
      </c>
      <c r="U76" s="282">
        <v>29.83</v>
      </c>
      <c r="V76" s="282">
        <v>28</v>
      </c>
      <c r="W76" s="282"/>
      <c r="X76" s="282"/>
      <c r="Y76" s="282"/>
    </row>
    <row r="77" spans="1:25" ht="20.100000000000001" customHeight="1">
      <c r="A77" s="288">
        <v>43826</v>
      </c>
      <c r="B77" s="288">
        <v>43832</v>
      </c>
      <c r="C77" s="282">
        <v>33.65</v>
      </c>
      <c r="D77" s="282">
        <v>35.36</v>
      </c>
      <c r="E77" s="282">
        <v>34.4</v>
      </c>
      <c r="F77" s="282">
        <v>33.92</v>
      </c>
      <c r="G77" s="282">
        <v>35.53</v>
      </c>
      <c r="H77" s="282">
        <v>32.44</v>
      </c>
      <c r="I77" s="282">
        <v>33.229999999999997</v>
      </c>
      <c r="J77" s="282">
        <v>32.619999999999997</v>
      </c>
      <c r="K77" s="282">
        <v>31.54</v>
      </c>
      <c r="L77" s="282">
        <v>31.57</v>
      </c>
      <c r="M77" s="282">
        <v>31.07</v>
      </c>
      <c r="N77" s="282">
        <v>36.71</v>
      </c>
      <c r="O77" s="282">
        <v>35.35</v>
      </c>
      <c r="P77" s="282">
        <v>36.380000000000003</v>
      </c>
      <c r="Q77" s="282">
        <v>36.57</v>
      </c>
      <c r="R77" s="282">
        <v>35.119999999999997</v>
      </c>
      <c r="S77" s="282">
        <v>34.56</v>
      </c>
      <c r="T77" s="282">
        <v>34.119999999999997</v>
      </c>
      <c r="U77" s="282">
        <v>29.95</v>
      </c>
      <c r="V77" s="282">
        <v>28.45</v>
      </c>
      <c r="W77" s="282"/>
      <c r="X77" s="282"/>
      <c r="Y77" s="282"/>
    </row>
    <row r="78" spans="1:25" ht="20.100000000000001" customHeight="1">
      <c r="A78" s="288">
        <f>B78-6</f>
        <v>43833</v>
      </c>
      <c r="B78" s="288">
        <v>43839</v>
      </c>
      <c r="C78" s="282">
        <v>35.26</v>
      </c>
      <c r="D78" s="282">
        <v>37.24</v>
      </c>
      <c r="E78" s="282">
        <v>36.869999999999997</v>
      </c>
      <c r="F78" s="282">
        <v>36</v>
      </c>
      <c r="G78" s="282">
        <v>38.07</v>
      </c>
      <c r="H78" s="282">
        <v>34.200000000000003</v>
      </c>
      <c r="I78" s="282">
        <v>34.840000000000003</v>
      </c>
      <c r="J78" s="282">
        <v>34.409999999999997</v>
      </c>
      <c r="K78" s="282">
        <v>33.4</v>
      </c>
      <c r="L78" s="282">
        <v>33.57</v>
      </c>
      <c r="M78" s="282">
        <v>32.89</v>
      </c>
      <c r="N78" s="282">
        <v>37.69</v>
      </c>
      <c r="O78" s="282">
        <v>38.11</v>
      </c>
      <c r="P78" s="282">
        <v>38.28</v>
      </c>
      <c r="Q78" s="282">
        <v>38.56</v>
      </c>
      <c r="R78" s="282">
        <v>38.090000000000003</v>
      </c>
      <c r="S78" s="282">
        <v>36.68</v>
      </c>
      <c r="T78" s="282">
        <v>36.130000000000003</v>
      </c>
      <c r="U78" s="282">
        <v>30.29</v>
      </c>
      <c r="V78" s="282">
        <v>30.01</v>
      </c>
      <c r="W78" s="282"/>
      <c r="X78" s="282"/>
      <c r="Y78" s="282"/>
    </row>
    <row r="79" spans="1:25" ht="20.100000000000001" customHeight="1">
      <c r="A79" s="288">
        <v>43840</v>
      </c>
      <c r="B79" s="288">
        <v>43846</v>
      </c>
      <c r="C79" s="282">
        <v>35.6</v>
      </c>
      <c r="D79" s="282">
        <v>37.42</v>
      </c>
      <c r="E79" s="282">
        <v>37.15</v>
      </c>
      <c r="F79" s="282">
        <v>36.770000000000003</v>
      </c>
      <c r="G79" s="282">
        <v>38.14</v>
      </c>
      <c r="H79" s="282">
        <v>34.35</v>
      </c>
      <c r="I79" s="282">
        <v>35.19</v>
      </c>
      <c r="J79" s="282">
        <v>34.79</v>
      </c>
      <c r="K79" s="282">
        <v>34.17</v>
      </c>
      <c r="L79" s="282">
        <v>33.93</v>
      </c>
      <c r="M79" s="282">
        <v>33.03</v>
      </c>
      <c r="N79" s="282">
        <v>37.01</v>
      </c>
      <c r="O79" s="282">
        <v>38.130000000000003</v>
      </c>
      <c r="P79" s="282">
        <v>38.28</v>
      </c>
      <c r="Q79" s="282">
        <v>38.68</v>
      </c>
      <c r="R79" s="282">
        <v>39.22</v>
      </c>
      <c r="S79" s="282">
        <v>37.25</v>
      </c>
      <c r="T79" s="282">
        <v>36.42</v>
      </c>
      <c r="U79" s="282">
        <v>31.45</v>
      </c>
      <c r="V79" s="282">
        <v>30.63</v>
      </c>
      <c r="W79" s="282"/>
      <c r="X79" s="282"/>
      <c r="Y79" s="282"/>
    </row>
    <row r="80" spans="1:25" ht="20.100000000000001" customHeight="1">
      <c r="A80" s="288">
        <v>43863</v>
      </c>
      <c r="B80" s="288">
        <v>43867</v>
      </c>
      <c r="C80" s="282">
        <v>36.1</v>
      </c>
      <c r="D80" s="282">
        <v>39.4</v>
      </c>
      <c r="E80" s="282">
        <v>37.54</v>
      </c>
      <c r="F80" s="282">
        <v>36.200000000000003</v>
      </c>
      <c r="G80" s="282">
        <v>40.53</v>
      </c>
      <c r="H80" s="282">
        <v>34.32</v>
      </c>
      <c r="I80" s="282">
        <v>34.340000000000003</v>
      </c>
      <c r="J80" s="282">
        <v>34.479999999999997</v>
      </c>
      <c r="K80" s="282">
        <v>34.25</v>
      </c>
      <c r="L80" s="282">
        <v>33.5</v>
      </c>
      <c r="M80" s="282">
        <v>31.69</v>
      </c>
      <c r="N80" s="282">
        <v>40.86</v>
      </c>
      <c r="O80" s="282">
        <v>40.950000000000003</v>
      </c>
      <c r="P80" s="282">
        <v>41.72</v>
      </c>
      <c r="Q80" s="282">
        <v>41.1</v>
      </c>
      <c r="R80" s="282">
        <v>40.28</v>
      </c>
      <c r="S80" s="282">
        <v>37.799999999999997</v>
      </c>
      <c r="T80" s="282">
        <v>37.36</v>
      </c>
      <c r="U80" s="282">
        <v>33.64</v>
      </c>
      <c r="V80" s="282">
        <v>33</v>
      </c>
      <c r="W80" s="282"/>
      <c r="X80" s="282"/>
      <c r="Y80" s="282"/>
    </row>
    <row r="81" spans="1:25" ht="20.100000000000001" customHeight="1">
      <c r="A81" s="288">
        <v>43868</v>
      </c>
      <c r="B81" s="288">
        <v>43874</v>
      </c>
      <c r="C81" s="282">
        <v>37.54</v>
      </c>
      <c r="D81" s="282">
        <v>40.43</v>
      </c>
      <c r="E81" s="282">
        <v>37.869999999999997</v>
      </c>
      <c r="F81" s="282">
        <v>38.36</v>
      </c>
      <c r="G81" s="282">
        <v>41.26</v>
      </c>
      <c r="H81" s="282">
        <v>36.200000000000003</v>
      </c>
      <c r="I81" s="282">
        <v>35.85</v>
      </c>
      <c r="J81" s="282">
        <v>36.47</v>
      </c>
      <c r="K81" s="282">
        <v>35.57</v>
      </c>
      <c r="L81" s="282">
        <v>35.28</v>
      </c>
      <c r="M81" s="282">
        <v>33.26</v>
      </c>
      <c r="N81" s="282">
        <v>42.68</v>
      </c>
      <c r="O81" s="282">
        <v>42.1</v>
      </c>
      <c r="P81" s="282">
        <v>42.24</v>
      </c>
      <c r="Q81" s="282">
        <v>42.12</v>
      </c>
      <c r="R81" s="282">
        <v>41.48</v>
      </c>
      <c r="S81" s="282">
        <v>39.28</v>
      </c>
      <c r="T81" s="282">
        <v>38.71</v>
      </c>
      <c r="U81" s="282">
        <v>33.96</v>
      </c>
      <c r="V81" s="282">
        <v>33.35</v>
      </c>
      <c r="W81" s="282" t="s">
        <v>186</v>
      </c>
      <c r="X81" s="282"/>
      <c r="Y81" s="282"/>
    </row>
    <row r="82" spans="1:25" ht="20.100000000000001" customHeight="1">
      <c r="A82" s="288">
        <v>43875</v>
      </c>
      <c r="B82" s="288">
        <v>43881</v>
      </c>
      <c r="C82" s="282">
        <v>37.04</v>
      </c>
      <c r="D82" s="282">
        <v>40.92</v>
      </c>
      <c r="E82" s="282">
        <v>38.369999999999997</v>
      </c>
      <c r="F82" s="282">
        <v>38.799999999999997</v>
      </c>
      <c r="G82" s="282">
        <v>40.46</v>
      </c>
      <c r="H82" s="282">
        <v>36.72</v>
      </c>
      <c r="I82" s="282">
        <v>35.93</v>
      </c>
      <c r="J82" s="282">
        <v>35.97</v>
      </c>
      <c r="K82" s="282">
        <v>35.78</v>
      </c>
      <c r="L82" s="282">
        <v>35.200000000000003</v>
      </c>
      <c r="M82" s="282">
        <v>33.35</v>
      </c>
      <c r="N82" s="282">
        <v>41.82</v>
      </c>
      <c r="O82" s="282">
        <v>42.09</v>
      </c>
      <c r="P82" s="282">
        <v>42.16</v>
      </c>
      <c r="Q82" s="282">
        <v>42.68</v>
      </c>
      <c r="R82" s="282">
        <v>41.68</v>
      </c>
      <c r="S82" s="282">
        <v>39.68</v>
      </c>
      <c r="T82" s="282">
        <v>38.74</v>
      </c>
      <c r="U82" s="282">
        <v>35.35</v>
      </c>
      <c r="V82" s="282">
        <v>33.78</v>
      </c>
      <c r="W82" s="282"/>
      <c r="X82" s="282"/>
      <c r="Y82" s="282"/>
    </row>
    <row r="83" spans="1:25" ht="20.100000000000001" customHeight="1">
      <c r="A83" s="288">
        <v>43882</v>
      </c>
      <c r="B83" s="288">
        <v>43888</v>
      </c>
      <c r="C83" s="282">
        <v>34.92</v>
      </c>
      <c r="D83" s="282">
        <v>39.659999999999997</v>
      </c>
      <c r="E83" s="282">
        <v>37.340000000000003</v>
      </c>
      <c r="F83" s="282">
        <v>36.96</v>
      </c>
      <c r="G83" s="282">
        <v>39.369999999999997</v>
      </c>
      <c r="H83" s="282">
        <v>34.96</v>
      </c>
      <c r="I83" s="282">
        <v>34.82</v>
      </c>
      <c r="J83" s="282">
        <v>34.950000000000003</v>
      </c>
      <c r="K83" s="282">
        <v>35.01</v>
      </c>
      <c r="L83" s="282">
        <v>34.520000000000003</v>
      </c>
      <c r="M83" s="282">
        <v>33.06</v>
      </c>
      <c r="N83" s="282">
        <v>38.56</v>
      </c>
      <c r="O83" s="282">
        <v>40.36</v>
      </c>
      <c r="P83" s="282">
        <v>40.69</v>
      </c>
      <c r="Q83" s="282">
        <v>40.479999999999997</v>
      </c>
      <c r="R83" s="282">
        <v>40.36</v>
      </c>
      <c r="S83" s="282">
        <v>37.68</v>
      </c>
      <c r="T83" s="282">
        <v>37.28</v>
      </c>
      <c r="U83" s="282">
        <v>34.159999999999997</v>
      </c>
      <c r="V83" s="282">
        <v>34</v>
      </c>
      <c r="W83" s="282"/>
      <c r="X83" s="282"/>
      <c r="Y83" s="282"/>
    </row>
    <row r="84" spans="1:25" ht="20.100000000000001" customHeight="1">
      <c r="A84" s="288">
        <v>43889</v>
      </c>
      <c r="B84" s="288">
        <v>43895</v>
      </c>
      <c r="C84" s="282">
        <v>35.35</v>
      </c>
      <c r="D84" s="282">
        <v>37.75</v>
      </c>
      <c r="E84" s="282">
        <v>35.61</v>
      </c>
      <c r="F84" s="282">
        <v>36.04</v>
      </c>
      <c r="G84" s="282">
        <v>39.119999999999997</v>
      </c>
      <c r="H84" s="282">
        <v>34.96</v>
      </c>
      <c r="I84" s="282">
        <v>35.39</v>
      </c>
      <c r="J84" s="282">
        <v>35</v>
      </c>
      <c r="K84" s="282">
        <v>34.85</v>
      </c>
      <c r="L84" s="282">
        <v>34.380000000000003</v>
      </c>
      <c r="M84" s="282">
        <v>33.07</v>
      </c>
      <c r="N84" s="282">
        <v>38.08</v>
      </c>
      <c r="O84" s="282">
        <v>39.79</v>
      </c>
      <c r="P84" s="282">
        <v>39.54</v>
      </c>
      <c r="Q84" s="282">
        <v>39.11</v>
      </c>
      <c r="R84" s="282">
        <v>40.01</v>
      </c>
      <c r="S84" s="282">
        <v>36.99</v>
      </c>
      <c r="T84" s="282">
        <v>36.770000000000003</v>
      </c>
      <c r="U84" s="282">
        <v>32.51</v>
      </c>
      <c r="V84" s="282">
        <v>32.69</v>
      </c>
      <c r="W84" s="282"/>
      <c r="X84" s="282"/>
      <c r="Y84" s="282"/>
    </row>
    <row r="85" spans="1:25" ht="20.100000000000001" customHeight="1">
      <c r="A85" s="288">
        <v>43896</v>
      </c>
      <c r="B85" s="288">
        <v>43902</v>
      </c>
      <c r="C85" s="282">
        <v>35.65</v>
      </c>
      <c r="D85" s="282">
        <v>37.799999999999997</v>
      </c>
      <c r="E85" s="282">
        <v>35.520000000000003</v>
      </c>
      <c r="F85" s="282">
        <v>36.21</v>
      </c>
      <c r="G85" s="282">
        <v>39.24</v>
      </c>
      <c r="H85" s="282">
        <v>35.19</v>
      </c>
      <c r="I85" s="282">
        <v>35.6</v>
      </c>
      <c r="J85" s="282">
        <v>35.33</v>
      </c>
      <c r="K85" s="282">
        <v>34.81</v>
      </c>
      <c r="L85" s="282">
        <v>34.26</v>
      </c>
      <c r="M85" s="282">
        <v>33.270000000000003</v>
      </c>
      <c r="N85" s="282">
        <v>37.770000000000003</v>
      </c>
      <c r="O85" s="282">
        <v>39.479999999999997</v>
      </c>
      <c r="P85" s="282">
        <v>39.08</v>
      </c>
      <c r="Q85" s="282">
        <v>39.08</v>
      </c>
      <c r="R85" s="282">
        <v>40.18</v>
      </c>
      <c r="S85" s="282">
        <v>37.090000000000003</v>
      </c>
      <c r="T85" s="282">
        <v>36.799999999999997</v>
      </c>
      <c r="U85" s="282">
        <v>33.35</v>
      </c>
      <c r="V85" s="282">
        <v>34.33</v>
      </c>
      <c r="W85" s="282"/>
      <c r="X85" s="282"/>
      <c r="Y85" s="282"/>
    </row>
    <row r="86" spans="1:25" ht="20.100000000000001" customHeight="1">
      <c r="A86" s="288">
        <v>43903</v>
      </c>
      <c r="B86" s="288">
        <v>43909</v>
      </c>
      <c r="C86" s="282">
        <v>35.33</v>
      </c>
      <c r="D86" s="282">
        <v>37.71</v>
      </c>
      <c r="E86" s="282">
        <v>35.479999999999997</v>
      </c>
      <c r="F86" s="282">
        <v>35.950000000000003</v>
      </c>
      <c r="G86" s="282">
        <v>38.79</v>
      </c>
      <c r="H86" s="282">
        <v>35.15</v>
      </c>
      <c r="I86" s="282">
        <v>35.200000000000003</v>
      </c>
      <c r="J86" s="282">
        <v>34.69</v>
      </c>
      <c r="K86" s="282">
        <v>34.299999999999997</v>
      </c>
      <c r="L86" s="282">
        <v>34.06</v>
      </c>
      <c r="M86" s="282">
        <v>33.07</v>
      </c>
      <c r="N86" s="282">
        <v>37.57</v>
      </c>
      <c r="O86" s="282">
        <v>38.090000000000003</v>
      </c>
      <c r="P86" s="282">
        <v>38.75</v>
      </c>
      <c r="Q86" s="282">
        <v>38.81</v>
      </c>
      <c r="R86" s="282">
        <v>39.31</v>
      </c>
      <c r="S86" s="282">
        <v>36.68</v>
      </c>
      <c r="T86" s="282">
        <v>36.409999999999997</v>
      </c>
      <c r="U86" s="282">
        <v>34.159999999999997</v>
      </c>
      <c r="V86" s="282">
        <v>36.729999999999997</v>
      </c>
      <c r="W86" s="282"/>
      <c r="X86" s="282"/>
      <c r="Y86" s="282"/>
    </row>
    <row r="87" spans="1:25" ht="20.100000000000001" customHeight="1">
      <c r="A87" s="288">
        <v>43910</v>
      </c>
      <c r="B87" s="288">
        <v>43916</v>
      </c>
      <c r="C87" s="282">
        <v>33.909999999999997</v>
      </c>
      <c r="D87" s="282">
        <v>36.69</v>
      </c>
      <c r="E87" s="282">
        <v>34.729999999999997</v>
      </c>
      <c r="F87" s="282">
        <v>34.35</v>
      </c>
      <c r="G87" s="282">
        <v>36.94</v>
      </c>
      <c r="H87" s="282">
        <v>33.85</v>
      </c>
      <c r="I87" s="282">
        <v>33.78</v>
      </c>
      <c r="J87" s="282">
        <v>33.68</v>
      </c>
      <c r="K87" s="282">
        <v>33.229999999999997</v>
      </c>
      <c r="L87" s="282">
        <v>32.83</v>
      </c>
      <c r="M87" s="282">
        <v>32.47</v>
      </c>
      <c r="N87" s="282">
        <v>36.69</v>
      </c>
      <c r="O87" s="282">
        <v>36.43</v>
      </c>
      <c r="P87" s="282">
        <v>37.549999999999997</v>
      </c>
      <c r="Q87" s="282">
        <v>37.35</v>
      </c>
      <c r="R87" s="282">
        <v>37.549999999999997</v>
      </c>
      <c r="S87" s="282">
        <v>35.42</v>
      </c>
      <c r="T87" s="282">
        <v>35.14</v>
      </c>
      <c r="U87" s="282">
        <v>33.81</v>
      </c>
      <c r="V87" s="282">
        <v>36.159999999999997</v>
      </c>
      <c r="W87" s="282"/>
      <c r="X87" s="282"/>
      <c r="Y87" s="282"/>
    </row>
    <row r="88" spans="1:25" ht="20.100000000000001" customHeight="1">
      <c r="A88" s="288">
        <v>43917</v>
      </c>
      <c r="B88" s="288">
        <v>43923</v>
      </c>
      <c r="C88" s="282">
        <v>33.54</v>
      </c>
      <c r="D88" s="282">
        <v>35.24</v>
      </c>
      <c r="E88" s="282">
        <v>34.28</v>
      </c>
      <c r="F88" s="282">
        <v>33.47</v>
      </c>
      <c r="G88" s="282">
        <v>35.770000000000003</v>
      </c>
      <c r="H88" s="282">
        <v>32.79</v>
      </c>
      <c r="I88" s="282">
        <v>33.4</v>
      </c>
      <c r="J88" s="282">
        <v>32.94</v>
      </c>
      <c r="K88" s="282">
        <v>32.340000000000003</v>
      </c>
      <c r="L88" s="282">
        <v>32.119999999999997</v>
      </c>
      <c r="M88" s="282">
        <v>32.090000000000003</v>
      </c>
      <c r="N88" s="282">
        <v>36.08</v>
      </c>
      <c r="O88" s="282">
        <v>35.79</v>
      </c>
      <c r="P88" s="282">
        <v>36.32</v>
      </c>
      <c r="Q88" s="282">
        <v>36.08</v>
      </c>
      <c r="R88" s="282">
        <v>36.28</v>
      </c>
      <c r="S88" s="282">
        <v>33.69</v>
      </c>
      <c r="T88" s="282">
        <v>34.25</v>
      </c>
      <c r="U88" s="282">
        <v>33.200000000000003</v>
      </c>
      <c r="V88" s="282">
        <v>35.520000000000003</v>
      </c>
      <c r="W88" s="282"/>
      <c r="X88" s="282"/>
      <c r="Y88" s="282"/>
    </row>
    <row r="89" spans="1:25" ht="20.100000000000001" customHeight="1">
      <c r="A89" s="288">
        <v>43924</v>
      </c>
      <c r="B89" s="288">
        <v>43930</v>
      </c>
      <c r="C89" s="282">
        <v>32.36</v>
      </c>
      <c r="D89" s="282">
        <v>34.83</v>
      </c>
      <c r="E89" s="282">
        <v>33.78</v>
      </c>
      <c r="F89" s="282">
        <v>32.56</v>
      </c>
      <c r="G89" s="282">
        <v>35.46</v>
      </c>
      <c r="H89" s="282">
        <v>31.89</v>
      </c>
      <c r="I89" s="282">
        <v>31.91</v>
      </c>
      <c r="J89" s="282">
        <v>31.78</v>
      </c>
      <c r="K89" s="282">
        <v>31.52</v>
      </c>
      <c r="L89" s="282">
        <v>31.47</v>
      </c>
      <c r="M89" s="282">
        <v>31.05</v>
      </c>
      <c r="N89" s="282">
        <v>36.1</v>
      </c>
      <c r="O89" s="282">
        <v>35.549999999999997</v>
      </c>
      <c r="P89" s="282">
        <v>36.08</v>
      </c>
      <c r="Q89" s="282">
        <v>36.130000000000003</v>
      </c>
      <c r="R89" s="282">
        <v>35.76</v>
      </c>
      <c r="S89" s="282">
        <v>33.520000000000003</v>
      </c>
      <c r="T89" s="282">
        <v>33.630000000000003</v>
      </c>
      <c r="U89" s="282">
        <v>32.46</v>
      </c>
      <c r="V89" s="282">
        <v>34.96</v>
      </c>
      <c r="W89" s="282"/>
      <c r="X89" s="282"/>
      <c r="Y89" s="282"/>
    </row>
    <row r="90" spans="1:25" ht="20.100000000000001" customHeight="1">
      <c r="A90" s="288">
        <v>43931</v>
      </c>
      <c r="B90" s="288">
        <v>43937</v>
      </c>
      <c r="C90" s="282">
        <v>32.42</v>
      </c>
      <c r="D90" s="282">
        <v>34.67</v>
      </c>
      <c r="E90" s="282">
        <v>33.520000000000003</v>
      </c>
      <c r="F90" s="282">
        <v>32.31</v>
      </c>
      <c r="G90" s="282">
        <v>35.409999999999997</v>
      </c>
      <c r="H90" s="282">
        <v>31.83</v>
      </c>
      <c r="I90" s="282">
        <v>31.85</v>
      </c>
      <c r="J90" s="282">
        <v>31.79</v>
      </c>
      <c r="K90" s="282">
        <v>31.5</v>
      </c>
      <c r="L90" s="282">
        <v>31.24</v>
      </c>
      <c r="M90" s="282">
        <v>30.82</v>
      </c>
      <c r="N90" s="282">
        <v>36.08</v>
      </c>
      <c r="O90" s="282">
        <v>35.51</v>
      </c>
      <c r="P90" s="282">
        <v>35.99</v>
      </c>
      <c r="Q90" s="282">
        <v>36.229999999999997</v>
      </c>
      <c r="R90" s="282">
        <v>35.68</v>
      </c>
      <c r="S90" s="282">
        <v>33.520000000000003</v>
      </c>
      <c r="T90" s="282">
        <v>33.549999999999997</v>
      </c>
      <c r="U90" s="282">
        <v>32.36</v>
      </c>
      <c r="V90" s="282">
        <v>34.54</v>
      </c>
      <c r="W90" s="282"/>
      <c r="X90" s="282"/>
      <c r="Y90" s="282"/>
    </row>
    <row r="91" spans="1:25" ht="20.100000000000001" customHeight="1">
      <c r="A91" s="288">
        <v>43938</v>
      </c>
      <c r="B91" s="288">
        <v>43944</v>
      </c>
      <c r="C91" s="282">
        <v>32.32</v>
      </c>
      <c r="D91" s="282">
        <v>34.01</v>
      </c>
      <c r="E91" s="282">
        <v>33.25</v>
      </c>
      <c r="F91" s="282">
        <v>32.33</v>
      </c>
      <c r="G91" s="282">
        <v>34.71</v>
      </c>
      <c r="H91" s="282">
        <v>31.73</v>
      </c>
      <c r="I91" s="282">
        <v>32.04</v>
      </c>
      <c r="J91" s="282">
        <v>31.69</v>
      </c>
      <c r="K91" s="282">
        <v>31.07</v>
      </c>
      <c r="L91" s="282">
        <v>30.78</v>
      </c>
      <c r="M91" s="282">
        <v>30.12</v>
      </c>
      <c r="N91" s="282">
        <v>35.25</v>
      </c>
      <c r="O91" s="282">
        <v>34.950000000000003</v>
      </c>
      <c r="P91" s="282">
        <v>34.950000000000003</v>
      </c>
      <c r="Q91" s="282">
        <v>34.950000000000003</v>
      </c>
      <c r="R91" s="282">
        <v>35.46</v>
      </c>
      <c r="S91" s="282">
        <v>33.29</v>
      </c>
      <c r="T91" s="282">
        <v>33.11</v>
      </c>
      <c r="U91" s="282">
        <v>32.090000000000003</v>
      </c>
      <c r="V91" s="282">
        <v>33.94</v>
      </c>
      <c r="W91" s="282"/>
      <c r="X91" s="282"/>
      <c r="Y91" s="282"/>
    </row>
    <row r="92" spans="1:25" ht="20.100000000000001" customHeight="1">
      <c r="A92" s="288">
        <v>43945</v>
      </c>
      <c r="B92" s="288">
        <v>43951</v>
      </c>
      <c r="C92" s="282">
        <v>31.51</v>
      </c>
      <c r="D92" s="282">
        <v>32.92</v>
      </c>
      <c r="E92" s="282">
        <v>32.32</v>
      </c>
      <c r="F92" s="282">
        <v>31.56</v>
      </c>
      <c r="G92" s="282">
        <v>33.43</v>
      </c>
      <c r="H92" s="282">
        <v>30.57</v>
      </c>
      <c r="I92" s="282">
        <v>31.53</v>
      </c>
      <c r="J92" s="282">
        <v>31.2</v>
      </c>
      <c r="K92" s="282">
        <v>30.13</v>
      </c>
      <c r="L92" s="282">
        <v>30.11</v>
      </c>
      <c r="M92" s="282">
        <v>29.55</v>
      </c>
      <c r="N92" s="282">
        <v>33.83</v>
      </c>
      <c r="O92" s="282">
        <v>33.81</v>
      </c>
      <c r="P92" s="282">
        <v>33.92</v>
      </c>
      <c r="Q92" s="282">
        <v>33.6</v>
      </c>
      <c r="R92" s="282">
        <v>34.42</v>
      </c>
      <c r="S92" s="282">
        <v>32.58</v>
      </c>
      <c r="T92" s="282">
        <v>32.18</v>
      </c>
      <c r="U92" s="282">
        <v>31.35</v>
      </c>
      <c r="V92" s="282">
        <v>32.869999999999997</v>
      </c>
      <c r="W92" s="282">
        <v>30.08</v>
      </c>
      <c r="X92" s="282">
        <v>31.35</v>
      </c>
      <c r="Y92" s="282">
        <v>32.03</v>
      </c>
    </row>
    <row r="93" spans="1:25" ht="20.100000000000001" customHeight="1">
      <c r="A93" s="288">
        <v>43952</v>
      </c>
      <c r="B93" s="288">
        <v>43958</v>
      </c>
      <c r="C93" s="282">
        <v>30.03</v>
      </c>
      <c r="D93" s="282">
        <v>32.35</v>
      </c>
      <c r="E93" s="282">
        <v>31.48</v>
      </c>
      <c r="F93" s="282">
        <v>30.96</v>
      </c>
      <c r="G93" s="282">
        <v>32.799999999999997</v>
      </c>
      <c r="H93" s="282">
        <v>29.6</v>
      </c>
      <c r="I93" s="282">
        <v>29.99</v>
      </c>
      <c r="J93" s="282">
        <v>29.82</v>
      </c>
      <c r="K93" s="282">
        <v>28.81</v>
      </c>
      <c r="L93" s="282">
        <v>28.82</v>
      </c>
      <c r="M93" s="282">
        <v>28.21</v>
      </c>
      <c r="N93" s="282">
        <v>32.93</v>
      </c>
      <c r="O93" s="282">
        <v>33.049999999999997</v>
      </c>
      <c r="P93" s="282">
        <v>33.619999999999997</v>
      </c>
      <c r="Q93" s="282">
        <v>33.07</v>
      </c>
      <c r="R93" s="282">
        <v>33.44</v>
      </c>
      <c r="S93" s="282">
        <v>31.81</v>
      </c>
      <c r="T93" s="282">
        <v>31.22</v>
      </c>
      <c r="U93" s="282">
        <v>30.39</v>
      </c>
      <c r="V93" s="282">
        <v>32.04</v>
      </c>
      <c r="W93" s="282">
        <v>28.84</v>
      </c>
      <c r="X93" s="282">
        <v>30.48</v>
      </c>
      <c r="Y93" s="282">
        <v>31.07</v>
      </c>
    </row>
    <row r="94" spans="1:25" ht="20.100000000000001" customHeight="1">
      <c r="A94" s="288">
        <v>43959</v>
      </c>
      <c r="B94" s="288">
        <v>43965</v>
      </c>
      <c r="C94" s="282">
        <v>27.78</v>
      </c>
      <c r="D94" s="282">
        <v>30.35</v>
      </c>
      <c r="E94" s="282">
        <v>29.15</v>
      </c>
      <c r="F94" s="282">
        <v>28.27</v>
      </c>
      <c r="G94" s="282">
        <v>30.96</v>
      </c>
      <c r="H94" s="282">
        <v>27.5</v>
      </c>
      <c r="I94" s="282">
        <v>27.67</v>
      </c>
      <c r="J94" s="282">
        <v>27.43</v>
      </c>
      <c r="K94" s="282">
        <v>26.68</v>
      </c>
      <c r="L94" s="282">
        <v>26.55</v>
      </c>
      <c r="M94" s="282">
        <v>26.1</v>
      </c>
      <c r="N94" s="282">
        <v>29.88</v>
      </c>
      <c r="O94" s="282">
        <v>31.09</v>
      </c>
      <c r="P94" s="282">
        <v>32.1</v>
      </c>
      <c r="Q94" s="282">
        <v>30.84</v>
      </c>
      <c r="R94" s="282">
        <v>31.03</v>
      </c>
      <c r="S94" s="282">
        <v>29.69</v>
      </c>
      <c r="T94" s="282">
        <v>29</v>
      </c>
      <c r="U94" s="282">
        <v>27.47</v>
      </c>
      <c r="V94" s="282">
        <v>30.39</v>
      </c>
      <c r="W94" s="282">
        <v>26.63</v>
      </c>
      <c r="X94" s="282">
        <v>28.61</v>
      </c>
      <c r="Y94" s="282">
        <v>28.87</v>
      </c>
    </row>
    <row r="95" spans="1:25" ht="20.100000000000001" customHeight="1">
      <c r="A95" s="288">
        <v>43966</v>
      </c>
      <c r="B95" s="288">
        <v>43972</v>
      </c>
      <c r="C95" s="282">
        <v>26.35</v>
      </c>
      <c r="D95" s="282">
        <v>28.24</v>
      </c>
      <c r="E95" s="282">
        <v>27.48</v>
      </c>
      <c r="F95" s="282">
        <v>27.09</v>
      </c>
      <c r="G95" s="282">
        <v>28.76</v>
      </c>
      <c r="H95" s="282">
        <v>25.78</v>
      </c>
      <c r="I95" s="282">
        <v>26.11</v>
      </c>
      <c r="J95" s="282">
        <v>25.79</v>
      </c>
      <c r="K95" s="282">
        <v>25.59</v>
      </c>
      <c r="L95" s="282">
        <v>25.59</v>
      </c>
      <c r="M95" s="282">
        <v>24.54</v>
      </c>
      <c r="N95" s="282">
        <v>27.9</v>
      </c>
      <c r="O95" s="282">
        <v>28.59</v>
      </c>
      <c r="P95" s="282">
        <v>29.69</v>
      </c>
      <c r="Q95" s="282">
        <v>29.36</v>
      </c>
      <c r="R95" s="282">
        <v>28.77</v>
      </c>
      <c r="S95" s="282">
        <v>27.56</v>
      </c>
      <c r="T95" s="282">
        <v>27.25</v>
      </c>
      <c r="U95" s="282">
        <v>25.45</v>
      </c>
      <c r="V95" s="282">
        <v>27.91</v>
      </c>
      <c r="W95" s="282">
        <v>25.66</v>
      </c>
      <c r="X95" s="282">
        <v>25.99</v>
      </c>
      <c r="Y95" s="282">
        <v>27.06</v>
      </c>
    </row>
    <row r="96" spans="1:25" ht="20.100000000000001" customHeight="1">
      <c r="A96" s="288">
        <v>43973</v>
      </c>
      <c r="B96" s="288">
        <v>43979</v>
      </c>
      <c r="C96" s="282">
        <v>28.55</v>
      </c>
      <c r="D96" s="282">
        <v>30.02</v>
      </c>
      <c r="E96" s="282">
        <v>29.49</v>
      </c>
      <c r="F96" s="282">
        <v>29.19</v>
      </c>
      <c r="G96" s="282">
        <v>30.69</v>
      </c>
      <c r="H96" s="282">
        <v>27.73</v>
      </c>
      <c r="I96" s="282">
        <v>28.5</v>
      </c>
      <c r="J96" s="282">
        <v>28.17</v>
      </c>
      <c r="K96" s="282">
        <v>27.55</v>
      </c>
      <c r="L96" s="282">
        <v>27.28</v>
      </c>
      <c r="M96" s="282">
        <v>26.63</v>
      </c>
      <c r="N96" s="282">
        <v>30.56</v>
      </c>
      <c r="O96" s="282">
        <v>30.85</v>
      </c>
      <c r="P96" s="282">
        <v>31.49</v>
      </c>
      <c r="Q96" s="282">
        <v>31.12</v>
      </c>
      <c r="R96" s="282">
        <v>31.3</v>
      </c>
      <c r="S96" s="282">
        <v>30.21</v>
      </c>
      <c r="T96" s="282">
        <v>29.37</v>
      </c>
      <c r="U96" s="282">
        <v>27.45</v>
      </c>
      <c r="V96" s="282">
        <v>28.76</v>
      </c>
      <c r="W96" s="282">
        <v>27.76</v>
      </c>
      <c r="X96" s="282">
        <v>27.78</v>
      </c>
      <c r="Y96" s="282">
        <v>29.1</v>
      </c>
    </row>
    <row r="97" spans="1:25" ht="20.100000000000001" customHeight="1">
      <c r="A97" s="288">
        <v>43980</v>
      </c>
      <c r="B97" s="288">
        <v>43986</v>
      </c>
      <c r="C97" s="282">
        <v>29.85</v>
      </c>
      <c r="D97" s="282">
        <v>31.32</v>
      </c>
      <c r="E97" s="282">
        <v>30.99</v>
      </c>
      <c r="F97" s="282">
        <v>30.58</v>
      </c>
      <c r="G97" s="282">
        <v>31.82</v>
      </c>
      <c r="H97" s="282">
        <v>28.66</v>
      </c>
      <c r="I97" s="282">
        <v>29.91</v>
      </c>
      <c r="J97" s="282">
        <v>29.34</v>
      </c>
      <c r="K97" s="282">
        <v>28.72</v>
      </c>
      <c r="L97" s="282">
        <v>28.61</v>
      </c>
      <c r="M97" s="282">
        <v>27.79</v>
      </c>
      <c r="N97" s="282">
        <v>32.18</v>
      </c>
      <c r="O97" s="282">
        <v>31.9</v>
      </c>
      <c r="P97" s="282">
        <v>32.42</v>
      </c>
      <c r="Q97" s="282">
        <v>32.04</v>
      </c>
      <c r="R97" s="282">
        <v>32.1</v>
      </c>
      <c r="S97" s="282">
        <v>31.07</v>
      </c>
      <c r="T97" s="282">
        <v>30.55</v>
      </c>
      <c r="U97" s="282">
        <v>27.71</v>
      </c>
      <c r="V97" s="282">
        <v>29.3</v>
      </c>
      <c r="W97" s="282">
        <v>28.71</v>
      </c>
      <c r="X97" s="282">
        <v>28.38</v>
      </c>
      <c r="Y97" s="282">
        <v>30.16</v>
      </c>
    </row>
    <row r="98" spans="1:25" ht="20.100000000000001" customHeight="1">
      <c r="A98" s="288">
        <v>43987</v>
      </c>
      <c r="B98" s="288">
        <v>43993</v>
      </c>
      <c r="C98" s="282">
        <v>31.38</v>
      </c>
      <c r="D98" s="282">
        <v>32.74</v>
      </c>
      <c r="E98" s="282">
        <v>32.35</v>
      </c>
      <c r="F98" s="282">
        <v>31.99</v>
      </c>
      <c r="G98" s="282">
        <v>33.270000000000003</v>
      </c>
      <c r="H98" s="282">
        <v>29.97</v>
      </c>
      <c r="I98" s="282">
        <v>31.11</v>
      </c>
      <c r="J98" s="282">
        <v>30.92</v>
      </c>
      <c r="K98" s="282">
        <v>30.17</v>
      </c>
      <c r="L98" s="282">
        <v>30.31</v>
      </c>
      <c r="M98" s="282">
        <v>29.6</v>
      </c>
      <c r="N98" s="282">
        <v>32.9</v>
      </c>
      <c r="O98" s="282">
        <v>33.299999999999997</v>
      </c>
      <c r="P98" s="282">
        <v>33.549999999999997</v>
      </c>
      <c r="Q98" s="282">
        <v>33.28</v>
      </c>
      <c r="R98" s="282">
        <v>33.340000000000003</v>
      </c>
      <c r="S98" s="282">
        <v>32.68</v>
      </c>
      <c r="T98" s="282">
        <v>31.93</v>
      </c>
      <c r="U98" s="282">
        <v>28.66</v>
      </c>
      <c r="V98" s="282">
        <v>31.02</v>
      </c>
      <c r="W98" s="282">
        <v>30.16</v>
      </c>
      <c r="X98" s="282">
        <v>29.43</v>
      </c>
      <c r="Y98" s="282">
        <v>31.53</v>
      </c>
    </row>
    <row r="99" spans="1:25" ht="20.100000000000001" customHeight="1">
      <c r="A99" s="288">
        <v>43994</v>
      </c>
      <c r="B99" s="288">
        <v>44000</v>
      </c>
      <c r="C99" s="282">
        <v>33.119999999999997</v>
      </c>
      <c r="D99" s="282">
        <v>34.49</v>
      </c>
      <c r="E99" s="282">
        <v>33.53</v>
      </c>
      <c r="F99" s="282">
        <v>33.479999999999997</v>
      </c>
      <c r="G99" s="282">
        <v>34.51</v>
      </c>
      <c r="H99" s="282">
        <v>31.37</v>
      </c>
      <c r="I99" s="282">
        <v>32.78</v>
      </c>
      <c r="J99" s="282">
        <v>32.42</v>
      </c>
      <c r="K99" s="282">
        <v>31.76</v>
      </c>
      <c r="L99" s="282">
        <v>31.69</v>
      </c>
      <c r="M99" s="282">
        <v>30.96</v>
      </c>
      <c r="N99" s="282">
        <v>34.44</v>
      </c>
      <c r="O99" s="282">
        <v>34.49</v>
      </c>
      <c r="P99" s="282">
        <v>35.25</v>
      </c>
      <c r="Q99" s="282">
        <v>34.950000000000003</v>
      </c>
      <c r="R99" s="282">
        <v>34.549999999999997</v>
      </c>
      <c r="S99" s="282">
        <v>34.47</v>
      </c>
      <c r="T99" s="282">
        <v>33.43</v>
      </c>
      <c r="U99" s="282">
        <v>30.42</v>
      </c>
      <c r="V99" s="282">
        <v>32.58</v>
      </c>
      <c r="W99" s="282">
        <v>31.69</v>
      </c>
      <c r="X99" s="282">
        <v>31.17</v>
      </c>
      <c r="Y99" s="282">
        <v>33.049999999999997</v>
      </c>
    </row>
    <row r="100" spans="1:25" ht="20.100000000000001" customHeight="1">
      <c r="A100" s="288">
        <v>44001</v>
      </c>
      <c r="B100" s="288">
        <v>44007</v>
      </c>
      <c r="C100" s="282">
        <v>34.14</v>
      </c>
      <c r="D100" s="282">
        <v>35.630000000000003</v>
      </c>
      <c r="E100" s="282">
        <v>34.770000000000003</v>
      </c>
      <c r="F100" s="282">
        <v>34.83</v>
      </c>
      <c r="G100" s="282">
        <v>35.72</v>
      </c>
      <c r="H100" s="282">
        <v>32.619999999999997</v>
      </c>
      <c r="I100" s="282">
        <v>33.9</v>
      </c>
      <c r="J100" s="282">
        <v>33.729999999999997</v>
      </c>
      <c r="K100" s="282">
        <v>32.94</v>
      </c>
      <c r="L100" s="282">
        <v>32.799999999999997</v>
      </c>
      <c r="M100" s="282">
        <v>32.020000000000003</v>
      </c>
      <c r="N100" s="282">
        <v>35.590000000000003</v>
      </c>
      <c r="O100" s="282">
        <v>35.72</v>
      </c>
      <c r="P100" s="282">
        <v>36.72</v>
      </c>
      <c r="Q100" s="282">
        <v>36.42</v>
      </c>
      <c r="R100" s="282">
        <v>35.340000000000003</v>
      </c>
      <c r="S100" s="282">
        <v>35.76</v>
      </c>
      <c r="T100" s="282">
        <v>34.630000000000003</v>
      </c>
      <c r="U100" s="282">
        <v>32.200000000000003</v>
      </c>
      <c r="V100" s="282">
        <v>34.119999999999997</v>
      </c>
      <c r="W100" s="282">
        <v>32.82</v>
      </c>
      <c r="X100" s="282">
        <v>32.36</v>
      </c>
      <c r="Y100" s="282">
        <v>34.29</v>
      </c>
    </row>
    <row r="101" spans="1:25" ht="20.100000000000001" customHeight="1">
      <c r="A101" s="288">
        <v>44008</v>
      </c>
      <c r="B101" s="288">
        <v>44014</v>
      </c>
      <c r="C101" s="282">
        <v>35.35</v>
      </c>
      <c r="D101" s="282">
        <v>37.1</v>
      </c>
      <c r="E101" s="282">
        <v>36.19</v>
      </c>
      <c r="F101" s="282">
        <v>35.909999999999997</v>
      </c>
      <c r="G101" s="282">
        <v>36.92</v>
      </c>
      <c r="H101" s="282">
        <v>34.89</v>
      </c>
      <c r="I101" s="282">
        <v>35.29</v>
      </c>
      <c r="J101" s="282">
        <v>35.5</v>
      </c>
      <c r="K101" s="282">
        <v>34.72</v>
      </c>
      <c r="L101" s="282">
        <v>34.65</v>
      </c>
      <c r="M101" s="282">
        <v>33.909999999999997</v>
      </c>
      <c r="N101" s="282">
        <v>36.78</v>
      </c>
      <c r="O101" s="282">
        <v>36.85</v>
      </c>
      <c r="P101" s="282">
        <v>37.56</v>
      </c>
      <c r="Q101" s="282">
        <v>37.21</v>
      </c>
      <c r="R101" s="282">
        <v>37.03</v>
      </c>
      <c r="S101" s="282">
        <v>36.97</v>
      </c>
      <c r="T101" s="282">
        <v>36.049999999999997</v>
      </c>
      <c r="U101" s="282">
        <v>33.82</v>
      </c>
      <c r="V101" s="282">
        <v>35.71</v>
      </c>
      <c r="W101" s="282">
        <v>34.75</v>
      </c>
      <c r="X101" s="282">
        <v>34.64</v>
      </c>
      <c r="Y101" s="282">
        <v>35.799999999999997</v>
      </c>
    </row>
    <row r="102" spans="1:25" ht="20.100000000000001" customHeight="1">
      <c r="A102" s="288">
        <v>44015</v>
      </c>
      <c r="B102" s="288">
        <v>44021</v>
      </c>
      <c r="C102" s="282">
        <v>36.85</v>
      </c>
      <c r="D102" s="282">
        <v>39.06</v>
      </c>
      <c r="E102" s="282">
        <v>38.26</v>
      </c>
      <c r="F102" s="282">
        <v>37.97</v>
      </c>
      <c r="G102" s="282">
        <v>38.79</v>
      </c>
      <c r="H102" s="282">
        <v>36.08</v>
      </c>
      <c r="I102" s="282">
        <v>36.79</v>
      </c>
      <c r="J102" s="282">
        <v>36.89</v>
      </c>
      <c r="K102" s="282">
        <v>36.479999999999997</v>
      </c>
      <c r="L102" s="282">
        <v>36.31</v>
      </c>
      <c r="M102" s="282">
        <v>35.590000000000003</v>
      </c>
      <c r="N102" s="282">
        <v>38.549999999999997</v>
      </c>
      <c r="O102" s="282">
        <v>38.69</v>
      </c>
      <c r="P102" s="282">
        <v>39.46</v>
      </c>
      <c r="Q102" s="282">
        <v>39.01</v>
      </c>
      <c r="R102" s="282">
        <v>39.15</v>
      </c>
      <c r="S102" s="282">
        <v>38.200000000000003</v>
      </c>
      <c r="T102" s="282">
        <v>37.770000000000003</v>
      </c>
      <c r="U102" s="282">
        <v>35.49</v>
      </c>
      <c r="V102" s="282">
        <v>37.29</v>
      </c>
      <c r="W102" s="282">
        <v>36.49</v>
      </c>
      <c r="X102" s="282">
        <v>35.9</v>
      </c>
      <c r="Y102" s="282">
        <v>37.49</v>
      </c>
    </row>
    <row r="103" spans="1:25" ht="20.100000000000001" customHeight="1">
      <c r="A103" s="288">
        <v>44022</v>
      </c>
      <c r="B103" s="288">
        <v>44028</v>
      </c>
      <c r="C103" s="282">
        <v>37.130000000000003</v>
      </c>
      <c r="D103" s="282">
        <v>39.58</v>
      </c>
      <c r="E103" s="282">
        <v>38.43</v>
      </c>
      <c r="F103" s="282">
        <v>38.15</v>
      </c>
      <c r="G103" s="282">
        <v>39.72</v>
      </c>
      <c r="H103" s="282">
        <v>35.53</v>
      </c>
      <c r="I103" s="282">
        <v>36.840000000000003</v>
      </c>
      <c r="J103" s="282">
        <v>36.81</v>
      </c>
      <c r="K103" s="282">
        <v>36.630000000000003</v>
      </c>
      <c r="L103" s="282">
        <v>36.520000000000003</v>
      </c>
      <c r="M103" s="282">
        <v>35.71</v>
      </c>
      <c r="N103" s="282">
        <v>38.75</v>
      </c>
      <c r="O103" s="282">
        <v>39.72</v>
      </c>
      <c r="P103" s="282">
        <v>40.65</v>
      </c>
      <c r="Q103" s="282">
        <v>40.299999999999997</v>
      </c>
      <c r="R103" s="282">
        <v>40.1</v>
      </c>
      <c r="S103" s="282">
        <v>38.51</v>
      </c>
      <c r="T103" s="282">
        <v>38.18</v>
      </c>
      <c r="U103" s="282">
        <v>35.99</v>
      </c>
      <c r="V103" s="282">
        <v>38.03</v>
      </c>
      <c r="W103" s="282">
        <v>36.64</v>
      </c>
      <c r="X103" s="282">
        <v>35.450000000000003</v>
      </c>
      <c r="Y103" s="282">
        <v>37.869999999999997</v>
      </c>
    </row>
    <row r="104" spans="1:25" ht="20.100000000000001" customHeight="1">
      <c r="A104" s="288">
        <v>44029</v>
      </c>
      <c r="B104" s="288">
        <v>44035</v>
      </c>
      <c r="C104" s="282">
        <v>36.630000000000003</v>
      </c>
      <c r="D104" s="282">
        <v>38.49</v>
      </c>
      <c r="E104" s="282">
        <v>37.82</v>
      </c>
      <c r="F104" s="282">
        <v>37.270000000000003</v>
      </c>
      <c r="G104" s="282">
        <v>38.79</v>
      </c>
      <c r="H104" s="282">
        <v>34.97</v>
      </c>
      <c r="I104" s="282">
        <v>36.200000000000003</v>
      </c>
      <c r="J104" s="282">
        <v>36.130000000000003</v>
      </c>
      <c r="K104" s="282">
        <v>35.81</v>
      </c>
      <c r="L104" s="282">
        <v>35.72</v>
      </c>
      <c r="M104" s="282">
        <v>35.28</v>
      </c>
      <c r="N104" s="282">
        <v>38.82</v>
      </c>
      <c r="O104" s="282">
        <v>38.770000000000003</v>
      </c>
      <c r="P104" s="282">
        <v>39.549999999999997</v>
      </c>
      <c r="Q104" s="282">
        <v>39</v>
      </c>
      <c r="R104" s="282">
        <v>39.69</v>
      </c>
      <c r="S104" s="282">
        <v>37.75</v>
      </c>
      <c r="T104" s="282">
        <v>37.450000000000003</v>
      </c>
      <c r="U104" s="282">
        <v>35.630000000000003</v>
      </c>
      <c r="V104" s="282">
        <v>38</v>
      </c>
      <c r="W104" s="282">
        <v>35.770000000000003</v>
      </c>
      <c r="X104" s="282">
        <v>34.97</v>
      </c>
      <c r="Y104" s="282">
        <v>37.19</v>
      </c>
    </row>
    <row r="105" spans="1:25" ht="20.100000000000001" customHeight="1">
      <c r="A105" s="288">
        <v>44036</v>
      </c>
      <c r="B105" s="288">
        <v>44042</v>
      </c>
      <c r="C105" s="282">
        <v>36.33</v>
      </c>
      <c r="D105" s="282">
        <v>38.1</v>
      </c>
      <c r="E105" s="282">
        <v>37.5</v>
      </c>
      <c r="F105" s="282">
        <v>37.14</v>
      </c>
      <c r="G105" s="282">
        <v>38.69</v>
      </c>
      <c r="H105" s="282">
        <v>35.340000000000003</v>
      </c>
      <c r="I105" s="282">
        <v>35.94</v>
      </c>
      <c r="J105" s="282">
        <v>35.840000000000003</v>
      </c>
      <c r="K105" s="282">
        <v>35.659999999999997</v>
      </c>
      <c r="L105" s="282">
        <v>35.54</v>
      </c>
      <c r="M105" s="282">
        <v>34.83</v>
      </c>
      <c r="N105" s="282">
        <v>38.81</v>
      </c>
      <c r="O105" s="282">
        <v>38.700000000000003</v>
      </c>
      <c r="P105" s="282">
        <v>39.42</v>
      </c>
      <c r="Q105" s="282">
        <v>38.229999999999997</v>
      </c>
      <c r="R105" s="282">
        <v>39.32</v>
      </c>
      <c r="S105" s="282">
        <v>37.409999999999997</v>
      </c>
      <c r="T105" s="282">
        <v>37.22</v>
      </c>
      <c r="U105" s="282">
        <v>38.049999999999997</v>
      </c>
      <c r="V105" s="282">
        <v>35.409999999999997</v>
      </c>
      <c r="W105" s="282">
        <v>35.49</v>
      </c>
      <c r="X105" s="282">
        <v>35.340000000000003</v>
      </c>
      <c r="Y105" s="282">
        <v>37</v>
      </c>
    </row>
    <row r="106" spans="1:25" ht="20.100000000000001" customHeight="1">
      <c r="A106" s="288">
        <v>44043</v>
      </c>
      <c r="B106" s="288">
        <v>44049</v>
      </c>
      <c r="C106" s="282">
        <v>36.549999999999997</v>
      </c>
      <c r="D106" s="282">
        <v>39.01</v>
      </c>
      <c r="E106" s="282">
        <v>38.31</v>
      </c>
      <c r="F106" s="282">
        <v>37.549999999999997</v>
      </c>
      <c r="G106" s="282">
        <v>39.200000000000003</v>
      </c>
      <c r="H106" s="282">
        <v>35.97</v>
      </c>
      <c r="I106" s="282">
        <v>36.11</v>
      </c>
      <c r="J106" s="282">
        <v>36.19</v>
      </c>
      <c r="K106" s="282">
        <v>35.979999999999997</v>
      </c>
      <c r="L106" s="282">
        <v>35.76</v>
      </c>
      <c r="M106" s="282">
        <v>35.33</v>
      </c>
      <c r="N106" s="282">
        <v>39.549999999999997</v>
      </c>
      <c r="O106" s="282">
        <v>38.979999999999997</v>
      </c>
      <c r="P106" s="282">
        <v>40.15</v>
      </c>
      <c r="Q106" s="282">
        <v>38.81</v>
      </c>
      <c r="R106" s="282">
        <v>39.71</v>
      </c>
      <c r="S106" s="282">
        <v>37.869999999999997</v>
      </c>
      <c r="T106" s="282">
        <v>37.71</v>
      </c>
      <c r="U106" s="282">
        <v>38.700000000000003</v>
      </c>
      <c r="V106" s="282">
        <v>36.69</v>
      </c>
      <c r="W106" s="282">
        <v>35.82</v>
      </c>
      <c r="X106" s="282">
        <v>35.97</v>
      </c>
      <c r="Y106" s="282">
        <v>37.53</v>
      </c>
    </row>
    <row r="107" spans="1:25" ht="20.100000000000001" customHeight="1">
      <c r="A107" s="288">
        <v>44050</v>
      </c>
      <c r="B107" s="288">
        <v>44056</v>
      </c>
      <c r="C107" s="282">
        <v>36.15</v>
      </c>
      <c r="D107" s="282">
        <v>38.9</v>
      </c>
      <c r="E107" s="282">
        <v>37.75</v>
      </c>
      <c r="F107" s="282">
        <v>36.86</v>
      </c>
      <c r="G107" s="282">
        <v>39</v>
      </c>
      <c r="H107" s="282">
        <v>35.89</v>
      </c>
      <c r="I107" s="282">
        <v>35.46</v>
      </c>
      <c r="J107" s="282">
        <v>35.630000000000003</v>
      </c>
      <c r="K107" s="282">
        <v>35.22</v>
      </c>
      <c r="L107" s="282">
        <v>35.130000000000003</v>
      </c>
      <c r="M107" s="282">
        <v>34.520000000000003</v>
      </c>
      <c r="N107" s="282">
        <v>38.82</v>
      </c>
      <c r="O107" s="282">
        <v>38.36</v>
      </c>
      <c r="P107" s="282">
        <v>39.869999999999997</v>
      </c>
      <c r="Q107" s="282">
        <v>39.340000000000003</v>
      </c>
      <c r="R107" s="282">
        <v>38.909999999999997</v>
      </c>
      <c r="S107" s="282">
        <v>37.33</v>
      </c>
      <c r="T107" s="282">
        <v>37.24</v>
      </c>
      <c r="U107" s="282">
        <v>37.17</v>
      </c>
      <c r="V107" s="282">
        <v>38.82</v>
      </c>
      <c r="W107" s="282">
        <v>35.14</v>
      </c>
      <c r="X107" s="282">
        <v>35.869999999999997</v>
      </c>
      <c r="Y107" s="282">
        <v>37.15</v>
      </c>
    </row>
    <row r="108" spans="1:25" ht="20.100000000000001" customHeight="1">
      <c r="A108" s="288">
        <v>44057</v>
      </c>
      <c r="B108" s="288">
        <v>44063</v>
      </c>
      <c r="C108" s="282">
        <v>36.021666666666697</v>
      </c>
      <c r="D108" s="282">
        <v>38.2366666666667</v>
      </c>
      <c r="E108" s="282">
        <v>37.226666666666702</v>
      </c>
      <c r="F108" s="282">
        <v>36.36</v>
      </c>
      <c r="G108" s="282">
        <v>38.426666666666698</v>
      </c>
      <c r="H108" s="282">
        <v>35.520000000000003</v>
      </c>
      <c r="I108" s="282">
        <v>35.576666666666704</v>
      </c>
      <c r="J108" s="282">
        <v>35.56</v>
      </c>
      <c r="K108" s="282">
        <v>35</v>
      </c>
      <c r="L108" s="282">
        <v>34.946666666666701</v>
      </c>
      <c r="M108" s="282">
        <v>34.386666666666699</v>
      </c>
      <c r="N108" s="282">
        <v>38.64</v>
      </c>
      <c r="O108" s="282">
        <v>37.79</v>
      </c>
      <c r="P108" s="282">
        <v>39.17</v>
      </c>
      <c r="Q108" s="282">
        <v>38.6533333333333</v>
      </c>
      <c r="R108" s="282">
        <v>38.126666666666701</v>
      </c>
      <c r="S108" s="282">
        <v>36.979999999999997</v>
      </c>
      <c r="T108" s="282">
        <v>36.86</v>
      </c>
      <c r="U108" s="282">
        <v>38.706666666666699</v>
      </c>
      <c r="V108" s="282">
        <v>37.386666666666699</v>
      </c>
      <c r="W108" s="282">
        <v>34.766666666666701</v>
      </c>
      <c r="X108" s="282">
        <v>35.453333333333298</v>
      </c>
      <c r="Y108" s="282">
        <v>36.81</v>
      </c>
    </row>
    <row r="109" spans="1:25" ht="20.100000000000001" customHeight="1">
      <c r="A109" s="288">
        <v>44064</v>
      </c>
      <c r="B109" s="288">
        <v>44070</v>
      </c>
      <c r="C109" s="282">
        <v>36.17</v>
      </c>
      <c r="D109" s="282">
        <v>38.619999999999997</v>
      </c>
      <c r="E109" s="282">
        <v>37.76</v>
      </c>
      <c r="F109" s="282">
        <v>36.369999999999997</v>
      </c>
      <c r="G109" s="282">
        <v>39.020000000000003</v>
      </c>
      <c r="H109" s="282">
        <v>35.729999999999997</v>
      </c>
      <c r="I109" s="282">
        <v>35.68</v>
      </c>
      <c r="J109" s="282">
        <v>35.57</v>
      </c>
      <c r="K109" s="282">
        <v>35.340000000000003</v>
      </c>
      <c r="L109" s="282">
        <v>35.17</v>
      </c>
      <c r="M109" s="282">
        <v>34.53</v>
      </c>
      <c r="N109" s="282">
        <v>39.130000000000003</v>
      </c>
      <c r="O109" s="282">
        <v>38.69</v>
      </c>
      <c r="P109" s="282">
        <v>39.44</v>
      </c>
      <c r="Q109" s="282">
        <v>39.42</v>
      </c>
      <c r="R109" s="282">
        <v>38.61</v>
      </c>
      <c r="S109" s="282">
        <v>37.119999999999997</v>
      </c>
      <c r="T109" s="282">
        <v>37.200000000000003</v>
      </c>
      <c r="U109" s="282">
        <v>37.74</v>
      </c>
      <c r="V109" s="282">
        <v>38.729999999999997</v>
      </c>
      <c r="W109" s="282">
        <v>35.049999999999997</v>
      </c>
      <c r="X109" s="282">
        <v>35.950000000000003</v>
      </c>
      <c r="Y109" s="282">
        <v>37.14</v>
      </c>
    </row>
    <row r="110" spans="1:25" ht="20.100000000000001" customHeight="1">
      <c r="A110" s="288">
        <v>44071</v>
      </c>
      <c r="B110" s="288">
        <v>44077</v>
      </c>
      <c r="C110" s="282">
        <v>35.51</v>
      </c>
      <c r="D110" s="282">
        <v>37.86</v>
      </c>
      <c r="E110" s="282">
        <v>36.69</v>
      </c>
      <c r="F110" s="282">
        <v>35.51</v>
      </c>
      <c r="G110" s="282">
        <v>38.32</v>
      </c>
      <c r="H110" s="282">
        <v>35.1</v>
      </c>
      <c r="I110" s="282">
        <v>35.44</v>
      </c>
      <c r="J110" s="282">
        <v>35.19</v>
      </c>
      <c r="K110" s="282">
        <v>34.81</v>
      </c>
      <c r="L110" s="282">
        <v>34.76</v>
      </c>
      <c r="M110" s="282">
        <v>34.29</v>
      </c>
      <c r="N110" s="282">
        <v>38.68</v>
      </c>
      <c r="O110" s="282">
        <v>38.22</v>
      </c>
      <c r="P110" s="282">
        <v>38.729999999999997</v>
      </c>
      <c r="Q110" s="282">
        <v>38.65</v>
      </c>
      <c r="R110" s="282">
        <v>38.24</v>
      </c>
      <c r="S110" s="282">
        <v>36.340000000000003</v>
      </c>
      <c r="T110" s="282">
        <v>36.61</v>
      </c>
      <c r="U110" s="282">
        <v>37.44</v>
      </c>
      <c r="V110" s="282">
        <v>38.270000000000003</v>
      </c>
      <c r="W110" s="282">
        <v>34.81</v>
      </c>
      <c r="X110" s="282">
        <v>35.380000000000003</v>
      </c>
      <c r="Y110" s="282">
        <v>36.58</v>
      </c>
    </row>
    <row r="111" spans="1:25" ht="20.100000000000001" customHeight="1">
      <c r="A111" s="288">
        <v>44078</v>
      </c>
      <c r="B111" s="288">
        <v>44084</v>
      </c>
      <c r="C111" s="282">
        <v>35.340000000000003</v>
      </c>
      <c r="D111" s="282">
        <v>37.39</v>
      </c>
      <c r="E111" s="282">
        <v>36.619999999999997</v>
      </c>
      <c r="F111" s="282">
        <v>35.36</v>
      </c>
      <c r="G111" s="282">
        <v>37.79</v>
      </c>
      <c r="H111" s="282">
        <v>35.08</v>
      </c>
      <c r="I111" s="282">
        <v>34.82</v>
      </c>
      <c r="J111" s="282">
        <v>34.93</v>
      </c>
      <c r="K111" s="282">
        <v>34.64</v>
      </c>
      <c r="L111" s="282">
        <v>34.58</v>
      </c>
      <c r="M111" s="282">
        <v>34.14</v>
      </c>
      <c r="N111" s="282">
        <v>37.36</v>
      </c>
      <c r="O111" s="282">
        <v>37.700000000000003</v>
      </c>
      <c r="P111" s="282">
        <v>38.22</v>
      </c>
      <c r="Q111" s="282">
        <v>38.17</v>
      </c>
      <c r="R111" s="282">
        <v>38.11</v>
      </c>
      <c r="S111" s="282">
        <v>36.17</v>
      </c>
      <c r="T111" s="282">
        <v>36.26</v>
      </c>
      <c r="U111" s="282">
        <v>37.200000000000003</v>
      </c>
      <c r="V111" s="282">
        <v>38.090000000000003</v>
      </c>
      <c r="W111" s="282">
        <v>34.65</v>
      </c>
      <c r="X111" s="282">
        <v>35.28</v>
      </c>
      <c r="Y111" s="282">
        <v>36.270000000000003</v>
      </c>
    </row>
    <row r="112" spans="1:25" ht="20.100000000000001" customHeight="1">
      <c r="A112" s="288">
        <v>44085</v>
      </c>
      <c r="B112" s="288">
        <v>44091</v>
      </c>
      <c r="C112" s="282">
        <v>34.18</v>
      </c>
      <c r="D112" s="282">
        <v>36.28</v>
      </c>
      <c r="E112" s="282">
        <v>35.39</v>
      </c>
      <c r="F112" s="282">
        <v>34.299999999999997</v>
      </c>
      <c r="G112" s="282">
        <v>36.9</v>
      </c>
      <c r="H112" s="282">
        <v>33.909999999999997</v>
      </c>
      <c r="I112" s="282">
        <v>33.67</v>
      </c>
      <c r="J112" s="282">
        <v>33.909999999999997</v>
      </c>
      <c r="K112" s="282">
        <v>33.81</v>
      </c>
      <c r="L112" s="282">
        <v>33.659999999999997</v>
      </c>
      <c r="M112" s="282">
        <v>33.26</v>
      </c>
      <c r="N112" s="282">
        <v>36.700000000000003</v>
      </c>
      <c r="O112" s="282">
        <v>36.36</v>
      </c>
      <c r="P112" s="282">
        <v>37.32</v>
      </c>
      <c r="Q112" s="282">
        <v>36.75</v>
      </c>
      <c r="R112" s="282">
        <v>37.36</v>
      </c>
      <c r="S112" s="282">
        <v>34.74</v>
      </c>
      <c r="T112" s="282">
        <v>35.21</v>
      </c>
      <c r="U112" s="282">
        <v>35.593333333333298</v>
      </c>
      <c r="V112" s="282">
        <v>37.413333333333298</v>
      </c>
      <c r="W112" s="282">
        <v>33.783333333333303</v>
      </c>
      <c r="X112" s="282">
        <v>34.1933333333333</v>
      </c>
      <c r="Y112" s="282">
        <v>35.21</v>
      </c>
    </row>
    <row r="113" spans="1:25" ht="20.100000000000001" customHeight="1">
      <c r="A113" s="288">
        <v>44092</v>
      </c>
      <c r="B113" s="288">
        <v>44098</v>
      </c>
      <c r="C113" s="282">
        <v>32.92</v>
      </c>
      <c r="D113" s="282">
        <v>34.94</v>
      </c>
      <c r="E113" s="282">
        <v>34.03</v>
      </c>
      <c r="F113" s="282">
        <v>33.46</v>
      </c>
      <c r="G113" s="282">
        <v>35.39</v>
      </c>
      <c r="H113" s="282">
        <v>32.700000000000003</v>
      </c>
      <c r="I113" s="282">
        <v>32.299999999999997</v>
      </c>
      <c r="J113" s="282">
        <v>32.29</v>
      </c>
      <c r="K113" s="282">
        <v>32.15</v>
      </c>
      <c r="L113" s="282">
        <v>32.049999999999997</v>
      </c>
      <c r="M113" s="282">
        <v>31.79</v>
      </c>
      <c r="N113" s="282">
        <v>35.409999999999997</v>
      </c>
      <c r="O113" s="282">
        <v>35.43</v>
      </c>
      <c r="P113" s="282">
        <v>36.090000000000003</v>
      </c>
      <c r="Q113" s="282">
        <v>35.43</v>
      </c>
      <c r="R113" s="282">
        <v>35.979999999999997</v>
      </c>
      <c r="S113" s="282">
        <v>33.64</v>
      </c>
      <c r="T113" s="282">
        <v>33.880000000000003</v>
      </c>
      <c r="U113" s="282">
        <v>34.69</v>
      </c>
      <c r="V113" s="282">
        <v>36.29</v>
      </c>
      <c r="W113" s="282">
        <v>32.15</v>
      </c>
      <c r="X113" s="282">
        <v>32.950000000000003</v>
      </c>
      <c r="Y113" s="282">
        <v>33.909999999999997</v>
      </c>
    </row>
    <row r="114" spans="1:25" ht="20.100000000000001" customHeight="1">
      <c r="A114" s="288">
        <v>44098</v>
      </c>
      <c r="B114" s="288">
        <v>44104</v>
      </c>
      <c r="C114" s="282">
        <v>31.864000000000001</v>
      </c>
      <c r="D114" s="282">
        <v>33.451999999999998</v>
      </c>
      <c r="E114" s="282">
        <v>33.192</v>
      </c>
      <c r="F114" s="282">
        <v>32.200000000000003</v>
      </c>
      <c r="G114" s="282">
        <v>34.4</v>
      </c>
      <c r="H114" s="282">
        <v>31.416</v>
      </c>
      <c r="I114" s="282">
        <v>31.667999999999999</v>
      </c>
      <c r="J114" s="282">
        <v>31.588000000000001</v>
      </c>
      <c r="K114" s="282">
        <v>31.552</v>
      </c>
      <c r="L114" s="282">
        <v>31.431999999999999</v>
      </c>
      <c r="M114" s="282">
        <v>30.943999999999999</v>
      </c>
      <c r="N114" s="282">
        <v>34.427999999999997</v>
      </c>
      <c r="O114" s="282">
        <v>34.44</v>
      </c>
      <c r="P114" s="282">
        <v>34.887999999999998</v>
      </c>
      <c r="Q114" s="282">
        <v>33.96</v>
      </c>
      <c r="R114" s="282">
        <v>34.328000000000003</v>
      </c>
      <c r="S114" s="282">
        <v>32.479999999999997</v>
      </c>
      <c r="T114" s="282">
        <v>32.838000000000001</v>
      </c>
      <c r="U114" s="282">
        <v>33.488</v>
      </c>
      <c r="V114" s="282">
        <v>34.655999999999999</v>
      </c>
      <c r="W114" s="282">
        <v>31.495999999999999</v>
      </c>
      <c r="X114" s="282">
        <v>31.815999999999999</v>
      </c>
      <c r="Y114" s="282">
        <v>32.840000000000003</v>
      </c>
    </row>
    <row r="115" spans="1:25" ht="20.100000000000001" customHeight="1">
      <c r="A115" s="288">
        <v>44106</v>
      </c>
      <c r="B115" s="288">
        <v>44112</v>
      </c>
      <c r="C115" s="282">
        <v>31.2</v>
      </c>
      <c r="D115" s="282">
        <v>32.68</v>
      </c>
      <c r="E115" s="282">
        <v>32.19</v>
      </c>
      <c r="F115" s="282">
        <v>31.4</v>
      </c>
      <c r="G115" s="282">
        <v>32.479999999999997</v>
      </c>
      <c r="H115" s="282">
        <v>30.44</v>
      </c>
      <c r="I115" s="282">
        <v>30.6</v>
      </c>
      <c r="J115" s="282">
        <v>30.2</v>
      </c>
      <c r="K115" s="282">
        <v>29.76</v>
      </c>
      <c r="L115" s="282">
        <v>29.64</v>
      </c>
      <c r="M115" s="282">
        <v>29.12</v>
      </c>
      <c r="N115" s="282">
        <v>33.44</v>
      </c>
      <c r="O115" s="282">
        <v>32.68</v>
      </c>
      <c r="P115" s="282">
        <v>33.119999999999997</v>
      </c>
      <c r="Q115" s="282">
        <v>33.08</v>
      </c>
      <c r="R115" s="282">
        <v>33.6</v>
      </c>
      <c r="S115" s="282">
        <v>31.28</v>
      </c>
      <c r="T115" s="282">
        <v>31.58</v>
      </c>
      <c r="U115" s="282">
        <v>32.24</v>
      </c>
      <c r="V115" s="282">
        <v>33.68</v>
      </c>
      <c r="W115" s="282">
        <v>29.68</v>
      </c>
      <c r="X115" s="282">
        <v>31</v>
      </c>
      <c r="Y115" s="282">
        <v>31.6</v>
      </c>
    </row>
    <row r="116" spans="1:25" ht="20.100000000000001" customHeight="1">
      <c r="A116" s="288">
        <v>44113</v>
      </c>
      <c r="B116" s="288">
        <v>44119</v>
      </c>
      <c r="C116" s="282">
        <v>29.81</v>
      </c>
      <c r="D116" s="282">
        <v>30.95</v>
      </c>
      <c r="E116" s="282">
        <v>30.51</v>
      </c>
      <c r="F116" s="282">
        <v>29.89</v>
      </c>
      <c r="G116" s="282">
        <v>31.42</v>
      </c>
      <c r="H116" s="282">
        <v>29.33</v>
      </c>
      <c r="I116" s="282">
        <v>29.47</v>
      </c>
      <c r="J116" s="282">
        <v>29.13</v>
      </c>
      <c r="K116" s="282">
        <v>28.73</v>
      </c>
      <c r="L116" s="282">
        <v>28.61</v>
      </c>
      <c r="M116" s="282">
        <v>28.02</v>
      </c>
      <c r="N116" s="282">
        <v>32.26</v>
      </c>
      <c r="O116" s="282">
        <v>31.27</v>
      </c>
      <c r="P116" s="282">
        <v>32.11</v>
      </c>
      <c r="Q116" s="282">
        <v>31.82</v>
      </c>
      <c r="R116" s="282">
        <v>32.299999999999997</v>
      </c>
      <c r="S116" s="282">
        <v>30.05</v>
      </c>
      <c r="T116" s="282">
        <v>30.33</v>
      </c>
      <c r="U116" s="282">
        <v>31.08</v>
      </c>
      <c r="V116" s="282">
        <v>32.47</v>
      </c>
      <c r="W116" s="282">
        <v>28.62</v>
      </c>
      <c r="X116" s="282">
        <v>29.77</v>
      </c>
      <c r="Y116" s="282">
        <v>30.36</v>
      </c>
    </row>
    <row r="117" spans="1:25" ht="20.100000000000001" customHeight="1">
      <c r="A117" s="288">
        <v>44120</v>
      </c>
      <c r="B117" s="288">
        <v>44126</v>
      </c>
      <c r="C117" s="282">
        <v>28.98</v>
      </c>
      <c r="D117" s="282">
        <v>30.11</v>
      </c>
      <c r="E117" s="282">
        <v>30.12</v>
      </c>
      <c r="F117" s="282">
        <v>29.07</v>
      </c>
      <c r="G117" s="282">
        <v>30.58</v>
      </c>
      <c r="H117" s="282">
        <v>28.15</v>
      </c>
      <c r="I117" s="282">
        <v>28.53</v>
      </c>
      <c r="J117" s="282">
        <v>28.34</v>
      </c>
      <c r="K117" s="282">
        <v>28.24</v>
      </c>
      <c r="L117" s="282">
        <v>27.97</v>
      </c>
      <c r="M117" s="282">
        <v>27.52</v>
      </c>
      <c r="N117" s="282">
        <v>31.2</v>
      </c>
      <c r="O117" s="282">
        <v>29.79</v>
      </c>
      <c r="P117" s="282">
        <v>30.9</v>
      </c>
      <c r="Q117" s="282">
        <v>30.85</v>
      </c>
      <c r="R117" s="282">
        <v>31.28</v>
      </c>
      <c r="S117" s="282">
        <v>29.2</v>
      </c>
      <c r="T117" s="282">
        <v>29.46</v>
      </c>
      <c r="U117" s="282">
        <v>30.05</v>
      </c>
      <c r="V117" s="282">
        <v>30.71</v>
      </c>
      <c r="W117" s="282">
        <v>28.21</v>
      </c>
      <c r="X117" s="282">
        <v>28.49</v>
      </c>
      <c r="Y117" s="282">
        <v>29.44</v>
      </c>
    </row>
    <row r="118" spans="1:25" ht="20.100000000000001" customHeight="1">
      <c r="A118" s="288">
        <v>44127</v>
      </c>
      <c r="B118" s="288">
        <v>44133</v>
      </c>
      <c r="C118" s="282">
        <v>27.83</v>
      </c>
      <c r="D118" s="282">
        <v>28.97</v>
      </c>
      <c r="E118" s="282">
        <v>28.98</v>
      </c>
      <c r="F118" s="282">
        <v>28.17</v>
      </c>
      <c r="G118" s="282">
        <v>29.76</v>
      </c>
      <c r="H118" s="282">
        <v>27.13</v>
      </c>
      <c r="I118" s="282">
        <v>27.63</v>
      </c>
      <c r="J118" s="282">
        <v>27.77</v>
      </c>
      <c r="K118" s="282">
        <v>27.46</v>
      </c>
      <c r="L118" s="282">
        <v>27.31</v>
      </c>
      <c r="M118" s="282">
        <v>26.89</v>
      </c>
      <c r="N118" s="282">
        <v>29.88</v>
      </c>
      <c r="O118" s="282">
        <v>29.12</v>
      </c>
      <c r="P118" s="282">
        <v>30.57</v>
      </c>
      <c r="Q118" s="282">
        <v>30.05</v>
      </c>
      <c r="R118" s="282">
        <v>30.05</v>
      </c>
      <c r="S118" s="282">
        <v>28.45</v>
      </c>
      <c r="T118" s="282">
        <v>28.59</v>
      </c>
      <c r="U118" s="282">
        <v>29.56</v>
      </c>
      <c r="V118" s="282">
        <v>30.07</v>
      </c>
      <c r="W118" s="282">
        <v>27.37</v>
      </c>
      <c r="X118" s="282">
        <v>27.33</v>
      </c>
      <c r="Y118" s="282">
        <v>28.59</v>
      </c>
    </row>
    <row r="119" spans="1:25" ht="20.100000000000001" customHeight="1">
      <c r="A119" s="288">
        <v>44134</v>
      </c>
      <c r="B119" s="288">
        <v>44140</v>
      </c>
      <c r="C119" s="282">
        <v>28.68</v>
      </c>
      <c r="D119" s="282">
        <v>30.16</v>
      </c>
      <c r="E119" s="282">
        <v>29.79</v>
      </c>
      <c r="F119" s="282">
        <v>28.98</v>
      </c>
      <c r="G119" s="282">
        <v>30.66</v>
      </c>
      <c r="H119" s="282">
        <v>27.81</v>
      </c>
      <c r="I119" s="282">
        <v>28.52</v>
      </c>
      <c r="J119" s="282">
        <v>28.49</v>
      </c>
      <c r="K119" s="282">
        <v>28.27</v>
      </c>
      <c r="L119" s="282">
        <v>28.07</v>
      </c>
      <c r="M119" s="282">
        <v>27.54</v>
      </c>
      <c r="N119" s="282">
        <v>30.97</v>
      </c>
      <c r="O119" s="282">
        <v>29.52</v>
      </c>
      <c r="P119" s="282">
        <v>31.34</v>
      </c>
      <c r="Q119" s="282">
        <v>30.75</v>
      </c>
      <c r="R119" s="282">
        <v>30.2</v>
      </c>
      <c r="S119" s="282">
        <v>29.35</v>
      </c>
      <c r="T119" s="282">
        <v>29.36</v>
      </c>
      <c r="U119" s="282">
        <v>30.54</v>
      </c>
      <c r="V119" s="282">
        <v>29.99</v>
      </c>
      <c r="W119" s="282">
        <v>28.22</v>
      </c>
      <c r="X119" s="282">
        <v>27.88</v>
      </c>
      <c r="Y119" s="282">
        <v>29.32</v>
      </c>
    </row>
    <row r="120" spans="1:25" ht="20.100000000000001" customHeight="1">
      <c r="A120" s="288">
        <v>44141</v>
      </c>
      <c r="B120" s="288">
        <v>44147</v>
      </c>
      <c r="C120" s="282">
        <v>28.81</v>
      </c>
      <c r="D120" s="282">
        <v>29.82</v>
      </c>
      <c r="E120" s="282">
        <v>29.36</v>
      </c>
      <c r="F120" s="282">
        <v>29.09</v>
      </c>
      <c r="G120" s="282">
        <v>30.48</v>
      </c>
      <c r="H120" s="282">
        <v>27.72</v>
      </c>
      <c r="I120" s="282">
        <v>28.71</v>
      </c>
      <c r="J120" s="282">
        <v>28.58</v>
      </c>
      <c r="K120" s="282">
        <v>28.12</v>
      </c>
      <c r="L120" s="282">
        <v>28.03</v>
      </c>
      <c r="M120" s="282">
        <v>27.44</v>
      </c>
      <c r="N120" s="282">
        <v>31.25</v>
      </c>
      <c r="O120" s="282">
        <v>29.29</v>
      </c>
      <c r="P120" s="282">
        <v>31.25</v>
      </c>
      <c r="Q120" s="282">
        <v>30.29</v>
      </c>
      <c r="R120" s="282">
        <v>30.25</v>
      </c>
      <c r="S120" s="282">
        <v>28.98</v>
      </c>
      <c r="T120" s="282">
        <v>29.26</v>
      </c>
      <c r="U120" s="282">
        <v>30.16</v>
      </c>
      <c r="V120" s="282">
        <v>30.31</v>
      </c>
      <c r="W120" s="282">
        <v>28.14</v>
      </c>
      <c r="X120" s="282">
        <v>27.72</v>
      </c>
      <c r="Y120" s="282">
        <v>29.23</v>
      </c>
    </row>
    <row r="121" spans="1:25" ht="20.100000000000001" customHeight="1">
      <c r="A121" s="288">
        <v>44148</v>
      </c>
      <c r="B121" s="288">
        <v>44154</v>
      </c>
      <c r="C121" s="282">
        <v>28.78</v>
      </c>
      <c r="D121" s="282">
        <v>29.76</v>
      </c>
      <c r="E121" s="282">
        <v>29.45</v>
      </c>
      <c r="F121" s="282">
        <v>29.01</v>
      </c>
      <c r="G121" s="282">
        <v>30.33</v>
      </c>
      <c r="H121" s="282">
        <v>27.36</v>
      </c>
      <c r="I121" s="282">
        <v>28.67</v>
      </c>
      <c r="J121" s="282">
        <v>28.47</v>
      </c>
      <c r="K121" s="282">
        <v>28.2</v>
      </c>
      <c r="L121" s="282">
        <v>28.07</v>
      </c>
      <c r="M121" s="282">
        <v>27.35</v>
      </c>
      <c r="N121" s="282">
        <v>30.49</v>
      </c>
      <c r="O121" s="282">
        <v>29.41</v>
      </c>
      <c r="P121" s="282">
        <v>31.06</v>
      </c>
      <c r="Q121" s="282">
        <v>30</v>
      </c>
      <c r="R121" s="282">
        <v>30.41</v>
      </c>
      <c r="S121" s="282">
        <v>28.97</v>
      </c>
      <c r="T121" s="282">
        <v>29.16</v>
      </c>
      <c r="U121" s="282">
        <v>29.84</v>
      </c>
      <c r="V121" s="282">
        <v>30.09</v>
      </c>
      <c r="W121" s="282">
        <v>28.2</v>
      </c>
      <c r="X121" s="282">
        <v>27.56</v>
      </c>
      <c r="Y121" s="282">
        <v>29.12</v>
      </c>
    </row>
    <row r="122" spans="1:25" ht="20.100000000000001" customHeight="1">
      <c r="A122" s="288">
        <v>44155</v>
      </c>
      <c r="B122" s="288">
        <v>44161</v>
      </c>
      <c r="C122" s="282">
        <v>29.14</v>
      </c>
      <c r="D122" s="282">
        <v>30.13</v>
      </c>
      <c r="E122" s="282">
        <v>29.96</v>
      </c>
      <c r="F122" s="282">
        <v>29.32</v>
      </c>
      <c r="G122" s="282">
        <v>30.41</v>
      </c>
      <c r="H122" s="282">
        <v>27.59</v>
      </c>
      <c r="I122" s="282">
        <v>28.87</v>
      </c>
      <c r="J122" s="282">
        <v>28.83</v>
      </c>
      <c r="K122" s="282">
        <v>28.61</v>
      </c>
      <c r="L122" s="282">
        <v>28.37</v>
      </c>
      <c r="M122" s="282">
        <v>27.83</v>
      </c>
      <c r="N122" s="282">
        <v>31.37</v>
      </c>
      <c r="O122" s="282">
        <v>30.29</v>
      </c>
      <c r="P122" s="282">
        <v>31.19</v>
      </c>
      <c r="Q122" s="282">
        <v>30.25</v>
      </c>
      <c r="R122" s="282">
        <v>30.6</v>
      </c>
      <c r="S122" s="282">
        <v>29.19</v>
      </c>
      <c r="T122" s="282">
        <v>29.53</v>
      </c>
      <c r="U122" s="282">
        <v>29.95</v>
      </c>
      <c r="V122" s="282">
        <v>30.1</v>
      </c>
      <c r="W122" s="282">
        <v>28.49</v>
      </c>
      <c r="X122" s="282">
        <v>27.85</v>
      </c>
      <c r="Y122" s="282">
        <v>29.44</v>
      </c>
    </row>
    <row r="123" spans="1:25" ht="20.100000000000001" customHeight="1">
      <c r="A123" s="288">
        <v>44162</v>
      </c>
      <c r="B123" s="288">
        <v>44168</v>
      </c>
      <c r="C123" s="282">
        <v>31.7</v>
      </c>
      <c r="D123" s="282">
        <v>32.799999999999997</v>
      </c>
      <c r="E123" s="282">
        <v>32.65</v>
      </c>
      <c r="F123" s="282">
        <v>31.82</v>
      </c>
      <c r="G123" s="282">
        <v>33.090000000000003</v>
      </c>
      <c r="H123" s="282">
        <v>29.96</v>
      </c>
      <c r="I123" s="282">
        <v>31.19</v>
      </c>
      <c r="J123" s="282">
        <v>31.26</v>
      </c>
      <c r="K123" s="282">
        <v>31.03</v>
      </c>
      <c r="L123" s="282">
        <v>30.84</v>
      </c>
      <c r="M123" s="282">
        <v>30.5</v>
      </c>
      <c r="N123" s="282">
        <v>33.94</v>
      </c>
      <c r="O123" s="282">
        <v>32.81</v>
      </c>
      <c r="P123" s="282">
        <v>33.380000000000003</v>
      </c>
      <c r="Q123" s="282">
        <v>33.119999999999997</v>
      </c>
      <c r="R123" s="282">
        <v>32.57</v>
      </c>
      <c r="S123" s="282">
        <v>31.8</v>
      </c>
      <c r="T123" s="282">
        <v>32.03</v>
      </c>
      <c r="U123" s="282">
        <v>31.42</v>
      </c>
      <c r="V123" s="282">
        <v>32.35</v>
      </c>
      <c r="W123" s="282">
        <v>30.95</v>
      </c>
      <c r="X123" s="282">
        <v>30.34</v>
      </c>
      <c r="Y123" s="282">
        <v>31.88</v>
      </c>
    </row>
    <row r="124" spans="1:25" ht="20.100000000000001" customHeight="1">
      <c r="A124" s="288">
        <v>44169</v>
      </c>
      <c r="B124" s="288">
        <v>44175</v>
      </c>
      <c r="C124" s="282">
        <v>32.869999999999997</v>
      </c>
      <c r="D124" s="282">
        <v>34.24</v>
      </c>
      <c r="E124" s="282">
        <v>33.76</v>
      </c>
      <c r="F124" s="282">
        <v>32.950000000000003</v>
      </c>
      <c r="G124" s="282">
        <v>34.24</v>
      </c>
      <c r="H124" s="282">
        <v>31.36</v>
      </c>
      <c r="I124" s="282">
        <v>32.53</v>
      </c>
      <c r="J124" s="282">
        <v>32.47</v>
      </c>
      <c r="K124" s="282">
        <v>31.93</v>
      </c>
      <c r="L124" s="282">
        <v>31.84</v>
      </c>
      <c r="M124" s="282">
        <v>31.59</v>
      </c>
      <c r="N124" s="282">
        <v>34.42</v>
      </c>
      <c r="O124" s="282">
        <v>33.450000000000003</v>
      </c>
      <c r="P124" s="282">
        <v>34.81</v>
      </c>
      <c r="Q124" s="282">
        <v>34.15</v>
      </c>
      <c r="R124" s="282">
        <v>34.68</v>
      </c>
      <c r="S124" s="282">
        <v>33.200000000000003</v>
      </c>
      <c r="T124" s="282">
        <v>33.21</v>
      </c>
      <c r="U124" s="282">
        <v>32.74</v>
      </c>
      <c r="V124" s="282">
        <v>33.97</v>
      </c>
      <c r="W124" s="282">
        <v>31.79</v>
      </c>
      <c r="X124" s="282">
        <v>31.72</v>
      </c>
      <c r="Y124" s="282">
        <v>33.08</v>
      </c>
    </row>
    <row r="125" spans="1:25" ht="20.100000000000001" customHeight="1">
      <c r="A125" s="288">
        <v>44176</v>
      </c>
      <c r="B125" s="288">
        <v>44182</v>
      </c>
      <c r="C125" s="282">
        <v>33.1</v>
      </c>
      <c r="D125" s="282">
        <v>34.07</v>
      </c>
      <c r="E125" s="282">
        <v>34.299999999999997</v>
      </c>
      <c r="F125" s="282">
        <v>33.380000000000003</v>
      </c>
      <c r="G125" s="282">
        <v>33.909999999999997</v>
      </c>
      <c r="H125" s="282">
        <v>32.06</v>
      </c>
      <c r="I125" s="282">
        <v>32.869999999999997</v>
      </c>
      <c r="J125" s="282">
        <v>32.74</v>
      </c>
      <c r="K125" s="282">
        <v>32.299999999999997</v>
      </c>
      <c r="L125" s="282">
        <v>32.22</v>
      </c>
      <c r="M125" s="282">
        <v>31.89</v>
      </c>
      <c r="N125" s="282">
        <v>34.96</v>
      </c>
      <c r="O125" s="282">
        <v>33.9</v>
      </c>
      <c r="P125" s="282">
        <v>34.89</v>
      </c>
      <c r="Q125" s="282">
        <v>33.93</v>
      </c>
      <c r="R125" s="282">
        <v>34.22</v>
      </c>
      <c r="S125" s="282">
        <v>33.619999999999997</v>
      </c>
      <c r="T125" s="282">
        <v>33.43</v>
      </c>
      <c r="U125" s="282">
        <v>32.6</v>
      </c>
      <c r="V125" s="282">
        <v>33.979999999999997</v>
      </c>
      <c r="W125" s="282">
        <v>32.25</v>
      </c>
      <c r="X125" s="282">
        <v>32.229999999999997</v>
      </c>
      <c r="Y125" s="282">
        <v>33.31</v>
      </c>
    </row>
    <row r="126" spans="1:25" ht="20.100000000000001" customHeight="1">
      <c r="A126" s="288">
        <v>44183</v>
      </c>
      <c r="B126" s="288">
        <v>44189</v>
      </c>
      <c r="C126" s="282">
        <v>33.61</v>
      </c>
      <c r="D126" s="282">
        <v>34.6</v>
      </c>
      <c r="E126" s="282">
        <v>34.76</v>
      </c>
      <c r="F126" s="282">
        <v>33.82</v>
      </c>
      <c r="G126" s="282">
        <v>34.590000000000003</v>
      </c>
      <c r="H126" s="282">
        <v>32.6</v>
      </c>
      <c r="I126" s="282">
        <v>33.33</v>
      </c>
      <c r="J126" s="282">
        <v>33.15</v>
      </c>
      <c r="K126" s="282">
        <v>32.93</v>
      </c>
      <c r="L126" s="282">
        <v>32.86</v>
      </c>
      <c r="M126" s="282">
        <v>32.51</v>
      </c>
      <c r="N126" s="282">
        <v>35.21</v>
      </c>
      <c r="O126" s="282">
        <v>34.31</v>
      </c>
      <c r="P126" s="282">
        <v>35.35</v>
      </c>
      <c r="Q126" s="282">
        <v>34.450000000000003</v>
      </c>
      <c r="R126" s="282">
        <v>34.97</v>
      </c>
      <c r="S126" s="282">
        <v>33.99</v>
      </c>
      <c r="T126" s="282">
        <v>33.94</v>
      </c>
      <c r="U126" s="282">
        <v>32.880000000000003</v>
      </c>
      <c r="V126" s="282">
        <v>34.119999999999997</v>
      </c>
      <c r="W126" s="282">
        <v>32.78</v>
      </c>
      <c r="X126" s="282">
        <v>32.69</v>
      </c>
      <c r="Y126" s="282">
        <v>33.79</v>
      </c>
    </row>
    <row r="127" spans="1:25" ht="20.100000000000001" customHeight="1">
      <c r="A127" s="288">
        <v>44190</v>
      </c>
      <c r="B127" s="288">
        <v>44196</v>
      </c>
      <c r="C127" s="282">
        <v>34.76</v>
      </c>
      <c r="D127" s="282">
        <v>35.81</v>
      </c>
      <c r="E127" s="282">
        <v>36.01</v>
      </c>
      <c r="F127" s="282">
        <v>35.06</v>
      </c>
      <c r="G127" s="282">
        <v>35.729999999999997</v>
      </c>
      <c r="H127" s="282">
        <v>34.01</v>
      </c>
      <c r="I127" s="282">
        <v>34.54</v>
      </c>
      <c r="J127" s="282">
        <v>34.64</v>
      </c>
      <c r="K127" s="282">
        <v>34.520000000000003</v>
      </c>
      <c r="L127" s="282">
        <v>34.299999999999997</v>
      </c>
      <c r="M127" s="282">
        <v>33.909999999999997</v>
      </c>
      <c r="N127" s="282">
        <v>36.770000000000003</v>
      </c>
      <c r="O127" s="282">
        <v>35.369999999999997</v>
      </c>
      <c r="P127" s="282">
        <v>36.229999999999997</v>
      </c>
      <c r="Q127" s="282">
        <v>35.770000000000003</v>
      </c>
      <c r="R127" s="282">
        <v>36.35</v>
      </c>
      <c r="S127" s="282">
        <v>35.39</v>
      </c>
      <c r="T127" s="282">
        <v>35.25</v>
      </c>
      <c r="U127" s="282">
        <v>33.979999999999997</v>
      </c>
      <c r="V127" s="282">
        <v>36.049999999999997</v>
      </c>
      <c r="W127" s="282">
        <v>34.409999999999997</v>
      </c>
      <c r="X127" s="282">
        <v>34.049999999999997</v>
      </c>
      <c r="Y127" s="282">
        <v>35.130000000000003</v>
      </c>
    </row>
    <row r="128" spans="1:25" ht="20.100000000000001" customHeight="1">
      <c r="A128" s="288">
        <v>44197</v>
      </c>
      <c r="B128" s="288">
        <v>44203</v>
      </c>
      <c r="C128" s="282">
        <v>35.909999999999997</v>
      </c>
      <c r="D128" s="282">
        <v>37.47</v>
      </c>
      <c r="E128" s="282">
        <v>36.96</v>
      </c>
      <c r="F128" s="282">
        <v>36.19</v>
      </c>
      <c r="G128" s="282">
        <v>37.380000000000003</v>
      </c>
      <c r="H128" s="282">
        <v>35.590000000000003</v>
      </c>
      <c r="I128" s="282">
        <v>35.86</v>
      </c>
      <c r="J128" s="282">
        <v>35.64</v>
      </c>
      <c r="K128" s="282">
        <v>35.75</v>
      </c>
      <c r="L128" s="282">
        <v>35.57</v>
      </c>
      <c r="M128" s="282">
        <v>35.24</v>
      </c>
      <c r="N128" s="282">
        <v>37.68</v>
      </c>
      <c r="O128" s="282">
        <v>37.46</v>
      </c>
      <c r="P128" s="282">
        <v>38.9</v>
      </c>
      <c r="Q128" s="282">
        <v>38.24</v>
      </c>
      <c r="R128" s="282">
        <v>38.299999999999997</v>
      </c>
      <c r="S128" s="282">
        <v>36.32</v>
      </c>
      <c r="T128" s="282">
        <v>36.729999999999997</v>
      </c>
      <c r="U128" s="282">
        <v>35.65</v>
      </c>
      <c r="V128" s="282">
        <v>37.06</v>
      </c>
      <c r="W128" s="282">
        <v>35.58</v>
      </c>
      <c r="X128" s="282">
        <v>35.590000000000003</v>
      </c>
      <c r="Y128" s="282">
        <v>36.590000000000003</v>
      </c>
    </row>
    <row r="129" spans="1:25" ht="20.100000000000001" customHeight="1">
      <c r="A129" s="288">
        <v>44204</v>
      </c>
      <c r="B129" s="288">
        <v>44210</v>
      </c>
      <c r="C129" s="282">
        <v>35.33</v>
      </c>
      <c r="D129" s="282">
        <v>36.74</v>
      </c>
      <c r="E129" s="282">
        <v>36.090000000000003</v>
      </c>
      <c r="F129" s="282">
        <v>35.200000000000003</v>
      </c>
      <c r="G129" s="282">
        <v>36.83</v>
      </c>
      <c r="H129" s="282">
        <v>34.53</v>
      </c>
      <c r="I129" s="282">
        <v>35.24</v>
      </c>
      <c r="J129" s="282">
        <v>34.89</v>
      </c>
      <c r="K129" s="282">
        <v>35.03</v>
      </c>
      <c r="L129" s="282">
        <v>35.020000000000003</v>
      </c>
      <c r="M129" s="282">
        <v>34.590000000000003</v>
      </c>
      <c r="N129" s="282">
        <v>36.83</v>
      </c>
      <c r="O129" s="282">
        <v>37.130000000000003</v>
      </c>
      <c r="P129" s="282">
        <v>37.799999999999997</v>
      </c>
      <c r="Q129" s="282">
        <v>36.68</v>
      </c>
      <c r="R129" s="282">
        <v>37.880000000000003</v>
      </c>
      <c r="S129" s="282">
        <v>35.549999999999997</v>
      </c>
      <c r="T129" s="282">
        <v>35.96</v>
      </c>
      <c r="U129" s="282">
        <v>35.1</v>
      </c>
      <c r="V129" s="282">
        <v>36.69</v>
      </c>
      <c r="W129" s="282">
        <v>34.869999999999997</v>
      </c>
      <c r="X129" s="282">
        <v>34.68</v>
      </c>
      <c r="Y129" s="282">
        <v>35.840000000000003</v>
      </c>
    </row>
    <row r="130" spans="1:25" ht="20.100000000000001" customHeight="1">
      <c r="A130" s="288">
        <v>44211</v>
      </c>
      <c r="B130" s="288">
        <v>44217</v>
      </c>
      <c r="C130" s="282">
        <v>35.299999999999997</v>
      </c>
      <c r="D130" s="282">
        <v>36.9</v>
      </c>
      <c r="E130" s="282">
        <v>36.299999999999997</v>
      </c>
      <c r="F130" s="282">
        <v>35.08</v>
      </c>
      <c r="G130" s="282">
        <v>37.19</v>
      </c>
      <c r="H130" s="282">
        <v>34.53</v>
      </c>
      <c r="I130" s="282">
        <v>34.880000000000003</v>
      </c>
      <c r="J130" s="282">
        <v>34.619999999999997</v>
      </c>
      <c r="K130" s="282">
        <v>34.299999999999997</v>
      </c>
      <c r="L130" s="282">
        <v>34.229999999999997</v>
      </c>
      <c r="M130" s="282">
        <v>33.6</v>
      </c>
      <c r="N130" s="282">
        <v>36.590000000000003</v>
      </c>
      <c r="O130" s="282">
        <v>37.6</v>
      </c>
      <c r="P130" s="282">
        <v>38.26</v>
      </c>
      <c r="Q130" s="282">
        <v>37.01</v>
      </c>
      <c r="R130" s="282">
        <v>37.83</v>
      </c>
      <c r="S130" s="282">
        <v>35.630000000000003</v>
      </c>
      <c r="T130" s="282">
        <v>35.869999999999997</v>
      </c>
      <c r="U130" s="282">
        <v>34.909999999999997</v>
      </c>
      <c r="V130" s="282">
        <v>36.950000000000003</v>
      </c>
      <c r="W130" s="282">
        <v>34.119999999999997</v>
      </c>
      <c r="X130" s="282">
        <v>34.700000000000003</v>
      </c>
      <c r="Y130" s="282">
        <v>35.74</v>
      </c>
    </row>
    <row r="131" spans="1:25" ht="20.100000000000001" customHeight="1">
      <c r="A131" s="288">
        <v>44218</v>
      </c>
      <c r="B131" s="288">
        <v>44224</v>
      </c>
      <c r="C131" s="282">
        <v>33.549999999999997</v>
      </c>
      <c r="D131" s="282">
        <v>34.840000000000003</v>
      </c>
      <c r="E131" s="282">
        <v>33.97</v>
      </c>
      <c r="F131" s="282">
        <v>33.47</v>
      </c>
      <c r="G131" s="282">
        <v>35.11</v>
      </c>
      <c r="H131" s="282">
        <v>32.53</v>
      </c>
      <c r="I131" s="282">
        <v>32.94</v>
      </c>
      <c r="J131" s="282">
        <v>32.69</v>
      </c>
      <c r="K131" s="282">
        <v>32.78</v>
      </c>
      <c r="L131" s="282">
        <v>32.65</v>
      </c>
      <c r="M131" s="282">
        <v>31.61</v>
      </c>
      <c r="N131" s="282">
        <v>35.28</v>
      </c>
      <c r="O131" s="282">
        <v>35.75</v>
      </c>
      <c r="P131" s="282">
        <v>36.07</v>
      </c>
      <c r="Q131" s="282">
        <v>35.549999999999997</v>
      </c>
      <c r="R131" s="282">
        <v>36.729999999999997</v>
      </c>
      <c r="S131" s="282">
        <v>33.68</v>
      </c>
      <c r="T131" s="282">
        <v>34.07</v>
      </c>
      <c r="U131" s="282">
        <v>33.21</v>
      </c>
      <c r="V131" s="282">
        <v>36.020000000000003</v>
      </c>
      <c r="W131" s="282">
        <v>32.56</v>
      </c>
      <c r="X131" s="282">
        <v>32.61</v>
      </c>
      <c r="Y131" s="282">
        <v>33.979999999999997</v>
      </c>
    </row>
    <row r="132" spans="1:25" ht="20.100000000000001" customHeight="1">
      <c r="A132" s="288">
        <v>44225</v>
      </c>
      <c r="B132" s="288">
        <v>44231</v>
      </c>
      <c r="C132" s="282">
        <v>31.48</v>
      </c>
      <c r="D132" s="282">
        <v>33.14</v>
      </c>
      <c r="E132" s="282">
        <v>32.590000000000003</v>
      </c>
      <c r="F132" s="282">
        <v>31.99</v>
      </c>
      <c r="G132" s="282">
        <v>33.409999999999997</v>
      </c>
      <c r="H132" s="282">
        <v>30.82</v>
      </c>
      <c r="I132" s="282">
        <v>30.42</v>
      </c>
      <c r="J132" s="282">
        <v>30.11</v>
      </c>
      <c r="K132" s="282">
        <v>30.58</v>
      </c>
      <c r="L132" s="282">
        <v>30.49</v>
      </c>
      <c r="M132" s="282">
        <v>29.65</v>
      </c>
      <c r="N132" s="282">
        <v>33.340000000000003</v>
      </c>
      <c r="O132" s="282">
        <v>33.81</v>
      </c>
      <c r="P132" s="282">
        <v>34.56</v>
      </c>
      <c r="Q132" s="282">
        <v>34.369999999999997</v>
      </c>
      <c r="R132" s="282">
        <v>35.15</v>
      </c>
      <c r="S132" s="282">
        <v>32.4</v>
      </c>
      <c r="T132" s="282">
        <v>32.25</v>
      </c>
      <c r="U132" s="282">
        <v>32.07</v>
      </c>
      <c r="V132" s="282">
        <v>34.25</v>
      </c>
      <c r="W132" s="282">
        <v>30.52</v>
      </c>
      <c r="X132" s="282">
        <v>30.89</v>
      </c>
      <c r="Y132" s="282">
        <v>32.19</v>
      </c>
    </row>
    <row r="133" spans="1:25" ht="20.100000000000001" customHeight="1">
      <c r="A133" s="288">
        <v>44243</v>
      </c>
      <c r="B133" s="288">
        <v>44245</v>
      </c>
      <c r="C133" s="282">
        <v>28.81</v>
      </c>
      <c r="D133" s="282">
        <v>30.9</v>
      </c>
      <c r="E133" s="282">
        <v>30.27</v>
      </c>
      <c r="F133" s="282">
        <v>29.76</v>
      </c>
      <c r="G133" s="282">
        <v>31.28</v>
      </c>
      <c r="H133" s="282">
        <v>28.13</v>
      </c>
      <c r="I133" s="282">
        <v>27.98</v>
      </c>
      <c r="J133" s="282">
        <v>27.44</v>
      </c>
      <c r="K133" s="282">
        <v>27.72</v>
      </c>
      <c r="L133" s="282">
        <v>27.68</v>
      </c>
      <c r="M133" s="282">
        <v>27.16</v>
      </c>
      <c r="N133" s="282">
        <v>31.27</v>
      </c>
      <c r="O133" s="282">
        <v>31.97</v>
      </c>
      <c r="P133" s="282">
        <v>32.99</v>
      </c>
      <c r="Q133" s="282">
        <v>32.729999999999997</v>
      </c>
      <c r="R133" s="282">
        <v>31.4</v>
      </c>
      <c r="S133" s="282">
        <v>30.41</v>
      </c>
      <c r="T133" s="282">
        <v>29.88</v>
      </c>
      <c r="U133" s="282">
        <v>30.71</v>
      </c>
      <c r="V133" s="282">
        <v>33.11</v>
      </c>
      <c r="W133" s="282">
        <v>27.72</v>
      </c>
      <c r="X133" s="282">
        <v>28.13</v>
      </c>
      <c r="Y133" s="282">
        <v>29.88</v>
      </c>
    </row>
    <row r="134" spans="1:25" ht="20.100000000000001" customHeight="1">
      <c r="A134" s="288">
        <v>44246</v>
      </c>
      <c r="B134" s="288">
        <v>44252</v>
      </c>
      <c r="C134" s="282">
        <v>26.77</v>
      </c>
      <c r="D134" s="282">
        <v>28.69</v>
      </c>
      <c r="E134" s="282">
        <v>28.15</v>
      </c>
      <c r="F134" s="282">
        <v>26.96</v>
      </c>
      <c r="G134" s="282">
        <v>29.4</v>
      </c>
      <c r="H134" s="282">
        <v>25.7</v>
      </c>
      <c r="I134" s="282">
        <v>26.5</v>
      </c>
      <c r="J134" s="282">
        <v>26.03</v>
      </c>
      <c r="K134" s="282">
        <v>26.25</v>
      </c>
      <c r="L134" s="282">
        <v>26.21</v>
      </c>
      <c r="M134" s="282">
        <v>25.73</v>
      </c>
      <c r="N134" s="282">
        <v>28.78</v>
      </c>
      <c r="O134" s="282">
        <v>29.26</v>
      </c>
      <c r="P134" s="282">
        <v>30.69</v>
      </c>
      <c r="Q134" s="282">
        <v>30.42</v>
      </c>
      <c r="R134" s="282">
        <v>29.66</v>
      </c>
      <c r="S134" s="282">
        <v>27.2</v>
      </c>
      <c r="T134" s="282">
        <v>27.79</v>
      </c>
      <c r="U134" s="282">
        <v>28.24</v>
      </c>
      <c r="V134" s="282">
        <v>30.64</v>
      </c>
      <c r="W134" s="282">
        <v>26.25</v>
      </c>
      <c r="X134" s="282">
        <v>25.7</v>
      </c>
      <c r="Y134" s="282">
        <v>27.77</v>
      </c>
    </row>
    <row r="135" spans="1:25" ht="20.100000000000001" customHeight="1">
      <c r="A135" s="288">
        <v>44253</v>
      </c>
      <c r="B135" s="288">
        <v>44259</v>
      </c>
      <c r="C135" s="282">
        <v>28.25</v>
      </c>
      <c r="D135" s="282">
        <v>29.52</v>
      </c>
      <c r="E135" s="282">
        <v>29.1</v>
      </c>
      <c r="F135" s="282">
        <v>28.69</v>
      </c>
      <c r="G135" s="282">
        <v>29.99</v>
      </c>
      <c r="H135" s="282">
        <v>27.25</v>
      </c>
      <c r="I135" s="282">
        <v>27.93</v>
      </c>
      <c r="J135" s="282">
        <v>27.66</v>
      </c>
      <c r="K135" s="282">
        <v>27.66</v>
      </c>
      <c r="L135" s="282">
        <v>27.61</v>
      </c>
      <c r="M135" s="282">
        <v>26.84</v>
      </c>
      <c r="N135" s="282">
        <v>30.36</v>
      </c>
      <c r="O135" s="282">
        <v>30.27</v>
      </c>
      <c r="P135" s="282">
        <v>31.23</v>
      </c>
      <c r="Q135" s="282">
        <v>30.6</v>
      </c>
      <c r="R135" s="282">
        <v>30.27</v>
      </c>
      <c r="S135" s="282">
        <v>28.92</v>
      </c>
      <c r="T135" s="282">
        <v>28.95</v>
      </c>
      <c r="U135" s="282">
        <v>28.84</v>
      </c>
      <c r="V135" s="282">
        <v>30.81</v>
      </c>
      <c r="W135" s="282">
        <v>27.64</v>
      </c>
      <c r="X135" s="282">
        <v>27.25</v>
      </c>
      <c r="Y135" s="282">
        <v>28.89</v>
      </c>
    </row>
    <row r="136" spans="1:25" ht="20.100000000000001" customHeight="1">
      <c r="A136" s="288">
        <v>44260</v>
      </c>
      <c r="B136" s="288">
        <v>44266</v>
      </c>
      <c r="C136" s="282">
        <v>27.7</v>
      </c>
      <c r="D136" s="282">
        <v>28.86</v>
      </c>
      <c r="E136" s="282">
        <v>28.52</v>
      </c>
      <c r="F136" s="282">
        <v>28.14</v>
      </c>
      <c r="G136" s="282">
        <v>29.34</v>
      </c>
      <c r="H136" s="282">
        <v>27.16</v>
      </c>
      <c r="I136" s="282">
        <v>27.23</v>
      </c>
      <c r="J136" s="282">
        <v>27.13</v>
      </c>
      <c r="K136" s="282">
        <v>27.24</v>
      </c>
      <c r="L136" s="282">
        <v>27.15</v>
      </c>
      <c r="M136" s="282">
        <v>26.44</v>
      </c>
      <c r="N136" s="282">
        <v>29.42</v>
      </c>
      <c r="O136" s="282">
        <v>29.45</v>
      </c>
      <c r="P136" s="282">
        <v>30.33</v>
      </c>
      <c r="Q136" s="282">
        <v>29.73</v>
      </c>
      <c r="R136" s="282">
        <v>30.13</v>
      </c>
      <c r="S136" s="282">
        <v>28.42</v>
      </c>
      <c r="T136" s="282">
        <v>28.38</v>
      </c>
      <c r="U136" s="282">
        <v>28.31</v>
      </c>
      <c r="V136" s="282">
        <v>29.72</v>
      </c>
      <c r="W136" s="282">
        <v>27.25</v>
      </c>
      <c r="X136" s="282">
        <v>27.16</v>
      </c>
      <c r="Y136" s="282">
        <v>28.33</v>
      </c>
    </row>
    <row r="137" spans="1:25" ht="20.100000000000001" customHeight="1">
      <c r="A137" s="288">
        <v>44267</v>
      </c>
      <c r="B137" s="288">
        <v>44273</v>
      </c>
      <c r="C137" s="282">
        <v>27.13</v>
      </c>
      <c r="D137" s="282">
        <v>28.26</v>
      </c>
      <c r="E137" s="282">
        <v>27.96</v>
      </c>
      <c r="F137" s="282">
        <v>27.08</v>
      </c>
      <c r="G137" s="282">
        <v>28.64</v>
      </c>
      <c r="H137" s="282">
        <v>26.69</v>
      </c>
      <c r="I137" s="282">
        <v>26.74</v>
      </c>
      <c r="J137" s="282">
        <v>26.76</v>
      </c>
      <c r="K137" s="282">
        <v>26.61</v>
      </c>
      <c r="L137" s="282">
        <v>26.46</v>
      </c>
      <c r="M137" s="282">
        <v>25.6</v>
      </c>
      <c r="N137" s="282">
        <v>29.4</v>
      </c>
      <c r="O137" s="282">
        <v>28.95</v>
      </c>
      <c r="P137" s="282">
        <v>29.66</v>
      </c>
      <c r="Q137" s="282">
        <v>28.85</v>
      </c>
      <c r="R137" s="282">
        <v>29.19</v>
      </c>
      <c r="S137" s="282">
        <v>27.42</v>
      </c>
      <c r="T137" s="282">
        <v>27.73</v>
      </c>
      <c r="U137" s="282">
        <v>27.84</v>
      </c>
      <c r="V137" s="282">
        <v>28.81</v>
      </c>
      <c r="W137" s="282">
        <v>26.55</v>
      </c>
      <c r="X137" s="282">
        <v>26.69</v>
      </c>
      <c r="Y137" s="282">
        <v>27.68</v>
      </c>
    </row>
    <row r="138" spans="1:25" ht="20.100000000000001" customHeight="1">
      <c r="A138" s="288">
        <v>44274</v>
      </c>
      <c r="B138" s="288">
        <v>44280</v>
      </c>
      <c r="C138" s="282">
        <v>25.93</v>
      </c>
      <c r="D138" s="282">
        <v>27.29</v>
      </c>
      <c r="E138" s="282">
        <v>26.68</v>
      </c>
      <c r="F138" s="282">
        <v>26.49</v>
      </c>
      <c r="G138" s="282">
        <v>27.18</v>
      </c>
      <c r="H138" s="282">
        <v>25.85</v>
      </c>
      <c r="I138" s="282">
        <v>25.66</v>
      </c>
      <c r="J138" s="282">
        <v>25.72</v>
      </c>
      <c r="K138" s="282">
        <v>25.41</v>
      </c>
      <c r="L138" s="282">
        <v>25.21</v>
      </c>
      <c r="M138" s="282">
        <v>24.39</v>
      </c>
      <c r="N138" s="282">
        <v>27.78</v>
      </c>
      <c r="O138" s="282">
        <v>27.11</v>
      </c>
      <c r="P138" s="282">
        <v>28.53</v>
      </c>
      <c r="Q138" s="282">
        <v>27.58</v>
      </c>
      <c r="R138" s="282">
        <v>27.88</v>
      </c>
      <c r="S138" s="282">
        <v>26.74</v>
      </c>
      <c r="T138" s="282">
        <v>26.55</v>
      </c>
      <c r="U138" s="282">
        <v>27.47</v>
      </c>
      <c r="V138" s="282">
        <v>26.86</v>
      </c>
      <c r="W138" s="282">
        <v>25.4</v>
      </c>
      <c r="X138" s="282">
        <v>25.85</v>
      </c>
      <c r="Y138" s="282">
        <v>26.52</v>
      </c>
    </row>
    <row r="139" spans="1:25" ht="20.100000000000001" customHeight="1">
      <c r="A139" s="288">
        <v>44281</v>
      </c>
      <c r="B139" s="288">
        <v>44287</v>
      </c>
      <c r="C139" s="282">
        <v>24.39</v>
      </c>
      <c r="D139" s="282">
        <v>26.03</v>
      </c>
      <c r="E139" s="282">
        <v>25.14</v>
      </c>
      <c r="F139" s="282">
        <v>25.2</v>
      </c>
      <c r="G139" s="282">
        <v>26</v>
      </c>
      <c r="H139" s="282">
        <v>24.49</v>
      </c>
      <c r="I139" s="282">
        <v>24.3</v>
      </c>
      <c r="J139" s="282">
        <v>24.18</v>
      </c>
      <c r="K139" s="282">
        <v>23.66</v>
      </c>
      <c r="L139" s="282">
        <v>23.41</v>
      </c>
      <c r="M139" s="282">
        <v>22.62</v>
      </c>
      <c r="N139" s="282">
        <v>26.09</v>
      </c>
      <c r="O139" s="282">
        <v>26.31</v>
      </c>
      <c r="P139" s="282">
        <v>27.57</v>
      </c>
      <c r="Q139" s="282">
        <v>26</v>
      </c>
      <c r="R139" s="282">
        <v>26.2</v>
      </c>
      <c r="S139" s="282">
        <v>25.15</v>
      </c>
      <c r="T139" s="282">
        <v>25.1</v>
      </c>
      <c r="U139" s="282">
        <v>25.78</v>
      </c>
      <c r="V139" s="282">
        <v>26.11</v>
      </c>
      <c r="W139" s="282">
        <v>23.59</v>
      </c>
      <c r="X139" s="282">
        <v>24.7</v>
      </c>
      <c r="Y139" s="282">
        <v>25.09</v>
      </c>
    </row>
    <row r="140" spans="1:25" ht="20.100000000000001" customHeight="1">
      <c r="A140" s="288">
        <v>44288</v>
      </c>
      <c r="B140" s="288">
        <v>44294</v>
      </c>
      <c r="C140" s="282">
        <v>22.12</v>
      </c>
      <c r="D140" s="282">
        <v>24.015999999999998</v>
      </c>
      <c r="E140" s="282">
        <v>22.728000000000002</v>
      </c>
      <c r="F140" s="282">
        <v>22.731999999999999</v>
      </c>
      <c r="G140" s="282">
        <v>23.352</v>
      </c>
      <c r="H140" s="282">
        <v>22.224</v>
      </c>
      <c r="I140" s="282">
        <v>21.888000000000002</v>
      </c>
      <c r="J140" s="282">
        <v>21.812000000000001</v>
      </c>
      <c r="K140" s="282">
        <v>21.504000000000001</v>
      </c>
      <c r="L140" s="282">
        <v>21.312000000000001</v>
      </c>
      <c r="M140" s="282">
        <v>20.712</v>
      </c>
      <c r="N140" s="282">
        <v>24.672000000000001</v>
      </c>
      <c r="O140" s="282">
        <v>23.263999999999999</v>
      </c>
      <c r="P140" s="282">
        <v>25.271999999999998</v>
      </c>
      <c r="Q140" s="282">
        <v>24.295999999999999</v>
      </c>
      <c r="R140" s="282">
        <v>25.324000000000002</v>
      </c>
      <c r="S140" s="282">
        <v>22.911999999999999</v>
      </c>
      <c r="T140" s="282">
        <v>22.95</v>
      </c>
      <c r="U140" s="282">
        <v>24.064</v>
      </c>
      <c r="V140" s="282">
        <v>23.852</v>
      </c>
      <c r="W140" s="282">
        <v>21.312000000000001</v>
      </c>
      <c r="X140" s="282">
        <v>22.431999999999999</v>
      </c>
      <c r="Y140" s="282">
        <v>22.94</v>
      </c>
    </row>
    <row r="141" spans="1:25" ht="20.100000000000001" customHeight="1">
      <c r="A141" s="288">
        <v>44295</v>
      </c>
      <c r="B141" s="288">
        <v>44301</v>
      </c>
      <c r="C141" s="282">
        <v>22.23</v>
      </c>
      <c r="D141" s="282">
        <v>23.29</v>
      </c>
      <c r="E141" s="282">
        <v>22.13</v>
      </c>
      <c r="F141" s="282">
        <v>22.6</v>
      </c>
      <c r="G141" s="282">
        <v>22.59</v>
      </c>
      <c r="H141" s="282">
        <v>21.67</v>
      </c>
      <c r="I141" s="282">
        <v>22.09</v>
      </c>
      <c r="J141" s="282">
        <v>22.04</v>
      </c>
      <c r="K141" s="282">
        <v>21.56</v>
      </c>
      <c r="L141" s="282">
        <v>21.38</v>
      </c>
      <c r="M141" s="282">
        <v>20.9</v>
      </c>
      <c r="N141" s="282">
        <v>23.29</v>
      </c>
      <c r="O141" s="282">
        <v>22.43</v>
      </c>
      <c r="P141" s="282">
        <v>23.86</v>
      </c>
      <c r="Q141" s="282">
        <v>22.99</v>
      </c>
      <c r="R141" s="282">
        <v>23.92</v>
      </c>
      <c r="S141" s="282">
        <v>22.65</v>
      </c>
      <c r="T141" s="282">
        <v>22.45</v>
      </c>
      <c r="U141" s="282">
        <v>22.29</v>
      </c>
      <c r="V141" s="282">
        <v>22.69</v>
      </c>
      <c r="W141" s="282">
        <v>21.33</v>
      </c>
      <c r="X141" s="282">
        <v>21.57</v>
      </c>
      <c r="Y141" s="282">
        <v>22.36</v>
      </c>
    </row>
    <row r="142" spans="1:25" ht="20.100000000000001" customHeight="1">
      <c r="A142" s="288">
        <v>44302</v>
      </c>
      <c r="B142" s="288">
        <v>44308</v>
      </c>
      <c r="C142" s="282">
        <v>23.42</v>
      </c>
      <c r="D142" s="282">
        <v>23.81</v>
      </c>
      <c r="E142" s="282">
        <v>23.4</v>
      </c>
      <c r="F142" s="282">
        <v>24.01</v>
      </c>
      <c r="G142" s="282">
        <v>23.35</v>
      </c>
      <c r="H142" s="282">
        <v>23.1</v>
      </c>
      <c r="I142" s="282">
        <v>23.29</v>
      </c>
      <c r="J142" s="282">
        <v>23.19</v>
      </c>
      <c r="K142" s="282">
        <v>22.62</v>
      </c>
      <c r="L142" s="282">
        <v>22.48</v>
      </c>
      <c r="M142" s="282">
        <v>21.89</v>
      </c>
      <c r="N142" s="282">
        <v>23.84</v>
      </c>
      <c r="O142" s="282">
        <v>23.58</v>
      </c>
      <c r="P142" s="282">
        <v>24.58</v>
      </c>
      <c r="Q142" s="282">
        <v>23.36</v>
      </c>
      <c r="R142" s="282">
        <v>23.99</v>
      </c>
      <c r="S142" s="282">
        <v>24.14</v>
      </c>
      <c r="T142" s="282">
        <v>23.41</v>
      </c>
      <c r="U142" s="282">
        <v>22.9</v>
      </c>
      <c r="V142" s="282">
        <v>23.15</v>
      </c>
      <c r="W142" s="282">
        <v>22.42</v>
      </c>
      <c r="X142" s="282">
        <v>23.16</v>
      </c>
      <c r="Y142" s="282">
        <v>23.32</v>
      </c>
    </row>
    <row r="143" spans="1:25" ht="20.100000000000001" customHeight="1">
      <c r="A143" s="288">
        <v>44309</v>
      </c>
      <c r="B143" s="288">
        <v>44315</v>
      </c>
      <c r="C143" s="282">
        <v>22.91</v>
      </c>
      <c r="D143" s="282">
        <v>22.97</v>
      </c>
      <c r="E143" s="282">
        <v>22.87</v>
      </c>
      <c r="F143" s="282">
        <v>23.23</v>
      </c>
      <c r="G143" s="282">
        <v>23.04</v>
      </c>
      <c r="H143" s="282">
        <v>22.6</v>
      </c>
      <c r="I143" s="282">
        <v>22.85</v>
      </c>
      <c r="J143" s="282">
        <v>22.58</v>
      </c>
      <c r="K143" s="282">
        <v>21.62</v>
      </c>
      <c r="L143" s="282">
        <v>21.51</v>
      </c>
      <c r="M143" s="282">
        <v>21.14</v>
      </c>
      <c r="N143" s="282">
        <v>22.58</v>
      </c>
      <c r="O143" s="282">
        <v>23.31</v>
      </c>
      <c r="P143" s="282">
        <v>23.92</v>
      </c>
      <c r="Q143" s="282">
        <v>22.31</v>
      </c>
      <c r="R143" s="282">
        <v>23.55</v>
      </c>
      <c r="S143" s="282">
        <v>23.58</v>
      </c>
      <c r="T143" s="282">
        <v>22.74</v>
      </c>
      <c r="U143" s="282">
        <v>22.1</v>
      </c>
      <c r="V143" s="282">
        <v>22.13</v>
      </c>
      <c r="W143" s="282">
        <v>21.41</v>
      </c>
      <c r="X143" s="282">
        <v>22.64</v>
      </c>
      <c r="Y143" s="282">
        <v>22.61</v>
      </c>
    </row>
    <row r="144" spans="1:25" ht="20.100000000000001" customHeight="1">
      <c r="A144" s="288">
        <v>44316</v>
      </c>
      <c r="B144" s="288">
        <v>44322</v>
      </c>
      <c r="C144" s="282">
        <v>21.21</v>
      </c>
      <c r="D144" s="282">
        <v>21.19</v>
      </c>
      <c r="E144" s="282">
        <v>21.13</v>
      </c>
      <c r="F144" s="282">
        <v>21.85</v>
      </c>
      <c r="G144" s="282">
        <v>21.76</v>
      </c>
      <c r="H144" s="282">
        <v>20.95</v>
      </c>
      <c r="I144" s="282">
        <v>21.48</v>
      </c>
      <c r="J144" s="282">
        <v>21.01</v>
      </c>
      <c r="K144" s="282">
        <v>20.149999999999999</v>
      </c>
      <c r="L144" s="282">
        <v>19.920000000000002</v>
      </c>
      <c r="M144" s="282">
        <v>19.77</v>
      </c>
      <c r="N144" s="282">
        <v>20.71</v>
      </c>
      <c r="O144" s="282">
        <v>21.49</v>
      </c>
      <c r="P144" s="282">
        <v>22.57</v>
      </c>
      <c r="Q144" s="282">
        <v>20.92</v>
      </c>
      <c r="R144" s="282">
        <v>22.47</v>
      </c>
      <c r="S144" s="282">
        <v>22.09</v>
      </c>
      <c r="T144" s="282">
        <v>21.22</v>
      </c>
      <c r="U144" s="282">
        <v>20.71</v>
      </c>
      <c r="V144" s="282">
        <v>20.37</v>
      </c>
      <c r="W144" s="282">
        <v>19.91</v>
      </c>
      <c r="X144" s="282">
        <v>21.17</v>
      </c>
      <c r="Y144" s="282">
        <v>21.09</v>
      </c>
    </row>
    <row r="145" spans="1:25" ht="20.100000000000001" customHeight="1">
      <c r="A145" s="288">
        <v>44323</v>
      </c>
      <c r="B145" s="288">
        <v>44329</v>
      </c>
      <c r="C145" s="282">
        <v>19.170000000000002</v>
      </c>
      <c r="D145" s="282">
        <v>18.91</v>
      </c>
      <c r="E145" s="282">
        <v>18.25</v>
      </c>
      <c r="F145" s="282">
        <v>19.989999999999998</v>
      </c>
      <c r="G145" s="282">
        <v>20.010000000000002</v>
      </c>
      <c r="H145" s="282">
        <v>19.39</v>
      </c>
      <c r="I145" s="282">
        <v>20.059999999999999</v>
      </c>
      <c r="J145" s="282">
        <v>19.2</v>
      </c>
      <c r="K145" s="282">
        <v>18.510000000000002</v>
      </c>
      <c r="L145" s="282">
        <v>18.309999999999999</v>
      </c>
      <c r="M145" s="282">
        <v>18.11</v>
      </c>
      <c r="N145" s="282">
        <v>18.8</v>
      </c>
      <c r="O145" s="282">
        <v>19.45</v>
      </c>
      <c r="P145" s="282">
        <v>20.25</v>
      </c>
      <c r="Q145" s="282">
        <v>18.8</v>
      </c>
      <c r="R145" s="282">
        <v>20.41</v>
      </c>
      <c r="S145" s="282">
        <v>20.28</v>
      </c>
      <c r="T145" s="282">
        <v>19.29</v>
      </c>
      <c r="U145" s="282">
        <v>18.760000000000002</v>
      </c>
      <c r="V145" s="282">
        <v>18.41</v>
      </c>
      <c r="W145" s="282">
        <v>18.36</v>
      </c>
      <c r="X145" s="282">
        <v>19.59</v>
      </c>
      <c r="Y145" s="282">
        <v>19.190000000000001</v>
      </c>
    </row>
    <row r="146" spans="1:25" ht="20.100000000000001" customHeight="1">
      <c r="A146" s="288">
        <v>44330</v>
      </c>
      <c r="B146" s="288">
        <v>44336</v>
      </c>
      <c r="C146" s="282">
        <v>18.36</v>
      </c>
      <c r="D146" s="282">
        <v>17.46</v>
      </c>
      <c r="E146" s="282">
        <v>17.38</v>
      </c>
      <c r="F146" s="282">
        <v>18.87</v>
      </c>
      <c r="G146" s="282">
        <v>18.25</v>
      </c>
      <c r="H146" s="282">
        <v>18.91</v>
      </c>
      <c r="I146" s="282">
        <v>19.07</v>
      </c>
      <c r="J146" s="282">
        <v>18.62</v>
      </c>
      <c r="K146" s="282">
        <v>17.739999999999998</v>
      </c>
      <c r="L146" s="282">
        <v>17.36</v>
      </c>
      <c r="M146" s="282">
        <v>17.21</v>
      </c>
      <c r="N146" s="282">
        <v>18.03</v>
      </c>
      <c r="O146" s="282">
        <v>18.559999999999999</v>
      </c>
      <c r="P146" s="282">
        <v>19.100000000000001</v>
      </c>
      <c r="Q146" s="282">
        <v>18.329999999999998</v>
      </c>
      <c r="R146" s="282">
        <v>19.12</v>
      </c>
      <c r="S146" s="282">
        <v>19.309999999999999</v>
      </c>
      <c r="T146" s="282">
        <v>18.329999999999998</v>
      </c>
      <c r="U146" s="282">
        <v>17.34</v>
      </c>
      <c r="V146" s="282">
        <v>17.2</v>
      </c>
      <c r="W146" s="282">
        <v>17.649999999999999</v>
      </c>
      <c r="X146" s="282">
        <v>19.05</v>
      </c>
      <c r="Y146" s="282">
        <v>18.23</v>
      </c>
    </row>
    <row r="147" spans="1:25" ht="20.100000000000001" customHeight="1">
      <c r="A147" s="288">
        <v>44337</v>
      </c>
      <c r="B147" s="288">
        <v>44343</v>
      </c>
      <c r="C147" s="282">
        <v>18.059999999999999</v>
      </c>
      <c r="D147" s="282">
        <v>17.38</v>
      </c>
      <c r="E147" s="282">
        <v>17.350000000000001</v>
      </c>
      <c r="F147" s="282">
        <v>18.350000000000001</v>
      </c>
      <c r="G147" s="282">
        <v>18.2</v>
      </c>
      <c r="H147" s="282">
        <v>17.97</v>
      </c>
      <c r="I147" s="282">
        <v>18.04</v>
      </c>
      <c r="J147" s="282">
        <v>17.7</v>
      </c>
      <c r="K147" s="282">
        <v>16.93</v>
      </c>
      <c r="L147" s="282">
        <v>16.64</v>
      </c>
      <c r="M147" s="282">
        <v>16.38</v>
      </c>
      <c r="N147" s="282">
        <v>18.14</v>
      </c>
      <c r="O147" s="282">
        <v>18.559999999999999</v>
      </c>
      <c r="P147" s="282">
        <v>19.100000000000001</v>
      </c>
      <c r="Q147" s="282">
        <v>18.39</v>
      </c>
      <c r="R147" s="282">
        <v>18.95</v>
      </c>
      <c r="S147" s="282">
        <v>18.559999999999999</v>
      </c>
      <c r="T147" s="282">
        <v>17.920000000000002</v>
      </c>
      <c r="U147" s="282">
        <v>17.27</v>
      </c>
      <c r="V147" s="282">
        <v>17.190000000000001</v>
      </c>
      <c r="W147" s="282">
        <v>16.84</v>
      </c>
      <c r="X147" s="282">
        <v>18.13</v>
      </c>
      <c r="Y147" s="282">
        <v>17.82</v>
      </c>
    </row>
    <row r="148" spans="1:25" ht="20.100000000000001" customHeight="1">
      <c r="A148" s="288">
        <v>44344</v>
      </c>
      <c r="B148" s="288">
        <v>44350</v>
      </c>
      <c r="C148" s="282">
        <v>16.920000000000002</v>
      </c>
      <c r="D148" s="282">
        <v>17.02</v>
      </c>
      <c r="E148" s="282">
        <v>16.760000000000002</v>
      </c>
      <c r="F148" s="282">
        <v>17.05</v>
      </c>
      <c r="G148" s="282">
        <v>17.149999999999999</v>
      </c>
      <c r="H148" s="282">
        <v>16.91</v>
      </c>
      <c r="I148" s="282">
        <v>16.75</v>
      </c>
      <c r="J148" s="282">
        <v>16.739999999999998</v>
      </c>
      <c r="K148" s="282">
        <v>16.04</v>
      </c>
      <c r="L148" s="282">
        <v>15.84</v>
      </c>
      <c r="M148" s="282">
        <v>15.74</v>
      </c>
      <c r="N148" s="282">
        <v>16.72</v>
      </c>
      <c r="O148" s="282">
        <v>17.47</v>
      </c>
      <c r="P148" s="282">
        <v>18.010000000000002</v>
      </c>
      <c r="Q148" s="282">
        <v>16.940000000000001</v>
      </c>
      <c r="R148" s="282">
        <v>17.59</v>
      </c>
      <c r="S148" s="282">
        <v>17.489999999999998</v>
      </c>
      <c r="T148" s="282">
        <v>16.89</v>
      </c>
      <c r="U148" s="282">
        <v>16.22</v>
      </c>
      <c r="V148" s="282">
        <v>16.38</v>
      </c>
      <c r="W148" s="282">
        <v>15.83</v>
      </c>
      <c r="X148" s="282">
        <v>16.850000000000001</v>
      </c>
      <c r="Y148" s="282">
        <v>16.78</v>
      </c>
    </row>
    <row r="149" spans="1:25" ht="20.100000000000001" customHeight="1">
      <c r="A149" s="288">
        <v>44351</v>
      </c>
      <c r="B149" s="288">
        <v>44357</v>
      </c>
      <c r="C149" s="282">
        <v>15.3</v>
      </c>
      <c r="D149" s="282">
        <v>15.03</v>
      </c>
      <c r="E149" s="282">
        <v>14.87</v>
      </c>
      <c r="F149" s="282">
        <v>15.76</v>
      </c>
      <c r="G149" s="282">
        <v>15.46</v>
      </c>
      <c r="H149" s="282">
        <v>15.36</v>
      </c>
      <c r="I149" s="282">
        <v>15.28</v>
      </c>
      <c r="J149" s="282">
        <v>15.12</v>
      </c>
      <c r="K149" s="282">
        <v>14.69</v>
      </c>
      <c r="L149" s="282">
        <v>14.59</v>
      </c>
      <c r="M149" s="282">
        <v>14.33</v>
      </c>
      <c r="N149" s="282">
        <v>14.82</v>
      </c>
      <c r="O149" s="282">
        <v>16.079999999999998</v>
      </c>
      <c r="P149" s="282">
        <v>16.350000000000001</v>
      </c>
      <c r="Q149" s="282">
        <v>15.34</v>
      </c>
      <c r="R149" s="282">
        <v>16.71</v>
      </c>
      <c r="S149" s="282">
        <v>16.02</v>
      </c>
      <c r="T149" s="282">
        <v>15.36</v>
      </c>
      <c r="U149" s="282">
        <v>14.37</v>
      </c>
      <c r="V149" s="282">
        <v>14.47</v>
      </c>
      <c r="W149" s="282">
        <v>14.59</v>
      </c>
      <c r="X149" s="282">
        <v>15.37</v>
      </c>
      <c r="Y149" s="282">
        <v>15.23</v>
      </c>
    </row>
    <row r="150" spans="1:25" ht="20.100000000000001" customHeight="1">
      <c r="A150" s="288">
        <v>44358</v>
      </c>
      <c r="B150" s="288">
        <v>44364</v>
      </c>
      <c r="C150" s="282">
        <v>14.21</v>
      </c>
      <c r="D150" s="282">
        <v>14.28</v>
      </c>
      <c r="E150" s="282">
        <v>13.99</v>
      </c>
      <c r="F150" s="282">
        <v>14.59</v>
      </c>
      <c r="G150" s="282">
        <v>14.58</v>
      </c>
      <c r="H150" s="282">
        <v>14.19</v>
      </c>
      <c r="I150" s="282">
        <v>14.27</v>
      </c>
      <c r="J150" s="282">
        <v>14.19</v>
      </c>
      <c r="K150" s="282">
        <v>13.61</v>
      </c>
      <c r="L150" s="282">
        <v>13.52</v>
      </c>
      <c r="M150" s="282">
        <v>13.27</v>
      </c>
      <c r="N150" s="282">
        <v>13.76</v>
      </c>
      <c r="O150" s="282">
        <v>14.95</v>
      </c>
      <c r="P150" s="282">
        <v>15.19</v>
      </c>
      <c r="Q150" s="282">
        <v>14.28</v>
      </c>
      <c r="R150" s="282">
        <v>15.79</v>
      </c>
      <c r="S150" s="282">
        <v>14.97</v>
      </c>
      <c r="T150" s="282">
        <v>14.33</v>
      </c>
      <c r="U150" s="282">
        <v>13.37</v>
      </c>
      <c r="V150" s="282">
        <v>13.39</v>
      </c>
      <c r="W150" s="282">
        <v>13.46</v>
      </c>
      <c r="X150" s="282">
        <v>14.25</v>
      </c>
      <c r="Y150" s="282">
        <v>14.2</v>
      </c>
    </row>
    <row r="151" spans="1:25" ht="20.100000000000001" customHeight="1">
      <c r="A151" s="288">
        <v>44365</v>
      </c>
      <c r="B151" s="288">
        <v>44371</v>
      </c>
      <c r="C151" s="282">
        <v>12.85</v>
      </c>
      <c r="D151" s="282">
        <v>12.79</v>
      </c>
      <c r="E151" s="282">
        <v>12.62</v>
      </c>
      <c r="F151" s="282">
        <v>12.5</v>
      </c>
      <c r="G151" s="282">
        <v>12.88</v>
      </c>
      <c r="H151" s="282">
        <v>12.63</v>
      </c>
      <c r="I151" s="282">
        <v>13.08</v>
      </c>
      <c r="J151" s="282">
        <v>12.84</v>
      </c>
      <c r="K151" s="282">
        <v>12.55</v>
      </c>
      <c r="L151" s="282">
        <v>12.51</v>
      </c>
      <c r="M151" s="282">
        <v>12.27</v>
      </c>
      <c r="N151" s="282">
        <v>12.38</v>
      </c>
      <c r="O151" s="282">
        <v>13.08</v>
      </c>
      <c r="P151" s="282">
        <v>13.73</v>
      </c>
      <c r="Q151" s="282">
        <v>12.62</v>
      </c>
      <c r="R151" s="282">
        <v>13.91</v>
      </c>
      <c r="S151" s="282">
        <v>12.86</v>
      </c>
      <c r="T151" s="282">
        <v>12.83</v>
      </c>
      <c r="U151" s="282">
        <v>11.88</v>
      </c>
      <c r="V151" s="282">
        <v>11.88</v>
      </c>
      <c r="W151" s="282">
        <v>12.55</v>
      </c>
      <c r="X151" s="282">
        <v>12.63</v>
      </c>
      <c r="Y151" s="282">
        <v>12.72</v>
      </c>
    </row>
    <row r="152" spans="1:25" ht="20.100000000000001" customHeight="1">
      <c r="A152" s="288">
        <v>44372</v>
      </c>
      <c r="B152" s="288">
        <v>44378</v>
      </c>
      <c r="C152" s="282">
        <v>15.65</v>
      </c>
      <c r="D152" s="282">
        <v>16.190000000000001</v>
      </c>
      <c r="E152" s="282">
        <v>16.04</v>
      </c>
      <c r="F152" s="282">
        <v>16.399999999999999</v>
      </c>
      <c r="G152" s="282">
        <v>16.05</v>
      </c>
      <c r="H152" s="282">
        <v>15.32</v>
      </c>
      <c r="I152" s="282">
        <v>15.93</v>
      </c>
      <c r="J152" s="282">
        <v>15.84</v>
      </c>
      <c r="K152" s="282">
        <v>15.47</v>
      </c>
      <c r="L152" s="282">
        <v>15.31</v>
      </c>
      <c r="M152" s="282">
        <v>14.99</v>
      </c>
      <c r="N152" s="282">
        <v>15.92</v>
      </c>
      <c r="O152" s="282">
        <v>16.13</v>
      </c>
      <c r="P152" s="282">
        <v>17.170000000000002</v>
      </c>
      <c r="Q152" s="282">
        <v>16.25</v>
      </c>
      <c r="R152" s="282">
        <v>16.510000000000002</v>
      </c>
      <c r="S152" s="282">
        <v>16.79</v>
      </c>
      <c r="T152" s="282">
        <v>16</v>
      </c>
      <c r="U152" s="282">
        <v>15.15</v>
      </c>
      <c r="V152" s="282">
        <v>15.37</v>
      </c>
      <c r="W152" s="282">
        <v>15.44</v>
      </c>
      <c r="X152" s="282">
        <v>15.35</v>
      </c>
      <c r="Y152" s="282">
        <v>15.87</v>
      </c>
    </row>
    <row r="153" spans="1:25" ht="20.100000000000001" customHeight="1">
      <c r="A153" s="288">
        <v>44379</v>
      </c>
      <c r="B153" s="288">
        <v>44385</v>
      </c>
      <c r="C153" s="282">
        <v>16.18</v>
      </c>
      <c r="D153" s="282">
        <v>15.95</v>
      </c>
      <c r="E153" s="282">
        <v>15.83</v>
      </c>
      <c r="F153" s="282">
        <v>16.47</v>
      </c>
      <c r="G153" s="282">
        <v>16.059999999999999</v>
      </c>
      <c r="H153" s="282">
        <v>16.079999999999998</v>
      </c>
      <c r="I153" s="282">
        <v>16.23</v>
      </c>
      <c r="J153" s="282">
        <v>16.399999999999999</v>
      </c>
      <c r="K153" s="282">
        <v>15.68</v>
      </c>
      <c r="L153" s="282">
        <v>15.5</v>
      </c>
      <c r="M153" s="282">
        <v>15.23</v>
      </c>
      <c r="N153" s="282">
        <v>15.31</v>
      </c>
      <c r="O153" s="282">
        <v>16.329999999999998</v>
      </c>
      <c r="P153" s="282">
        <v>17.03</v>
      </c>
      <c r="Q153" s="282">
        <v>16.03</v>
      </c>
      <c r="R153" s="282">
        <v>17.14</v>
      </c>
      <c r="S153" s="282">
        <v>16.63</v>
      </c>
      <c r="T153" s="282">
        <v>16.12</v>
      </c>
      <c r="U153" s="282">
        <v>14.67</v>
      </c>
      <c r="V153" s="282">
        <v>15.01</v>
      </c>
      <c r="W153" s="282">
        <v>15.53</v>
      </c>
      <c r="X153" s="282">
        <v>15.88</v>
      </c>
      <c r="Y153" s="282">
        <v>15.96</v>
      </c>
    </row>
    <row r="154" spans="1:25" ht="20.100000000000001" customHeight="1">
      <c r="A154" s="288">
        <v>44386</v>
      </c>
      <c r="B154" s="288">
        <v>44392</v>
      </c>
      <c r="C154" s="282">
        <v>16.420000000000002</v>
      </c>
      <c r="D154" s="282">
        <v>15.89</v>
      </c>
      <c r="E154" s="282">
        <v>15.74</v>
      </c>
      <c r="F154" s="282">
        <v>16.350000000000001</v>
      </c>
      <c r="G154" s="282">
        <v>16.079999999999998</v>
      </c>
      <c r="H154" s="282">
        <v>15.75</v>
      </c>
      <c r="I154" s="282">
        <v>16.3</v>
      </c>
      <c r="J154" s="282">
        <v>16.21</v>
      </c>
      <c r="K154" s="282">
        <v>15.25</v>
      </c>
      <c r="L154" s="282">
        <v>15.19</v>
      </c>
      <c r="M154" s="282">
        <v>14.89</v>
      </c>
      <c r="N154" s="282">
        <v>14.78</v>
      </c>
      <c r="O154" s="282">
        <v>16.18</v>
      </c>
      <c r="P154" s="282">
        <v>16.75</v>
      </c>
      <c r="Q154" s="282">
        <v>15.95</v>
      </c>
      <c r="R154" s="282">
        <v>17.45</v>
      </c>
      <c r="S154" s="282">
        <v>16.670000000000002</v>
      </c>
      <c r="T154" s="282">
        <v>15.99</v>
      </c>
      <c r="U154" s="282">
        <v>14.6</v>
      </c>
      <c r="V154" s="282">
        <v>15.02</v>
      </c>
      <c r="W154" s="282">
        <v>15.16</v>
      </c>
      <c r="X154" s="282">
        <v>15.71</v>
      </c>
      <c r="Y154" s="282">
        <v>15.83</v>
      </c>
    </row>
    <row r="155" spans="1:25" ht="20.100000000000001" customHeight="1">
      <c r="A155" s="288">
        <v>44393</v>
      </c>
      <c r="B155" s="288">
        <v>44399</v>
      </c>
      <c r="C155" s="282">
        <v>16.14</v>
      </c>
      <c r="D155" s="282">
        <v>15.62</v>
      </c>
      <c r="E155" s="282">
        <v>15.41</v>
      </c>
      <c r="F155" s="282">
        <v>15.88</v>
      </c>
      <c r="G155" s="282">
        <v>16.11</v>
      </c>
      <c r="H155" s="282">
        <v>15.58</v>
      </c>
      <c r="I155" s="282">
        <v>16.18</v>
      </c>
      <c r="J155" s="282">
        <v>15.69</v>
      </c>
      <c r="K155" s="282">
        <v>14.88</v>
      </c>
      <c r="L155" s="282">
        <v>14.65</v>
      </c>
      <c r="M155" s="282">
        <v>14.48</v>
      </c>
      <c r="N155" s="282">
        <v>14.92</v>
      </c>
      <c r="O155" s="282">
        <v>16.11</v>
      </c>
      <c r="P155" s="282">
        <v>16.52</v>
      </c>
      <c r="Q155" s="282">
        <v>15.8</v>
      </c>
      <c r="R155" s="282">
        <v>17.010000000000002</v>
      </c>
      <c r="S155" s="282">
        <v>16.5</v>
      </c>
      <c r="T155" s="282">
        <v>15.73</v>
      </c>
      <c r="U155" s="282">
        <v>14.35</v>
      </c>
      <c r="V155" s="282">
        <v>14.58</v>
      </c>
      <c r="W155" s="282">
        <v>14.73</v>
      </c>
      <c r="X155" s="282">
        <v>15.58</v>
      </c>
      <c r="Y155" s="282">
        <v>15.56</v>
      </c>
    </row>
    <row r="156" spans="1:25" ht="20.100000000000001" customHeight="1">
      <c r="A156" s="288">
        <v>44400</v>
      </c>
      <c r="B156" s="288">
        <v>44406</v>
      </c>
      <c r="C156" s="282">
        <v>15.65</v>
      </c>
      <c r="D156" s="282">
        <v>14.98</v>
      </c>
      <c r="E156" s="282">
        <v>14.81</v>
      </c>
      <c r="F156" s="282">
        <v>15.33</v>
      </c>
      <c r="G156" s="282">
        <v>15.71</v>
      </c>
      <c r="H156" s="282">
        <v>15.35</v>
      </c>
      <c r="I156" s="282">
        <v>15.56</v>
      </c>
      <c r="J156" s="282">
        <v>15.33</v>
      </c>
      <c r="K156" s="282">
        <v>14.57</v>
      </c>
      <c r="L156" s="282">
        <v>14.42</v>
      </c>
      <c r="M156" s="282">
        <v>14.37</v>
      </c>
      <c r="N156" s="282">
        <v>14.45</v>
      </c>
      <c r="O156" s="282">
        <v>15.91</v>
      </c>
      <c r="P156" s="282">
        <v>16.190000000000001</v>
      </c>
      <c r="Q156" s="282">
        <v>15.54</v>
      </c>
      <c r="R156" s="282">
        <v>16.38</v>
      </c>
      <c r="S156" s="282">
        <v>15.86</v>
      </c>
      <c r="T156" s="282">
        <v>15.32</v>
      </c>
      <c r="U156" s="282">
        <v>14.08</v>
      </c>
      <c r="V156" s="282">
        <v>14.25</v>
      </c>
      <c r="W156" s="282">
        <v>14.53</v>
      </c>
      <c r="X156" s="282">
        <v>15.35</v>
      </c>
      <c r="Y156" s="282">
        <v>15.17</v>
      </c>
    </row>
    <row r="157" spans="1:25" ht="20.100000000000001" customHeight="1">
      <c r="A157" s="288">
        <v>44407</v>
      </c>
      <c r="B157" s="288">
        <v>44413</v>
      </c>
      <c r="C157" s="282">
        <v>15.61</v>
      </c>
      <c r="D157" s="282">
        <v>15.64</v>
      </c>
      <c r="E157" s="282">
        <v>15.23</v>
      </c>
      <c r="F157" s="282">
        <v>15.69</v>
      </c>
      <c r="G157" s="282">
        <v>16.190000000000001</v>
      </c>
      <c r="H157" s="282">
        <v>15.29</v>
      </c>
      <c r="I157" s="282">
        <v>15.53</v>
      </c>
      <c r="J157" s="282">
        <v>15.33</v>
      </c>
      <c r="K157" s="282">
        <v>14.54</v>
      </c>
      <c r="L157" s="282">
        <v>14.31</v>
      </c>
      <c r="M157" s="282">
        <v>14.13</v>
      </c>
      <c r="N157" s="282">
        <v>14.75</v>
      </c>
      <c r="O157" s="282">
        <v>16.25</v>
      </c>
      <c r="P157" s="282">
        <v>16.71</v>
      </c>
      <c r="Q157" s="282">
        <v>16.11</v>
      </c>
      <c r="R157" s="282">
        <v>16.510000000000002</v>
      </c>
      <c r="S157" s="282">
        <v>16.16</v>
      </c>
      <c r="T157" s="282">
        <v>15.53</v>
      </c>
      <c r="U157" s="282">
        <v>14.23</v>
      </c>
      <c r="V157" s="282">
        <v>14.6</v>
      </c>
      <c r="W157" s="282">
        <v>14.51</v>
      </c>
      <c r="X157" s="282">
        <v>15.32</v>
      </c>
      <c r="Y157" s="282">
        <v>15.36</v>
      </c>
    </row>
    <row r="158" spans="1:25" ht="20.100000000000001" customHeight="1">
      <c r="A158" s="288">
        <v>44414</v>
      </c>
      <c r="B158" s="288">
        <v>44420</v>
      </c>
      <c r="C158" s="282">
        <v>15.11</v>
      </c>
      <c r="D158" s="282">
        <v>15.51</v>
      </c>
      <c r="E158" s="282">
        <v>15.26</v>
      </c>
      <c r="F158" s="282">
        <v>15.21</v>
      </c>
      <c r="G158" s="282">
        <v>16</v>
      </c>
      <c r="H158" s="282">
        <v>14.81</v>
      </c>
      <c r="I158" s="282">
        <v>15.29</v>
      </c>
      <c r="J158" s="282">
        <v>14.98</v>
      </c>
      <c r="K158" s="282">
        <v>14.29</v>
      </c>
      <c r="L158" s="282">
        <v>14.12</v>
      </c>
      <c r="M158" s="282">
        <v>13.94</v>
      </c>
      <c r="N158" s="282">
        <v>14.46</v>
      </c>
      <c r="O158" s="282">
        <v>15.98</v>
      </c>
      <c r="P158" s="282">
        <v>16.84</v>
      </c>
      <c r="Q158" s="282">
        <v>15.62</v>
      </c>
      <c r="R158" s="282">
        <v>16.34</v>
      </c>
      <c r="S158" s="282">
        <v>15.84</v>
      </c>
      <c r="T158" s="282">
        <v>15.27</v>
      </c>
      <c r="U158" s="282">
        <v>13.83</v>
      </c>
      <c r="V158" s="282">
        <v>14.4</v>
      </c>
      <c r="W158" s="282">
        <v>14.29</v>
      </c>
      <c r="X158" s="282">
        <v>14.81</v>
      </c>
      <c r="Y158" s="282">
        <v>15.09</v>
      </c>
    </row>
    <row r="159" spans="1:25" ht="20.100000000000001" customHeight="1">
      <c r="A159" s="288">
        <v>44421</v>
      </c>
      <c r="B159" s="288">
        <v>44427</v>
      </c>
      <c r="C159" s="282">
        <v>14.94</v>
      </c>
      <c r="D159" s="282">
        <v>14.77</v>
      </c>
      <c r="E159" s="282">
        <v>14.27</v>
      </c>
      <c r="F159" s="282">
        <v>14.65</v>
      </c>
      <c r="G159" s="282">
        <v>15.23</v>
      </c>
      <c r="H159" s="282">
        <v>14.43</v>
      </c>
      <c r="I159" s="282">
        <v>14.77</v>
      </c>
      <c r="J159" s="282">
        <v>14.56</v>
      </c>
      <c r="K159" s="282">
        <v>13.9</v>
      </c>
      <c r="L159" s="282">
        <v>13.78</v>
      </c>
      <c r="M159" s="282">
        <v>13.67</v>
      </c>
      <c r="N159" s="282">
        <v>14.58</v>
      </c>
      <c r="O159" s="282">
        <v>15.42</v>
      </c>
      <c r="P159" s="282">
        <v>16.04</v>
      </c>
      <c r="Q159" s="282">
        <v>15.31</v>
      </c>
      <c r="R159" s="282">
        <v>16.05</v>
      </c>
      <c r="S159" s="282">
        <v>15.05</v>
      </c>
      <c r="T159" s="282">
        <v>14.79</v>
      </c>
      <c r="U159" s="282">
        <v>13.37</v>
      </c>
      <c r="V159" s="282">
        <v>14.1</v>
      </c>
      <c r="W159" s="282">
        <v>13.88</v>
      </c>
      <c r="X159" s="282">
        <v>14.48</v>
      </c>
      <c r="Y159" s="282">
        <v>14.63</v>
      </c>
    </row>
    <row r="160" spans="1:25" ht="20.100000000000001" customHeight="1">
      <c r="A160" s="288">
        <v>44428</v>
      </c>
      <c r="B160" s="288">
        <v>44434</v>
      </c>
      <c r="C160" s="282">
        <v>14.44</v>
      </c>
      <c r="D160" s="282">
        <v>14.06</v>
      </c>
      <c r="E160" s="282">
        <v>13.78</v>
      </c>
      <c r="F160" s="282">
        <v>14.24</v>
      </c>
      <c r="G160" s="282">
        <v>14.62</v>
      </c>
      <c r="H160" s="282">
        <v>14.01</v>
      </c>
      <c r="I160" s="282">
        <v>14.18</v>
      </c>
      <c r="J160" s="282">
        <v>14.04</v>
      </c>
      <c r="K160" s="282">
        <v>13.5</v>
      </c>
      <c r="L160" s="282">
        <v>13.33</v>
      </c>
      <c r="M160" s="282">
        <v>13.3</v>
      </c>
      <c r="N160" s="282">
        <v>13.99</v>
      </c>
      <c r="O160" s="282">
        <v>14.85</v>
      </c>
      <c r="P160" s="282">
        <v>15.43</v>
      </c>
      <c r="Q160" s="282">
        <v>14.72</v>
      </c>
      <c r="R160" s="282">
        <v>15.49</v>
      </c>
      <c r="S160" s="282">
        <v>14.7</v>
      </c>
      <c r="T160" s="282">
        <v>14.28</v>
      </c>
      <c r="U160" s="282">
        <v>13</v>
      </c>
      <c r="V160" s="282">
        <v>13.53</v>
      </c>
      <c r="W160" s="282">
        <v>13.5</v>
      </c>
      <c r="X160" s="282">
        <v>14.07</v>
      </c>
      <c r="Y160" s="282">
        <v>14.13</v>
      </c>
    </row>
    <row r="161" spans="1:25" ht="20.100000000000001" customHeight="1">
      <c r="A161" s="288">
        <v>44435</v>
      </c>
      <c r="B161" s="288">
        <v>44441</v>
      </c>
      <c r="C161" s="282">
        <v>14.02</v>
      </c>
      <c r="D161" s="282">
        <v>13.72</v>
      </c>
      <c r="E161" s="282">
        <v>13.44</v>
      </c>
      <c r="F161" s="282">
        <v>13.77</v>
      </c>
      <c r="G161" s="282">
        <v>14.1</v>
      </c>
      <c r="H161" s="282">
        <v>13.75</v>
      </c>
      <c r="I161" s="282">
        <v>13.72</v>
      </c>
      <c r="J161" s="282">
        <v>13.66</v>
      </c>
      <c r="K161" s="282">
        <v>13.11</v>
      </c>
      <c r="L161" s="282">
        <v>13.01</v>
      </c>
      <c r="M161" s="282">
        <v>12.99</v>
      </c>
      <c r="N161" s="282">
        <v>13.98</v>
      </c>
      <c r="O161" s="282">
        <v>14.18</v>
      </c>
      <c r="P161" s="282">
        <v>15.11</v>
      </c>
      <c r="Q161" s="282">
        <v>14.3</v>
      </c>
      <c r="R161" s="282">
        <v>14.81</v>
      </c>
      <c r="S161" s="282">
        <v>14.19</v>
      </c>
      <c r="T161" s="282">
        <v>13.87</v>
      </c>
      <c r="U161" s="282">
        <v>12.8</v>
      </c>
      <c r="V161" s="282">
        <v>13.32</v>
      </c>
      <c r="W161" s="282">
        <v>13.09</v>
      </c>
      <c r="X161" s="282">
        <v>13.75</v>
      </c>
      <c r="Y161" s="282">
        <v>13.75</v>
      </c>
    </row>
    <row r="162" spans="1:25" ht="20.100000000000001" customHeight="1">
      <c r="A162" s="288">
        <v>44442</v>
      </c>
      <c r="B162" s="288">
        <v>44448</v>
      </c>
      <c r="C162" s="282">
        <v>13.55</v>
      </c>
      <c r="D162" s="282">
        <v>13.58</v>
      </c>
      <c r="E162" s="282">
        <v>13.31</v>
      </c>
      <c r="F162" s="282">
        <v>13.29</v>
      </c>
      <c r="G162" s="282">
        <v>13.65</v>
      </c>
      <c r="H162" s="282">
        <v>13.59</v>
      </c>
      <c r="I162" s="282">
        <v>13.24</v>
      </c>
      <c r="J162" s="282">
        <v>13.34</v>
      </c>
      <c r="K162" s="282">
        <v>12.82</v>
      </c>
      <c r="L162" s="282">
        <v>12.78</v>
      </c>
      <c r="M162" s="282">
        <v>12.7</v>
      </c>
      <c r="N162" s="282">
        <v>13.59</v>
      </c>
      <c r="O162" s="282">
        <v>14.01</v>
      </c>
      <c r="P162" s="282">
        <v>14.8</v>
      </c>
      <c r="Q162" s="282">
        <v>13.84</v>
      </c>
      <c r="R162" s="282">
        <v>14.51</v>
      </c>
      <c r="S162" s="282">
        <v>13.81</v>
      </c>
      <c r="T162" s="282">
        <v>13.55</v>
      </c>
      <c r="U162" s="282">
        <v>12.33</v>
      </c>
      <c r="V162" s="282">
        <v>12.88</v>
      </c>
      <c r="W162" s="282">
        <v>12.83</v>
      </c>
      <c r="X162" s="282">
        <v>13.59</v>
      </c>
      <c r="Y162" s="282">
        <v>13.43</v>
      </c>
    </row>
    <row r="163" spans="1:25" ht="20.100000000000001" customHeight="1">
      <c r="A163" s="288">
        <v>44449</v>
      </c>
      <c r="B163" s="288">
        <v>44455</v>
      </c>
      <c r="C163" s="282">
        <v>12.32</v>
      </c>
      <c r="D163" s="282">
        <v>12.35</v>
      </c>
      <c r="E163" s="282">
        <v>12.03</v>
      </c>
      <c r="F163" s="282">
        <v>11.99</v>
      </c>
      <c r="G163" s="282">
        <v>12.72</v>
      </c>
      <c r="H163" s="282">
        <v>12.27</v>
      </c>
      <c r="I163" s="282">
        <v>12.2</v>
      </c>
      <c r="J163" s="282">
        <v>12.37</v>
      </c>
      <c r="K163" s="282">
        <v>11.99</v>
      </c>
      <c r="L163" s="282">
        <v>11.94</v>
      </c>
      <c r="M163" s="282">
        <v>11.88</v>
      </c>
      <c r="N163" s="282">
        <v>12.72</v>
      </c>
      <c r="O163" s="282">
        <v>12.75</v>
      </c>
      <c r="P163" s="282">
        <v>13.74</v>
      </c>
      <c r="Q163" s="282">
        <v>12.83</v>
      </c>
      <c r="R163" s="282">
        <v>13.12</v>
      </c>
      <c r="S163" s="282">
        <v>12.54</v>
      </c>
      <c r="T163" s="282">
        <v>12.46</v>
      </c>
      <c r="U163" s="282">
        <v>11.39</v>
      </c>
      <c r="V163" s="282">
        <v>11.68</v>
      </c>
      <c r="W163" s="282">
        <v>12.01</v>
      </c>
      <c r="X163" s="282">
        <v>12.27</v>
      </c>
      <c r="Y163" s="282">
        <v>12.34</v>
      </c>
    </row>
    <row r="164" spans="1:25" ht="20.100000000000001" customHeight="1">
      <c r="A164" s="288">
        <v>44456</v>
      </c>
      <c r="B164" s="288">
        <v>44462</v>
      </c>
      <c r="C164" s="282">
        <v>11.9</v>
      </c>
      <c r="D164" s="282">
        <v>12.07</v>
      </c>
      <c r="E164" s="282">
        <v>11.84</v>
      </c>
      <c r="F164" s="282">
        <v>11.63</v>
      </c>
      <c r="G164" s="282">
        <v>12.58</v>
      </c>
      <c r="H164" s="282">
        <v>11.89</v>
      </c>
      <c r="I164" s="282">
        <v>11.85</v>
      </c>
      <c r="J164" s="282">
        <v>11.93</v>
      </c>
      <c r="K164" s="282">
        <v>11.52</v>
      </c>
      <c r="L164" s="282">
        <v>11.39</v>
      </c>
      <c r="M164" s="282">
        <v>11.29</v>
      </c>
      <c r="N164" s="282">
        <v>12.42</v>
      </c>
      <c r="O164" s="282">
        <v>12.54</v>
      </c>
      <c r="P164" s="282">
        <v>13.51</v>
      </c>
      <c r="Q164" s="282">
        <v>12.65</v>
      </c>
      <c r="R164" s="282">
        <v>12.81</v>
      </c>
      <c r="S164" s="282">
        <v>11.84</v>
      </c>
      <c r="T164" s="282">
        <v>12.1</v>
      </c>
      <c r="U164" s="282">
        <v>10.91</v>
      </c>
      <c r="V164" s="282">
        <v>11.36</v>
      </c>
      <c r="W164" s="282">
        <v>11.52</v>
      </c>
      <c r="X164" s="282">
        <v>11.92</v>
      </c>
      <c r="Y164" s="282">
        <v>11.97</v>
      </c>
    </row>
    <row r="165" spans="1:25" ht="20.100000000000001" customHeight="1">
      <c r="A165" s="288">
        <v>44463</v>
      </c>
      <c r="B165" s="288">
        <v>44469</v>
      </c>
      <c r="C165" s="282">
        <v>10.85</v>
      </c>
      <c r="D165" s="282">
        <v>11.3</v>
      </c>
      <c r="E165" s="282">
        <v>10.94</v>
      </c>
      <c r="F165" s="282">
        <v>10.29</v>
      </c>
      <c r="G165" s="282">
        <v>11.11</v>
      </c>
      <c r="H165" s="282">
        <v>10.53</v>
      </c>
      <c r="I165" s="282">
        <v>10.63</v>
      </c>
      <c r="J165" s="282">
        <v>10.78</v>
      </c>
      <c r="K165" s="282">
        <v>10.34</v>
      </c>
      <c r="L165" s="282">
        <v>10.3</v>
      </c>
      <c r="M165" s="282">
        <v>10.26</v>
      </c>
      <c r="N165" s="282">
        <v>11.49</v>
      </c>
      <c r="O165" s="282">
        <v>11.3</v>
      </c>
      <c r="P165" s="282">
        <v>12.56</v>
      </c>
      <c r="Q165" s="282">
        <v>11.27</v>
      </c>
      <c r="R165" s="282">
        <v>12.07</v>
      </c>
      <c r="S165" s="282">
        <v>10.54</v>
      </c>
      <c r="T165" s="282">
        <v>10.97</v>
      </c>
      <c r="U165" s="282">
        <v>9.5500000000000007</v>
      </c>
      <c r="V165" s="282">
        <v>10.26</v>
      </c>
      <c r="W165" s="282">
        <v>10.33</v>
      </c>
      <c r="X165" s="282">
        <v>10.72</v>
      </c>
      <c r="Y165" s="282">
        <v>10.83</v>
      </c>
    </row>
    <row r="166" spans="1:25" ht="20.100000000000001" customHeight="1">
      <c r="A166" s="288">
        <v>44470</v>
      </c>
      <c r="B166" s="288">
        <v>44477</v>
      </c>
      <c r="C166" s="282">
        <v>10.29</v>
      </c>
      <c r="D166" s="282">
        <v>10.07</v>
      </c>
      <c r="E166" s="282">
        <v>9.85</v>
      </c>
      <c r="F166" s="282">
        <v>9.8800000000000008</v>
      </c>
      <c r="G166" s="282">
        <v>10.25</v>
      </c>
      <c r="H166" s="282">
        <v>9.98</v>
      </c>
      <c r="I166" s="282">
        <v>10.08</v>
      </c>
      <c r="J166" s="282">
        <v>9.91</v>
      </c>
      <c r="K166" s="282">
        <v>9.91</v>
      </c>
      <c r="L166" s="282">
        <v>9.81</v>
      </c>
      <c r="M166" s="282">
        <v>9.7200000000000006</v>
      </c>
      <c r="N166" s="282">
        <v>10.82</v>
      </c>
      <c r="O166" s="282">
        <v>10.54</v>
      </c>
      <c r="P166" s="282">
        <v>11.78</v>
      </c>
      <c r="Q166" s="282">
        <v>10.26</v>
      </c>
      <c r="R166" s="282">
        <v>11.39</v>
      </c>
      <c r="S166" s="282">
        <v>10.3</v>
      </c>
      <c r="T166" s="282">
        <v>10.28</v>
      </c>
      <c r="U166" s="282">
        <v>8.99</v>
      </c>
      <c r="V166" s="282">
        <v>9.83</v>
      </c>
      <c r="W166" s="282">
        <v>9.9</v>
      </c>
      <c r="X166" s="282">
        <v>10.19</v>
      </c>
      <c r="Y166" s="282">
        <v>10.18</v>
      </c>
    </row>
    <row r="167" spans="1:25" ht="20.100000000000001" customHeight="1">
      <c r="A167" s="288">
        <v>44478</v>
      </c>
      <c r="B167" s="288">
        <v>44483</v>
      </c>
      <c r="C167" s="282">
        <v>11.29</v>
      </c>
      <c r="D167" s="282">
        <v>11.38</v>
      </c>
      <c r="E167" s="282">
        <v>11.18</v>
      </c>
      <c r="F167" s="282">
        <v>11.27</v>
      </c>
      <c r="G167" s="282">
        <v>11.35</v>
      </c>
      <c r="H167" s="282">
        <v>11.08</v>
      </c>
      <c r="I167" s="282">
        <v>11.41</v>
      </c>
      <c r="J167" s="282">
        <v>11.74</v>
      </c>
      <c r="K167" s="282">
        <v>11.38</v>
      </c>
      <c r="L167" s="282">
        <v>11.29</v>
      </c>
      <c r="M167" s="282">
        <v>11.19</v>
      </c>
      <c r="N167" s="282">
        <v>11.96</v>
      </c>
      <c r="O167" s="282">
        <v>11.41</v>
      </c>
      <c r="P167" s="282">
        <v>12.06</v>
      </c>
      <c r="Q167" s="282">
        <v>11.35</v>
      </c>
      <c r="R167" s="282">
        <v>11.8</v>
      </c>
      <c r="S167" s="282">
        <v>11.76</v>
      </c>
      <c r="T167" s="282">
        <v>11.46</v>
      </c>
      <c r="U167" s="282">
        <v>10.33</v>
      </c>
      <c r="V167" s="282">
        <v>10.7</v>
      </c>
      <c r="W167" s="282">
        <v>11.35</v>
      </c>
      <c r="X167" s="282">
        <v>11.28</v>
      </c>
      <c r="Y167" s="282">
        <v>11.36</v>
      </c>
    </row>
    <row r="168" spans="1:25" ht="20.100000000000001" customHeight="1">
      <c r="A168" s="288">
        <v>44484</v>
      </c>
      <c r="B168" s="288">
        <v>44490</v>
      </c>
      <c r="C168" s="282">
        <v>13.46</v>
      </c>
      <c r="D168" s="282">
        <v>13.33</v>
      </c>
      <c r="E168" s="282">
        <v>13.1</v>
      </c>
      <c r="F168" s="282">
        <v>13.33</v>
      </c>
      <c r="G168" s="282">
        <v>13.55</v>
      </c>
      <c r="H168" s="282">
        <v>12.83</v>
      </c>
      <c r="I168" s="282">
        <v>13.3</v>
      </c>
      <c r="J168" s="282">
        <v>13.38</v>
      </c>
      <c r="K168" s="282">
        <v>13.28</v>
      </c>
      <c r="L168" s="282">
        <v>13.16</v>
      </c>
      <c r="M168" s="282">
        <v>12.98</v>
      </c>
      <c r="N168" s="282">
        <v>14.19</v>
      </c>
      <c r="O168" s="282">
        <v>13.48</v>
      </c>
      <c r="P168" s="282">
        <v>13.98</v>
      </c>
      <c r="Q168" s="282">
        <v>13.23</v>
      </c>
      <c r="R168" s="282">
        <v>13.87</v>
      </c>
      <c r="S168" s="282">
        <v>13.96</v>
      </c>
      <c r="T168" s="282">
        <v>13.44</v>
      </c>
      <c r="U168" s="282">
        <v>12.82</v>
      </c>
      <c r="V168" s="282">
        <v>13.15</v>
      </c>
      <c r="W168" s="282">
        <v>13.29</v>
      </c>
      <c r="X168" s="282">
        <v>12.97</v>
      </c>
      <c r="Y168" s="282">
        <v>13.36</v>
      </c>
    </row>
    <row r="169" spans="1:25" ht="20.100000000000001" customHeight="1">
      <c r="A169" s="288">
        <v>44491</v>
      </c>
      <c r="B169" s="288">
        <v>44497</v>
      </c>
      <c r="C169" s="282">
        <v>15.57</v>
      </c>
      <c r="D169" s="282">
        <v>15.82</v>
      </c>
      <c r="E169" s="282">
        <v>15.68</v>
      </c>
      <c r="F169" s="282">
        <v>15.76</v>
      </c>
      <c r="G169" s="282">
        <v>15.92</v>
      </c>
      <c r="H169" s="282">
        <v>15.16</v>
      </c>
      <c r="I169" s="282">
        <v>15.44</v>
      </c>
      <c r="J169" s="282">
        <v>15.53</v>
      </c>
      <c r="K169" s="282">
        <v>15.24</v>
      </c>
      <c r="L169" s="282">
        <v>15.17</v>
      </c>
      <c r="M169" s="282">
        <v>14.97</v>
      </c>
      <c r="N169" s="282">
        <v>16.88</v>
      </c>
      <c r="O169" s="282">
        <v>15.92</v>
      </c>
      <c r="P169" s="282">
        <v>16.89</v>
      </c>
      <c r="Q169" s="282">
        <v>15.96</v>
      </c>
      <c r="R169" s="282">
        <v>16.690000000000001</v>
      </c>
      <c r="S169" s="282">
        <v>16.36</v>
      </c>
      <c r="T169" s="282">
        <v>15.82</v>
      </c>
      <c r="U169" s="282">
        <v>15.5</v>
      </c>
      <c r="V169" s="282">
        <v>15.82</v>
      </c>
      <c r="W169" s="282">
        <v>15.24</v>
      </c>
      <c r="X169" s="282">
        <v>15.37</v>
      </c>
      <c r="Y169" s="282">
        <v>15.76</v>
      </c>
    </row>
    <row r="170" spans="1:25" ht="20.100000000000001" customHeight="1">
      <c r="A170" s="288">
        <v>44498</v>
      </c>
      <c r="B170" s="288">
        <v>44504</v>
      </c>
      <c r="C170" s="282">
        <v>16.12</v>
      </c>
      <c r="D170" s="282">
        <v>16.04</v>
      </c>
      <c r="E170" s="282">
        <v>15.86</v>
      </c>
      <c r="F170" s="282">
        <v>15.98</v>
      </c>
      <c r="G170" s="282">
        <v>16.11</v>
      </c>
      <c r="H170" s="282">
        <v>15.35</v>
      </c>
      <c r="I170" s="282">
        <v>15.86</v>
      </c>
      <c r="J170" s="282">
        <v>16.100000000000001</v>
      </c>
      <c r="K170" s="282">
        <v>15.63</v>
      </c>
      <c r="L170" s="282">
        <v>15.5</v>
      </c>
      <c r="M170" s="282">
        <v>15.27</v>
      </c>
      <c r="N170" s="282">
        <v>17.079999999999998</v>
      </c>
      <c r="O170" s="282">
        <v>16.149999999999999</v>
      </c>
      <c r="P170" s="282">
        <v>16.86</v>
      </c>
      <c r="Q170" s="282">
        <v>15.91</v>
      </c>
      <c r="R170" s="282">
        <v>16.82</v>
      </c>
      <c r="S170" s="282">
        <v>16.66</v>
      </c>
      <c r="T170" s="282">
        <v>16.079999999999998</v>
      </c>
      <c r="U170" s="282">
        <v>15.41</v>
      </c>
      <c r="V170" s="282">
        <v>16.12</v>
      </c>
      <c r="W170" s="282">
        <v>15.64</v>
      </c>
      <c r="X170" s="282">
        <v>15.55</v>
      </c>
      <c r="Y170" s="282">
        <v>16</v>
      </c>
    </row>
    <row r="171" spans="1:25" ht="20.100000000000001" customHeight="1">
      <c r="A171" s="288">
        <v>44505</v>
      </c>
      <c r="B171" s="288">
        <v>44511</v>
      </c>
      <c r="C171" s="282">
        <v>17.05</v>
      </c>
      <c r="D171" s="282">
        <v>17.03</v>
      </c>
      <c r="E171" s="282">
        <v>16.809999999999999</v>
      </c>
      <c r="F171" s="282">
        <v>17.32</v>
      </c>
      <c r="G171" s="282">
        <v>17.010000000000002</v>
      </c>
      <c r="H171" s="282">
        <v>16.34</v>
      </c>
      <c r="I171" s="282">
        <v>16.75</v>
      </c>
      <c r="J171" s="282">
        <v>16.91</v>
      </c>
      <c r="K171" s="282">
        <v>16.05</v>
      </c>
      <c r="L171" s="282">
        <v>15.85</v>
      </c>
      <c r="M171" s="282">
        <v>15.65</v>
      </c>
      <c r="N171" s="282">
        <v>18.690000000000001</v>
      </c>
      <c r="O171" s="282">
        <v>17.12</v>
      </c>
      <c r="P171" s="282">
        <v>17.63</v>
      </c>
      <c r="Q171" s="282">
        <v>17.170000000000002</v>
      </c>
      <c r="R171" s="282">
        <v>17.97</v>
      </c>
      <c r="S171" s="282">
        <v>17.75</v>
      </c>
      <c r="T171" s="282">
        <v>17.010000000000002</v>
      </c>
      <c r="U171" s="282">
        <v>16.63</v>
      </c>
      <c r="V171" s="282">
        <v>16.920000000000002</v>
      </c>
      <c r="W171" s="282">
        <v>16.05</v>
      </c>
      <c r="X171" s="282">
        <v>16.37</v>
      </c>
      <c r="Y171" s="282">
        <v>16.91</v>
      </c>
    </row>
    <row r="172" spans="1:25" ht="20.100000000000001" customHeight="1">
      <c r="A172" s="288">
        <v>44512</v>
      </c>
      <c r="B172" s="288">
        <v>44518</v>
      </c>
      <c r="C172" s="282">
        <v>17.61</v>
      </c>
      <c r="D172" s="282">
        <v>17.829999999999998</v>
      </c>
      <c r="E172" s="282">
        <v>17.600000000000001</v>
      </c>
      <c r="F172" s="282">
        <v>17.600000000000001</v>
      </c>
      <c r="G172" s="282">
        <v>18.309999999999999</v>
      </c>
      <c r="H172" s="282">
        <v>17.16</v>
      </c>
      <c r="I172" s="282">
        <v>17.27</v>
      </c>
      <c r="J172" s="282">
        <v>17.02</v>
      </c>
      <c r="K172" s="282">
        <v>16.29</v>
      </c>
      <c r="L172" s="282">
        <v>16.13</v>
      </c>
      <c r="M172" s="282">
        <v>15.96</v>
      </c>
      <c r="N172" s="282">
        <v>18.670000000000002</v>
      </c>
      <c r="O172" s="282">
        <v>18.239999999999998</v>
      </c>
      <c r="P172" s="282">
        <v>18.8</v>
      </c>
      <c r="Q172" s="282">
        <v>18.45</v>
      </c>
      <c r="R172" s="282">
        <v>18.850000000000001</v>
      </c>
      <c r="S172" s="282">
        <v>17.89</v>
      </c>
      <c r="T172" s="282">
        <v>17.63</v>
      </c>
      <c r="U172" s="282">
        <v>17.02</v>
      </c>
      <c r="V172" s="282">
        <v>17.39</v>
      </c>
      <c r="W172" s="282">
        <v>16.28</v>
      </c>
      <c r="X172" s="282">
        <v>17.329999999999998</v>
      </c>
      <c r="Y172" s="282">
        <v>17.510000000000002</v>
      </c>
    </row>
    <row r="173" spans="1:25" ht="20.100000000000001" customHeight="1">
      <c r="A173" s="288">
        <v>44519</v>
      </c>
      <c r="B173" s="288">
        <v>44525</v>
      </c>
      <c r="C173" s="282">
        <v>17.75</v>
      </c>
      <c r="D173" s="282">
        <v>18.21</v>
      </c>
      <c r="E173" s="282">
        <v>17.88</v>
      </c>
      <c r="F173" s="282">
        <v>17.649999999999999</v>
      </c>
      <c r="G173" s="282">
        <v>18.77</v>
      </c>
      <c r="H173" s="282">
        <v>17.34</v>
      </c>
      <c r="I173" s="282">
        <v>17.5</v>
      </c>
      <c r="J173" s="282">
        <v>17.48</v>
      </c>
      <c r="K173" s="282">
        <v>16.45</v>
      </c>
      <c r="L173" s="282">
        <v>16.27</v>
      </c>
      <c r="M173" s="282">
        <v>16.13</v>
      </c>
      <c r="N173" s="282">
        <v>18.88</v>
      </c>
      <c r="O173" s="282">
        <v>18.989999999999998</v>
      </c>
      <c r="P173" s="282">
        <v>19.36</v>
      </c>
      <c r="Q173" s="282">
        <v>19.07</v>
      </c>
      <c r="R173" s="282">
        <v>19.03</v>
      </c>
      <c r="S173" s="282">
        <v>18.239999999999998</v>
      </c>
      <c r="T173" s="282">
        <v>17.940000000000001</v>
      </c>
      <c r="U173" s="282">
        <v>17.309999999999999</v>
      </c>
      <c r="V173" s="282">
        <v>17.850000000000001</v>
      </c>
      <c r="W173" s="282">
        <v>16.420000000000002</v>
      </c>
      <c r="X173" s="282">
        <v>17.64</v>
      </c>
      <c r="Y173" s="282">
        <v>17.82</v>
      </c>
    </row>
    <row r="174" spans="1:25" ht="20.100000000000001" customHeight="1">
      <c r="A174" s="288">
        <v>44526</v>
      </c>
      <c r="B174" s="288">
        <v>44532</v>
      </c>
      <c r="C174" s="282">
        <v>17.809999999999999</v>
      </c>
      <c r="D174" s="282">
        <v>18.13</v>
      </c>
      <c r="E174" s="282">
        <v>17.41</v>
      </c>
      <c r="F174" s="282">
        <v>17.440000000000001</v>
      </c>
      <c r="G174" s="282">
        <v>18.63</v>
      </c>
      <c r="H174" s="282">
        <v>17.18</v>
      </c>
      <c r="I174" s="282">
        <v>17.45</v>
      </c>
      <c r="J174" s="282">
        <v>17.559999999999999</v>
      </c>
      <c r="K174" s="282">
        <v>17.02</v>
      </c>
      <c r="L174" s="282">
        <v>16.940000000000001</v>
      </c>
      <c r="M174" s="282">
        <v>16.72</v>
      </c>
      <c r="N174" s="282">
        <v>18.41</v>
      </c>
      <c r="O174" s="282">
        <v>18.88</v>
      </c>
      <c r="P174" s="282">
        <v>19.329999999999998</v>
      </c>
      <c r="Q174" s="282">
        <v>18.809999999999999</v>
      </c>
      <c r="R174" s="282">
        <v>18.98</v>
      </c>
      <c r="S174" s="282">
        <v>18.059999999999999</v>
      </c>
      <c r="T174" s="282">
        <v>17.93</v>
      </c>
      <c r="U174" s="282">
        <v>17.79</v>
      </c>
      <c r="V174" s="282">
        <v>17.21</v>
      </c>
      <c r="W174" s="282">
        <v>17.05</v>
      </c>
      <c r="X174" s="282">
        <v>17.54</v>
      </c>
      <c r="Y174" s="282">
        <v>17.829999999999998</v>
      </c>
    </row>
    <row r="175" spans="1:25" ht="20.100000000000001" customHeight="1">
      <c r="A175" s="288">
        <v>44533</v>
      </c>
      <c r="B175" s="288">
        <v>44539</v>
      </c>
      <c r="C175" s="282">
        <v>17.28</v>
      </c>
      <c r="D175" s="282">
        <v>17.670000000000002</v>
      </c>
      <c r="E175" s="282">
        <v>16.96</v>
      </c>
      <c r="F175" s="282">
        <v>17.079999999999998</v>
      </c>
      <c r="G175" s="282">
        <v>18.03</v>
      </c>
      <c r="H175" s="282">
        <v>16.88</v>
      </c>
      <c r="I175" s="282">
        <v>17.16</v>
      </c>
      <c r="J175" s="282">
        <v>17.02</v>
      </c>
      <c r="K175" s="282">
        <v>16.399999999999999</v>
      </c>
      <c r="L175" s="282">
        <v>16.29</v>
      </c>
      <c r="M175" s="282">
        <v>16.12</v>
      </c>
      <c r="N175" s="282">
        <v>18.05</v>
      </c>
      <c r="O175" s="282">
        <v>18.350000000000001</v>
      </c>
      <c r="P175" s="282">
        <v>18.95</v>
      </c>
      <c r="Q175" s="282">
        <v>18.649999999999999</v>
      </c>
      <c r="R175" s="282">
        <v>18.690000000000001</v>
      </c>
      <c r="S175" s="282">
        <v>17.72</v>
      </c>
      <c r="T175" s="282">
        <v>17.489999999999998</v>
      </c>
      <c r="U175" s="282">
        <v>16.86</v>
      </c>
      <c r="V175" s="282">
        <v>17.27</v>
      </c>
      <c r="W175" s="282">
        <v>16.350000000000001</v>
      </c>
      <c r="X175" s="282">
        <v>17.16</v>
      </c>
      <c r="Y175" s="282">
        <v>17.38</v>
      </c>
    </row>
    <row r="176" spans="1:25" ht="20.100000000000001" customHeight="1">
      <c r="A176" s="288">
        <v>44540</v>
      </c>
      <c r="B176" s="288">
        <v>44546</v>
      </c>
      <c r="C176" s="282">
        <v>16.28</v>
      </c>
      <c r="D176" s="282">
        <v>16.2</v>
      </c>
      <c r="E176" s="282">
        <v>15.69</v>
      </c>
      <c r="F176" s="282">
        <v>15.86</v>
      </c>
      <c r="G176" s="282">
        <v>16.27</v>
      </c>
      <c r="H176" s="282">
        <v>15.81</v>
      </c>
      <c r="I176" s="282">
        <v>16.079999999999998</v>
      </c>
      <c r="J176" s="282">
        <v>16.07</v>
      </c>
      <c r="K176" s="282">
        <v>15.43</v>
      </c>
      <c r="L176" s="282">
        <v>15.28</v>
      </c>
      <c r="M176" s="282">
        <v>15.12</v>
      </c>
      <c r="N176" s="282">
        <v>16.57</v>
      </c>
      <c r="O176" s="282">
        <v>16.41</v>
      </c>
      <c r="P176" s="282">
        <v>17.239999999999998</v>
      </c>
      <c r="Q176" s="282">
        <v>16.71</v>
      </c>
      <c r="R176" s="282">
        <v>17.53</v>
      </c>
      <c r="S176" s="282">
        <v>16.45</v>
      </c>
      <c r="T176" s="282">
        <v>16.18</v>
      </c>
      <c r="U176" s="282">
        <v>15.23</v>
      </c>
      <c r="V176" s="282">
        <v>15.64</v>
      </c>
      <c r="W176" s="282">
        <v>15.42</v>
      </c>
      <c r="X176" s="282">
        <v>15.97</v>
      </c>
      <c r="Y176" s="282">
        <v>16.059999999999999</v>
      </c>
    </row>
    <row r="177" spans="1:26" ht="20.100000000000001" customHeight="1">
      <c r="A177" s="288">
        <v>44547</v>
      </c>
      <c r="B177" s="288">
        <v>44553</v>
      </c>
      <c r="C177" s="282">
        <v>16.18</v>
      </c>
      <c r="D177" s="282">
        <v>15.9</v>
      </c>
      <c r="E177" s="282">
        <v>15.63</v>
      </c>
      <c r="F177" s="282">
        <v>15.84</v>
      </c>
      <c r="G177" s="282">
        <v>16.11</v>
      </c>
      <c r="H177" s="282">
        <v>15.5</v>
      </c>
      <c r="I177" s="282">
        <v>15.97</v>
      </c>
      <c r="J177" s="282">
        <v>15.81</v>
      </c>
      <c r="K177" s="282">
        <v>15.08</v>
      </c>
      <c r="L177" s="282">
        <v>14.94</v>
      </c>
      <c r="M177" s="282">
        <v>14.67</v>
      </c>
      <c r="N177" s="282">
        <v>16.239999999999998</v>
      </c>
      <c r="O177" s="282">
        <v>16.21</v>
      </c>
      <c r="P177" s="282">
        <v>17.09</v>
      </c>
      <c r="Q177" s="282">
        <v>16.78</v>
      </c>
      <c r="R177" s="282">
        <v>17.3</v>
      </c>
      <c r="S177" s="282">
        <v>16.489999999999998</v>
      </c>
      <c r="T177" s="282">
        <v>15.98</v>
      </c>
      <c r="U177" s="282">
        <v>14.8</v>
      </c>
      <c r="V177" s="282">
        <v>15.62</v>
      </c>
      <c r="W177" s="282">
        <v>14.99</v>
      </c>
      <c r="X177" s="282">
        <v>15.66</v>
      </c>
      <c r="Y177" s="282">
        <v>15.85</v>
      </c>
    </row>
    <row r="178" spans="1:26" ht="20.100000000000001" customHeight="1">
      <c r="A178" s="288">
        <v>44554</v>
      </c>
      <c r="B178" s="288">
        <v>44560</v>
      </c>
      <c r="C178" s="282">
        <v>16.420000000000002</v>
      </c>
      <c r="D178" s="282">
        <v>16.12</v>
      </c>
      <c r="E178" s="282">
        <v>15.92</v>
      </c>
      <c r="F178" s="282">
        <v>16.260000000000002</v>
      </c>
      <c r="G178" s="282">
        <v>16.25</v>
      </c>
      <c r="H178" s="282">
        <v>15.62</v>
      </c>
      <c r="I178" s="282">
        <v>16.11</v>
      </c>
      <c r="J178" s="282">
        <v>15.93</v>
      </c>
      <c r="K178" s="282">
        <v>15.23</v>
      </c>
      <c r="L178" s="282">
        <v>15.07</v>
      </c>
      <c r="M178" s="282">
        <v>14.68</v>
      </c>
      <c r="N178" s="282">
        <v>16.82</v>
      </c>
      <c r="O178" s="282">
        <v>16.45</v>
      </c>
      <c r="P178" s="282">
        <v>17.010000000000002</v>
      </c>
      <c r="Q178" s="282">
        <v>16.75</v>
      </c>
      <c r="R178" s="282">
        <v>17.170000000000002</v>
      </c>
      <c r="S178" s="282">
        <v>16.82</v>
      </c>
      <c r="T178" s="282">
        <v>16.149999999999999</v>
      </c>
      <c r="U178" s="282">
        <v>14.49</v>
      </c>
      <c r="V178" s="282">
        <v>15.56</v>
      </c>
      <c r="W178" s="282">
        <v>15.14</v>
      </c>
      <c r="X178" s="282">
        <v>15.81</v>
      </c>
      <c r="Y178" s="282">
        <v>15.98</v>
      </c>
    </row>
    <row r="179" spans="1:26" ht="20.100000000000001" customHeight="1">
      <c r="A179" s="288">
        <v>44561</v>
      </c>
      <c r="B179" s="288">
        <v>44567</v>
      </c>
      <c r="C179" s="282">
        <v>15.8</v>
      </c>
      <c r="D179" s="282">
        <v>15.82</v>
      </c>
      <c r="E179" s="282">
        <v>15.62</v>
      </c>
      <c r="F179" s="282">
        <v>15.65</v>
      </c>
      <c r="G179" s="282">
        <v>15.91</v>
      </c>
      <c r="H179" s="282">
        <v>15.23</v>
      </c>
      <c r="I179" s="282">
        <v>15.53</v>
      </c>
      <c r="J179" s="282">
        <v>15.52</v>
      </c>
      <c r="K179" s="282">
        <v>14.83</v>
      </c>
      <c r="L179" s="282">
        <v>14.73</v>
      </c>
      <c r="M179" s="282">
        <v>14.4</v>
      </c>
      <c r="N179" s="282">
        <v>15.9</v>
      </c>
      <c r="O179" s="282">
        <v>16.29</v>
      </c>
      <c r="P179" s="282">
        <v>16.79</v>
      </c>
      <c r="Q179" s="282">
        <v>16.37</v>
      </c>
      <c r="R179" s="282">
        <v>16.63</v>
      </c>
      <c r="S179" s="282">
        <v>16.059999999999999</v>
      </c>
      <c r="T179" s="282">
        <v>15.71</v>
      </c>
      <c r="U179" s="282">
        <v>14.19</v>
      </c>
      <c r="V179" s="282">
        <v>15.19</v>
      </c>
      <c r="W179" s="282">
        <v>14.83</v>
      </c>
      <c r="X179" s="282">
        <v>15.18</v>
      </c>
      <c r="Y179" s="282">
        <v>15.55</v>
      </c>
    </row>
    <row r="180" spans="1:26" ht="20.100000000000001" customHeight="1">
      <c r="A180" s="288">
        <v>44568</v>
      </c>
      <c r="B180" s="288">
        <v>44574</v>
      </c>
      <c r="C180" s="282">
        <v>14.42</v>
      </c>
      <c r="D180" s="282">
        <v>14.31</v>
      </c>
      <c r="E180" s="282">
        <v>14.13</v>
      </c>
      <c r="F180" s="282">
        <v>14.29</v>
      </c>
      <c r="G180" s="282">
        <v>14.13</v>
      </c>
      <c r="H180" s="282">
        <v>14</v>
      </c>
      <c r="I180" s="282">
        <v>14.3</v>
      </c>
      <c r="J180" s="282">
        <v>14.3</v>
      </c>
      <c r="K180" s="282">
        <v>13.93</v>
      </c>
      <c r="L180" s="282">
        <v>13.8</v>
      </c>
      <c r="M180" s="282">
        <v>13.57</v>
      </c>
      <c r="N180" s="282">
        <v>14.11</v>
      </c>
      <c r="O180" s="282">
        <v>14.65</v>
      </c>
      <c r="P180" s="282">
        <v>14.81</v>
      </c>
      <c r="Q180" s="282">
        <v>14.48</v>
      </c>
      <c r="R180" s="282">
        <v>15.67</v>
      </c>
      <c r="S180" s="282">
        <v>14.81</v>
      </c>
      <c r="T180" s="282">
        <v>14.34</v>
      </c>
      <c r="U180" s="282">
        <v>12.42</v>
      </c>
      <c r="V180" s="282">
        <v>13.18</v>
      </c>
      <c r="W180" s="282">
        <v>13.9</v>
      </c>
      <c r="X180" s="282">
        <v>13.93</v>
      </c>
      <c r="Y180" s="282">
        <v>14.15</v>
      </c>
    </row>
    <row r="181" spans="1:26" ht="20.100000000000001" customHeight="1">
      <c r="A181" s="288">
        <v>44575</v>
      </c>
      <c r="B181" s="288">
        <v>44581</v>
      </c>
      <c r="C181" s="282">
        <v>14.27</v>
      </c>
      <c r="D181" s="282">
        <v>13.91</v>
      </c>
      <c r="E181" s="282">
        <v>13.77</v>
      </c>
      <c r="F181" s="282">
        <v>14.25</v>
      </c>
      <c r="G181" s="282">
        <v>13.75</v>
      </c>
      <c r="H181" s="282">
        <v>13.77</v>
      </c>
      <c r="I181" s="282">
        <v>14.26</v>
      </c>
      <c r="J181" s="282">
        <v>14.14</v>
      </c>
      <c r="K181" s="282">
        <v>13.54</v>
      </c>
      <c r="L181" s="282">
        <v>13.36</v>
      </c>
      <c r="M181" s="282">
        <v>12.96</v>
      </c>
      <c r="N181" s="282">
        <v>13.64</v>
      </c>
      <c r="O181" s="282">
        <v>14.21</v>
      </c>
      <c r="P181" s="282">
        <v>14.41</v>
      </c>
      <c r="Q181" s="282">
        <v>14.01</v>
      </c>
      <c r="R181" s="282">
        <v>15.32</v>
      </c>
      <c r="S181" s="282">
        <v>14.85</v>
      </c>
      <c r="T181" s="282">
        <v>14.02</v>
      </c>
      <c r="U181" s="282">
        <v>11.9</v>
      </c>
      <c r="V181" s="282">
        <v>13.04</v>
      </c>
      <c r="W181" s="282">
        <v>13.36</v>
      </c>
      <c r="X181" s="282">
        <v>13.71</v>
      </c>
      <c r="Y181" s="282">
        <v>13.83</v>
      </c>
    </row>
    <row r="182" spans="1:26" ht="20.100000000000001" customHeight="1">
      <c r="A182" s="288">
        <v>44582</v>
      </c>
      <c r="B182" s="288">
        <v>44587</v>
      </c>
      <c r="C182" s="282">
        <v>14.58</v>
      </c>
      <c r="D182" s="282">
        <v>14.15</v>
      </c>
      <c r="E182" s="282">
        <v>14.16</v>
      </c>
      <c r="F182" s="282">
        <v>14.72</v>
      </c>
      <c r="G182" s="282">
        <v>13.58</v>
      </c>
      <c r="H182" s="282">
        <v>13.8</v>
      </c>
      <c r="I182" s="282">
        <v>14.48</v>
      </c>
      <c r="J182" s="282">
        <v>14.43</v>
      </c>
      <c r="K182" s="282">
        <v>13.49</v>
      </c>
      <c r="L182" s="282">
        <v>13.32</v>
      </c>
      <c r="M182" s="282">
        <v>12.77</v>
      </c>
      <c r="N182" s="282">
        <v>13.76</v>
      </c>
      <c r="O182" s="282">
        <v>13.95</v>
      </c>
      <c r="P182" s="282">
        <v>14.25</v>
      </c>
      <c r="Q182" s="282">
        <v>13.71</v>
      </c>
      <c r="R182" s="282">
        <v>15.09</v>
      </c>
      <c r="S182" s="282">
        <v>14.89</v>
      </c>
      <c r="T182" s="282">
        <v>14.07</v>
      </c>
      <c r="U182" s="355">
        <v>12.36</v>
      </c>
      <c r="V182" s="355">
        <v>13.32</v>
      </c>
      <c r="W182" s="282">
        <v>13.36</v>
      </c>
      <c r="X182" s="282">
        <v>13.75</v>
      </c>
      <c r="Y182" s="282">
        <v>13.9</v>
      </c>
    </row>
    <row r="183" spans="1:26" s="10" customFormat="1" ht="20.100000000000001" customHeight="1">
      <c r="A183" s="288">
        <v>44598</v>
      </c>
      <c r="B183" s="288">
        <v>44602</v>
      </c>
      <c r="C183" s="282">
        <v>13.33</v>
      </c>
      <c r="D183" s="282">
        <v>13.22</v>
      </c>
      <c r="E183" s="282">
        <v>13.12</v>
      </c>
      <c r="F183" s="282">
        <v>13.38</v>
      </c>
      <c r="G183" s="282">
        <v>13.36</v>
      </c>
      <c r="H183" s="282">
        <v>13.08</v>
      </c>
      <c r="I183" s="282">
        <v>13.63</v>
      </c>
      <c r="J183" s="282">
        <v>13.26</v>
      </c>
      <c r="K183" s="282">
        <v>12.59</v>
      </c>
      <c r="L183" s="282">
        <v>12.44</v>
      </c>
      <c r="M183" s="282">
        <v>12.08</v>
      </c>
      <c r="N183" s="282">
        <v>13.56</v>
      </c>
      <c r="O183" s="282">
        <v>13.67</v>
      </c>
      <c r="P183" s="282">
        <v>14.14</v>
      </c>
      <c r="Q183" s="282">
        <v>13.46</v>
      </c>
      <c r="R183" s="282">
        <v>14.78</v>
      </c>
      <c r="S183" s="282">
        <v>13.62</v>
      </c>
      <c r="T183" s="282">
        <v>13.34</v>
      </c>
      <c r="U183" s="355">
        <v>11.99</v>
      </c>
      <c r="V183" s="355">
        <v>13.01</v>
      </c>
      <c r="W183" s="282">
        <v>12.5</v>
      </c>
      <c r="X183" s="282">
        <v>12.64</v>
      </c>
      <c r="Y183" s="282">
        <v>13.18</v>
      </c>
      <c r="Z183"/>
    </row>
    <row r="184" spans="1:26" ht="20.100000000000001" customHeight="1">
      <c r="A184" s="288">
        <v>44603</v>
      </c>
      <c r="B184" s="288">
        <v>44609</v>
      </c>
      <c r="C184" s="282">
        <v>12.17</v>
      </c>
      <c r="D184" s="282">
        <v>12.26</v>
      </c>
      <c r="E184" s="282">
        <v>12.18</v>
      </c>
      <c r="F184" s="282">
        <v>12.06</v>
      </c>
      <c r="G184" s="282">
        <v>12.3</v>
      </c>
      <c r="H184" s="282">
        <v>11.67</v>
      </c>
      <c r="I184" s="282">
        <v>12.56</v>
      </c>
      <c r="J184" s="282">
        <v>12.17</v>
      </c>
      <c r="K184" s="282">
        <v>11.74</v>
      </c>
      <c r="L184" s="282">
        <v>11.64</v>
      </c>
      <c r="M184" s="282">
        <v>11.49</v>
      </c>
      <c r="N184" s="282">
        <v>12.44</v>
      </c>
      <c r="O184" s="282">
        <v>12.48</v>
      </c>
      <c r="P184" s="282">
        <v>12.78</v>
      </c>
      <c r="Q184" s="282">
        <v>12.07</v>
      </c>
      <c r="R184" s="282">
        <v>13.83</v>
      </c>
      <c r="S184" s="282">
        <v>12.34</v>
      </c>
      <c r="T184" s="282">
        <v>12.25</v>
      </c>
      <c r="U184" s="282">
        <v>11.05</v>
      </c>
      <c r="V184" s="282">
        <v>11.75</v>
      </c>
      <c r="W184" s="282">
        <v>11.63</v>
      </c>
      <c r="X184" s="282">
        <v>11.24</v>
      </c>
      <c r="Y184" s="282">
        <v>12.09</v>
      </c>
    </row>
    <row r="185" spans="1:26" ht="20.100000000000001" customHeight="1">
      <c r="A185" s="288">
        <v>44610</v>
      </c>
      <c r="B185" s="288">
        <v>44616</v>
      </c>
      <c r="C185" s="282">
        <v>12.4</v>
      </c>
      <c r="D185" s="282">
        <v>12.31</v>
      </c>
      <c r="E185" s="282">
        <v>12.21</v>
      </c>
      <c r="F185" s="282">
        <v>12.34</v>
      </c>
      <c r="G185" s="282">
        <v>12.41</v>
      </c>
      <c r="H185" s="282">
        <v>11.91</v>
      </c>
      <c r="I185" s="282">
        <v>12.73</v>
      </c>
      <c r="J185" s="282">
        <v>12.29</v>
      </c>
      <c r="K185" s="282">
        <v>11.97</v>
      </c>
      <c r="L185" s="282">
        <v>11.93</v>
      </c>
      <c r="M185" s="282">
        <v>11.72</v>
      </c>
      <c r="N185" s="282">
        <v>12.44</v>
      </c>
      <c r="O185" s="282">
        <v>12.67</v>
      </c>
      <c r="P185" s="282">
        <v>13.21</v>
      </c>
      <c r="Q185" s="282">
        <v>12.39</v>
      </c>
      <c r="R185" s="282">
        <v>13.97</v>
      </c>
      <c r="S185" s="282">
        <v>12.56</v>
      </c>
      <c r="T185" s="282">
        <v>12.44</v>
      </c>
      <c r="U185" s="282">
        <v>11.15</v>
      </c>
      <c r="V185" s="282">
        <v>11.88</v>
      </c>
      <c r="W185" s="282">
        <v>11.92</v>
      </c>
      <c r="X185" s="282">
        <v>11.55</v>
      </c>
      <c r="Y185" s="282">
        <v>12.28</v>
      </c>
    </row>
    <row r="186" spans="1:26" ht="20.100000000000001" customHeight="1">
      <c r="A186" s="288">
        <v>44617</v>
      </c>
      <c r="B186" s="288">
        <v>44623</v>
      </c>
      <c r="C186" s="282">
        <v>12.31</v>
      </c>
      <c r="D186" s="282">
        <v>12.46</v>
      </c>
      <c r="E186" s="282">
        <v>12.16</v>
      </c>
      <c r="F186" s="282">
        <v>12.34</v>
      </c>
      <c r="G186" s="282">
        <v>12.76</v>
      </c>
      <c r="H186" s="282">
        <v>11.94</v>
      </c>
      <c r="I186" s="282">
        <v>12.69</v>
      </c>
      <c r="J186" s="282">
        <v>12.31</v>
      </c>
      <c r="K186" s="282">
        <v>12.13</v>
      </c>
      <c r="L186" s="282">
        <v>11.95</v>
      </c>
      <c r="M186" s="282">
        <v>11.7</v>
      </c>
      <c r="N186" s="282">
        <v>12.45</v>
      </c>
      <c r="O186" s="282">
        <v>12.76</v>
      </c>
      <c r="P186" s="282">
        <v>13.44</v>
      </c>
      <c r="Q186" s="282">
        <v>12.68</v>
      </c>
      <c r="R186" s="282">
        <v>13.36</v>
      </c>
      <c r="S186" s="282">
        <v>12.66</v>
      </c>
      <c r="T186" s="282">
        <v>12.48</v>
      </c>
      <c r="U186" s="282">
        <v>11.9</v>
      </c>
      <c r="V186" s="282">
        <v>11.91</v>
      </c>
      <c r="W186" s="282">
        <v>11.88</v>
      </c>
      <c r="X186" s="282">
        <v>12.34</v>
      </c>
      <c r="Y186" s="282">
        <v>12.39</v>
      </c>
    </row>
    <row r="187" spans="1:26" ht="20.100000000000001" customHeight="1">
      <c r="A187" s="288">
        <v>44624</v>
      </c>
      <c r="B187" s="288">
        <v>44630</v>
      </c>
      <c r="C187" s="282">
        <v>12.04</v>
      </c>
      <c r="D187" s="282">
        <v>12.31</v>
      </c>
      <c r="E187" s="282">
        <v>11.98</v>
      </c>
      <c r="F187" s="282">
        <v>11.96</v>
      </c>
      <c r="G187" s="282">
        <v>12.35</v>
      </c>
      <c r="H187" s="282">
        <v>11.57</v>
      </c>
      <c r="I187" s="282">
        <v>12.18</v>
      </c>
      <c r="J187" s="282">
        <v>11.96</v>
      </c>
      <c r="K187" s="282">
        <v>11.73</v>
      </c>
      <c r="L187" s="282">
        <v>11.64</v>
      </c>
      <c r="M187" s="282">
        <v>11.4</v>
      </c>
      <c r="N187" s="282">
        <v>12.3</v>
      </c>
      <c r="O187" s="282">
        <v>12.33</v>
      </c>
      <c r="P187" s="282">
        <v>12.97</v>
      </c>
      <c r="Q187" s="282">
        <v>12.21</v>
      </c>
      <c r="R187" s="282">
        <v>12.75</v>
      </c>
      <c r="S187" s="282">
        <v>12.28</v>
      </c>
      <c r="T187" s="282">
        <v>12.12</v>
      </c>
      <c r="U187" s="282">
        <v>11.32</v>
      </c>
      <c r="V187" s="282">
        <v>11.75</v>
      </c>
      <c r="W187" s="282">
        <v>11.66</v>
      </c>
      <c r="X187" s="282">
        <v>11.69</v>
      </c>
      <c r="Y187" s="282">
        <v>12.02</v>
      </c>
    </row>
    <row r="188" spans="1:26" ht="20.100000000000001" customHeight="1">
      <c r="A188" s="288">
        <v>44631</v>
      </c>
      <c r="B188" s="288">
        <v>44637</v>
      </c>
      <c r="C188" s="282">
        <v>11.82</v>
      </c>
      <c r="D188" s="282">
        <v>11.9</v>
      </c>
      <c r="E188" s="282">
        <v>11.72</v>
      </c>
      <c r="F188" s="282">
        <v>11.73</v>
      </c>
      <c r="G188" s="282">
        <v>11.92</v>
      </c>
      <c r="H188" s="282">
        <v>11.41</v>
      </c>
      <c r="I188" s="282">
        <v>11.93</v>
      </c>
      <c r="J188" s="282">
        <v>11.79</v>
      </c>
      <c r="K188" s="282">
        <v>11.8</v>
      </c>
      <c r="L188" s="282">
        <v>11.74</v>
      </c>
      <c r="M188" s="282">
        <v>11.29</v>
      </c>
      <c r="N188" s="282">
        <v>11.75</v>
      </c>
      <c r="O188" s="282">
        <v>12.01</v>
      </c>
      <c r="P188" s="282">
        <v>12.43</v>
      </c>
      <c r="Q188" s="282">
        <v>11.73</v>
      </c>
      <c r="R188" s="282">
        <v>12.67</v>
      </c>
      <c r="S188" s="282">
        <v>12.05</v>
      </c>
      <c r="T188" s="282">
        <v>11.86</v>
      </c>
      <c r="U188" s="282">
        <v>11.01</v>
      </c>
      <c r="V188" s="282">
        <v>11.51</v>
      </c>
      <c r="W188" s="282">
        <v>11.65</v>
      </c>
      <c r="X188" s="282">
        <v>11.61</v>
      </c>
      <c r="Y188" s="282">
        <v>11.78</v>
      </c>
    </row>
    <row r="189" spans="1:26" ht="20.100000000000001" customHeight="1">
      <c r="A189" s="288">
        <v>44638</v>
      </c>
      <c r="B189" s="288">
        <v>44644</v>
      </c>
      <c r="C189" s="282">
        <v>11.82</v>
      </c>
      <c r="D189" s="282">
        <v>11.86</v>
      </c>
      <c r="E189" s="282">
        <v>11.6566666666667</v>
      </c>
      <c r="F189" s="282">
        <v>11.76</v>
      </c>
      <c r="G189" s="282">
        <v>11.9</v>
      </c>
      <c r="H189" s="282">
        <v>11.42</v>
      </c>
      <c r="I189" s="282">
        <v>11.91</v>
      </c>
      <c r="J189" s="282">
        <v>11.743</v>
      </c>
      <c r="K189" s="282">
        <v>11.64</v>
      </c>
      <c r="L189" s="282">
        <v>11.53</v>
      </c>
      <c r="M189" s="282">
        <v>11.09</v>
      </c>
      <c r="N189" s="282">
        <v>11.54</v>
      </c>
      <c r="O189" s="282">
        <v>11.99</v>
      </c>
      <c r="P189" s="282">
        <v>12.55</v>
      </c>
      <c r="Q189" s="282">
        <v>11.92</v>
      </c>
      <c r="R189" s="282">
        <v>12.56</v>
      </c>
      <c r="S189" s="282">
        <v>12.14</v>
      </c>
      <c r="T189" s="282">
        <v>11.83</v>
      </c>
      <c r="U189" s="282">
        <v>10.89</v>
      </c>
      <c r="V189" s="282">
        <v>11.58</v>
      </c>
      <c r="W189" s="282">
        <v>11.5</v>
      </c>
      <c r="X189" s="282">
        <v>11.41</v>
      </c>
      <c r="Y189" s="282">
        <v>11.73</v>
      </c>
    </row>
    <row r="190" spans="1:26" ht="20.100000000000001" customHeight="1">
      <c r="A190" s="288">
        <v>44645</v>
      </c>
      <c r="B190" s="288">
        <v>44651</v>
      </c>
      <c r="C190" s="282">
        <v>12.21</v>
      </c>
      <c r="D190" s="282">
        <v>12.24</v>
      </c>
      <c r="E190" s="282">
        <v>12.14</v>
      </c>
      <c r="F190" s="282">
        <v>12.35</v>
      </c>
      <c r="G190" s="282">
        <v>12.3</v>
      </c>
      <c r="H190" s="282">
        <v>11.71</v>
      </c>
      <c r="I190" s="282">
        <v>12.16</v>
      </c>
      <c r="J190" s="282">
        <v>12.08</v>
      </c>
      <c r="K190" s="282">
        <v>11.84</v>
      </c>
      <c r="L190" s="282">
        <v>11.64</v>
      </c>
      <c r="M190" s="282">
        <v>11.14</v>
      </c>
      <c r="N190" s="282">
        <v>12.24</v>
      </c>
      <c r="O190" s="282">
        <v>12.35</v>
      </c>
      <c r="P190" s="282">
        <v>12.81</v>
      </c>
      <c r="Q190" s="282">
        <v>12.33</v>
      </c>
      <c r="R190" s="282">
        <v>12.88</v>
      </c>
      <c r="S190" s="282">
        <v>12.68</v>
      </c>
      <c r="T190" s="282">
        <v>12.18</v>
      </c>
      <c r="U190" s="282">
        <v>11.31</v>
      </c>
      <c r="V190" s="282">
        <v>11.98</v>
      </c>
      <c r="W190" s="282">
        <v>11.67</v>
      </c>
      <c r="X190" s="282">
        <v>11.67</v>
      </c>
      <c r="Y190" s="282">
        <v>12.08</v>
      </c>
    </row>
    <row r="191" spans="1:26" s="10" customFormat="1" ht="20.100000000000001" customHeight="1">
      <c r="A191" s="288">
        <v>44652</v>
      </c>
      <c r="B191" s="288">
        <v>44658</v>
      </c>
      <c r="C191" s="282">
        <v>12.34</v>
      </c>
      <c r="D191" s="282">
        <v>12.47</v>
      </c>
      <c r="E191" s="282">
        <v>12.36</v>
      </c>
      <c r="F191" s="282">
        <v>12.55</v>
      </c>
      <c r="G191" s="282">
        <v>12.66</v>
      </c>
      <c r="H191" s="282">
        <v>11.93</v>
      </c>
      <c r="I191" s="282">
        <v>12.29</v>
      </c>
      <c r="J191" s="282">
        <v>12.24</v>
      </c>
      <c r="K191" s="282">
        <v>11.8</v>
      </c>
      <c r="L191" s="282">
        <v>11.52</v>
      </c>
      <c r="M191" s="282">
        <v>11.69</v>
      </c>
      <c r="N191" s="282">
        <v>12.72</v>
      </c>
      <c r="O191" s="282">
        <v>12.95</v>
      </c>
      <c r="P191" s="282">
        <v>13.38</v>
      </c>
      <c r="Q191" s="282">
        <v>12.66</v>
      </c>
      <c r="R191" s="282">
        <v>13.53</v>
      </c>
      <c r="S191" s="282">
        <v>12.9</v>
      </c>
      <c r="T191" s="282">
        <v>12.47</v>
      </c>
      <c r="U191" s="282">
        <v>11.6</v>
      </c>
      <c r="V191" s="282">
        <v>12.44</v>
      </c>
      <c r="W191" s="282">
        <v>11.66</v>
      </c>
      <c r="X191" s="282">
        <v>11.84</v>
      </c>
      <c r="Y191" s="282">
        <v>12.36</v>
      </c>
    </row>
    <row r="192" spans="1:26" ht="18" customHeight="1">
      <c r="A192" s="288">
        <v>44659</v>
      </c>
      <c r="B192" s="288">
        <v>44665</v>
      </c>
      <c r="C192" s="282">
        <v>12.24</v>
      </c>
      <c r="D192" s="282">
        <v>12.34</v>
      </c>
      <c r="E192" s="282">
        <v>12.22</v>
      </c>
      <c r="F192" s="282">
        <v>12.17</v>
      </c>
      <c r="G192" s="282">
        <v>12.34</v>
      </c>
      <c r="H192" s="282">
        <v>11.73</v>
      </c>
      <c r="I192" s="282">
        <v>12.2</v>
      </c>
      <c r="J192" s="282">
        <v>12.05</v>
      </c>
      <c r="K192" s="282">
        <v>11.59</v>
      </c>
      <c r="L192" s="282">
        <v>11.01</v>
      </c>
      <c r="M192" s="282">
        <v>11.42</v>
      </c>
      <c r="N192" s="282">
        <v>12.41</v>
      </c>
      <c r="O192" s="282">
        <v>12.69</v>
      </c>
      <c r="P192" s="282">
        <v>13.18</v>
      </c>
      <c r="Q192" s="282">
        <v>12.35</v>
      </c>
      <c r="R192" s="282">
        <v>13.79</v>
      </c>
      <c r="S192" s="282">
        <v>12.44</v>
      </c>
      <c r="T192" s="282">
        <v>12.25</v>
      </c>
      <c r="U192" s="282">
        <v>11.37</v>
      </c>
      <c r="V192" s="282">
        <v>12.21</v>
      </c>
      <c r="W192" s="282">
        <v>11.49</v>
      </c>
      <c r="X192" s="282">
        <v>11.71</v>
      </c>
      <c r="Y192" s="282">
        <v>12.14</v>
      </c>
    </row>
    <row r="193" spans="1:25" ht="18" customHeight="1">
      <c r="A193" s="288">
        <v>44666</v>
      </c>
      <c r="B193" s="288">
        <v>44672</v>
      </c>
      <c r="C193" s="282">
        <v>13.45</v>
      </c>
      <c r="D193" s="282">
        <v>13.64</v>
      </c>
      <c r="E193" s="282">
        <v>13.46</v>
      </c>
      <c r="F193" s="282">
        <v>13.14</v>
      </c>
      <c r="G193" s="282">
        <v>13.75</v>
      </c>
      <c r="H193" s="282">
        <v>12.71</v>
      </c>
      <c r="I193" s="282">
        <v>13.45</v>
      </c>
      <c r="J193" s="282">
        <v>13.36</v>
      </c>
      <c r="K193" s="282">
        <v>12.7</v>
      </c>
      <c r="L193" s="282">
        <v>12.5</v>
      </c>
      <c r="M193" s="282">
        <v>12.52</v>
      </c>
      <c r="N193" s="282">
        <v>13.67</v>
      </c>
      <c r="O193" s="282">
        <v>14.31</v>
      </c>
      <c r="P193" s="282">
        <v>14.82</v>
      </c>
      <c r="Q193" s="282">
        <v>13.96</v>
      </c>
      <c r="R193" s="282">
        <v>14.48</v>
      </c>
      <c r="S193" s="282">
        <v>13.37</v>
      </c>
      <c r="T193" s="282">
        <v>13.49</v>
      </c>
      <c r="U193" s="282">
        <v>12.68</v>
      </c>
      <c r="V193" s="282">
        <v>13.34</v>
      </c>
      <c r="W193" s="282">
        <v>12.59</v>
      </c>
      <c r="X193" s="282">
        <v>12.78</v>
      </c>
      <c r="Y193" s="282">
        <v>13.37</v>
      </c>
    </row>
    <row r="194" spans="1:25" ht="20.100000000000001" customHeight="1">
      <c r="A194" s="288">
        <v>44673</v>
      </c>
      <c r="B194" s="288">
        <v>44679</v>
      </c>
      <c r="C194" s="282">
        <v>14.53</v>
      </c>
      <c r="D194" s="282">
        <v>14.45</v>
      </c>
      <c r="E194" s="282">
        <v>14.39</v>
      </c>
      <c r="F194" s="282">
        <v>14.25</v>
      </c>
      <c r="G194" s="282">
        <v>14.81</v>
      </c>
      <c r="H194" s="282">
        <v>13.93</v>
      </c>
      <c r="I194" s="282">
        <v>14.56</v>
      </c>
      <c r="J194" s="282">
        <v>14.61</v>
      </c>
      <c r="K194" s="282">
        <v>14.01</v>
      </c>
      <c r="L194" s="282">
        <v>13.84</v>
      </c>
      <c r="M194" s="282">
        <v>13.86</v>
      </c>
      <c r="N194" s="282">
        <v>14.17</v>
      </c>
      <c r="O194" s="282">
        <v>15.59</v>
      </c>
      <c r="P194" s="282">
        <v>15.77</v>
      </c>
      <c r="Q194" s="282">
        <v>14.66</v>
      </c>
      <c r="R194" s="282">
        <v>15.49</v>
      </c>
      <c r="S194" s="282">
        <v>14.42</v>
      </c>
      <c r="T194" s="282">
        <v>14.55</v>
      </c>
      <c r="U194" s="282">
        <v>13.5</v>
      </c>
      <c r="V194" s="282">
        <v>14.02</v>
      </c>
      <c r="W194" s="282">
        <v>14.01</v>
      </c>
      <c r="X194" s="282">
        <v>13.67</v>
      </c>
      <c r="Y194" s="282">
        <v>14.41</v>
      </c>
    </row>
    <row r="195" spans="1:25" s="10" customFormat="1" ht="20.100000000000001" customHeight="1">
      <c r="A195" s="288">
        <v>44680</v>
      </c>
      <c r="B195" s="288">
        <v>44686</v>
      </c>
      <c r="C195" s="282">
        <v>14.9925</v>
      </c>
      <c r="D195" s="282">
        <v>14.965</v>
      </c>
      <c r="E195" s="282">
        <v>14.875</v>
      </c>
      <c r="F195" s="282">
        <v>14.88</v>
      </c>
      <c r="G195" s="282">
        <v>15.03</v>
      </c>
      <c r="H195" s="282">
        <v>14.53</v>
      </c>
      <c r="I195" s="282">
        <v>15.14</v>
      </c>
      <c r="J195" s="282">
        <v>15.04</v>
      </c>
      <c r="K195" s="282">
        <v>14.345000000000001</v>
      </c>
      <c r="L195" s="282">
        <v>14.11</v>
      </c>
      <c r="M195" s="282">
        <v>14.14</v>
      </c>
      <c r="N195" s="282">
        <v>14.375</v>
      </c>
      <c r="O195" s="282">
        <v>15.67</v>
      </c>
      <c r="P195" s="282">
        <v>16.48</v>
      </c>
      <c r="Q195" s="282">
        <v>14.67</v>
      </c>
      <c r="R195" s="282">
        <v>15.93</v>
      </c>
      <c r="S195" s="282">
        <v>15.1525</v>
      </c>
      <c r="T195" s="282">
        <v>14.96</v>
      </c>
      <c r="U195" s="282">
        <v>13.62</v>
      </c>
      <c r="V195" s="282">
        <v>14.234999999999999</v>
      </c>
      <c r="W195" s="282">
        <v>14.23</v>
      </c>
      <c r="X195" s="282">
        <v>14.63</v>
      </c>
      <c r="Y195" s="282">
        <v>14.81</v>
      </c>
    </row>
    <row r="196" spans="1:25" ht="20.100000000000001" customHeight="1">
      <c r="A196" s="288">
        <v>44687</v>
      </c>
      <c r="B196" s="288">
        <v>44693</v>
      </c>
      <c r="C196" s="282">
        <v>15.09</v>
      </c>
      <c r="D196" s="282">
        <v>14.96</v>
      </c>
      <c r="E196" s="282">
        <v>14.89</v>
      </c>
      <c r="F196" s="282">
        <v>14.93</v>
      </c>
      <c r="G196" s="282">
        <v>15.15</v>
      </c>
      <c r="H196" s="282">
        <v>14.6</v>
      </c>
      <c r="I196" s="282">
        <v>15.24</v>
      </c>
      <c r="J196" s="282">
        <v>14.97</v>
      </c>
      <c r="K196" s="282">
        <v>14.44</v>
      </c>
      <c r="L196" s="282">
        <v>14.15</v>
      </c>
      <c r="M196" s="282">
        <v>14.14</v>
      </c>
      <c r="N196" s="282">
        <v>14.83</v>
      </c>
      <c r="O196" s="282">
        <v>15.75</v>
      </c>
      <c r="P196" s="282">
        <v>17.260000000000002</v>
      </c>
      <c r="Q196" s="282">
        <v>14.86</v>
      </c>
      <c r="R196" s="282">
        <v>16.09</v>
      </c>
      <c r="S196" s="282">
        <v>15.23</v>
      </c>
      <c r="T196" s="282">
        <v>15.09</v>
      </c>
      <c r="U196" s="282">
        <v>13.97</v>
      </c>
      <c r="V196" s="282">
        <v>14.5</v>
      </c>
      <c r="W196" s="282">
        <v>14.34</v>
      </c>
      <c r="X196" s="282">
        <v>14.77</v>
      </c>
      <c r="Y196" s="282">
        <v>14.96</v>
      </c>
    </row>
    <row r="197" spans="1:25" ht="20.100000000000001" customHeight="1">
      <c r="A197" s="288">
        <v>44694</v>
      </c>
      <c r="B197" s="288">
        <v>44700</v>
      </c>
      <c r="C197" s="282">
        <v>15.28</v>
      </c>
      <c r="D197" s="282">
        <v>15.21</v>
      </c>
      <c r="E197" s="282">
        <v>15.29</v>
      </c>
      <c r="F197" s="282">
        <v>15.41</v>
      </c>
      <c r="G197" s="282">
        <v>15.51</v>
      </c>
      <c r="H197" s="282">
        <v>15.01</v>
      </c>
      <c r="I197" s="282">
        <v>15.56</v>
      </c>
      <c r="J197" s="282">
        <v>15.46</v>
      </c>
      <c r="K197" s="282">
        <v>15.11</v>
      </c>
      <c r="L197" s="282">
        <v>14.98</v>
      </c>
      <c r="M197" s="282">
        <v>14.85</v>
      </c>
      <c r="N197" s="282">
        <v>15.44</v>
      </c>
      <c r="O197" s="282">
        <v>15.81</v>
      </c>
      <c r="P197" s="282">
        <v>18.03</v>
      </c>
      <c r="Q197" s="282">
        <v>15.32</v>
      </c>
      <c r="R197" s="282">
        <v>16.29</v>
      </c>
      <c r="S197" s="282">
        <v>15.7</v>
      </c>
      <c r="T197" s="282">
        <v>15.54</v>
      </c>
      <c r="U197" s="282">
        <v>14.45</v>
      </c>
      <c r="V197" s="282">
        <v>14.82</v>
      </c>
      <c r="W197" s="282">
        <v>15.06</v>
      </c>
      <c r="X197" s="282">
        <v>15.09</v>
      </c>
      <c r="Y197" s="282">
        <v>15.41</v>
      </c>
    </row>
    <row r="198" spans="1:25" ht="20.100000000000001" customHeight="1">
      <c r="A198" s="288">
        <v>44701</v>
      </c>
      <c r="B198" s="288">
        <v>44707</v>
      </c>
      <c r="C198" s="282">
        <v>15.62</v>
      </c>
      <c r="D198" s="282">
        <v>15.41</v>
      </c>
      <c r="E198" s="282">
        <v>15.45</v>
      </c>
      <c r="F198" s="282">
        <v>15.65</v>
      </c>
      <c r="G198" s="282">
        <v>15.48</v>
      </c>
      <c r="H198" s="282">
        <v>15.34</v>
      </c>
      <c r="I198" s="282">
        <v>15.73</v>
      </c>
      <c r="J198" s="282">
        <v>15.66</v>
      </c>
      <c r="K198" s="282">
        <v>15.47</v>
      </c>
      <c r="L198" s="282">
        <v>15.4</v>
      </c>
      <c r="M198" s="282">
        <v>15.37</v>
      </c>
      <c r="N198" s="282">
        <v>15.55</v>
      </c>
      <c r="O198" s="282">
        <v>16.11</v>
      </c>
      <c r="P198" s="282">
        <v>18.16</v>
      </c>
      <c r="Q198" s="282">
        <v>15.49</v>
      </c>
      <c r="R198" s="282">
        <v>16.489999999999998</v>
      </c>
      <c r="S198" s="282">
        <v>15.83</v>
      </c>
      <c r="T198" s="282">
        <v>15.78</v>
      </c>
      <c r="U198" s="282">
        <v>14.67</v>
      </c>
      <c r="V198" s="282">
        <v>15.21</v>
      </c>
      <c r="W198" s="282">
        <v>15.39</v>
      </c>
      <c r="X198" s="282">
        <v>15.36</v>
      </c>
      <c r="Y198" s="282">
        <v>15.66</v>
      </c>
    </row>
    <row r="199" spans="1:25" ht="20.100000000000001" customHeight="1">
      <c r="A199" s="288">
        <v>44708</v>
      </c>
      <c r="B199" s="288">
        <v>44714</v>
      </c>
      <c r="C199" s="282">
        <v>15.59</v>
      </c>
      <c r="D199" s="282">
        <v>15.43</v>
      </c>
      <c r="E199" s="282">
        <v>15.42</v>
      </c>
      <c r="F199" s="282">
        <v>15.68</v>
      </c>
      <c r="G199" s="282">
        <v>15.48</v>
      </c>
      <c r="H199" s="282">
        <v>15.51</v>
      </c>
      <c r="I199" s="282">
        <v>15.83</v>
      </c>
      <c r="J199" s="282">
        <v>15.71</v>
      </c>
      <c r="K199" s="282">
        <v>15.39</v>
      </c>
      <c r="L199" s="282">
        <v>15.35</v>
      </c>
      <c r="M199" s="282">
        <v>15.31</v>
      </c>
      <c r="N199" s="282">
        <v>15.46</v>
      </c>
      <c r="O199" s="282">
        <v>16.28</v>
      </c>
      <c r="P199" s="282">
        <v>18.05</v>
      </c>
      <c r="Q199" s="282">
        <v>15.57</v>
      </c>
      <c r="R199" s="282">
        <v>16.55</v>
      </c>
      <c r="S199" s="282">
        <v>15.88</v>
      </c>
      <c r="T199" s="282">
        <v>15.79</v>
      </c>
      <c r="U199" s="282">
        <v>14.66</v>
      </c>
      <c r="V199" s="282">
        <v>15.27</v>
      </c>
      <c r="W199" s="282">
        <v>15.37</v>
      </c>
      <c r="X199" s="282">
        <v>15.51</v>
      </c>
      <c r="Y199" s="282">
        <v>15.68</v>
      </c>
    </row>
    <row r="200" spans="1:25" ht="20.100000000000001" customHeight="1">
      <c r="A200" s="288">
        <v>44715</v>
      </c>
      <c r="B200" s="288">
        <v>44721</v>
      </c>
      <c r="C200" s="282">
        <v>15.75</v>
      </c>
      <c r="D200" s="282">
        <v>15.33</v>
      </c>
      <c r="E200" s="282">
        <v>15.43</v>
      </c>
      <c r="F200" s="282">
        <v>15.77</v>
      </c>
      <c r="G200" s="282">
        <v>15.44</v>
      </c>
      <c r="H200" s="282">
        <v>15.46</v>
      </c>
      <c r="I200" s="282">
        <v>15.92</v>
      </c>
      <c r="J200" s="282">
        <v>15.62</v>
      </c>
      <c r="K200" s="282">
        <v>15.56</v>
      </c>
      <c r="L200" s="282">
        <v>15.5</v>
      </c>
      <c r="M200" s="282">
        <v>15.4</v>
      </c>
      <c r="N200" s="282">
        <v>15.5</v>
      </c>
      <c r="O200" s="282">
        <v>16.04</v>
      </c>
      <c r="P200" s="282">
        <v>17.84</v>
      </c>
      <c r="Q200" s="282">
        <v>15.64</v>
      </c>
      <c r="R200" s="282">
        <v>16.52</v>
      </c>
      <c r="S200" s="282">
        <v>16.059999999999999</v>
      </c>
      <c r="T200" s="282">
        <v>15.81</v>
      </c>
      <c r="U200" s="282">
        <v>14.64</v>
      </c>
      <c r="V200" s="282">
        <v>15.16</v>
      </c>
      <c r="W200" s="282">
        <v>15.55</v>
      </c>
      <c r="X200" s="282">
        <v>15.5</v>
      </c>
      <c r="Y200" s="282">
        <v>15.7</v>
      </c>
    </row>
    <row r="201" spans="1:25" ht="20.100000000000001" customHeight="1">
      <c r="A201" s="53">
        <v>44722</v>
      </c>
      <c r="B201" s="53">
        <v>44728</v>
      </c>
      <c r="C201" s="284">
        <v>16.239999999999998</v>
      </c>
      <c r="D201" s="284">
        <v>15.84</v>
      </c>
      <c r="E201" s="284">
        <v>15.92</v>
      </c>
      <c r="F201" s="284">
        <v>16.329999999999998</v>
      </c>
      <c r="G201" s="284">
        <v>15.99</v>
      </c>
      <c r="H201" s="284">
        <v>16.04</v>
      </c>
      <c r="I201" s="284">
        <v>16.53</v>
      </c>
      <c r="J201" s="284">
        <v>16.29</v>
      </c>
      <c r="K201" s="284">
        <v>15.82</v>
      </c>
      <c r="L201" s="284">
        <v>15.69</v>
      </c>
      <c r="M201" s="284">
        <v>15.52</v>
      </c>
      <c r="N201" s="284">
        <v>15.72</v>
      </c>
      <c r="O201" s="284">
        <v>16.5</v>
      </c>
      <c r="P201" s="284">
        <v>18.079999999999998</v>
      </c>
      <c r="Q201" s="284">
        <v>15.88</v>
      </c>
      <c r="R201" s="284">
        <v>16.809999999999999</v>
      </c>
      <c r="S201" s="284">
        <v>16.579999999999998</v>
      </c>
      <c r="T201" s="284">
        <v>16.22</v>
      </c>
      <c r="U201" s="284">
        <v>14.85</v>
      </c>
      <c r="V201" s="284">
        <v>15.44</v>
      </c>
      <c r="W201" s="284">
        <v>15.76</v>
      </c>
      <c r="X201" s="284">
        <v>16.04</v>
      </c>
      <c r="Y201" s="284">
        <v>16.09</v>
      </c>
    </row>
    <row r="202" spans="1:25" ht="20.100000000000001" customHeight="1">
      <c r="A202" s="288">
        <v>44729</v>
      </c>
      <c r="B202" s="288">
        <v>44735</v>
      </c>
      <c r="C202" s="282">
        <v>17.07</v>
      </c>
      <c r="D202" s="282">
        <v>16.71</v>
      </c>
      <c r="E202" s="282">
        <v>16.73</v>
      </c>
      <c r="F202" s="282">
        <v>17.09</v>
      </c>
      <c r="G202" s="282">
        <v>16.760000000000002</v>
      </c>
      <c r="H202" s="282">
        <v>16.62</v>
      </c>
      <c r="I202" s="282">
        <v>17.34</v>
      </c>
      <c r="J202" s="282">
        <v>17.2</v>
      </c>
      <c r="K202" s="282">
        <v>16.87</v>
      </c>
      <c r="L202" s="282">
        <v>16.739999999999998</v>
      </c>
      <c r="M202" s="282">
        <v>16.61</v>
      </c>
      <c r="N202" s="282">
        <v>16.059999999999999</v>
      </c>
      <c r="O202" s="282">
        <v>17.309999999999999</v>
      </c>
      <c r="P202" s="282">
        <v>18.71</v>
      </c>
      <c r="Q202" s="282">
        <v>16.690000000000001</v>
      </c>
      <c r="R202" s="282">
        <v>17.850000000000001</v>
      </c>
      <c r="S202" s="282">
        <v>17.309999999999999</v>
      </c>
      <c r="T202" s="282">
        <v>17.04</v>
      </c>
      <c r="U202" s="282">
        <v>15.44</v>
      </c>
      <c r="V202" s="282">
        <v>15.99</v>
      </c>
      <c r="W202" s="282">
        <v>16.82</v>
      </c>
      <c r="X202" s="282">
        <v>16.62</v>
      </c>
      <c r="Y202" s="282">
        <v>16.88</v>
      </c>
    </row>
    <row r="203" spans="1:25" ht="20.100000000000001" customHeight="1">
      <c r="A203" s="288">
        <v>44736</v>
      </c>
      <c r="B203" s="288">
        <v>44742</v>
      </c>
      <c r="C203" s="282">
        <v>19.32</v>
      </c>
      <c r="D203" s="282">
        <v>18.829999999999998</v>
      </c>
      <c r="E203" s="282">
        <v>18.920000000000002</v>
      </c>
      <c r="F203" s="282">
        <v>19.22</v>
      </c>
      <c r="G203" s="282">
        <v>18.73</v>
      </c>
      <c r="H203" s="282">
        <v>18.79</v>
      </c>
      <c r="I203" s="282">
        <v>19.61</v>
      </c>
      <c r="J203" s="282">
        <v>19.399999999999999</v>
      </c>
      <c r="K203" s="282">
        <v>19.14</v>
      </c>
      <c r="L203" s="282">
        <v>19.079999999999998</v>
      </c>
      <c r="M203" s="282">
        <v>19.02</v>
      </c>
      <c r="N203" s="282">
        <v>18.440000000000001</v>
      </c>
      <c r="O203" s="282">
        <v>19.11</v>
      </c>
      <c r="P203" s="282">
        <v>20.329999999999998</v>
      </c>
      <c r="Q203" s="282">
        <v>18.71</v>
      </c>
      <c r="R203" s="282">
        <v>20.18</v>
      </c>
      <c r="S203" s="282">
        <v>19.53</v>
      </c>
      <c r="T203" s="282">
        <v>19.2</v>
      </c>
      <c r="U203" s="282">
        <v>17.54</v>
      </c>
      <c r="V203" s="282">
        <v>18.18</v>
      </c>
      <c r="W203" s="282">
        <v>19.079999999999998</v>
      </c>
      <c r="X203" s="282">
        <v>18.79</v>
      </c>
      <c r="Y203" s="282">
        <v>19.05</v>
      </c>
    </row>
    <row r="204" spans="1:25" s="424" customFormat="1" ht="20.100000000000001" customHeight="1">
      <c r="A204" s="288">
        <v>44743</v>
      </c>
      <c r="B204" s="288">
        <v>44749</v>
      </c>
      <c r="C204" s="282">
        <v>22.37</v>
      </c>
      <c r="D204" s="282">
        <v>21.95</v>
      </c>
      <c r="E204" s="282">
        <v>21.88</v>
      </c>
      <c r="F204" s="282">
        <v>22.5</v>
      </c>
      <c r="G204" s="282">
        <v>22.21</v>
      </c>
      <c r="H204" s="282">
        <v>21.85</v>
      </c>
      <c r="I204" s="282">
        <v>22.85</v>
      </c>
      <c r="J204" s="282">
        <v>22.67</v>
      </c>
      <c r="K204" s="282">
        <v>22.23</v>
      </c>
      <c r="L204" s="282">
        <v>22.12</v>
      </c>
      <c r="M204" s="282">
        <v>21.99</v>
      </c>
      <c r="N204" s="282">
        <v>21.51</v>
      </c>
      <c r="O204" s="282">
        <v>22.66</v>
      </c>
      <c r="P204" s="282">
        <v>23.8</v>
      </c>
      <c r="Q204" s="282">
        <v>22.03</v>
      </c>
      <c r="R204" s="282">
        <v>23.68</v>
      </c>
      <c r="S204" s="282">
        <v>22.73</v>
      </c>
      <c r="T204" s="282">
        <v>22.41</v>
      </c>
      <c r="U204" s="282">
        <v>20.8</v>
      </c>
      <c r="V204" s="282">
        <v>21.28</v>
      </c>
      <c r="W204" s="282">
        <v>22.13</v>
      </c>
      <c r="X204" s="282">
        <v>21.69</v>
      </c>
      <c r="Y204" s="282">
        <v>22.23</v>
      </c>
    </row>
    <row r="205" spans="1:25" ht="20.100000000000001" customHeight="1">
      <c r="A205" s="288">
        <v>44750</v>
      </c>
      <c r="B205" s="288">
        <v>44756</v>
      </c>
      <c r="C205" s="282">
        <v>22.9</v>
      </c>
      <c r="D205" s="282">
        <v>22.35</v>
      </c>
      <c r="E205" s="282">
        <v>22.2</v>
      </c>
      <c r="F205" s="282">
        <v>22.88</v>
      </c>
      <c r="G205" s="282">
        <v>22.71</v>
      </c>
      <c r="H205" s="282">
        <v>22.55</v>
      </c>
      <c r="I205" s="282">
        <v>23.13</v>
      </c>
      <c r="J205" s="282">
        <v>23.2</v>
      </c>
      <c r="K205" s="282">
        <v>22.61</v>
      </c>
      <c r="L205" s="282">
        <v>22.54</v>
      </c>
      <c r="M205" s="282">
        <v>22.46</v>
      </c>
      <c r="N205" s="282">
        <v>21.85</v>
      </c>
      <c r="O205" s="282">
        <v>23.46</v>
      </c>
      <c r="P205" s="282">
        <v>24.44</v>
      </c>
      <c r="Q205" s="282">
        <v>22.42</v>
      </c>
      <c r="R205" s="282">
        <v>24.08</v>
      </c>
      <c r="S205" s="282">
        <v>23.14</v>
      </c>
      <c r="T205" s="282">
        <v>22.88</v>
      </c>
      <c r="U205" s="282">
        <v>21.06</v>
      </c>
      <c r="V205" s="282">
        <v>21.52</v>
      </c>
      <c r="W205" s="282">
        <v>22.59</v>
      </c>
      <c r="X205" s="282">
        <v>22.51</v>
      </c>
      <c r="Y205" s="282">
        <v>22.7</v>
      </c>
    </row>
    <row r="206" spans="1:25" ht="20.100000000000001" customHeight="1">
      <c r="A206" s="288">
        <v>44757</v>
      </c>
      <c r="B206" s="288">
        <v>44763</v>
      </c>
      <c r="C206" s="282">
        <v>22.53</v>
      </c>
      <c r="D206" s="282">
        <v>22.33</v>
      </c>
      <c r="E206" s="282">
        <v>21.95</v>
      </c>
      <c r="F206" s="282">
        <v>22.37</v>
      </c>
      <c r="G206" s="282">
        <v>22.54</v>
      </c>
      <c r="H206" s="282">
        <v>22.21</v>
      </c>
      <c r="I206" s="282">
        <v>22.6</v>
      </c>
      <c r="J206" s="282">
        <v>22.65</v>
      </c>
      <c r="K206" s="282">
        <v>21.7</v>
      </c>
      <c r="L206" s="282">
        <v>21.58</v>
      </c>
      <c r="M206" s="282">
        <v>21.67</v>
      </c>
      <c r="N206" s="282">
        <v>21.86</v>
      </c>
      <c r="O206" s="282">
        <v>23.11</v>
      </c>
      <c r="P206" s="282">
        <v>24.67</v>
      </c>
      <c r="Q206" s="282">
        <v>22.61</v>
      </c>
      <c r="R206" s="282">
        <v>23.94</v>
      </c>
      <c r="S206" s="282">
        <v>22.57</v>
      </c>
      <c r="T206" s="282">
        <v>22.52</v>
      </c>
      <c r="U206" s="282">
        <v>21.04</v>
      </c>
      <c r="V206" s="282">
        <v>21.48</v>
      </c>
      <c r="W206" s="282">
        <v>21.73</v>
      </c>
      <c r="X206" s="282">
        <v>22.12</v>
      </c>
      <c r="Y206" s="282">
        <v>22.35</v>
      </c>
    </row>
    <row r="207" spans="1:25" ht="20.100000000000001" customHeight="1">
      <c r="A207" s="288">
        <v>44764</v>
      </c>
      <c r="B207" s="288">
        <v>44770</v>
      </c>
      <c r="C207" s="282">
        <v>21.04</v>
      </c>
      <c r="D207" s="282">
        <v>21.01</v>
      </c>
      <c r="E207" s="282">
        <v>20.88</v>
      </c>
      <c r="F207" s="282">
        <v>20.75</v>
      </c>
      <c r="G207" s="282">
        <v>21.45</v>
      </c>
      <c r="H207" s="282">
        <v>20.85</v>
      </c>
      <c r="I207" s="282">
        <v>21.16</v>
      </c>
      <c r="J207" s="282">
        <v>21.2</v>
      </c>
      <c r="K207" s="282">
        <v>20.51</v>
      </c>
      <c r="L207" s="282">
        <v>20.43</v>
      </c>
      <c r="M207" s="282">
        <v>20.48</v>
      </c>
      <c r="N207" s="282">
        <v>21.38</v>
      </c>
      <c r="O207" s="282">
        <v>21.85</v>
      </c>
      <c r="P207" s="282">
        <v>23.41</v>
      </c>
      <c r="Q207" s="282">
        <v>21.68</v>
      </c>
      <c r="R207" s="282">
        <v>22.4</v>
      </c>
      <c r="S207" s="282">
        <v>20.92</v>
      </c>
      <c r="T207" s="282">
        <v>21.26</v>
      </c>
      <c r="U207" s="282">
        <v>20.13</v>
      </c>
      <c r="V207" s="282">
        <v>20.78</v>
      </c>
      <c r="W207" s="282">
        <v>20.56</v>
      </c>
      <c r="X207" s="282">
        <v>20.85</v>
      </c>
      <c r="Y207" s="282">
        <v>21.13</v>
      </c>
    </row>
    <row r="208" spans="1:25" ht="20.100000000000001" customHeight="1">
      <c r="A208" s="288">
        <v>44771</v>
      </c>
      <c r="B208" s="288">
        <v>44777</v>
      </c>
      <c r="C208" s="282">
        <v>21.01</v>
      </c>
      <c r="D208" s="282">
        <v>21.38</v>
      </c>
      <c r="E208" s="282">
        <v>21.11</v>
      </c>
      <c r="F208" s="282">
        <v>21.43</v>
      </c>
      <c r="G208" s="282">
        <v>21.56</v>
      </c>
      <c r="H208" s="282">
        <v>20.89</v>
      </c>
      <c r="I208" s="282">
        <v>21.19</v>
      </c>
      <c r="J208" s="282">
        <v>21.14</v>
      </c>
      <c r="K208" s="282">
        <v>20.69</v>
      </c>
      <c r="L208" s="282">
        <v>20.65</v>
      </c>
      <c r="M208" s="282">
        <v>20.6</v>
      </c>
      <c r="N208" s="282">
        <v>21.89</v>
      </c>
      <c r="O208" s="282">
        <v>22.1</v>
      </c>
      <c r="P208" s="282">
        <v>23.58</v>
      </c>
      <c r="Q208" s="282">
        <v>21.94</v>
      </c>
      <c r="R208" s="282">
        <v>22.08</v>
      </c>
      <c r="S208" s="282">
        <v>21.59</v>
      </c>
      <c r="T208" s="282">
        <v>21.46</v>
      </c>
      <c r="U208" s="282">
        <v>20.48</v>
      </c>
      <c r="V208" s="282">
        <v>21.08</v>
      </c>
      <c r="W208" s="282">
        <v>20.68</v>
      </c>
      <c r="X208" s="282">
        <v>20.89</v>
      </c>
      <c r="Y208" s="282">
        <v>21.33</v>
      </c>
    </row>
    <row r="209" spans="1:25" ht="20.100000000000001" customHeight="1">
      <c r="A209" s="288">
        <v>44778</v>
      </c>
      <c r="B209" s="288">
        <v>44784</v>
      </c>
      <c r="C209" s="282">
        <v>20.94</v>
      </c>
      <c r="D209" s="282">
        <v>21.11</v>
      </c>
      <c r="E209" s="282">
        <v>20.89</v>
      </c>
      <c r="F209" s="282">
        <v>20.81</v>
      </c>
      <c r="G209" s="282">
        <v>21.74</v>
      </c>
      <c r="H209" s="282">
        <v>20.81</v>
      </c>
      <c r="I209" s="282">
        <v>20.92</v>
      </c>
      <c r="J209" s="282">
        <v>21.04</v>
      </c>
      <c r="K209" s="282">
        <v>20.350000000000001</v>
      </c>
      <c r="L209" s="282">
        <v>20.329999999999998</v>
      </c>
      <c r="M209" s="282">
        <v>20.21</v>
      </c>
      <c r="N209" s="282">
        <v>21.52</v>
      </c>
      <c r="O209" s="282">
        <v>22.23</v>
      </c>
      <c r="P209" s="282">
        <v>23.89</v>
      </c>
      <c r="Q209" s="282">
        <v>22.11</v>
      </c>
      <c r="R209" s="282">
        <v>21.93</v>
      </c>
      <c r="S209" s="282">
        <v>20.99</v>
      </c>
      <c r="T209" s="282">
        <v>21.28</v>
      </c>
      <c r="U209" s="282">
        <v>20.350000000000001</v>
      </c>
      <c r="V209" s="282">
        <v>21.21</v>
      </c>
      <c r="W209" s="282">
        <v>20.37</v>
      </c>
      <c r="X209" s="282">
        <v>20.81</v>
      </c>
      <c r="Y209" s="282">
        <v>21.17</v>
      </c>
    </row>
    <row r="210" spans="1:25" ht="20.100000000000001" customHeight="1">
      <c r="A210" s="288">
        <v>44785</v>
      </c>
      <c r="B210" s="288">
        <v>44791</v>
      </c>
      <c r="C210" s="282">
        <v>20.96</v>
      </c>
      <c r="D210" s="282">
        <v>21.2</v>
      </c>
      <c r="E210" s="282">
        <v>20.92</v>
      </c>
      <c r="F210" s="282">
        <v>20.99</v>
      </c>
      <c r="G210" s="282">
        <v>21.54</v>
      </c>
      <c r="H210" s="282">
        <v>20.74</v>
      </c>
      <c r="I210" s="282">
        <v>21.09</v>
      </c>
      <c r="J210" s="282">
        <v>20.95</v>
      </c>
      <c r="K210" s="282">
        <v>20.399999999999999</v>
      </c>
      <c r="L210" s="282">
        <v>20.399999999999999</v>
      </c>
      <c r="M210" s="282">
        <v>20.2</v>
      </c>
      <c r="N210" s="282">
        <v>21.62</v>
      </c>
      <c r="O210" s="282">
        <v>22.15</v>
      </c>
      <c r="P210" s="282">
        <v>23.42</v>
      </c>
      <c r="Q210" s="282">
        <v>22.09</v>
      </c>
      <c r="R210" s="282">
        <v>21.84</v>
      </c>
      <c r="S210" s="282">
        <v>21.14</v>
      </c>
      <c r="T210" s="282">
        <v>21.27</v>
      </c>
      <c r="U210" s="282">
        <v>20.59</v>
      </c>
      <c r="V210" s="282">
        <v>21.26</v>
      </c>
      <c r="W210" s="282">
        <v>20.41</v>
      </c>
      <c r="X210" s="282">
        <v>20.81</v>
      </c>
      <c r="Y210" s="282">
        <v>21.18</v>
      </c>
    </row>
    <row r="211" spans="1:25" ht="20.100000000000001" customHeight="1">
      <c r="A211" s="288">
        <v>44792</v>
      </c>
      <c r="B211" s="288">
        <v>44798</v>
      </c>
      <c r="C211" s="282">
        <v>21.55</v>
      </c>
      <c r="D211" s="282">
        <v>21.71</v>
      </c>
      <c r="E211" s="282">
        <v>21.43</v>
      </c>
      <c r="F211" s="282">
        <v>21.61</v>
      </c>
      <c r="G211" s="282">
        <v>22.24</v>
      </c>
      <c r="H211" s="282">
        <v>21.41</v>
      </c>
      <c r="I211" s="282">
        <v>21.71</v>
      </c>
      <c r="J211" s="282">
        <v>21.59</v>
      </c>
      <c r="K211" s="282">
        <v>21.2</v>
      </c>
      <c r="L211" s="282">
        <v>21.23</v>
      </c>
      <c r="M211" s="282">
        <v>21.15</v>
      </c>
      <c r="N211" s="282">
        <v>21.61</v>
      </c>
      <c r="O211" s="282">
        <v>22.85</v>
      </c>
      <c r="P211" s="282">
        <v>24</v>
      </c>
      <c r="Q211" s="282">
        <v>22.61</v>
      </c>
      <c r="R211" s="282">
        <v>22.61</v>
      </c>
      <c r="S211" s="282">
        <v>21.81</v>
      </c>
      <c r="T211" s="282">
        <v>21.9</v>
      </c>
      <c r="U211" s="282">
        <v>20.92</v>
      </c>
      <c r="V211" s="282">
        <v>21.54</v>
      </c>
      <c r="W211" s="282">
        <v>21.27</v>
      </c>
      <c r="X211" s="282">
        <v>21.61</v>
      </c>
      <c r="Y211" s="282">
        <v>21.79</v>
      </c>
    </row>
    <row r="212" spans="1:25" ht="20.100000000000001" customHeight="1">
      <c r="A212" s="288">
        <v>44799</v>
      </c>
      <c r="B212" s="288">
        <v>44805</v>
      </c>
      <c r="C212" s="282">
        <v>22.87</v>
      </c>
      <c r="D212" s="282">
        <v>22.86</v>
      </c>
      <c r="E212" s="282">
        <v>22.78</v>
      </c>
      <c r="F212" s="282">
        <v>23.18</v>
      </c>
      <c r="G212" s="282">
        <v>23.21</v>
      </c>
      <c r="H212" s="282">
        <v>22.73</v>
      </c>
      <c r="I212" s="282">
        <v>22.97</v>
      </c>
      <c r="J212" s="282">
        <v>22.95</v>
      </c>
      <c r="K212" s="282">
        <v>22.52</v>
      </c>
      <c r="L212" s="282">
        <v>22.46</v>
      </c>
      <c r="M212" s="282">
        <v>22.29</v>
      </c>
      <c r="N212" s="282">
        <v>23.34</v>
      </c>
      <c r="O212" s="282">
        <v>23.68</v>
      </c>
      <c r="P212" s="282">
        <v>24.74</v>
      </c>
      <c r="Q212" s="282">
        <v>23.2</v>
      </c>
      <c r="R212" s="282">
        <v>24.04</v>
      </c>
      <c r="S212" s="282">
        <v>23.41</v>
      </c>
      <c r="T212" s="282">
        <v>23.13</v>
      </c>
      <c r="U212" s="282">
        <v>22.48</v>
      </c>
      <c r="V212" s="282">
        <v>23.01</v>
      </c>
      <c r="W212" s="282">
        <v>22.52</v>
      </c>
      <c r="X212" s="282">
        <v>22.81</v>
      </c>
      <c r="Y212" s="282">
        <v>23.05</v>
      </c>
    </row>
    <row r="213" spans="1:25" ht="20.100000000000001" customHeight="1">
      <c r="A213" s="288">
        <v>44806</v>
      </c>
      <c r="B213" s="288">
        <v>44812</v>
      </c>
      <c r="C213" s="282">
        <v>23.15</v>
      </c>
      <c r="D213" s="282">
        <v>23.38</v>
      </c>
      <c r="E213" s="282">
        <v>23.06</v>
      </c>
      <c r="F213" s="282">
        <v>23.76</v>
      </c>
      <c r="G213" s="282">
        <v>23.83</v>
      </c>
      <c r="H213" s="282">
        <v>23.17</v>
      </c>
      <c r="I213" s="282">
        <v>23.26</v>
      </c>
      <c r="J213" s="282">
        <v>23.21</v>
      </c>
      <c r="K213" s="282">
        <v>22.55</v>
      </c>
      <c r="L213" s="282">
        <v>22.49</v>
      </c>
      <c r="M213" s="282">
        <v>22.39</v>
      </c>
      <c r="N213" s="282">
        <v>24.21</v>
      </c>
      <c r="O213" s="282">
        <v>24.08</v>
      </c>
      <c r="P213" s="282">
        <v>24.9</v>
      </c>
      <c r="Q213" s="282">
        <v>23.71</v>
      </c>
      <c r="R213" s="282">
        <v>24.44</v>
      </c>
      <c r="S213" s="282">
        <v>23.98</v>
      </c>
      <c r="T213" s="282">
        <v>23.5</v>
      </c>
      <c r="U213" s="282">
        <v>22.82</v>
      </c>
      <c r="V213" s="282">
        <v>23.51</v>
      </c>
      <c r="W213" s="282">
        <v>22.59</v>
      </c>
      <c r="X213" s="282">
        <v>23.35</v>
      </c>
      <c r="Y213" s="282">
        <v>23.42</v>
      </c>
    </row>
    <row r="214" spans="1:25" ht="20.100000000000001" customHeight="1">
      <c r="A214" s="288">
        <v>44813</v>
      </c>
      <c r="B214" s="288">
        <v>44819</v>
      </c>
      <c r="C214" s="282">
        <v>23.18</v>
      </c>
      <c r="D214" s="282">
        <v>23.3</v>
      </c>
      <c r="E214" s="282">
        <v>23.02</v>
      </c>
      <c r="F214" s="282">
        <v>23.28</v>
      </c>
      <c r="G214" s="282">
        <v>23.8</v>
      </c>
      <c r="H214" s="282">
        <v>22.74</v>
      </c>
      <c r="I214" s="282">
        <v>23.23</v>
      </c>
      <c r="J214" s="282">
        <v>23.26</v>
      </c>
      <c r="K214" s="282">
        <v>22.73</v>
      </c>
      <c r="L214" s="282">
        <v>22.69</v>
      </c>
      <c r="M214" s="282">
        <v>22.58</v>
      </c>
      <c r="N214" s="282">
        <v>24.04</v>
      </c>
      <c r="O214" s="282">
        <v>23.96</v>
      </c>
      <c r="P214" s="282">
        <v>24.95</v>
      </c>
      <c r="Q214" s="282">
        <v>23.82</v>
      </c>
      <c r="R214" s="282">
        <v>23.83</v>
      </c>
      <c r="S214" s="282">
        <v>23.72</v>
      </c>
      <c r="T214" s="282">
        <v>23.42</v>
      </c>
      <c r="U214" s="282">
        <v>22.44</v>
      </c>
      <c r="V214" s="282">
        <v>23.42</v>
      </c>
      <c r="W214" s="282">
        <v>22.74</v>
      </c>
      <c r="X214" s="282">
        <v>22.87</v>
      </c>
      <c r="Y214" s="282">
        <v>23.31</v>
      </c>
    </row>
    <row r="215" spans="1:25" s="10" customFormat="1" ht="20.100000000000001" customHeight="1">
      <c r="A215" s="288">
        <v>44820</v>
      </c>
      <c r="B215" s="288">
        <v>44826</v>
      </c>
      <c r="C215" s="282">
        <v>23.63</v>
      </c>
      <c r="D215" s="282">
        <v>23.99</v>
      </c>
      <c r="E215" s="282">
        <v>23.51</v>
      </c>
      <c r="F215" s="282">
        <v>23.74</v>
      </c>
      <c r="G215" s="282">
        <v>23.99</v>
      </c>
      <c r="H215" s="282">
        <v>23.37</v>
      </c>
      <c r="I215" s="282">
        <v>23.74</v>
      </c>
      <c r="J215" s="282">
        <v>23.62</v>
      </c>
      <c r="K215" s="282">
        <v>23.2</v>
      </c>
      <c r="L215" s="282">
        <v>23.13</v>
      </c>
      <c r="M215" s="282">
        <v>23.02</v>
      </c>
      <c r="N215" s="282">
        <v>24.21</v>
      </c>
      <c r="O215" s="282">
        <v>24.25</v>
      </c>
      <c r="P215" s="282">
        <v>25.4</v>
      </c>
      <c r="Q215" s="282">
        <v>24.28</v>
      </c>
      <c r="R215" s="282">
        <v>24.37</v>
      </c>
      <c r="S215" s="282">
        <v>24.21</v>
      </c>
      <c r="T215" s="282">
        <v>23.86</v>
      </c>
      <c r="U215" s="282">
        <v>22.71</v>
      </c>
      <c r="V215" s="282">
        <v>23.81</v>
      </c>
      <c r="W215" s="282">
        <v>23.18</v>
      </c>
      <c r="X215" s="282">
        <v>23.54</v>
      </c>
      <c r="Y215" s="282">
        <v>23.76</v>
      </c>
    </row>
    <row r="216" spans="1:25" s="10" customFormat="1" ht="20.100000000000001" customHeight="1">
      <c r="A216" s="288">
        <v>44827</v>
      </c>
      <c r="B216" s="288">
        <v>44833</v>
      </c>
      <c r="C216" s="282">
        <v>24.04</v>
      </c>
      <c r="D216" s="282">
        <v>24.23</v>
      </c>
      <c r="E216" s="282">
        <v>23.94</v>
      </c>
      <c r="F216" s="282">
        <v>23.89</v>
      </c>
      <c r="G216" s="282">
        <v>24.18</v>
      </c>
      <c r="H216" s="282">
        <v>23.91</v>
      </c>
      <c r="I216" s="282">
        <v>24.02</v>
      </c>
      <c r="J216" s="282">
        <v>24.1</v>
      </c>
      <c r="K216" s="282">
        <v>23.65</v>
      </c>
      <c r="L216" s="282">
        <v>23.61</v>
      </c>
      <c r="M216" s="282">
        <v>23.52</v>
      </c>
      <c r="N216" s="282">
        <v>24.27</v>
      </c>
      <c r="O216" s="282">
        <v>24.91</v>
      </c>
      <c r="P216" s="282">
        <v>25.66</v>
      </c>
      <c r="Q216" s="282">
        <v>24.49</v>
      </c>
      <c r="R216" s="282">
        <v>25.04</v>
      </c>
      <c r="S216" s="282">
        <v>24.3</v>
      </c>
      <c r="T216" s="282">
        <v>24.22</v>
      </c>
      <c r="U216" s="282">
        <v>23.11</v>
      </c>
      <c r="V216" s="282">
        <v>23.85</v>
      </c>
      <c r="W216" s="282">
        <v>23.63</v>
      </c>
      <c r="X216" s="282">
        <v>24.11</v>
      </c>
      <c r="Y216" s="282">
        <v>24.12</v>
      </c>
    </row>
    <row r="217" spans="1:25" ht="20.100000000000001" customHeight="1">
      <c r="A217" s="288">
        <v>44834</v>
      </c>
      <c r="B217" s="288">
        <v>44842</v>
      </c>
      <c r="C217" s="282">
        <v>25.51</v>
      </c>
      <c r="D217" s="282">
        <v>25.67</v>
      </c>
      <c r="E217" s="282">
        <v>25.57</v>
      </c>
      <c r="F217" s="282">
        <v>25.65</v>
      </c>
      <c r="G217" s="282">
        <v>25.67</v>
      </c>
      <c r="H217" s="282">
        <v>25.57</v>
      </c>
      <c r="I217" s="282">
        <v>25.54</v>
      </c>
      <c r="J217" s="282">
        <v>25.62</v>
      </c>
      <c r="K217" s="282">
        <v>25.31</v>
      </c>
      <c r="L217" s="282">
        <v>25.28</v>
      </c>
      <c r="M217" s="282">
        <v>25.16</v>
      </c>
      <c r="N217" s="282">
        <v>25.57</v>
      </c>
      <c r="O217" s="282">
        <v>26.07</v>
      </c>
      <c r="P217" s="282">
        <v>26.99</v>
      </c>
      <c r="Q217" s="282">
        <v>26.17</v>
      </c>
      <c r="R217" s="282">
        <v>26.94</v>
      </c>
      <c r="S217" s="282">
        <v>26.04</v>
      </c>
      <c r="T217" s="282">
        <v>25.78</v>
      </c>
      <c r="U217" s="282">
        <v>24.85</v>
      </c>
      <c r="V217" s="282">
        <v>25.16</v>
      </c>
      <c r="W217" s="282">
        <v>25.32</v>
      </c>
      <c r="X217" s="282">
        <v>25.77</v>
      </c>
      <c r="Y217" s="282">
        <v>25.69</v>
      </c>
    </row>
    <row r="218" spans="1:25" ht="20.100000000000001" customHeight="1">
      <c r="A218" s="288">
        <v>44843</v>
      </c>
      <c r="B218" s="288">
        <v>44847</v>
      </c>
      <c r="C218" s="282">
        <v>26.66</v>
      </c>
      <c r="D218" s="282">
        <v>26.66</v>
      </c>
      <c r="E218" s="282">
        <v>26.42</v>
      </c>
      <c r="F218" s="282">
        <v>26.79</v>
      </c>
      <c r="G218" s="282">
        <v>26.84</v>
      </c>
      <c r="H218" s="282">
        <v>26.56</v>
      </c>
      <c r="I218" s="282">
        <v>26.66</v>
      </c>
      <c r="J218" s="282">
        <v>26.81</v>
      </c>
      <c r="K218" s="282">
        <v>26.24</v>
      </c>
      <c r="L218" s="282">
        <v>26.16</v>
      </c>
      <c r="M218" s="282">
        <v>25.97</v>
      </c>
      <c r="N218" s="282">
        <v>26.6</v>
      </c>
      <c r="O218" s="282">
        <v>27.33</v>
      </c>
      <c r="P218" s="282">
        <v>28.09</v>
      </c>
      <c r="Q218" s="282">
        <v>27.27</v>
      </c>
      <c r="R218" s="282">
        <v>28.02</v>
      </c>
      <c r="S218" s="282">
        <v>27.19</v>
      </c>
      <c r="T218" s="282">
        <v>26.84</v>
      </c>
      <c r="U218" s="282">
        <v>26.08</v>
      </c>
      <c r="V218" s="282">
        <v>26.32</v>
      </c>
      <c r="W218" s="282">
        <v>26.26</v>
      </c>
      <c r="X218" s="282">
        <v>26.76</v>
      </c>
      <c r="Y218" s="282">
        <v>26.75</v>
      </c>
    </row>
    <row r="219" spans="1:25" ht="20.100000000000001" customHeight="1">
      <c r="A219" s="288">
        <v>44848</v>
      </c>
      <c r="B219" s="288">
        <v>44854</v>
      </c>
      <c r="C219" s="282">
        <v>27.83</v>
      </c>
      <c r="D219" s="282">
        <v>28.16</v>
      </c>
      <c r="E219" s="282">
        <v>27.79</v>
      </c>
      <c r="F219" s="282">
        <v>28.24</v>
      </c>
      <c r="G219" s="282">
        <v>28.18</v>
      </c>
      <c r="H219" s="282">
        <v>27.67</v>
      </c>
      <c r="I219" s="282">
        <v>27.89</v>
      </c>
      <c r="J219" s="282">
        <v>27.95</v>
      </c>
      <c r="K219" s="282">
        <v>27.32</v>
      </c>
      <c r="L219" s="282">
        <v>27.23</v>
      </c>
      <c r="M219" s="282">
        <v>27.05</v>
      </c>
      <c r="N219" s="282">
        <v>28.01</v>
      </c>
      <c r="O219" s="282">
        <v>29.15</v>
      </c>
      <c r="P219" s="282">
        <v>29.23</v>
      </c>
      <c r="Q219" s="282">
        <v>28.41</v>
      </c>
      <c r="R219" s="282">
        <v>29.84</v>
      </c>
      <c r="S219" s="282">
        <v>28.78</v>
      </c>
      <c r="T219" s="282">
        <v>28.16</v>
      </c>
      <c r="U219" s="282">
        <v>27.07</v>
      </c>
      <c r="V219" s="282">
        <v>27.51</v>
      </c>
      <c r="W219" s="282">
        <v>27.37</v>
      </c>
      <c r="X219" s="282">
        <v>27.84</v>
      </c>
      <c r="Y219" s="282">
        <v>28.02</v>
      </c>
    </row>
    <row r="220" spans="1:25" s="425" customFormat="1" ht="20.100000000000001" customHeight="1">
      <c r="A220" s="288">
        <v>44855</v>
      </c>
      <c r="B220" s="288">
        <v>44861</v>
      </c>
      <c r="C220" s="282">
        <v>27.45</v>
      </c>
      <c r="D220" s="282">
        <v>27.43</v>
      </c>
      <c r="E220" s="282">
        <v>26.87</v>
      </c>
      <c r="F220" s="282">
        <v>27.58</v>
      </c>
      <c r="G220" s="282">
        <v>27.59</v>
      </c>
      <c r="H220" s="282">
        <v>27.26</v>
      </c>
      <c r="I220" s="282">
        <v>27.54</v>
      </c>
      <c r="J220" s="282">
        <v>27.53</v>
      </c>
      <c r="K220" s="282">
        <v>26.69</v>
      </c>
      <c r="L220" s="282">
        <v>26.6</v>
      </c>
      <c r="M220" s="282">
        <v>26.47</v>
      </c>
      <c r="N220" s="282">
        <v>27.33</v>
      </c>
      <c r="O220" s="282">
        <v>28.77</v>
      </c>
      <c r="P220" s="282">
        <v>29.25</v>
      </c>
      <c r="Q220" s="282">
        <v>27.99</v>
      </c>
      <c r="R220" s="282">
        <v>29.56</v>
      </c>
      <c r="S220" s="282">
        <v>27.87</v>
      </c>
      <c r="T220" s="282">
        <v>27.63</v>
      </c>
      <c r="U220" s="282">
        <v>26.75</v>
      </c>
      <c r="V220" s="282">
        <v>27.21</v>
      </c>
      <c r="W220" s="282">
        <v>26.72</v>
      </c>
      <c r="X220" s="282">
        <v>27.43</v>
      </c>
      <c r="Y220" s="282">
        <v>27.52</v>
      </c>
    </row>
    <row r="221" spans="1:25" s="425" customFormat="1" ht="20.100000000000001" customHeight="1">
      <c r="A221" s="288">
        <v>44862</v>
      </c>
      <c r="B221" s="288">
        <v>44868</v>
      </c>
      <c r="C221" s="282">
        <v>26.12</v>
      </c>
      <c r="D221" s="282">
        <v>25.85</v>
      </c>
      <c r="E221" s="282">
        <v>25.7</v>
      </c>
      <c r="F221" s="282">
        <v>26.15</v>
      </c>
      <c r="G221" s="282">
        <v>25.99</v>
      </c>
      <c r="H221" s="282">
        <v>25.7</v>
      </c>
      <c r="I221" s="282">
        <v>26.12</v>
      </c>
      <c r="J221" s="282">
        <v>26.23</v>
      </c>
      <c r="K221" s="282">
        <v>25.4</v>
      </c>
      <c r="L221" s="282">
        <v>25.33</v>
      </c>
      <c r="M221" s="282">
        <v>25.26</v>
      </c>
      <c r="N221" s="282">
        <v>26.05</v>
      </c>
      <c r="O221" s="282">
        <v>26.87</v>
      </c>
      <c r="P221" s="282">
        <v>27.32</v>
      </c>
      <c r="Q221" s="282">
        <v>26.08</v>
      </c>
      <c r="R221" s="282">
        <v>27.93</v>
      </c>
      <c r="S221" s="282">
        <v>26.68</v>
      </c>
      <c r="T221" s="282">
        <v>26.16</v>
      </c>
      <c r="U221" s="282">
        <v>25.2</v>
      </c>
      <c r="V221" s="282">
        <v>25.67</v>
      </c>
      <c r="W221" s="282">
        <v>25.43</v>
      </c>
      <c r="X221" s="282">
        <v>25.87</v>
      </c>
      <c r="Y221" s="282">
        <v>26.05</v>
      </c>
    </row>
    <row r="222" spans="1:25" s="425" customFormat="1" ht="20.100000000000001" customHeight="1">
      <c r="A222" s="288">
        <v>44869</v>
      </c>
      <c r="B222" s="288">
        <v>44875</v>
      </c>
      <c r="C222" s="282">
        <v>25.385000000000002</v>
      </c>
      <c r="D222" s="282">
        <v>25</v>
      </c>
      <c r="E222" s="282">
        <v>24.95</v>
      </c>
      <c r="F222" s="282">
        <v>25.466666666666701</v>
      </c>
      <c r="G222" s="282">
        <v>25.216666666666701</v>
      </c>
      <c r="H222" s="282">
        <v>24.9166666666667</v>
      </c>
      <c r="I222" s="282">
        <v>25.454999999999998</v>
      </c>
      <c r="J222" s="282">
        <v>25.41</v>
      </c>
      <c r="K222" s="282">
        <v>24.45</v>
      </c>
      <c r="L222" s="282">
        <v>24.375</v>
      </c>
      <c r="M222" s="282">
        <v>24.183333333333302</v>
      </c>
      <c r="N222" s="282">
        <v>25.4166666666667</v>
      </c>
      <c r="O222" s="282">
        <v>25.883333333333301</v>
      </c>
      <c r="P222" s="282">
        <v>26.15</v>
      </c>
      <c r="Q222" s="282">
        <v>25.343333333333302</v>
      </c>
      <c r="R222" s="282">
        <v>26.616666666666699</v>
      </c>
      <c r="S222" s="282">
        <v>25.7</v>
      </c>
      <c r="T222" s="282">
        <v>25.29</v>
      </c>
      <c r="U222" s="282">
        <v>24.3</v>
      </c>
      <c r="V222" s="282">
        <v>25.024999999999999</v>
      </c>
      <c r="W222" s="282">
        <v>24.5</v>
      </c>
      <c r="X222" s="282">
        <v>24.95</v>
      </c>
      <c r="Y222" s="282">
        <v>25.18</v>
      </c>
    </row>
    <row r="223" spans="1:25" s="425" customFormat="1" ht="20.100000000000001" customHeight="1">
      <c r="A223" s="288">
        <v>44876</v>
      </c>
      <c r="B223" s="288">
        <v>44882</v>
      </c>
      <c r="C223" s="282">
        <v>24.46</v>
      </c>
      <c r="D223" s="282">
        <v>24.24</v>
      </c>
      <c r="E223" s="282">
        <v>24.12</v>
      </c>
      <c r="F223" s="282">
        <v>24.62</v>
      </c>
      <c r="G223" s="282">
        <v>24.58</v>
      </c>
      <c r="H223" s="282">
        <v>24.06</v>
      </c>
      <c r="I223" s="282">
        <v>24.64</v>
      </c>
      <c r="J223" s="282">
        <v>24.61</v>
      </c>
      <c r="K223" s="282">
        <v>23.71</v>
      </c>
      <c r="L223" s="282">
        <v>23.63</v>
      </c>
      <c r="M223" s="282">
        <v>23.56</v>
      </c>
      <c r="N223" s="282">
        <v>24.95</v>
      </c>
      <c r="O223" s="282">
        <v>24.72</v>
      </c>
      <c r="P223" s="282">
        <v>25.15</v>
      </c>
      <c r="Q223" s="282">
        <v>24.5</v>
      </c>
      <c r="R223" s="282">
        <v>25.73</v>
      </c>
      <c r="S223" s="282">
        <v>24.86</v>
      </c>
      <c r="T223" s="282">
        <v>24.48</v>
      </c>
      <c r="U223" s="282">
        <v>23.32</v>
      </c>
      <c r="V223" s="282">
        <v>24.27</v>
      </c>
      <c r="W223" s="282">
        <v>23.74</v>
      </c>
      <c r="X223" s="282">
        <v>24.14</v>
      </c>
      <c r="Y223" s="282">
        <v>24.36</v>
      </c>
    </row>
    <row r="224" spans="1:25" s="425" customFormat="1" ht="20.100000000000001" customHeight="1">
      <c r="A224" s="288">
        <v>44883</v>
      </c>
      <c r="B224" s="288">
        <v>44889</v>
      </c>
      <c r="C224" s="282">
        <v>23.19</v>
      </c>
      <c r="D224" s="282">
        <v>23.35</v>
      </c>
      <c r="E224" s="282">
        <v>22.77</v>
      </c>
      <c r="F224" s="282">
        <v>23.48</v>
      </c>
      <c r="G224" s="282">
        <v>23.63</v>
      </c>
      <c r="H224" s="282">
        <v>23.13</v>
      </c>
      <c r="I224" s="282">
        <v>23.47</v>
      </c>
      <c r="J224" s="282">
        <v>23.32</v>
      </c>
      <c r="K224" s="282">
        <v>22.79</v>
      </c>
      <c r="L224" s="282">
        <v>22.73</v>
      </c>
      <c r="M224" s="282">
        <v>22.54</v>
      </c>
      <c r="N224" s="282">
        <v>23.87</v>
      </c>
      <c r="O224" s="282">
        <v>24.37</v>
      </c>
      <c r="P224" s="282">
        <v>24.33</v>
      </c>
      <c r="Q224" s="282">
        <v>23.58</v>
      </c>
      <c r="R224" s="282">
        <v>24.83</v>
      </c>
      <c r="S224" s="282">
        <v>23.63</v>
      </c>
      <c r="T224" s="282">
        <v>23.47</v>
      </c>
      <c r="U224" s="282">
        <v>22.35</v>
      </c>
      <c r="V224" s="282">
        <v>23.02</v>
      </c>
      <c r="W224" s="282">
        <v>22.81</v>
      </c>
      <c r="X224" s="282">
        <v>23.43</v>
      </c>
      <c r="Y224" s="282">
        <v>23.36</v>
      </c>
    </row>
    <row r="225" spans="1:26" s="425" customFormat="1" ht="20.100000000000001" customHeight="1">
      <c r="A225" s="288">
        <v>44890</v>
      </c>
      <c r="B225" s="288">
        <v>44896</v>
      </c>
      <c r="C225" s="282">
        <v>21.79</v>
      </c>
      <c r="D225" s="282">
        <v>21.62</v>
      </c>
      <c r="E225" s="282">
        <v>21.48</v>
      </c>
      <c r="F225" s="282">
        <v>22.38</v>
      </c>
      <c r="G225" s="282">
        <v>21.86</v>
      </c>
      <c r="H225" s="282">
        <v>21.59</v>
      </c>
      <c r="I225" s="282">
        <v>22.02</v>
      </c>
      <c r="J225" s="282">
        <v>21.79</v>
      </c>
      <c r="K225" s="282">
        <v>21.34</v>
      </c>
      <c r="L225" s="282">
        <v>21.32</v>
      </c>
      <c r="M225" s="282">
        <v>21.35</v>
      </c>
      <c r="N225" s="282">
        <v>22.42</v>
      </c>
      <c r="O225" s="282">
        <v>22.9</v>
      </c>
      <c r="P225" s="282">
        <v>22.68</v>
      </c>
      <c r="Q225" s="282">
        <v>21.7</v>
      </c>
      <c r="R225" s="282">
        <v>23.28</v>
      </c>
      <c r="S225" s="282">
        <v>22.77</v>
      </c>
      <c r="T225" s="282">
        <v>22.02</v>
      </c>
      <c r="U225" s="282">
        <v>21.08</v>
      </c>
      <c r="V225" s="282">
        <v>21.48</v>
      </c>
      <c r="W225" s="282">
        <v>21.33</v>
      </c>
      <c r="X225" s="282">
        <v>21.87</v>
      </c>
      <c r="Y225" s="282">
        <v>21.91</v>
      </c>
    </row>
    <row r="226" spans="1:26" ht="20.100000000000001" customHeight="1">
      <c r="A226" s="288">
        <v>44897</v>
      </c>
      <c r="B226" s="288">
        <v>44903</v>
      </c>
      <c r="C226" s="282">
        <v>22.14</v>
      </c>
      <c r="D226" s="282">
        <v>22.26</v>
      </c>
      <c r="E226" s="282">
        <v>22.13</v>
      </c>
      <c r="F226" s="282">
        <v>22.43</v>
      </c>
      <c r="G226" s="282">
        <v>22.68</v>
      </c>
      <c r="H226" s="282">
        <v>21.88</v>
      </c>
      <c r="I226" s="282">
        <v>22.48</v>
      </c>
      <c r="J226" s="282">
        <v>22.26</v>
      </c>
      <c r="K226" s="282">
        <v>21.58</v>
      </c>
      <c r="L226" s="282">
        <v>21.52</v>
      </c>
      <c r="M226" s="282">
        <v>21.35</v>
      </c>
      <c r="N226" s="282">
        <v>23.33</v>
      </c>
      <c r="O226" s="282">
        <v>23.08</v>
      </c>
      <c r="P226" s="282">
        <v>23.47</v>
      </c>
      <c r="Q226" s="282">
        <v>22.73</v>
      </c>
      <c r="R226" s="282">
        <v>23.43</v>
      </c>
      <c r="S226" s="282">
        <v>22.97</v>
      </c>
      <c r="T226" s="282">
        <v>22.45</v>
      </c>
      <c r="U226" s="282">
        <v>21.51</v>
      </c>
      <c r="V226" s="282">
        <v>22.07</v>
      </c>
      <c r="W226" s="282">
        <v>21.58</v>
      </c>
      <c r="X226" s="282">
        <v>22.08</v>
      </c>
      <c r="Y226" s="282">
        <v>22.33</v>
      </c>
    </row>
    <row r="227" spans="1:26" ht="20.100000000000001" customHeight="1">
      <c r="A227" s="288">
        <v>44904</v>
      </c>
      <c r="B227" s="288">
        <v>44910</v>
      </c>
      <c r="C227" s="282">
        <v>19.23</v>
      </c>
      <c r="D227" s="282">
        <v>19.36</v>
      </c>
      <c r="E227" s="282">
        <v>18.79</v>
      </c>
      <c r="F227" s="282">
        <v>19.8</v>
      </c>
      <c r="G227" s="282">
        <v>19.25</v>
      </c>
      <c r="H227" s="282">
        <v>19.18</v>
      </c>
      <c r="I227" s="282">
        <v>19.760000000000002</v>
      </c>
      <c r="J227" s="282">
        <v>19.350000000000001</v>
      </c>
      <c r="K227" s="282">
        <v>18.7</v>
      </c>
      <c r="L227" s="282">
        <v>18.579999999999998</v>
      </c>
      <c r="M227" s="282">
        <v>18.45</v>
      </c>
      <c r="N227" s="282">
        <v>19.239999999999998</v>
      </c>
      <c r="O227" s="282">
        <v>20.02</v>
      </c>
      <c r="P227" s="282">
        <v>20.6</v>
      </c>
      <c r="Q227" s="282">
        <v>19.57</v>
      </c>
      <c r="R227" s="282">
        <v>20.83</v>
      </c>
      <c r="S227" s="282">
        <v>20.09</v>
      </c>
      <c r="T227" s="282">
        <v>19.46</v>
      </c>
      <c r="U227" s="282">
        <v>18.579999999999998</v>
      </c>
      <c r="V227" s="282">
        <v>18.82</v>
      </c>
      <c r="W227" s="282">
        <v>18.66</v>
      </c>
      <c r="X227" s="282">
        <v>19.47</v>
      </c>
      <c r="Y227" s="282">
        <v>19.350000000000001</v>
      </c>
    </row>
    <row r="228" spans="1:26" ht="20.100000000000001" customHeight="1">
      <c r="A228" s="288">
        <v>44911</v>
      </c>
      <c r="B228" s="288">
        <v>44917</v>
      </c>
      <c r="C228" s="282">
        <v>16.61</v>
      </c>
      <c r="D228" s="282">
        <v>16.690000000000001</v>
      </c>
      <c r="E228" s="282">
        <v>16.27</v>
      </c>
      <c r="F228" s="282">
        <v>17.05</v>
      </c>
      <c r="G228" s="282">
        <v>16.57</v>
      </c>
      <c r="H228" s="282">
        <v>16.59</v>
      </c>
      <c r="I228" s="282">
        <v>16.98</v>
      </c>
      <c r="J228" s="282">
        <v>16.739999999999998</v>
      </c>
      <c r="K228" s="282">
        <v>16.07</v>
      </c>
      <c r="L228" s="282">
        <v>15.91</v>
      </c>
      <c r="M228" s="282">
        <v>15.73</v>
      </c>
      <c r="N228" s="282">
        <v>16.28</v>
      </c>
      <c r="O228" s="282">
        <v>17.670000000000002</v>
      </c>
      <c r="P228" s="282">
        <v>17.850000000000001</v>
      </c>
      <c r="Q228" s="282">
        <v>17.2</v>
      </c>
      <c r="R228" s="282">
        <v>19.63</v>
      </c>
      <c r="S228" s="282">
        <v>17.25</v>
      </c>
      <c r="T228" s="282">
        <v>16.89</v>
      </c>
      <c r="U228" s="282">
        <v>15.76</v>
      </c>
      <c r="V228" s="282">
        <v>16</v>
      </c>
      <c r="W228" s="282">
        <v>16.05</v>
      </c>
      <c r="X228" s="282">
        <v>16.489999999999998</v>
      </c>
      <c r="Y228" s="282">
        <v>16.73</v>
      </c>
    </row>
    <row r="229" spans="1:26" ht="20.100000000000001" customHeight="1">
      <c r="A229" s="288">
        <v>44918</v>
      </c>
      <c r="B229" s="288">
        <v>44924</v>
      </c>
      <c r="C229" s="282">
        <v>17.13</v>
      </c>
      <c r="D229" s="282">
        <v>17.079999999999998</v>
      </c>
      <c r="E229" s="282">
        <v>16.72</v>
      </c>
      <c r="F229" s="282">
        <v>17.239999999999998</v>
      </c>
      <c r="G229" s="282">
        <v>16.95</v>
      </c>
      <c r="H229" s="282">
        <v>16.829999999999998</v>
      </c>
      <c r="I229" s="282">
        <v>17.329999999999998</v>
      </c>
      <c r="J229" s="282">
        <v>17.440000000000001</v>
      </c>
      <c r="K229" s="282">
        <v>16.78</v>
      </c>
      <c r="L229" s="282">
        <v>16.63</v>
      </c>
      <c r="M229" s="282">
        <v>16.350000000000001</v>
      </c>
      <c r="N229" s="282">
        <v>17.420000000000002</v>
      </c>
      <c r="O229" s="282">
        <v>18.22</v>
      </c>
      <c r="P229" s="282">
        <v>18.190000000000001</v>
      </c>
      <c r="Q229" s="282">
        <v>17.57</v>
      </c>
      <c r="R229" s="282">
        <v>18.22</v>
      </c>
      <c r="S229" s="282">
        <v>17.48</v>
      </c>
      <c r="T229" s="282">
        <v>17.27</v>
      </c>
      <c r="U229" s="282">
        <v>16.18</v>
      </c>
      <c r="V229" s="282">
        <v>16.579999999999998</v>
      </c>
      <c r="W229" s="282">
        <v>16.73</v>
      </c>
      <c r="X229" s="282">
        <v>16.88</v>
      </c>
      <c r="Y229" s="282">
        <v>17.14</v>
      </c>
    </row>
    <row r="230" spans="1:26" ht="20.100000000000001" customHeight="1">
      <c r="A230" s="288">
        <v>44925</v>
      </c>
      <c r="B230" s="288">
        <v>44931</v>
      </c>
      <c r="C230" s="282">
        <v>15.61</v>
      </c>
      <c r="D230" s="282">
        <v>15.5</v>
      </c>
      <c r="E230" s="282">
        <v>15.1</v>
      </c>
      <c r="F230" s="282">
        <v>15.8</v>
      </c>
      <c r="G230" s="282">
        <v>15.19</v>
      </c>
      <c r="H230" s="282">
        <v>15.23</v>
      </c>
      <c r="I230" s="282">
        <v>15.9</v>
      </c>
      <c r="J230" s="282">
        <v>15.64</v>
      </c>
      <c r="K230" s="282">
        <v>15.07</v>
      </c>
      <c r="L230" s="282">
        <v>14.88</v>
      </c>
      <c r="M230" s="282">
        <v>14.76</v>
      </c>
      <c r="N230" s="282">
        <v>15.46</v>
      </c>
      <c r="O230" s="282">
        <v>16.64</v>
      </c>
      <c r="P230" s="282">
        <v>16.38</v>
      </c>
      <c r="Q230" s="282">
        <v>16.12</v>
      </c>
      <c r="R230" s="282">
        <v>16.14</v>
      </c>
      <c r="S230" s="282">
        <v>15.83</v>
      </c>
      <c r="T230" s="282">
        <v>15.6</v>
      </c>
      <c r="U230" s="282">
        <v>14.36</v>
      </c>
      <c r="V230" s="282">
        <v>14.8</v>
      </c>
      <c r="W230" s="282">
        <v>15.06</v>
      </c>
      <c r="X230" s="282">
        <v>15.38</v>
      </c>
      <c r="Y230" s="282">
        <v>15.47</v>
      </c>
    </row>
    <row r="231" spans="1:26" s="10" customFormat="1" ht="20.100000000000001" customHeight="1">
      <c r="A231" s="288">
        <v>44932</v>
      </c>
      <c r="B231" s="288">
        <v>44938</v>
      </c>
      <c r="C231" s="282">
        <v>15.09</v>
      </c>
      <c r="D231" s="282">
        <v>14.46</v>
      </c>
      <c r="E231" s="282">
        <v>14.28</v>
      </c>
      <c r="F231" s="282">
        <v>15.42</v>
      </c>
      <c r="G231" s="282">
        <v>14.3</v>
      </c>
      <c r="H231" s="282">
        <v>14.81</v>
      </c>
      <c r="I231" s="282">
        <v>15.44</v>
      </c>
      <c r="J231" s="282">
        <v>15.13</v>
      </c>
      <c r="K231" s="282">
        <v>14.46</v>
      </c>
      <c r="L231" s="282">
        <v>14.31</v>
      </c>
      <c r="M231" s="282">
        <v>14.14</v>
      </c>
      <c r="N231" s="282">
        <v>14.57</v>
      </c>
      <c r="O231" s="282">
        <v>15.3</v>
      </c>
      <c r="P231" s="282">
        <v>15.1</v>
      </c>
      <c r="Q231" s="282">
        <v>15.07</v>
      </c>
      <c r="R231" s="282">
        <v>15.73</v>
      </c>
      <c r="S231" s="282">
        <v>15.48</v>
      </c>
      <c r="T231" s="282">
        <v>14.89</v>
      </c>
      <c r="U231" s="282">
        <v>13.45</v>
      </c>
      <c r="V231" s="282">
        <v>14</v>
      </c>
      <c r="W231" s="282">
        <v>14.43</v>
      </c>
      <c r="X231" s="282">
        <v>15.05</v>
      </c>
      <c r="Y231" s="282">
        <v>14.76</v>
      </c>
    </row>
    <row r="232" spans="1:26" ht="20.100000000000001" customHeight="1">
      <c r="A232" s="288">
        <v>44953</v>
      </c>
      <c r="B232" s="288">
        <v>44959</v>
      </c>
      <c r="C232" s="282">
        <v>14.46</v>
      </c>
      <c r="D232" s="282">
        <v>13.91</v>
      </c>
      <c r="E232" s="282">
        <v>13.93</v>
      </c>
      <c r="F232" s="282">
        <v>14.54</v>
      </c>
      <c r="G232" s="282">
        <v>13.97</v>
      </c>
      <c r="H232" s="282">
        <v>13.99</v>
      </c>
      <c r="I232" s="282">
        <v>14.93</v>
      </c>
      <c r="J232" s="282">
        <v>14.59</v>
      </c>
      <c r="K232" s="282">
        <v>14.15</v>
      </c>
      <c r="L232" s="282">
        <v>14.07</v>
      </c>
      <c r="M232" s="282">
        <v>13.95</v>
      </c>
      <c r="N232" s="282">
        <v>13.87</v>
      </c>
      <c r="O232" s="282">
        <v>15.09</v>
      </c>
      <c r="P232" s="282">
        <v>15.03</v>
      </c>
      <c r="Q232" s="282">
        <v>14.24</v>
      </c>
      <c r="R232" s="282">
        <v>15.31</v>
      </c>
      <c r="S232" s="282">
        <v>14.62</v>
      </c>
      <c r="T232" s="282">
        <v>14.39</v>
      </c>
      <c r="U232" s="282">
        <v>13.19</v>
      </c>
      <c r="V232" s="282">
        <v>13.82</v>
      </c>
      <c r="W232" s="282">
        <v>14.1</v>
      </c>
      <c r="X232" s="282">
        <v>14.11</v>
      </c>
      <c r="Y232" s="282">
        <v>14.28</v>
      </c>
    </row>
    <row r="233" spans="1:26" ht="20.100000000000001" customHeight="1">
      <c r="A233" s="288">
        <v>44960</v>
      </c>
      <c r="B233" s="288">
        <v>44966</v>
      </c>
      <c r="C233" s="282">
        <v>14.12</v>
      </c>
      <c r="D233" s="282">
        <v>13.82</v>
      </c>
      <c r="E233" s="282">
        <v>13.68</v>
      </c>
      <c r="F233" s="282">
        <v>14.14</v>
      </c>
      <c r="G233" s="282">
        <v>13.89</v>
      </c>
      <c r="H233" s="282">
        <v>13.73</v>
      </c>
      <c r="I233" s="282">
        <v>14.49</v>
      </c>
      <c r="J233" s="282">
        <v>14.24</v>
      </c>
      <c r="K233" s="282">
        <v>14.02</v>
      </c>
      <c r="L233" s="282">
        <v>13.85</v>
      </c>
      <c r="M233" s="282">
        <v>13.79</v>
      </c>
      <c r="N233" s="282">
        <v>13.8</v>
      </c>
      <c r="O233" s="282">
        <v>15.03</v>
      </c>
      <c r="P233" s="282">
        <v>14.73</v>
      </c>
      <c r="Q233" s="282">
        <v>14.13</v>
      </c>
      <c r="R233" s="282">
        <v>15.32</v>
      </c>
      <c r="S233" s="282">
        <v>14.47</v>
      </c>
      <c r="T233" s="282">
        <v>14.19</v>
      </c>
      <c r="U233" s="282">
        <v>13.01</v>
      </c>
      <c r="V233" s="282">
        <v>13.54</v>
      </c>
      <c r="W233" s="282">
        <v>13.9</v>
      </c>
      <c r="X233" s="282">
        <v>13.87</v>
      </c>
      <c r="Y233" s="282">
        <v>14.07</v>
      </c>
    </row>
    <row r="234" spans="1:26" s="10" customFormat="1" ht="20.100000000000001" customHeight="1">
      <c r="A234" s="288">
        <v>44967</v>
      </c>
      <c r="B234" s="288">
        <v>44973</v>
      </c>
      <c r="C234" s="282">
        <v>14.67</v>
      </c>
      <c r="D234" s="282">
        <v>14.37</v>
      </c>
      <c r="E234" s="282">
        <v>14.3</v>
      </c>
      <c r="F234" s="282">
        <v>14.73</v>
      </c>
      <c r="G234" s="282">
        <v>14.41</v>
      </c>
      <c r="H234" s="282">
        <v>14.22</v>
      </c>
      <c r="I234" s="282">
        <v>15</v>
      </c>
      <c r="J234" s="282">
        <v>14.8</v>
      </c>
      <c r="K234" s="282">
        <v>14.61</v>
      </c>
      <c r="L234" s="282">
        <v>14.46</v>
      </c>
      <c r="M234" s="282">
        <v>14.35</v>
      </c>
      <c r="N234" s="282">
        <v>14.44</v>
      </c>
      <c r="O234" s="282">
        <v>15.52</v>
      </c>
      <c r="P234" s="282">
        <v>15.25</v>
      </c>
      <c r="Q234" s="282">
        <v>14.37</v>
      </c>
      <c r="R234" s="282">
        <v>15.47</v>
      </c>
      <c r="S234" s="282">
        <v>14.93</v>
      </c>
      <c r="T234" s="282">
        <v>14.7</v>
      </c>
      <c r="U234" s="282">
        <v>13.68</v>
      </c>
      <c r="V234" s="282">
        <v>13.98</v>
      </c>
      <c r="W234" s="282">
        <v>14.52</v>
      </c>
      <c r="X234" s="282">
        <v>14.39</v>
      </c>
      <c r="Y234" s="282">
        <v>14.59</v>
      </c>
    </row>
    <row r="235" spans="1:26" s="10" customFormat="1" ht="20.100000000000001" customHeight="1">
      <c r="A235" s="291">
        <v>44974</v>
      </c>
      <c r="B235" s="291">
        <v>44980</v>
      </c>
      <c r="C235" s="280">
        <v>15.4</v>
      </c>
      <c r="D235" s="280">
        <v>15.23</v>
      </c>
      <c r="E235" s="280">
        <v>15.27</v>
      </c>
      <c r="F235" s="280">
        <v>15.57</v>
      </c>
      <c r="G235" s="280">
        <v>15.22</v>
      </c>
      <c r="H235" s="280">
        <v>15.28</v>
      </c>
      <c r="I235" s="280">
        <v>15.88</v>
      </c>
      <c r="J235" s="280">
        <v>15.57</v>
      </c>
      <c r="K235" s="280">
        <v>15.61</v>
      </c>
      <c r="L235" s="280">
        <v>15.51</v>
      </c>
      <c r="M235" s="280">
        <v>15.51</v>
      </c>
      <c r="N235" s="280">
        <v>15.4</v>
      </c>
      <c r="O235" s="280">
        <v>16.170000000000002</v>
      </c>
      <c r="P235" s="280">
        <v>15.85</v>
      </c>
      <c r="Q235" s="280">
        <v>15.22</v>
      </c>
      <c r="R235" s="280">
        <v>16.05</v>
      </c>
      <c r="S235" s="280">
        <v>15.9</v>
      </c>
      <c r="T235" s="280">
        <v>15.57</v>
      </c>
      <c r="U235" s="280">
        <v>14.66</v>
      </c>
      <c r="V235" s="280">
        <v>14.99</v>
      </c>
      <c r="W235" s="280">
        <v>15.48</v>
      </c>
      <c r="X235" s="280">
        <v>15.44</v>
      </c>
      <c r="Y235" s="280">
        <v>15.49</v>
      </c>
      <c r="Z235"/>
    </row>
    <row r="244" spans="12:16" ht="20.100000000000001" customHeight="1">
      <c r="L244" s="349"/>
      <c r="M244" s="349"/>
      <c r="N244" s="349"/>
      <c r="O244" s="349"/>
      <c r="P244" s="349"/>
    </row>
  </sheetData>
  <mergeCells count="10">
    <mergeCell ref="R1:S1"/>
    <mergeCell ref="U1:V1"/>
    <mergeCell ref="W1:X1"/>
    <mergeCell ref="T1:T2"/>
    <mergeCell ref="Y1:Y2"/>
    <mergeCell ref="A1:B1"/>
    <mergeCell ref="C1:G1"/>
    <mergeCell ref="H1:J1"/>
    <mergeCell ref="K1:M1"/>
    <mergeCell ref="O1:Q1"/>
  </mergeCells>
  <phoneticPr fontId="62" type="noConversion"/>
  <pageMargins left="0.75" right="0.75" top="1" bottom="1" header="0.5" footer="0.5"/>
  <pageSetup paperSize="9" orientation="portrait"/>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569"/>
  <sheetViews>
    <sheetView workbookViewId="0">
      <pane xSplit="3" ySplit="2" topLeftCell="M325" activePane="bottomRight" state="frozen"/>
      <selection pane="topRight"/>
      <selection pane="bottomLeft"/>
      <selection pane="bottomRight" activeCell="N333" sqref="N333"/>
    </sheetView>
  </sheetViews>
  <sheetFormatPr defaultColWidth="13.125" defaultRowHeight="20.100000000000001" customHeight="1"/>
  <cols>
    <col min="1" max="1" width="13.125" style="309"/>
    <col min="2" max="2" width="13.125" style="237" customWidth="1"/>
    <col min="3" max="6" width="13.125" customWidth="1"/>
    <col min="7" max="7" width="11.875" customWidth="1"/>
    <col min="8" max="9" width="13.125" customWidth="1"/>
    <col min="10" max="10" width="12.625" customWidth="1"/>
    <col min="11" max="16383" width="13.125" customWidth="1"/>
  </cols>
  <sheetData>
    <row r="1" spans="1:24" s="32" customFormat="1" ht="30" customHeight="1">
      <c r="A1" s="507" t="s">
        <v>187</v>
      </c>
      <c r="B1" s="507"/>
      <c r="C1" s="21"/>
      <c r="D1" s="505" t="s">
        <v>173</v>
      </c>
      <c r="E1" s="505"/>
      <c r="F1" s="505"/>
      <c r="G1" s="505"/>
      <c r="H1" s="505"/>
      <c r="I1" s="505" t="s">
        <v>174</v>
      </c>
      <c r="J1" s="505"/>
      <c r="K1" s="505"/>
      <c r="L1" s="505" t="s">
        <v>175</v>
      </c>
      <c r="M1" s="505"/>
      <c r="N1" s="505"/>
      <c r="O1" s="21" t="s">
        <v>176</v>
      </c>
      <c r="P1" s="505" t="s">
        <v>177</v>
      </c>
      <c r="Q1" s="505"/>
      <c r="R1" s="505"/>
      <c r="S1" s="505" t="s">
        <v>178</v>
      </c>
      <c r="T1" s="505"/>
      <c r="U1" s="506" t="s">
        <v>188</v>
      </c>
      <c r="V1" s="505" t="s">
        <v>176</v>
      </c>
      <c r="W1" s="505"/>
      <c r="X1" s="506" t="s">
        <v>189</v>
      </c>
    </row>
    <row r="2" spans="1:24" s="32" customFormat="1" ht="30" customHeight="1">
      <c r="A2" s="239" t="s">
        <v>190</v>
      </c>
      <c r="B2" s="239" t="s">
        <v>183</v>
      </c>
      <c r="C2" s="4" t="s">
        <v>191</v>
      </c>
      <c r="D2" s="4" t="s">
        <v>147</v>
      </c>
      <c r="E2" s="4" t="s">
        <v>150</v>
      </c>
      <c r="F2" s="4" t="s">
        <v>151</v>
      </c>
      <c r="G2" s="4" t="s">
        <v>160</v>
      </c>
      <c r="H2" s="4" t="s">
        <v>152</v>
      </c>
      <c r="I2" s="4" t="s">
        <v>166</v>
      </c>
      <c r="J2" s="4" t="s">
        <v>148</v>
      </c>
      <c r="K2" s="4" t="s">
        <v>149</v>
      </c>
      <c r="L2" s="4" t="s">
        <v>153</v>
      </c>
      <c r="M2" s="4" t="s">
        <v>154</v>
      </c>
      <c r="N2" s="4" t="s">
        <v>155</v>
      </c>
      <c r="O2" s="4" t="s">
        <v>163</v>
      </c>
      <c r="P2" s="4" t="s">
        <v>157</v>
      </c>
      <c r="Q2" s="4" t="s">
        <v>158</v>
      </c>
      <c r="R2" s="4" t="s">
        <v>159</v>
      </c>
      <c r="S2" s="4" t="s">
        <v>161</v>
      </c>
      <c r="T2" s="4" t="s">
        <v>162</v>
      </c>
      <c r="U2" s="506"/>
      <c r="V2" s="4" t="s">
        <v>164</v>
      </c>
      <c r="W2" s="4" t="s">
        <v>165</v>
      </c>
      <c r="X2" s="506"/>
    </row>
    <row r="3" spans="1:24" ht="20.100000000000001" customHeight="1">
      <c r="A3" s="288">
        <v>43301</v>
      </c>
      <c r="B3" s="288">
        <v>43307</v>
      </c>
      <c r="C3" s="5" t="s">
        <v>192</v>
      </c>
      <c r="D3" s="282">
        <v>113.33</v>
      </c>
      <c r="E3" s="282">
        <v>117.66</v>
      </c>
      <c r="F3" s="282">
        <v>119.71</v>
      </c>
      <c r="G3" s="282">
        <v>119.17</v>
      </c>
      <c r="H3" s="282">
        <v>115.94</v>
      </c>
      <c r="I3" s="282">
        <v>115</v>
      </c>
      <c r="J3" s="282">
        <v>113.86</v>
      </c>
      <c r="K3" s="282">
        <v>115</v>
      </c>
      <c r="L3" s="282">
        <v>113.82</v>
      </c>
      <c r="M3" s="282">
        <v>114.19</v>
      </c>
      <c r="N3" s="282">
        <v>112.98</v>
      </c>
      <c r="O3" s="282">
        <v>121.84</v>
      </c>
      <c r="P3" s="282">
        <v>115</v>
      </c>
      <c r="Q3" s="282">
        <v>111.99</v>
      </c>
      <c r="R3" s="282">
        <v>114.64</v>
      </c>
      <c r="S3" s="282">
        <v>119.29</v>
      </c>
      <c r="T3" s="282">
        <v>114.07</v>
      </c>
      <c r="U3" s="204">
        <v>115.73</v>
      </c>
      <c r="V3" s="282" t="s">
        <v>193</v>
      </c>
      <c r="W3" s="282" t="s">
        <v>193</v>
      </c>
      <c r="X3" s="282" t="s">
        <v>193</v>
      </c>
    </row>
    <row r="4" spans="1:24" ht="20.100000000000001" customHeight="1">
      <c r="A4" s="288">
        <v>43308</v>
      </c>
      <c r="B4" s="288">
        <v>43314</v>
      </c>
      <c r="C4" s="5" t="s">
        <v>192</v>
      </c>
      <c r="D4" s="282">
        <v>113.16</v>
      </c>
      <c r="E4" s="282">
        <v>117.94</v>
      </c>
      <c r="F4" s="282">
        <v>116.01</v>
      </c>
      <c r="G4" s="282">
        <v>116.66</v>
      </c>
      <c r="H4" s="282">
        <v>116.9</v>
      </c>
      <c r="I4" s="282">
        <v>113.67</v>
      </c>
      <c r="J4" s="282">
        <v>113.85</v>
      </c>
      <c r="K4" s="282">
        <v>115</v>
      </c>
      <c r="L4" s="282">
        <v>110.58</v>
      </c>
      <c r="M4" s="282">
        <v>110.65</v>
      </c>
      <c r="N4" s="282">
        <v>110.95</v>
      </c>
      <c r="O4" s="282">
        <v>121.84</v>
      </c>
      <c r="P4" s="282">
        <v>115</v>
      </c>
      <c r="Q4" s="282">
        <v>114.08</v>
      </c>
      <c r="R4" s="282">
        <v>115.33</v>
      </c>
      <c r="S4" s="282">
        <v>117.97</v>
      </c>
      <c r="T4" s="282">
        <v>113.47</v>
      </c>
      <c r="U4" s="204">
        <v>114.89</v>
      </c>
      <c r="V4" s="282" t="s">
        <v>193</v>
      </c>
      <c r="W4" s="282" t="s">
        <v>193</v>
      </c>
      <c r="X4" s="282" t="s">
        <v>193</v>
      </c>
    </row>
    <row r="5" spans="1:24" ht="20.100000000000001" customHeight="1">
      <c r="A5" s="288">
        <v>43315</v>
      </c>
      <c r="B5" s="288">
        <v>43321</v>
      </c>
      <c r="C5" s="5" t="s">
        <v>192</v>
      </c>
      <c r="D5" s="282">
        <v>112</v>
      </c>
      <c r="E5" s="282">
        <v>116</v>
      </c>
      <c r="F5" s="282">
        <v>116</v>
      </c>
      <c r="G5" s="282">
        <v>116</v>
      </c>
      <c r="H5" s="282">
        <v>115</v>
      </c>
      <c r="I5" s="282">
        <v>112</v>
      </c>
      <c r="J5" s="282">
        <v>112.5</v>
      </c>
      <c r="K5" s="282">
        <v>113.5</v>
      </c>
      <c r="L5" s="282">
        <v>110</v>
      </c>
      <c r="M5" s="282">
        <v>111</v>
      </c>
      <c r="N5" s="282">
        <v>112</v>
      </c>
      <c r="O5" s="282">
        <v>118</v>
      </c>
      <c r="P5" s="282">
        <v>115</v>
      </c>
      <c r="Q5" s="282">
        <v>113</v>
      </c>
      <c r="R5" s="282">
        <v>113.25</v>
      </c>
      <c r="S5" s="282">
        <v>115</v>
      </c>
      <c r="T5" s="282">
        <v>111</v>
      </c>
      <c r="U5" s="204">
        <v>113.57</v>
      </c>
      <c r="V5" s="282" t="s">
        <v>193</v>
      </c>
      <c r="W5" s="282" t="s">
        <v>193</v>
      </c>
      <c r="X5" s="282" t="s">
        <v>193</v>
      </c>
    </row>
    <row r="6" spans="1:24" ht="20.100000000000001" customHeight="1">
      <c r="A6" s="288">
        <v>43322</v>
      </c>
      <c r="B6" s="288">
        <v>43328</v>
      </c>
      <c r="C6" s="5" t="s">
        <v>192</v>
      </c>
      <c r="D6" s="282">
        <v>112.33</v>
      </c>
      <c r="E6" s="282">
        <v>117.52</v>
      </c>
      <c r="F6" s="282">
        <v>117.06</v>
      </c>
      <c r="G6" s="282">
        <v>113.88</v>
      </c>
      <c r="H6" s="282">
        <v>116.65</v>
      </c>
      <c r="I6" s="282">
        <v>112.69</v>
      </c>
      <c r="J6" s="282">
        <v>112.94</v>
      </c>
      <c r="K6" s="282">
        <v>113.33</v>
      </c>
      <c r="L6" s="282">
        <v>111.21</v>
      </c>
      <c r="M6" s="282">
        <v>111.68</v>
      </c>
      <c r="N6" s="282">
        <v>112.05</v>
      </c>
      <c r="O6" s="282">
        <v>121.03</v>
      </c>
      <c r="P6" s="282">
        <v>115</v>
      </c>
      <c r="Q6" s="282">
        <v>113.84</v>
      </c>
      <c r="R6" s="282">
        <v>115.63</v>
      </c>
      <c r="S6" s="282">
        <v>115.43</v>
      </c>
      <c r="T6" s="282">
        <v>112.75</v>
      </c>
      <c r="U6" s="204">
        <v>114.35</v>
      </c>
      <c r="V6" s="282" t="s">
        <v>193</v>
      </c>
      <c r="W6" s="282" t="s">
        <v>193</v>
      </c>
      <c r="X6" s="282" t="s">
        <v>193</v>
      </c>
    </row>
    <row r="7" spans="1:24" ht="20.100000000000001" customHeight="1">
      <c r="A7" s="288">
        <v>43329</v>
      </c>
      <c r="B7" s="288">
        <v>43335</v>
      </c>
      <c r="C7" s="5" t="s">
        <v>192</v>
      </c>
      <c r="D7" s="282">
        <v>111.58</v>
      </c>
      <c r="E7" s="282">
        <v>115.53</v>
      </c>
      <c r="F7" s="282">
        <v>115.87</v>
      </c>
      <c r="G7" s="282">
        <v>113</v>
      </c>
      <c r="H7" s="282">
        <v>114.5</v>
      </c>
      <c r="I7" s="282">
        <v>112.68</v>
      </c>
      <c r="J7" s="282">
        <v>112.17</v>
      </c>
      <c r="K7" s="282">
        <v>113</v>
      </c>
      <c r="L7" s="282">
        <v>110</v>
      </c>
      <c r="M7" s="282">
        <v>111.21</v>
      </c>
      <c r="N7" s="282">
        <v>111.11</v>
      </c>
      <c r="O7" s="282">
        <v>120</v>
      </c>
      <c r="P7" s="282">
        <v>115</v>
      </c>
      <c r="Q7" s="282">
        <v>114.05</v>
      </c>
      <c r="R7" s="282">
        <v>114.75</v>
      </c>
      <c r="S7" s="282">
        <v>115.19</v>
      </c>
      <c r="T7" s="282">
        <v>112</v>
      </c>
      <c r="U7" s="227">
        <v>113.63</v>
      </c>
      <c r="V7" s="282" t="s">
        <v>193</v>
      </c>
      <c r="W7" s="282" t="s">
        <v>193</v>
      </c>
      <c r="X7" s="282" t="s">
        <v>193</v>
      </c>
    </row>
    <row r="8" spans="1:24" ht="20.100000000000001" customHeight="1">
      <c r="A8" s="288">
        <v>43336</v>
      </c>
      <c r="B8" s="288">
        <v>43342</v>
      </c>
      <c r="C8" s="5" t="s">
        <v>192</v>
      </c>
      <c r="D8" s="282">
        <v>115</v>
      </c>
      <c r="E8" s="282">
        <v>114.73</v>
      </c>
      <c r="F8" s="282">
        <v>115.48</v>
      </c>
      <c r="G8" s="282">
        <v>113.1</v>
      </c>
      <c r="H8" s="282">
        <v>113.81</v>
      </c>
      <c r="I8" s="282">
        <v>112.97</v>
      </c>
      <c r="J8" s="282">
        <v>112.55</v>
      </c>
      <c r="K8" s="282">
        <v>113.42</v>
      </c>
      <c r="L8" s="282">
        <v>121</v>
      </c>
      <c r="M8" s="282">
        <v>120</v>
      </c>
      <c r="N8" s="282">
        <v>118</v>
      </c>
      <c r="O8" s="282">
        <v>121.6</v>
      </c>
      <c r="P8" s="282">
        <v>115</v>
      </c>
      <c r="Q8" s="282">
        <v>113.97</v>
      </c>
      <c r="R8" s="282">
        <v>113.43</v>
      </c>
      <c r="S8" s="282">
        <v>114.39</v>
      </c>
      <c r="T8" s="282">
        <v>113.73</v>
      </c>
      <c r="U8" s="5">
        <v>115.31</v>
      </c>
      <c r="V8" s="282" t="s">
        <v>193</v>
      </c>
      <c r="W8" s="282" t="s">
        <v>193</v>
      </c>
      <c r="X8" s="282" t="s">
        <v>193</v>
      </c>
    </row>
    <row r="9" spans="1:24" ht="20.100000000000001" customHeight="1">
      <c r="A9" s="288">
        <v>43343</v>
      </c>
      <c r="B9" s="288">
        <v>43349</v>
      </c>
      <c r="C9" s="5" t="s">
        <v>192</v>
      </c>
      <c r="D9" s="282">
        <v>114.37</v>
      </c>
      <c r="E9" s="282">
        <v>113.47</v>
      </c>
      <c r="F9" s="282">
        <v>114.98</v>
      </c>
      <c r="G9" s="282">
        <v>113.81</v>
      </c>
      <c r="H9" s="282">
        <v>113.67</v>
      </c>
      <c r="I9" s="282">
        <v>112.28</v>
      </c>
      <c r="J9" s="282">
        <v>113.17</v>
      </c>
      <c r="K9" s="282">
        <v>113.25</v>
      </c>
      <c r="L9" s="282">
        <v>120.29</v>
      </c>
      <c r="M9" s="282">
        <v>119.7</v>
      </c>
      <c r="N9" s="282">
        <v>119.18</v>
      </c>
      <c r="O9" s="282">
        <v>123</v>
      </c>
      <c r="P9" s="282">
        <v>115</v>
      </c>
      <c r="Q9" s="282">
        <v>113.37</v>
      </c>
      <c r="R9" s="282">
        <v>114.66</v>
      </c>
      <c r="S9" s="282">
        <v>115.21</v>
      </c>
      <c r="T9" s="282">
        <v>114.11</v>
      </c>
      <c r="U9" s="5">
        <v>115.39</v>
      </c>
      <c r="V9" s="282" t="s">
        <v>193</v>
      </c>
      <c r="W9" s="282" t="s">
        <v>193</v>
      </c>
      <c r="X9" s="282" t="s">
        <v>193</v>
      </c>
    </row>
    <row r="10" spans="1:24" ht="20.100000000000001" customHeight="1">
      <c r="A10" s="288">
        <v>43350</v>
      </c>
      <c r="B10" s="288">
        <v>43356</v>
      </c>
      <c r="C10" s="5" t="s">
        <v>192</v>
      </c>
      <c r="D10" s="282">
        <v>113.21</v>
      </c>
      <c r="E10" s="282">
        <v>113.71</v>
      </c>
      <c r="F10" s="282">
        <v>113.68</v>
      </c>
      <c r="G10" s="282">
        <v>115.6</v>
      </c>
      <c r="H10" s="282">
        <v>115.97</v>
      </c>
      <c r="I10" s="282">
        <v>114.93</v>
      </c>
      <c r="J10" s="282">
        <v>110.01</v>
      </c>
      <c r="K10" s="282">
        <v>113.4</v>
      </c>
      <c r="L10" s="282">
        <v>120.55</v>
      </c>
      <c r="M10" s="282">
        <v>119.86</v>
      </c>
      <c r="N10" s="282">
        <v>119.76</v>
      </c>
      <c r="O10" s="282">
        <v>122.32</v>
      </c>
      <c r="P10" s="282">
        <v>115</v>
      </c>
      <c r="Q10" s="282">
        <v>112.87</v>
      </c>
      <c r="R10" s="282">
        <v>114.46</v>
      </c>
      <c r="S10" s="282">
        <v>115.46</v>
      </c>
      <c r="T10" s="282">
        <v>114.56</v>
      </c>
      <c r="U10" s="227">
        <v>115.48</v>
      </c>
      <c r="V10" s="282" t="s">
        <v>193</v>
      </c>
      <c r="W10" s="282" t="s">
        <v>193</v>
      </c>
      <c r="X10" s="282" t="s">
        <v>193</v>
      </c>
    </row>
    <row r="11" spans="1:24" ht="20.100000000000001" customHeight="1">
      <c r="A11" s="288">
        <v>43357</v>
      </c>
      <c r="B11" s="288">
        <v>43363</v>
      </c>
      <c r="C11" s="5" t="s">
        <v>192</v>
      </c>
      <c r="D11" s="282">
        <v>112.16</v>
      </c>
      <c r="E11" s="282">
        <v>112.08</v>
      </c>
      <c r="F11" s="282">
        <v>112.47</v>
      </c>
      <c r="G11" s="282">
        <v>115.79</v>
      </c>
      <c r="H11" s="282">
        <v>113.88</v>
      </c>
      <c r="I11" s="282">
        <v>114.6</v>
      </c>
      <c r="J11" s="282">
        <v>112.27</v>
      </c>
      <c r="K11" s="282">
        <v>115.73</v>
      </c>
      <c r="L11" s="282">
        <v>119.98</v>
      </c>
      <c r="M11" s="282">
        <v>119.78</v>
      </c>
      <c r="N11" s="282">
        <v>119.08</v>
      </c>
      <c r="O11" s="282">
        <v>122.35</v>
      </c>
      <c r="P11" s="282">
        <v>115</v>
      </c>
      <c r="Q11" s="282">
        <v>113.82</v>
      </c>
      <c r="R11" s="282">
        <v>114.67</v>
      </c>
      <c r="S11" s="282">
        <v>115.27</v>
      </c>
      <c r="T11" s="282">
        <v>113.86</v>
      </c>
      <c r="U11" s="227">
        <v>115.36</v>
      </c>
      <c r="V11" s="282" t="s">
        <v>193</v>
      </c>
      <c r="W11" s="282" t="s">
        <v>193</v>
      </c>
      <c r="X11" s="282" t="s">
        <v>193</v>
      </c>
    </row>
    <row r="12" spans="1:24" ht="20.100000000000001" customHeight="1">
      <c r="A12" s="288">
        <v>43364</v>
      </c>
      <c r="B12" s="288">
        <v>43370</v>
      </c>
      <c r="C12" s="5" t="s">
        <v>192</v>
      </c>
      <c r="D12" s="282">
        <v>111.98</v>
      </c>
      <c r="E12" s="282">
        <v>112.71</v>
      </c>
      <c r="F12" s="282">
        <v>113.17</v>
      </c>
      <c r="G12" s="282">
        <v>113.44</v>
      </c>
      <c r="H12" s="282">
        <v>113.75</v>
      </c>
      <c r="I12" s="282">
        <v>113.75</v>
      </c>
      <c r="J12" s="282">
        <v>111.78</v>
      </c>
      <c r="K12" s="282">
        <v>114.17</v>
      </c>
      <c r="L12" s="282">
        <v>119.37</v>
      </c>
      <c r="M12" s="282">
        <v>119.67</v>
      </c>
      <c r="N12" s="282">
        <v>119.56</v>
      </c>
      <c r="O12" s="282">
        <v>122.19</v>
      </c>
      <c r="P12" s="282">
        <v>115</v>
      </c>
      <c r="Q12" s="282">
        <v>113.75</v>
      </c>
      <c r="R12" s="282">
        <v>115.5</v>
      </c>
      <c r="S12" s="282">
        <v>115.34</v>
      </c>
      <c r="T12" s="282">
        <v>112.75</v>
      </c>
      <c r="U12" s="227">
        <v>115.09</v>
      </c>
      <c r="V12" s="282" t="s">
        <v>193</v>
      </c>
      <c r="W12" s="282" t="s">
        <v>193</v>
      </c>
      <c r="X12" s="282" t="s">
        <v>193</v>
      </c>
    </row>
    <row r="13" spans="1:24" ht="20.100000000000001" customHeight="1">
      <c r="A13" s="288">
        <v>43373</v>
      </c>
      <c r="B13" s="288">
        <v>43377</v>
      </c>
      <c r="C13" s="5" t="s">
        <v>192</v>
      </c>
      <c r="D13" s="282">
        <v>111.17</v>
      </c>
      <c r="E13" s="282">
        <v>113.98</v>
      </c>
      <c r="F13" s="282">
        <v>113.19</v>
      </c>
      <c r="G13" s="282">
        <v>111.84</v>
      </c>
      <c r="H13" s="282">
        <v>113.62</v>
      </c>
      <c r="I13" s="282">
        <v>114.14</v>
      </c>
      <c r="J13" s="282">
        <v>111.56</v>
      </c>
      <c r="K13" s="282">
        <v>114.55</v>
      </c>
      <c r="L13" s="282">
        <v>119.05</v>
      </c>
      <c r="M13" s="282">
        <v>119.25</v>
      </c>
      <c r="N13" s="282">
        <v>119.08</v>
      </c>
      <c r="O13" s="282">
        <v>123.33</v>
      </c>
      <c r="P13" s="282">
        <v>115</v>
      </c>
      <c r="Q13" s="282">
        <v>114.28</v>
      </c>
      <c r="R13" s="282">
        <v>115.02</v>
      </c>
      <c r="S13" s="282">
        <v>115.78</v>
      </c>
      <c r="T13" s="282">
        <v>112.63</v>
      </c>
      <c r="U13" s="227">
        <v>115.05</v>
      </c>
      <c r="V13" s="282" t="s">
        <v>193</v>
      </c>
      <c r="W13" s="282" t="s">
        <v>193</v>
      </c>
      <c r="X13" s="282" t="s">
        <v>193</v>
      </c>
    </row>
    <row r="14" spans="1:24" ht="20.100000000000001" customHeight="1">
      <c r="A14" s="288">
        <v>43378</v>
      </c>
      <c r="B14" s="288">
        <v>43384</v>
      </c>
      <c r="C14" s="5" t="s">
        <v>192</v>
      </c>
      <c r="D14" s="282">
        <v>110.35</v>
      </c>
      <c r="E14" s="282">
        <v>115.29</v>
      </c>
      <c r="F14" s="282">
        <v>113.21</v>
      </c>
      <c r="G14" s="282">
        <v>110.23</v>
      </c>
      <c r="H14" s="282">
        <v>113.48</v>
      </c>
      <c r="I14" s="282">
        <v>114.89</v>
      </c>
      <c r="J14" s="282">
        <v>111.69</v>
      </c>
      <c r="K14" s="282">
        <v>114.89</v>
      </c>
      <c r="L14" s="282">
        <v>118.73</v>
      </c>
      <c r="M14" s="282">
        <v>118.82</v>
      </c>
      <c r="N14" s="282">
        <v>118.59</v>
      </c>
      <c r="O14" s="282">
        <v>123.22</v>
      </c>
      <c r="P14" s="282">
        <v>115</v>
      </c>
      <c r="Q14" s="282">
        <v>114.76</v>
      </c>
      <c r="R14" s="282">
        <v>114.48</v>
      </c>
      <c r="S14" s="282">
        <v>115.89</v>
      </c>
      <c r="T14" s="282">
        <v>111.01</v>
      </c>
      <c r="U14" s="227">
        <v>114.91</v>
      </c>
      <c r="V14" s="282" t="s">
        <v>193</v>
      </c>
      <c r="W14" s="282" t="s">
        <v>193</v>
      </c>
      <c r="X14" s="282" t="s">
        <v>193</v>
      </c>
    </row>
    <row r="15" spans="1:24" ht="20.100000000000001" customHeight="1">
      <c r="A15" s="288">
        <v>43385</v>
      </c>
      <c r="B15" s="288">
        <v>43391</v>
      </c>
      <c r="C15" s="5" t="s">
        <v>192</v>
      </c>
      <c r="D15" s="282">
        <v>110</v>
      </c>
      <c r="E15" s="282">
        <v>115.81</v>
      </c>
      <c r="F15" s="282">
        <v>112.52</v>
      </c>
      <c r="G15" s="282">
        <v>112.96</v>
      </c>
      <c r="H15" s="282">
        <v>113.24</v>
      </c>
      <c r="I15" s="282">
        <v>114.98</v>
      </c>
      <c r="J15" s="282">
        <v>112.23</v>
      </c>
      <c r="K15" s="282">
        <v>115.63</v>
      </c>
      <c r="L15" s="282">
        <v>119.84</v>
      </c>
      <c r="M15" s="282">
        <v>119.5</v>
      </c>
      <c r="N15" s="282">
        <v>119.03</v>
      </c>
      <c r="O15" s="282">
        <v>122.04</v>
      </c>
      <c r="P15" s="282">
        <v>115</v>
      </c>
      <c r="Q15" s="282">
        <v>114.77</v>
      </c>
      <c r="R15" s="282">
        <v>114.81</v>
      </c>
      <c r="S15" s="282">
        <v>115.88</v>
      </c>
      <c r="T15" s="282">
        <v>112.01</v>
      </c>
      <c r="U15" s="227">
        <v>115.24</v>
      </c>
      <c r="V15" s="282" t="s">
        <v>193</v>
      </c>
      <c r="W15" s="282" t="s">
        <v>193</v>
      </c>
      <c r="X15" s="282" t="s">
        <v>193</v>
      </c>
    </row>
    <row r="16" spans="1:24" ht="20.100000000000001" customHeight="1">
      <c r="A16" s="288">
        <v>43392</v>
      </c>
      <c r="B16" s="288">
        <v>43398</v>
      </c>
      <c r="C16" s="5" t="s">
        <v>192</v>
      </c>
      <c r="D16" s="282">
        <v>119.85</v>
      </c>
      <c r="E16" s="282">
        <v>116.8</v>
      </c>
      <c r="F16" s="282">
        <v>114.56</v>
      </c>
      <c r="G16" s="282">
        <v>114.88</v>
      </c>
      <c r="H16" s="282">
        <v>114</v>
      </c>
      <c r="I16" s="282">
        <v>115.11</v>
      </c>
      <c r="J16" s="282">
        <v>113.51</v>
      </c>
      <c r="K16" s="282">
        <v>115.11</v>
      </c>
      <c r="L16" s="282">
        <v>128.5</v>
      </c>
      <c r="M16" s="282">
        <v>123</v>
      </c>
      <c r="N16" s="282">
        <v>125</v>
      </c>
      <c r="O16" s="282">
        <v>121.68</v>
      </c>
      <c r="P16" s="282">
        <v>115.29</v>
      </c>
      <c r="Q16" s="282">
        <v>113.46</v>
      </c>
      <c r="R16" s="282">
        <v>116.61</v>
      </c>
      <c r="S16" s="282">
        <v>114.28</v>
      </c>
      <c r="T16" s="282">
        <v>112.88</v>
      </c>
      <c r="U16" s="227">
        <v>117.12</v>
      </c>
      <c r="V16" s="282" t="s">
        <v>193</v>
      </c>
      <c r="W16" s="282" t="s">
        <v>193</v>
      </c>
      <c r="X16" s="282" t="s">
        <v>193</v>
      </c>
    </row>
    <row r="17" spans="1:24" ht="20.100000000000001" customHeight="1">
      <c r="A17" s="288">
        <v>43399</v>
      </c>
      <c r="B17" s="288">
        <v>43405</v>
      </c>
      <c r="C17" s="5" t="s">
        <v>192</v>
      </c>
      <c r="D17" s="282">
        <v>119.14</v>
      </c>
      <c r="E17" s="282">
        <v>117.85</v>
      </c>
      <c r="F17" s="282">
        <v>115.79</v>
      </c>
      <c r="G17" s="282">
        <v>116.2</v>
      </c>
      <c r="H17" s="282">
        <v>114.91</v>
      </c>
      <c r="I17" s="282">
        <v>116.67</v>
      </c>
      <c r="J17" s="282">
        <v>110.2</v>
      </c>
      <c r="K17" s="282">
        <v>113.55</v>
      </c>
      <c r="L17" s="282">
        <v>128.04</v>
      </c>
      <c r="M17" s="282">
        <v>122.69</v>
      </c>
      <c r="N17" s="282">
        <v>124.37</v>
      </c>
      <c r="O17" s="282">
        <v>122.37</v>
      </c>
      <c r="P17" s="282">
        <v>115.26</v>
      </c>
      <c r="Q17" s="282">
        <v>113.14</v>
      </c>
      <c r="R17" s="282">
        <v>117.7</v>
      </c>
      <c r="S17" s="282">
        <v>113.4</v>
      </c>
      <c r="T17" s="282">
        <v>113.07</v>
      </c>
      <c r="U17" s="227">
        <v>117.31</v>
      </c>
      <c r="V17" s="282" t="s">
        <v>193</v>
      </c>
      <c r="W17" s="282" t="s">
        <v>193</v>
      </c>
      <c r="X17" s="282" t="s">
        <v>193</v>
      </c>
    </row>
    <row r="18" spans="1:24" ht="20.100000000000001" customHeight="1">
      <c r="A18" s="288">
        <v>43406</v>
      </c>
      <c r="B18" s="288">
        <v>43412</v>
      </c>
      <c r="C18" s="5" t="s">
        <v>192</v>
      </c>
      <c r="D18" s="282">
        <v>120.03</v>
      </c>
      <c r="E18" s="282">
        <v>118.25</v>
      </c>
      <c r="F18" s="282">
        <v>115.75</v>
      </c>
      <c r="G18" s="282">
        <v>118.08</v>
      </c>
      <c r="H18" s="282">
        <v>114.56</v>
      </c>
      <c r="I18" s="282">
        <v>117.98</v>
      </c>
      <c r="J18" s="282">
        <v>110.55</v>
      </c>
      <c r="K18" s="282">
        <v>113.67</v>
      </c>
      <c r="L18" s="282">
        <v>128.63</v>
      </c>
      <c r="M18" s="282">
        <v>123.33</v>
      </c>
      <c r="N18" s="282">
        <v>124.25</v>
      </c>
      <c r="O18" s="282">
        <v>122.15</v>
      </c>
      <c r="P18" s="282">
        <v>115.24</v>
      </c>
      <c r="Q18" s="282">
        <v>113.25</v>
      </c>
      <c r="R18" s="282">
        <v>117.85</v>
      </c>
      <c r="S18" s="282">
        <v>113.25</v>
      </c>
      <c r="T18" s="282">
        <v>113.16</v>
      </c>
      <c r="U18" s="227">
        <v>117.65</v>
      </c>
      <c r="V18" s="282" t="s">
        <v>193</v>
      </c>
      <c r="W18" s="282" t="s">
        <v>193</v>
      </c>
      <c r="X18" s="282" t="s">
        <v>193</v>
      </c>
    </row>
    <row r="19" spans="1:24" ht="20.100000000000001" customHeight="1">
      <c r="A19" s="288">
        <v>43413</v>
      </c>
      <c r="B19" s="288">
        <v>43419</v>
      </c>
      <c r="C19" s="5" t="s">
        <v>192</v>
      </c>
      <c r="D19" s="282">
        <v>124.63</v>
      </c>
      <c r="E19" s="282">
        <v>121.1</v>
      </c>
      <c r="F19" s="282">
        <v>117.12</v>
      </c>
      <c r="G19" s="282">
        <v>119.98</v>
      </c>
      <c r="H19" s="282">
        <v>115.5</v>
      </c>
      <c r="I19" s="282">
        <v>119.5</v>
      </c>
      <c r="J19" s="282">
        <v>110.76</v>
      </c>
      <c r="K19" s="282">
        <v>114.44</v>
      </c>
      <c r="L19" s="282">
        <v>128.68</v>
      </c>
      <c r="M19" s="282">
        <v>125.94</v>
      </c>
      <c r="N19" s="282">
        <v>125.06</v>
      </c>
      <c r="O19" s="282">
        <v>122.65</v>
      </c>
      <c r="P19" s="282">
        <v>115.29</v>
      </c>
      <c r="Q19" s="282">
        <v>114.09</v>
      </c>
      <c r="R19" s="282">
        <v>117.26</v>
      </c>
      <c r="S19" s="282">
        <v>113.12</v>
      </c>
      <c r="T19" s="282">
        <v>113.62</v>
      </c>
      <c r="U19" s="227">
        <v>118.46</v>
      </c>
      <c r="V19" s="282" t="s">
        <v>193</v>
      </c>
      <c r="W19" s="282" t="s">
        <v>193</v>
      </c>
      <c r="X19" s="282" t="s">
        <v>193</v>
      </c>
    </row>
    <row r="20" spans="1:24" ht="20.100000000000001" customHeight="1">
      <c r="A20" s="288">
        <v>43420</v>
      </c>
      <c r="B20" s="288">
        <v>43426</v>
      </c>
      <c r="C20" s="5" t="s">
        <v>192</v>
      </c>
      <c r="D20" s="282">
        <v>125.18</v>
      </c>
      <c r="E20" s="282">
        <v>121.5</v>
      </c>
      <c r="F20" s="282">
        <v>117.41</v>
      </c>
      <c r="G20" s="282">
        <v>120.84</v>
      </c>
      <c r="H20" s="282">
        <v>115.22</v>
      </c>
      <c r="I20" s="282">
        <v>121.12</v>
      </c>
      <c r="J20" s="282">
        <v>112.24</v>
      </c>
      <c r="K20" s="282">
        <v>114.87</v>
      </c>
      <c r="L20" s="282">
        <v>128.38</v>
      </c>
      <c r="M20" s="282">
        <v>125.74</v>
      </c>
      <c r="N20" s="282">
        <v>125.14</v>
      </c>
      <c r="O20" s="282">
        <v>121.63</v>
      </c>
      <c r="P20" s="282">
        <v>115.34</v>
      </c>
      <c r="Q20" s="282">
        <v>114.56</v>
      </c>
      <c r="R20" s="282">
        <v>116.12</v>
      </c>
      <c r="S20" s="282">
        <v>112.54</v>
      </c>
      <c r="T20" s="282">
        <v>115.06</v>
      </c>
      <c r="U20" s="5">
        <v>118.69</v>
      </c>
      <c r="V20" s="282" t="s">
        <v>193</v>
      </c>
      <c r="W20" s="282" t="s">
        <v>193</v>
      </c>
      <c r="X20" s="282" t="s">
        <v>193</v>
      </c>
    </row>
    <row r="21" spans="1:24" ht="20.100000000000001" customHeight="1">
      <c r="A21" s="288">
        <v>43427</v>
      </c>
      <c r="B21" s="288">
        <v>43433</v>
      </c>
      <c r="C21" s="5" t="s">
        <v>192</v>
      </c>
      <c r="D21" s="282">
        <v>125.13</v>
      </c>
      <c r="E21" s="282">
        <v>120.58</v>
      </c>
      <c r="F21" s="282">
        <v>117.38</v>
      </c>
      <c r="G21" s="282">
        <v>121.59</v>
      </c>
      <c r="H21" s="282">
        <v>115.56</v>
      </c>
      <c r="I21" s="282">
        <v>122.2</v>
      </c>
      <c r="J21" s="282">
        <v>111.88</v>
      </c>
      <c r="K21" s="282">
        <v>115.1</v>
      </c>
      <c r="L21" s="282">
        <v>128.22</v>
      </c>
      <c r="M21" s="282">
        <v>125.58</v>
      </c>
      <c r="N21" s="282">
        <v>125.24</v>
      </c>
      <c r="O21" s="282">
        <v>121.91</v>
      </c>
      <c r="P21" s="282">
        <v>115.4</v>
      </c>
      <c r="Q21" s="282">
        <v>115.23</v>
      </c>
      <c r="R21" s="282">
        <v>116.4</v>
      </c>
      <c r="S21" s="282">
        <v>112.08</v>
      </c>
      <c r="T21" s="282">
        <v>115.57</v>
      </c>
      <c r="U21" s="227">
        <v>118.8</v>
      </c>
      <c r="V21" s="282" t="s">
        <v>193</v>
      </c>
      <c r="W21" s="282" t="s">
        <v>193</v>
      </c>
      <c r="X21" s="282" t="s">
        <v>193</v>
      </c>
    </row>
    <row r="22" spans="1:24" ht="20.100000000000001" customHeight="1">
      <c r="A22" s="288">
        <v>43434</v>
      </c>
      <c r="B22" s="288">
        <v>43440</v>
      </c>
      <c r="C22" s="5" t="s">
        <v>192</v>
      </c>
      <c r="D22" s="282">
        <v>124.13</v>
      </c>
      <c r="E22" s="282">
        <v>120</v>
      </c>
      <c r="F22" s="282">
        <v>117.43</v>
      </c>
      <c r="G22" s="282">
        <v>121.4</v>
      </c>
      <c r="H22" s="282">
        <v>115.4</v>
      </c>
      <c r="I22" s="282">
        <v>123.27</v>
      </c>
      <c r="J22" s="282">
        <v>112.36</v>
      </c>
      <c r="K22" s="282">
        <v>115.01</v>
      </c>
      <c r="L22" s="282">
        <v>127.61</v>
      </c>
      <c r="M22" s="282">
        <v>125.01</v>
      </c>
      <c r="N22" s="282">
        <v>124.99</v>
      </c>
      <c r="O22" s="282">
        <v>121.48</v>
      </c>
      <c r="P22" s="282">
        <v>115</v>
      </c>
      <c r="Q22" s="282">
        <v>115.17</v>
      </c>
      <c r="R22" s="282">
        <v>116.12</v>
      </c>
      <c r="S22" s="282">
        <v>112.42</v>
      </c>
      <c r="T22" s="282">
        <v>115.85</v>
      </c>
      <c r="U22" s="227">
        <v>118.67</v>
      </c>
      <c r="V22" s="282" t="s">
        <v>193</v>
      </c>
      <c r="W22" s="282" t="s">
        <v>193</v>
      </c>
      <c r="X22" s="282" t="s">
        <v>193</v>
      </c>
    </row>
    <row r="23" spans="1:24" ht="20.100000000000001" customHeight="1">
      <c r="A23" s="288">
        <v>43441</v>
      </c>
      <c r="B23" s="288">
        <v>43447</v>
      </c>
      <c r="C23" s="5" t="s">
        <v>192</v>
      </c>
      <c r="D23" s="282">
        <v>124.26</v>
      </c>
      <c r="E23" s="282">
        <v>120.43</v>
      </c>
      <c r="F23" s="282">
        <v>117.44</v>
      </c>
      <c r="G23" s="282">
        <v>121.21</v>
      </c>
      <c r="H23" s="282">
        <v>115.1</v>
      </c>
      <c r="I23" s="282">
        <v>123.46</v>
      </c>
      <c r="J23" s="282">
        <v>110.67</v>
      </c>
      <c r="K23" s="282">
        <v>115</v>
      </c>
      <c r="L23" s="282">
        <v>128.16</v>
      </c>
      <c r="M23" s="282">
        <v>125.53</v>
      </c>
      <c r="N23" s="282">
        <v>125.33</v>
      </c>
      <c r="O23" s="282">
        <v>121.37</v>
      </c>
      <c r="P23" s="282">
        <v>115</v>
      </c>
      <c r="Q23" s="282">
        <v>115.02</v>
      </c>
      <c r="R23" s="282">
        <v>115.95</v>
      </c>
      <c r="S23" s="282">
        <v>112.9</v>
      </c>
      <c r="T23" s="282">
        <v>115.66</v>
      </c>
      <c r="U23" s="227">
        <v>118.66</v>
      </c>
      <c r="V23" s="282" t="s">
        <v>193</v>
      </c>
      <c r="W23" s="282" t="s">
        <v>193</v>
      </c>
      <c r="X23" s="282" t="s">
        <v>193</v>
      </c>
    </row>
    <row r="24" spans="1:24" ht="20.100000000000001" customHeight="1">
      <c r="A24" s="288">
        <v>43448</v>
      </c>
      <c r="B24" s="288">
        <v>43454</v>
      </c>
      <c r="C24" s="5" t="s">
        <v>192</v>
      </c>
      <c r="D24" s="282">
        <v>123.24</v>
      </c>
      <c r="E24" s="282">
        <v>120.9</v>
      </c>
      <c r="F24" s="282">
        <v>117.54</v>
      </c>
      <c r="G24" s="282">
        <v>120.86</v>
      </c>
      <c r="H24" s="282">
        <v>115.03</v>
      </c>
      <c r="I24" s="282">
        <v>123.55</v>
      </c>
      <c r="J24" s="282">
        <v>110.07</v>
      </c>
      <c r="K24" s="282">
        <v>115</v>
      </c>
      <c r="L24" s="282">
        <v>128.80000000000001</v>
      </c>
      <c r="M24" s="282">
        <v>125.84</v>
      </c>
      <c r="N24" s="282">
        <v>125.97</v>
      </c>
      <c r="O24" s="282">
        <v>121.34</v>
      </c>
      <c r="P24" s="282">
        <v>115</v>
      </c>
      <c r="Q24" s="282">
        <v>115.14</v>
      </c>
      <c r="R24" s="282">
        <v>116.5</v>
      </c>
      <c r="S24" s="282">
        <v>113.84</v>
      </c>
      <c r="T24" s="282">
        <v>115.2</v>
      </c>
      <c r="U24" s="227">
        <v>118.73</v>
      </c>
      <c r="V24" s="282" t="s">
        <v>193</v>
      </c>
      <c r="W24" s="282" t="s">
        <v>193</v>
      </c>
      <c r="X24" s="282" t="s">
        <v>193</v>
      </c>
    </row>
    <row r="25" spans="1:24" ht="20.100000000000001" customHeight="1">
      <c r="A25" s="288">
        <v>43455</v>
      </c>
      <c r="B25" s="288">
        <v>43461</v>
      </c>
      <c r="C25" s="5" t="s">
        <v>192</v>
      </c>
      <c r="D25" s="282">
        <v>126</v>
      </c>
      <c r="E25" s="282">
        <v>121</v>
      </c>
      <c r="F25" s="282">
        <v>118.5</v>
      </c>
      <c r="G25" s="282">
        <v>120.86</v>
      </c>
      <c r="H25" s="282">
        <v>117</v>
      </c>
      <c r="I25" s="282">
        <v>124</v>
      </c>
      <c r="J25" s="282">
        <v>109</v>
      </c>
      <c r="K25" s="282">
        <v>115</v>
      </c>
      <c r="L25" s="282">
        <v>133</v>
      </c>
      <c r="M25" s="282">
        <v>129</v>
      </c>
      <c r="N25" s="282">
        <v>129</v>
      </c>
      <c r="O25" s="282">
        <v>122</v>
      </c>
      <c r="P25" s="282">
        <v>115</v>
      </c>
      <c r="Q25" s="282">
        <v>112.5</v>
      </c>
      <c r="R25" s="282">
        <v>116.5</v>
      </c>
      <c r="S25" s="282">
        <v>113.8</v>
      </c>
      <c r="T25" s="282">
        <v>115.2</v>
      </c>
      <c r="U25" s="227">
        <v>119.46</v>
      </c>
      <c r="V25" s="282" t="s">
        <v>193</v>
      </c>
      <c r="W25" s="282" t="s">
        <v>193</v>
      </c>
      <c r="X25" s="282" t="s">
        <v>193</v>
      </c>
    </row>
    <row r="26" spans="1:24" ht="20.100000000000001" customHeight="1">
      <c r="A26" s="288">
        <v>43462</v>
      </c>
      <c r="B26" s="288">
        <v>43468</v>
      </c>
      <c r="C26" s="5" t="s">
        <v>192</v>
      </c>
      <c r="D26" s="282">
        <v>122</v>
      </c>
      <c r="E26" s="282">
        <v>121</v>
      </c>
      <c r="F26" s="282">
        <v>118.5</v>
      </c>
      <c r="G26" s="282">
        <v>120.86</v>
      </c>
      <c r="H26" s="282">
        <v>118</v>
      </c>
      <c r="I26" s="282">
        <v>124</v>
      </c>
      <c r="J26" s="282">
        <v>109</v>
      </c>
      <c r="K26" s="282">
        <v>115</v>
      </c>
      <c r="L26" s="282">
        <v>133</v>
      </c>
      <c r="M26" s="282">
        <v>129</v>
      </c>
      <c r="N26" s="282">
        <v>131</v>
      </c>
      <c r="O26" s="282">
        <v>122</v>
      </c>
      <c r="P26" s="282">
        <v>115</v>
      </c>
      <c r="Q26" s="282">
        <v>112.5</v>
      </c>
      <c r="R26" s="282">
        <v>116.5</v>
      </c>
      <c r="S26" s="282">
        <v>113.8</v>
      </c>
      <c r="T26" s="282">
        <v>115.2</v>
      </c>
      <c r="U26" s="204">
        <v>119.41</v>
      </c>
      <c r="V26" s="282" t="s">
        <v>193</v>
      </c>
      <c r="W26" s="282" t="s">
        <v>193</v>
      </c>
      <c r="X26" s="282" t="s">
        <v>193</v>
      </c>
    </row>
    <row r="27" spans="1:24" ht="20.100000000000001" customHeight="1">
      <c r="A27" s="288">
        <v>43469</v>
      </c>
      <c r="B27" s="288">
        <v>43475</v>
      </c>
      <c r="C27" s="5" t="s">
        <v>192</v>
      </c>
      <c r="D27" s="282">
        <v>118</v>
      </c>
      <c r="E27" s="282">
        <v>121</v>
      </c>
      <c r="F27" s="282">
        <v>120</v>
      </c>
      <c r="G27" s="282">
        <v>120.86</v>
      </c>
      <c r="H27" s="282">
        <v>118</v>
      </c>
      <c r="I27" s="282">
        <v>120</v>
      </c>
      <c r="J27" s="282">
        <v>109</v>
      </c>
      <c r="K27" s="282">
        <v>115</v>
      </c>
      <c r="L27" s="282">
        <v>133</v>
      </c>
      <c r="M27" s="282">
        <v>129</v>
      </c>
      <c r="N27" s="282">
        <v>131</v>
      </c>
      <c r="O27" s="282">
        <v>122</v>
      </c>
      <c r="P27" s="282">
        <v>115</v>
      </c>
      <c r="Q27" s="282">
        <v>110</v>
      </c>
      <c r="R27" s="282">
        <v>113</v>
      </c>
      <c r="S27" s="282">
        <v>110</v>
      </c>
      <c r="T27" s="282">
        <v>115.2</v>
      </c>
      <c r="U27" s="204">
        <v>118.5</v>
      </c>
      <c r="V27" s="282" t="s">
        <v>193</v>
      </c>
      <c r="W27" s="282" t="s">
        <v>193</v>
      </c>
      <c r="X27" s="282" t="s">
        <v>193</v>
      </c>
    </row>
    <row r="28" spans="1:24" ht="20.100000000000001" customHeight="1">
      <c r="A28" s="288">
        <v>43476</v>
      </c>
      <c r="B28" s="288">
        <v>43482</v>
      </c>
      <c r="C28" s="5" t="s">
        <v>192</v>
      </c>
      <c r="D28" s="282">
        <v>112.78</v>
      </c>
      <c r="E28" s="282">
        <v>120</v>
      </c>
      <c r="F28" s="282">
        <v>118</v>
      </c>
      <c r="G28" s="282">
        <v>126.5</v>
      </c>
      <c r="H28" s="282">
        <v>120</v>
      </c>
      <c r="I28" s="282">
        <v>123</v>
      </c>
      <c r="J28" s="282">
        <v>109</v>
      </c>
      <c r="K28" s="282">
        <v>118</v>
      </c>
      <c r="L28" s="282">
        <v>133</v>
      </c>
      <c r="M28" s="282">
        <v>130</v>
      </c>
      <c r="N28" s="282">
        <v>135</v>
      </c>
      <c r="O28" s="282">
        <v>118.5</v>
      </c>
      <c r="P28" s="282">
        <v>119.3</v>
      </c>
      <c r="Q28" s="282">
        <v>113.8</v>
      </c>
      <c r="R28" s="282">
        <v>114</v>
      </c>
      <c r="S28" s="282">
        <v>110</v>
      </c>
      <c r="T28" s="282">
        <v>113</v>
      </c>
      <c r="U28" s="204">
        <v>119.38</v>
      </c>
      <c r="V28" s="282" t="s">
        <v>193</v>
      </c>
      <c r="W28" s="282" t="s">
        <v>193</v>
      </c>
      <c r="X28" s="282" t="s">
        <v>193</v>
      </c>
    </row>
    <row r="29" spans="1:24" ht="20.100000000000001" customHeight="1">
      <c r="A29" s="288">
        <v>43483</v>
      </c>
      <c r="B29" s="288">
        <v>43489</v>
      </c>
      <c r="C29" s="5" t="s">
        <v>192</v>
      </c>
      <c r="D29" s="282">
        <v>112</v>
      </c>
      <c r="E29" s="282">
        <v>118</v>
      </c>
      <c r="F29" s="282">
        <v>118.9</v>
      </c>
      <c r="G29" s="282">
        <v>125</v>
      </c>
      <c r="H29" s="282">
        <v>121</v>
      </c>
      <c r="I29" s="282">
        <v>122.2</v>
      </c>
      <c r="J29" s="282">
        <v>108</v>
      </c>
      <c r="K29" s="282">
        <v>115.4</v>
      </c>
      <c r="L29" s="282">
        <v>129.5</v>
      </c>
      <c r="M29" s="282">
        <v>129</v>
      </c>
      <c r="N29" s="282">
        <v>131</v>
      </c>
      <c r="O29" s="282">
        <v>116</v>
      </c>
      <c r="P29" s="282">
        <v>116</v>
      </c>
      <c r="Q29" s="282">
        <v>114</v>
      </c>
      <c r="R29" s="282">
        <v>113</v>
      </c>
      <c r="S29" s="282">
        <v>110</v>
      </c>
      <c r="T29" s="282">
        <v>110</v>
      </c>
      <c r="U29" s="204">
        <v>117.89</v>
      </c>
      <c r="V29" s="282" t="s">
        <v>193</v>
      </c>
      <c r="W29" s="282" t="s">
        <v>193</v>
      </c>
      <c r="X29" s="282" t="s">
        <v>193</v>
      </c>
    </row>
    <row r="30" spans="1:24" ht="20.100000000000001" customHeight="1">
      <c r="A30" s="288">
        <v>43490</v>
      </c>
      <c r="B30" s="288">
        <v>43496</v>
      </c>
      <c r="C30" s="5" t="s">
        <v>192</v>
      </c>
      <c r="D30" s="282">
        <v>111.2</v>
      </c>
      <c r="E30" s="282">
        <v>116</v>
      </c>
      <c r="F30" s="282">
        <v>116</v>
      </c>
      <c r="G30" s="282">
        <v>120</v>
      </c>
      <c r="H30" s="282">
        <v>116.8</v>
      </c>
      <c r="I30" s="282">
        <v>118</v>
      </c>
      <c r="J30" s="282">
        <v>105</v>
      </c>
      <c r="K30" s="282">
        <v>112.8</v>
      </c>
      <c r="L30" s="282">
        <v>121.6</v>
      </c>
      <c r="M30" s="282">
        <v>121</v>
      </c>
      <c r="N30" s="282">
        <v>121.6</v>
      </c>
      <c r="O30" s="282">
        <v>122.8</v>
      </c>
      <c r="P30" s="282">
        <v>115</v>
      </c>
      <c r="Q30" s="282">
        <v>112.5</v>
      </c>
      <c r="R30" s="282">
        <v>112</v>
      </c>
      <c r="S30" s="282">
        <v>106.8</v>
      </c>
      <c r="T30" s="282">
        <v>104</v>
      </c>
      <c r="U30" s="204">
        <v>114.78</v>
      </c>
      <c r="V30" s="282" t="s">
        <v>193</v>
      </c>
      <c r="W30" s="282" t="s">
        <v>193</v>
      </c>
      <c r="X30" s="282" t="s">
        <v>193</v>
      </c>
    </row>
    <row r="31" spans="1:24" ht="20.100000000000001" customHeight="1">
      <c r="A31" s="288">
        <v>43497</v>
      </c>
      <c r="B31" s="288">
        <v>43503</v>
      </c>
      <c r="C31" s="5" t="s">
        <v>192</v>
      </c>
      <c r="D31" s="282">
        <v>107.6</v>
      </c>
      <c r="E31" s="282">
        <v>115</v>
      </c>
      <c r="F31" s="282">
        <v>114.6</v>
      </c>
      <c r="G31" s="282">
        <v>115.5</v>
      </c>
      <c r="H31" s="282">
        <v>114</v>
      </c>
      <c r="I31" s="282">
        <v>114.6</v>
      </c>
      <c r="J31" s="282">
        <v>101.6</v>
      </c>
      <c r="K31" s="282">
        <v>110.8</v>
      </c>
      <c r="L31" s="282">
        <v>118.7</v>
      </c>
      <c r="M31" s="282">
        <v>118.9</v>
      </c>
      <c r="N31" s="282">
        <v>117.7</v>
      </c>
      <c r="O31" s="282">
        <v>122</v>
      </c>
      <c r="P31" s="282">
        <v>113.3</v>
      </c>
      <c r="Q31" s="282">
        <v>109.9</v>
      </c>
      <c r="R31" s="282">
        <v>110</v>
      </c>
      <c r="S31" s="282">
        <v>105</v>
      </c>
      <c r="T31" s="282">
        <v>104</v>
      </c>
      <c r="U31" s="204">
        <v>112.4</v>
      </c>
      <c r="V31" s="282" t="s">
        <v>193</v>
      </c>
      <c r="W31" s="282" t="s">
        <v>193</v>
      </c>
      <c r="X31" s="282" t="s">
        <v>193</v>
      </c>
    </row>
    <row r="32" spans="1:24" ht="20.100000000000001" customHeight="1">
      <c r="A32" s="288">
        <v>43504</v>
      </c>
      <c r="B32" s="288">
        <v>43510</v>
      </c>
      <c r="C32" s="5" t="s">
        <v>192</v>
      </c>
      <c r="D32" s="282">
        <v>109</v>
      </c>
      <c r="E32" s="282">
        <v>118</v>
      </c>
      <c r="F32" s="282">
        <v>114</v>
      </c>
      <c r="G32" s="282">
        <v>114</v>
      </c>
      <c r="H32" s="282">
        <v>113.5</v>
      </c>
      <c r="I32" s="282">
        <v>115</v>
      </c>
      <c r="J32" s="282">
        <v>100.5</v>
      </c>
      <c r="K32" s="282">
        <v>110</v>
      </c>
      <c r="L32" s="282">
        <v>115</v>
      </c>
      <c r="M32" s="282">
        <v>115</v>
      </c>
      <c r="N32" s="282">
        <v>114.5</v>
      </c>
      <c r="O32" s="282">
        <v>119</v>
      </c>
      <c r="P32" s="282">
        <v>113</v>
      </c>
      <c r="Q32" s="282">
        <v>111.7</v>
      </c>
      <c r="R32" s="282">
        <v>109</v>
      </c>
      <c r="S32" s="282">
        <v>109</v>
      </c>
      <c r="T32" s="282">
        <v>104</v>
      </c>
      <c r="U32" s="204">
        <v>111.68</v>
      </c>
      <c r="V32" s="282" t="s">
        <v>193</v>
      </c>
      <c r="W32" s="282" t="s">
        <v>193</v>
      </c>
      <c r="X32" s="282" t="s">
        <v>193</v>
      </c>
    </row>
    <row r="33" spans="1:24" ht="20.100000000000001" customHeight="1">
      <c r="A33" s="288">
        <v>43511</v>
      </c>
      <c r="B33" s="288">
        <v>43517</v>
      </c>
      <c r="C33" s="5" t="s">
        <v>192</v>
      </c>
      <c r="D33" s="282">
        <v>106</v>
      </c>
      <c r="E33" s="282">
        <v>116</v>
      </c>
      <c r="F33" s="282">
        <v>113</v>
      </c>
      <c r="G33" s="282">
        <v>113</v>
      </c>
      <c r="H33" s="282">
        <v>112</v>
      </c>
      <c r="I33" s="282">
        <v>114</v>
      </c>
      <c r="J33" s="282">
        <v>100</v>
      </c>
      <c r="K33" s="282">
        <v>106</v>
      </c>
      <c r="L33" s="282">
        <v>113.4</v>
      </c>
      <c r="M33" s="282">
        <v>115</v>
      </c>
      <c r="N33" s="282">
        <v>114.5</v>
      </c>
      <c r="O33" s="282">
        <v>119</v>
      </c>
      <c r="P33" s="282">
        <v>113</v>
      </c>
      <c r="Q33" s="282">
        <v>106</v>
      </c>
      <c r="R33" s="282">
        <v>108</v>
      </c>
      <c r="S33" s="282">
        <v>109</v>
      </c>
      <c r="T33" s="282">
        <v>104</v>
      </c>
      <c r="U33" s="204">
        <v>110.44</v>
      </c>
      <c r="V33" s="282" t="s">
        <v>193</v>
      </c>
      <c r="W33" s="282" t="s">
        <v>193</v>
      </c>
      <c r="X33" s="282" t="s">
        <v>193</v>
      </c>
    </row>
    <row r="34" spans="1:24" ht="20.100000000000001" customHeight="1">
      <c r="A34" s="288">
        <v>43518</v>
      </c>
      <c r="B34" s="288">
        <v>43524</v>
      </c>
      <c r="C34" s="5" t="s">
        <v>192</v>
      </c>
      <c r="D34" s="282">
        <v>106</v>
      </c>
      <c r="E34" s="282">
        <v>117</v>
      </c>
      <c r="F34" s="282">
        <v>113</v>
      </c>
      <c r="G34" s="282">
        <v>113</v>
      </c>
      <c r="H34" s="282">
        <v>112</v>
      </c>
      <c r="I34" s="282">
        <v>112</v>
      </c>
      <c r="J34" s="282">
        <v>100</v>
      </c>
      <c r="K34" s="282">
        <v>104</v>
      </c>
      <c r="L34" s="282">
        <v>111</v>
      </c>
      <c r="M34" s="282">
        <v>112</v>
      </c>
      <c r="N34" s="282">
        <v>112</v>
      </c>
      <c r="O34" s="282">
        <v>119</v>
      </c>
      <c r="P34" s="282">
        <v>113</v>
      </c>
      <c r="Q34" s="282">
        <v>106</v>
      </c>
      <c r="R34" s="282">
        <v>108</v>
      </c>
      <c r="S34" s="282">
        <v>109</v>
      </c>
      <c r="T34" s="282">
        <v>104</v>
      </c>
      <c r="U34" s="204">
        <v>109.78</v>
      </c>
      <c r="V34" s="282" t="s">
        <v>193</v>
      </c>
      <c r="W34" s="282" t="s">
        <v>193</v>
      </c>
      <c r="X34" s="282" t="s">
        <v>193</v>
      </c>
    </row>
    <row r="35" spans="1:24" ht="20.100000000000001" customHeight="1">
      <c r="A35" s="288">
        <v>43525</v>
      </c>
      <c r="B35" s="288">
        <v>43531</v>
      </c>
      <c r="C35" s="5" t="s">
        <v>192</v>
      </c>
      <c r="D35" s="282">
        <v>103</v>
      </c>
      <c r="E35" s="282">
        <v>113.4</v>
      </c>
      <c r="F35" s="282">
        <v>110</v>
      </c>
      <c r="G35" s="282">
        <v>109</v>
      </c>
      <c r="H35" s="282">
        <v>108</v>
      </c>
      <c r="I35" s="282">
        <v>107.5</v>
      </c>
      <c r="J35" s="282">
        <v>100</v>
      </c>
      <c r="K35" s="282">
        <v>103</v>
      </c>
      <c r="L35" s="282">
        <v>106</v>
      </c>
      <c r="M35" s="282">
        <v>106</v>
      </c>
      <c r="N35" s="282">
        <v>107</v>
      </c>
      <c r="O35" s="282">
        <v>115</v>
      </c>
      <c r="P35" s="282">
        <v>110</v>
      </c>
      <c r="Q35" s="282">
        <v>104</v>
      </c>
      <c r="R35" s="282">
        <v>103</v>
      </c>
      <c r="S35" s="282">
        <v>104</v>
      </c>
      <c r="T35" s="282">
        <v>102</v>
      </c>
      <c r="U35" s="204">
        <v>106.27</v>
      </c>
      <c r="V35" s="282" t="s">
        <v>193</v>
      </c>
      <c r="W35" s="282" t="s">
        <v>193</v>
      </c>
      <c r="X35" s="282" t="s">
        <v>193</v>
      </c>
    </row>
    <row r="36" spans="1:24" ht="20.100000000000001" customHeight="1">
      <c r="A36" s="288">
        <v>43532</v>
      </c>
      <c r="B36" s="288">
        <v>43538</v>
      </c>
      <c r="C36" s="5" t="s">
        <v>192</v>
      </c>
      <c r="D36" s="282">
        <v>103</v>
      </c>
      <c r="E36" s="282">
        <v>112</v>
      </c>
      <c r="F36" s="282">
        <v>110</v>
      </c>
      <c r="G36" s="282">
        <v>109</v>
      </c>
      <c r="H36" s="282">
        <v>105.5</v>
      </c>
      <c r="I36" s="282">
        <v>107.5</v>
      </c>
      <c r="J36" s="282">
        <v>100</v>
      </c>
      <c r="K36" s="282">
        <v>102.5</v>
      </c>
      <c r="L36" s="282">
        <v>106</v>
      </c>
      <c r="M36" s="282">
        <v>106</v>
      </c>
      <c r="N36" s="282">
        <v>107</v>
      </c>
      <c r="O36" s="282">
        <v>115</v>
      </c>
      <c r="P36" s="282">
        <v>110</v>
      </c>
      <c r="Q36" s="282">
        <v>104</v>
      </c>
      <c r="R36" s="282">
        <v>103</v>
      </c>
      <c r="S36" s="282">
        <v>104</v>
      </c>
      <c r="T36" s="282">
        <v>102</v>
      </c>
      <c r="U36" s="204">
        <v>106.03</v>
      </c>
      <c r="V36" s="282" t="s">
        <v>193</v>
      </c>
      <c r="W36" s="282" t="s">
        <v>193</v>
      </c>
      <c r="X36" s="282" t="s">
        <v>193</v>
      </c>
    </row>
    <row r="37" spans="1:24" ht="20.100000000000001" customHeight="1">
      <c r="A37" s="288">
        <v>43539</v>
      </c>
      <c r="B37" s="288">
        <v>43545</v>
      </c>
      <c r="C37" s="5" t="s">
        <v>192</v>
      </c>
      <c r="D37" s="282">
        <v>112.56</v>
      </c>
      <c r="E37" s="282">
        <v>116</v>
      </c>
      <c r="F37" s="282">
        <v>115</v>
      </c>
      <c r="G37" s="282">
        <v>109</v>
      </c>
      <c r="H37" s="282">
        <v>111</v>
      </c>
      <c r="I37" s="282">
        <v>112.5</v>
      </c>
      <c r="J37" s="282">
        <v>114.5</v>
      </c>
      <c r="K37" s="282">
        <v>109.54</v>
      </c>
      <c r="L37" s="282">
        <v>111</v>
      </c>
      <c r="M37" s="282">
        <v>110.5</v>
      </c>
      <c r="N37" s="282">
        <v>113.6</v>
      </c>
      <c r="O37" s="282">
        <v>117.89</v>
      </c>
      <c r="P37" s="282">
        <v>110</v>
      </c>
      <c r="Q37" s="282">
        <v>105</v>
      </c>
      <c r="R37" s="282">
        <v>106</v>
      </c>
      <c r="S37" s="282">
        <v>110</v>
      </c>
      <c r="T37" s="282">
        <v>110</v>
      </c>
      <c r="U37" s="204">
        <v>111.34</v>
      </c>
      <c r="V37" s="282" t="s">
        <v>193</v>
      </c>
      <c r="W37" s="282" t="s">
        <v>193</v>
      </c>
      <c r="X37" s="282" t="s">
        <v>193</v>
      </c>
    </row>
    <row r="38" spans="1:24" ht="20.100000000000001" customHeight="1">
      <c r="A38" s="288">
        <v>43546</v>
      </c>
      <c r="B38" s="288">
        <v>43552</v>
      </c>
      <c r="C38" s="5" t="s">
        <v>192</v>
      </c>
      <c r="D38" s="282">
        <v>115</v>
      </c>
      <c r="E38" s="282">
        <v>120</v>
      </c>
      <c r="F38" s="282">
        <v>120</v>
      </c>
      <c r="G38" s="282">
        <v>115</v>
      </c>
      <c r="H38" s="282">
        <v>130</v>
      </c>
      <c r="I38" s="282">
        <v>121</v>
      </c>
      <c r="J38" s="282">
        <v>133</v>
      </c>
      <c r="K38" s="282">
        <v>115</v>
      </c>
      <c r="L38" s="282">
        <v>120</v>
      </c>
      <c r="M38" s="282">
        <v>120</v>
      </c>
      <c r="N38" s="282">
        <v>120</v>
      </c>
      <c r="O38" s="282">
        <v>122</v>
      </c>
      <c r="P38" s="282">
        <v>121</v>
      </c>
      <c r="Q38" s="282">
        <v>103</v>
      </c>
      <c r="R38" s="282">
        <v>105</v>
      </c>
      <c r="S38" s="282">
        <v>120</v>
      </c>
      <c r="T38" s="282">
        <v>120</v>
      </c>
      <c r="U38" s="204">
        <v>118.89</v>
      </c>
      <c r="V38" s="282" t="s">
        <v>193</v>
      </c>
      <c r="W38" s="282" t="s">
        <v>193</v>
      </c>
      <c r="X38" s="282" t="s">
        <v>193</v>
      </c>
    </row>
    <row r="39" spans="1:24" ht="20.100000000000001" customHeight="1">
      <c r="A39" s="288">
        <v>43553</v>
      </c>
      <c r="B39" s="288">
        <v>43559</v>
      </c>
      <c r="C39" s="5" t="s">
        <v>192</v>
      </c>
      <c r="D39" s="282">
        <v>118</v>
      </c>
      <c r="E39" s="282">
        <v>122</v>
      </c>
      <c r="F39" s="282">
        <v>120</v>
      </c>
      <c r="G39" s="282">
        <v>120</v>
      </c>
      <c r="H39" s="282">
        <v>133.5</v>
      </c>
      <c r="I39" s="282">
        <v>122</v>
      </c>
      <c r="J39" s="282">
        <v>130</v>
      </c>
      <c r="K39" s="282">
        <v>118</v>
      </c>
      <c r="L39" s="282">
        <v>125</v>
      </c>
      <c r="M39" s="282">
        <v>123</v>
      </c>
      <c r="N39" s="282">
        <v>123</v>
      </c>
      <c r="O39" s="282">
        <v>122</v>
      </c>
      <c r="P39" s="282">
        <v>120</v>
      </c>
      <c r="Q39" s="282">
        <v>105</v>
      </c>
      <c r="R39" s="282">
        <v>105</v>
      </c>
      <c r="S39" s="282">
        <v>133.5</v>
      </c>
      <c r="T39" s="282">
        <v>130</v>
      </c>
      <c r="U39" s="282">
        <v>121.67</v>
      </c>
      <c r="V39" s="282" t="s">
        <v>193</v>
      </c>
      <c r="W39" s="282" t="s">
        <v>193</v>
      </c>
      <c r="X39" s="282" t="s">
        <v>193</v>
      </c>
    </row>
    <row r="40" spans="1:24" ht="20.100000000000001" customHeight="1">
      <c r="A40" s="288">
        <v>43560</v>
      </c>
      <c r="B40" s="288">
        <v>43566</v>
      </c>
      <c r="C40" s="5" t="s">
        <v>192</v>
      </c>
      <c r="D40" s="282">
        <v>120</v>
      </c>
      <c r="E40" s="282">
        <v>122</v>
      </c>
      <c r="F40" s="282">
        <v>120</v>
      </c>
      <c r="G40" s="282">
        <v>125</v>
      </c>
      <c r="H40" s="282">
        <v>130</v>
      </c>
      <c r="I40" s="282">
        <v>125</v>
      </c>
      <c r="J40" s="282">
        <v>130</v>
      </c>
      <c r="K40" s="282">
        <v>120</v>
      </c>
      <c r="L40" s="282">
        <v>126</v>
      </c>
      <c r="M40" s="282">
        <v>125</v>
      </c>
      <c r="N40" s="282">
        <v>125</v>
      </c>
      <c r="O40" s="282">
        <v>130</v>
      </c>
      <c r="P40" s="282">
        <v>122</v>
      </c>
      <c r="Q40" s="282">
        <v>105</v>
      </c>
      <c r="R40" s="282">
        <v>105</v>
      </c>
      <c r="S40" s="282">
        <v>140</v>
      </c>
      <c r="T40" s="282">
        <v>131</v>
      </c>
      <c r="U40" s="282">
        <v>123.28</v>
      </c>
      <c r="V40" s="282" t="s">
        <v>193</v>
      </c>
      <c r="W40" s="282" t="s">
        <v>193</v>
      </c>
      <c r="X40" s="282" t="s">
        <v>193</v>
      </c>
    </row>
    <row r="41" spans="1:24" ht="20.100000000000001" customHeight="1">
      <c r="A41" s="288">
        <v>43567</v>
      </c>
      <c r="B41" s="288">
        <v>43572</v>
      </c>
      <c r="C41" s="5" t="s">
        <v>192</v>
      </c>
      <c r="D41" s="282">
        <v>117</v>
      </c>
      <c r="E41" s="282">
        <v>120</v>
      </c>
      <c r="F41" s="282">
        <v>120</v>
      </c>
      <c r="G41" s="282">
        <v>125</v>
      </c>
      <c r="H41" s="282">
        <v>125</v>
      </c>
      <c r="I41" s="282">
        <v>120</v>
      </c>
      <c r="J41" s="282">
        <v>123.5</v>
      </c>
      <c r="K41" s="282">
        <v>120</v>
      </c>
      <c r="L41" s="282">
        <v>127</v>
      </c>
      <c r="M41" s="282">
        <v>126</v>
      </c>
      <c r="N41" s="282">
        <v>125</v>
      </c>
      <c r="O41" s="282">
        <v>126</v>
      </c>
      <c r="P41" s="282">
        <v>122</v>
      </c>
      <c r="Q41" s="282">
        <v>105</v>
      </c>
      <c r="R41" s="282">
        <v>105</v>
      </c>
      <c r="S41" s="282">
        <v>130</v>
      </c>
      <c r="T41" s="282">
        <v>128</v>
      </c>
      <c r="U41" s="282">
        <v>121.36</v>
      </c>
      <c r="V41" s="282" t="s">
        <v>193</v>
      </c>
      <c r="W41" s="282" t="s">
        <v>193</v>
      </c>
      <c r="X41" s="282" t="s">
        <v>193</v>
      </c>
    </row>
    <row r="42" spans="1:24" ht="20.100000000000001" customHeight="1">
      <c r="A42" s="288">
        <v>43581</v>
      </c>
      <c r="B42" s="288">
        <v>43587</v>
      </c>
      <c r="C42" s="5" t="s">
        <v>192</v>
      </c>
      <c r="D42" s="282">
        <v>128</v>
      </c>
      <c r="E42" s="282">
        <v>135</v>
      </c>
      <c r="F42" s="282">
        <v>120</v>
      </c>
      <c r="G42" s="282">
        <v>123</v>
      </c>
      <c r="H42" s="282">
        <v>118</v>
      </c>
      <c r="I42" s="282">
        <v>118</v>
      </c>
      <c r="J42" s="282">
        <v>122</v>
      </c>
      <c r="K42" s="282">
        <v>117</v>
      </c>
      <c r="L42" s="282">
        <v>120</v>
      </c>
      <c r="M42" s="282">
        <v>122</v>
      </c>
      <c r="N42" s="282">
        <v>122</v>
      </c>
      <c r="O42" s="282">
        <v>125</v>
      </c>
      <c r="P42" s="282">
        <v>120</v>
      </c>
      <c r="Q42" s="282">
        <v>115</v>
      </c>
      <c r="R42" s="282">
        <v>115</v>
      </c>
      <c r="S42" s="282">
        <v>130</v>
      </c>
      <c r="T42" s="282">
        <v>120</v>
      </c>
      <c r="U42" s="5">
        <v>121.76</v>
      </c>
      <c r="V42" s="282" t="s">
        <v>193</v>
      </c>
      <c r="W42" s="282" t="s">
        <v>193</v>
      </c>
      <c r="X42" s="282" t="s">
        <v>193</v>
      </c>
    </row>
    <row r="43" spans="1:24" ht="20.100000000000001" customHeight="1">
      <c r="A43" s="288">
        <v>43588</v>
      </c>
      <c r="B43" s="288">
        <v>43594</v>
      </c>
      <c r="C43" s="5" t="s">
        <v>192</v>
      </c>
      <c r="D43" s="282">
        <v>134</v>
      </c>
      <c r="E43" s="282">
        <v>133</v>
      </c>
      <c r="F43" s="282">
        <v>133.6</v>
      </c>
      <c r="G43" s="282">
        <v>126</v>
      </c>
      <c r="H43" s="282">
        <v>117.6</v>
      </c>
      <c r="I43" s="282">
        <v>120</v>
      </c>
      <c r="J43" s="282">
        <v>126</v>
      </c>
      <c r="K43" s="282">
        <v>115</v>
      </c>
      <c r="L43" s="282">
        <v>119</v>
      </c>
      <c r="M43" s="282">
        <v>124.6</v>
      </c>
      <c r="N43" s="282">
        <v>120.2</v>
      </c>
      <c r="O43" s="282">
        <v>120.4</v>
      </c>
      <c r="P43" s="282">
        <v>129</v>
      </c>
      <c r="Q43" s="282">
        <v>106</v>
      </c>
      <c r="R43" s="282">
        <v>99</v>
      </c>
      <c r="S43" s="282">
        <v>130</v>
      </c>
      <c r="T43" s="282">
        <v>120</v>
      </c>
      <c r="U43" s="204">
        <v>121.96</v>
      </c>
      <c r="V43" s="282" t="s">
        <v>193</v>
      </c>
      <c r="W43" s="282" t="s">
        <v>193</v>
      </c>
      <c r="X43" s="282" t="s">
        <v>193</v>
      </c>
    </row>
    <row r="44" spans="1:24" ht="20.100000000000001" customHeight="1">
      <c r="A44" s="288">
        <v>43595</v>
      </c>
      <c r="B44" s="288">
        <v>43601</v>
      </c>
      <c r="C44" s="5" t="s">
        <v>192</v>
      </c>
      <c r="D44" s="282">
        <v>129</v>
      </c>
      <c r="E44" s="282">
        <v>133.13</v>
      </c>
      <c r="F44" s="282">
        <v>133.19999999999999</v>
      </c>
      <c r="G44" s="282">
        <v>126.1</v>
      </c>
      <c r="H44" s="282">
        <v>117.6</v>
      </c>
      <c r="I44" s="282">
        <v>120</v>
      </c>
      <c r="J44" s="282">
        <v>125</v>
      </c>
      <c r="K44" s="282">
        <v>121.5</v>
      </c>
      <c r="L44" s="282">
        <v>120</v>
      </c>
      <c r="M44" s="282">
        <v>123</v>
      </c>
      <c r="N44" s="282">
        <v>125</v>
      </c>
      <c r="O44" s="282">
        <v>120</v>
      </c>
      <c r="P44" s="282">
        <v>129</v>
      </c>
      <c r="Q44" s="282">
        <v>106</v>
      </c>
      <c r="R44" s="282">
        <v>99</v>
      </c>
      <c r="S44" s="282">
        <v>130</v>
      </c>
      <c r="T44" s="282">
        <v>120</v>
      </c>
      <c r="U44" s="204">
        <v>122.2</v>
      </c>
      <c r="V44" s="282" t="s">
        <v>193</v>
      </c>
      <c r="W44" s="282" t="s">
        <v>193</v>
      </c>
      <c r="X44" s="282" t="s">
        <v>193</v>
      </c>
    </row>
    <row r="45" spans="1:24" ht="20.100000000000001" customHeight="1">
      <c r="A45" s="288">
        <v>43602</v>
      </c>
      <c r="B45" s="288">
        <v>43608</v>
      </c>
      <c r="C45" s="5" t="s">
        <v>192</v>
      </c>
      <c r="D45" s="282">
        <v>125</v>
      </c>
      <c r="E45" s="282">
        <v>131</v>
      </c>
      <c r="F45" s="282">
        <v>130</v>
      </c>
      <c r="G45" s="282">
        <v>126</v>
      </c>
      <c r="H45" s="282">
        <v>116</v>
      </c>
      <c r="I45" s="282">
        <v>118</v>
      </c>
      <c r="J45" s="282">
        <v>120</v>
      </c>
      <c r="K45" s="282">
        <v>122</v>
      </c>
      <c r="L45" s="282">
        <v>120</v>
      </c>
      <c r="M45" s="282">
        <v>121</v>
      </c>
      <c r="N45" s="282">
        <v>124</v>
      </c>
      <c r="O45" s="282">
        <v>122</v>
      </c>
      <c r="P45" s="282">
        <v>123.6</v>
      </c>
      <c r="Q45" s="282">
        <v>105</v>
      </c>
      <c r="R45" s="282">
        <v>100</v>
      </c>
      <c r="S45" s="282">
        <v>127</v>
      </c>
      <c r="T45" s="282">
        <v>118.6</v>
      </c>
      <c r="U45" s="282">
        <v>120.54</v>
      </c>
      <c r="V45" s="282" t="s">
        <v>193</v>
      </c>
      <c r="W45" s="282" t="s">
        <v>193</v>
      </c>
      <c r="X45" s="282" t="s">
        <v>193</v>
      </c>
    </row>
    <row r="46" spans="1:24" ht="20.100000000000001" customHeight="1">
      <c r="A46" s="288">
        <v>43609</v>
      </c>
      <c r="B46" s="288">
        <v>43615</v>
      </c>
      <c r="C46" s="5" t="s">
        <v>192</v>
      </c>
      <c r="D46" s="282">
        <v>122</v>
      </c>
      <c r="E46" s="282">
        <v>131.5</v>
      </c>
      <c r="F46" s="282">
        <v>129.5</v>
      </c>
      <c r="G46" s="282">
        <v>122.6</v>
      </c>
      <c r="H46" s="282">
        <v>116</v>
      </c>
      <c r="I46" s="282">
        <v>118</v>
      </c>
      <c r="J46" s="282">
        <v>118</v>
      </c>
      <c r="K46" s="282">
        <v>120</v>
      </c>
      <c r="L46" s="282">
        <v>120</v>
      </c>
      <c r="M46" s="282">
        <v>120</v>
      </c>
      <c r="N46" s="282">
        <v>122</v>
      </c>
      <c r="O46" s="282">
        <v>121</v>
      </c>
      <c r="P46" s="282">
        <v>116.5</v>
      </c>
      <c r="Q46" s="282">
        <v>105</v>
      </c>
      <c r="R46" s="282">
        <v>90</v>
      </c>
      <c r="S46" s="282">
        <v>127.8</v>
      </c>
      <c r="T46" s="282">
        <v>118</v>
      </c>
      <c r="U46" s="204">
        <v>118.7</v>
      </c>
      <c r="V46" s="282" t="s">
        <v>193</v>
      </c>
      <c r="W46" s="282" t="s">
        <v>193</v>
      </c>
      <c r="X46" s="282" t="s">
        <v>193</v>
      </c>
    </row>
    <row r="47" spans="1:24" ht="20.100000000000001" customHeight="1">
      <c r="A47" s="288">
        <v>43616</v>
      </c>
      <c r="B47" s="288">
        <v>43622</v>
      </c>
      <c r="C47" s="5" t="s">
        <v>192</v>
      </c>
      <c r="D47" s="282">
        <v>120</v>
      </c>
      <c r="E47" s="282">
        <v>128.6</v>
      </c>
      <c r="F47" s="282">
        <v>127</v>
      </c>
      <c r="G47" s="282">
        <v>122</v>
      </c>
      <c r="H47" s="282">
        <v>116</v>
      </c>
      <c r="I47" s="282">
        <v>120</v>
      </c>
      <c r="J47" s="282">
        <v>122</v>
      </c>
      <c r="K47" s="282">
        <v>121</v>
      </c>
      <c r="L47" s="282">
        <v>122</v>
      </c>
      <c r="M47" s="282">
        <v>122</v>
      </c>
      <c r="N47" s="282">
        <v>120</v>
      </c>
      <c r="O47" s="282">
        <v>120</v>
      </c>
      <c r="P47" s="282">
        <v>115</v>
      </c>
      <c r="Q47" s="282">
        <v>105</v>
      </c>
      <c r="R47" s="282">
        <v>101</v>
      </c>
      <c r="S47" s="282">
        <v>125</v>
      </c>
      <c r="T47" s="282">
        <v>118</v>
      </c>
      <c r="U47" s="282">
        <v>119.09</v>
      </c>
      <c r="V47" s="282" t="s">
        <v>193</v>
      </c>
      <c r="W47" s="282" t="s">
        <v>193</v>
      </c>
      <c r="X47" s="282" t="s">
        <v>193</v>
      </c>
    </row>
    <row r="48" spans="1:24" ht="20.100000000000001" customHeight="1">
      <c r="A48" s="288">
        <v>43623</v>
      </c>
      <c r="B48" s="288">
        <v>43629</v>
      </c>
      <c r="C48" s="5" t="s">
        <v>192</v>
      </c>
      <c r="D48" s="282">
        <v>122</v>
      </c>
      <c r="E48" s="282">
        <v>128</v>
      </c>
      <c r="F48" s="282">
        <v>126.7</v>
      </c>
      <c r="G48" s="282">
        <v>121.5</v>
      </c>
      <c r="H48" s="282">
        <v>116</v>
      </c>
      <c r="I48" s="282">
        <v>120</v>
      </c>
      <c r="J48" s="282">
        <v>128</v>
      </c>
      <c r="K48" s="282">
        <v>121</v>
      </c>
      <c r="L48" s="282">
        <v>122</v>
      </c>
      <c r="M48" s="282">
        <v>126</v>
      </c>
      <c r="N48" s="282">
        <v>125</v>
      </c>
      <c r="O48" s="282">
        <v>114</v>
      </c>
      <c r="P48" s="282">
        <v>115</v>
      </c>
      <c r="Q48" s="282">
        <v>105</v>
      </c>
      <c r="R48" s="282">
        <v>105</v>
      </c>
      <c r="S48" s="282">
        <v>125</v>
      </c>
      <c r="T48" s="282">
        <v>118</v>
      </c>
      <c r="U48" s="282">
        <v>119.89</v>
      </c>
      <c r="V48" s="282" t="s">
        <v>193</v>
      </c>
      <c r="W48" s="282" t="s">
        <v>193</v>
      </c>
      <c r="X48" s="282" t="s">
        <v>193</v>
      </c>
    </row>
    <row r="49" spans="1:24" ht="20.100000000000001" customHeight="1">
      <c r="A49" s="288">
        <v>43630</v>
      </c>
      <c r="B49" s="288">
        <v>43636</v>
      </c>
      <c r="C49" s="5" t="s">
        <v>192</v>
      </c>
      <c r="D49" s="282">
        <v>123</v>
      </c>
      <c r="E49" s="282">
        <v>128.30000000000001</v>
      </c>
      <c r="F49" s="282">
        <v>127</v>
      </c>
      <c r="G49" s="282">
        <v>121.5</v>
      </c>
      <c r="H49" s="282">
        <v>115.5</v>
      </c>
      <c r="I49" s="282">
        <v>120</v>
      </c>
      <c r="J49" s="282">
        <v>128</v>
      </c>
      <c r="K49" s="282">
        <v>124</v>
      </c>
      <c r="L49" s="282">
        <v>123</v>
      </c>
      <c r="M49" s="282">
        <v>126</v>
      </c>
      <c r="N49" s="282">
        <v>125</v>
      </c>
      <c r="O49" s="282">
        <v>112</v>
      </c>
      <c r="P49" s="282">
        <v>115</v>
      </c>
      <c r="Q49" s="282">
        <v>106.7</v>
      </c>
      <c r="R49" s="282">
        <v>105.5</v>
      </c>
      <c r="S49" s="282">
        <v>125</v>
      </c>
      <c r="T49" s="282">
        <v>117.5</v>
      </c>
      <c r="U49" s="282">
        <v>120.18</v>
      </c>
      <c r="V49" s="282" t="s">
        <v>193</v>
      </c>
      <c r="W49" s="282" t="s">
        <v>193</v>
      </c>
      <c r="X49" s="282" t="s">
        <v>193</v>
      </c>
    </row>
    <row r="50" spans="1:24" ht="20.100000000000001" customHeight="1">
      <c r="A50" s="288">
        <v>43637</v>
      </c>
      <c r="B50" s="288">
        <v>43643</v>
      </c>
      <c r="C50" s="5" t="s">
        <v>192</v>
      </c>
      <c r="D50" s="282">
        <v>126</v>
      </c>
      <c r="E50" s="282">
        <v>123.5</v>
      </c>
      <c r="F50" s="282">
        <v>135</v>
      </c>
      <c r="G50" s="282">
        <v>124</v>
      </c>
      <c r="H50" s="282">
        <v>118</v>
      </c>
      <c r="I50" s="282">
        <v>122</v>
      </c>
      <c r="J50" s="282">
        <v>135</v>
      </c>
      <c r="K50" s="282">
        <v>129</v>
      </c>
      <c r="L50" s="282">
        <v>130</v>
      </c>
      <c r="M50" s="282">
        <v>129</v>
      </c>
      <c r="N50" s="282">
        <v>129</v>
      </c>
      <c r="O50" s="282">
        <v>110</v>
      </c>
      <c r="P50" s="282">
        <v>115</v>
      </c>
      <c r="Q50" s="282">
        <v>112</v>
      </c>
      <c r="R50" s="282">
        <v>105</v>
      </c>
      <c r="S50" s="282">
        <v>125</v>
      </c>
      <c r="T50" s="282">
        <v>120</v>
      </c>
      <c r="U50" s="282">
        <v>122.79</v>
      </c>
      <c r="V50" s="282" t="s">
        <v>193</v>
      </c>
      <c r="W50" s="282" t="s">
        <v>193</v>
      </c>
      <c r="X50" s="282" t="s">
        <v>193</v>
      </c>
    </row>
    <row r="51" spans="1:24" ht="20.100000000000001" customHeight="1">
      <c r="A51" s="288">
        <v>43644</v>
      </c>
      <c r="B51" s="288">
        <v>43650</v>
      </c>
      <c r="C51" s="5" t="s">
        <v>192</v>
      </c>
      <c r="D51" s="282">
        <v>127.13</v>
      </c>
      <c r="E51" s="282">
        <v>116.7</v>
      </c>
      <c r="F51" s="282">
        <v>115.6</v>
      </c>
      <c r="G51" s="282">
        <v>122.5</v>
      </c>
      <c r="H51" s="282">
        <v>117.5</v>
      </c>
      <c r="I51" s="282">
        <v>123.5</v>
      </c>
      <c r="J51" s="282">
        <v>132</v>
      </c>
      <c r="K51" s="282">
        <v>130</v>
      </c>
      <c r="L51" s="282">
        <v>134</v>
      </c>
      <c r="M51" s="282">
        <v>133.6</v>
      </c>
      <c r="N51" s="282">
        <v>134.6</v>
      </c>
      <c r="O51" s="282">
        <v>107.5</v>
      </c>
      <c r="P51" s="282">
        <v>114.5</v>
      </c>
      <c r="Q51" s="282">
        <v>112</v>
      </c>
      <c r="R51" s="282">
        <v>105</v>
      </c>
      <c r="S51" s="282">
        <v>125</v>
      </c>
      <c r="T51" s="282">
        <v>120</v>
      </c>
      <c r="U51" s="282">
        <v>121.83</v>
      </c>
      <c r="V51" s="282" t="s">
        <v>193</v>
      </c>
      <c r="W51" s="282" t="s">
        <v>193</v>
      </c>
      <c r="X51" s="282" t="s">
        <v>193</v>
      </c>
    </row>
    <row r="52" spans="1:24" ht="20.100000000000001" customHeight="1">
      <c r="A52" s="288">
        <v>43651</v>
      </c>
      <c r="B52" s="288">
        <v>43657</v>
      </c>
      <c r="C52" s="5" t="s">
        <v>192</v>
      </c>
      <c r="D52" s="282">
        <v>126</v>
      </c>
      <c r="E52" s="282">
        <v>115.5</v>
      </c>
      <c r="F52" s="282">
        <v>114</v>
      </c>
      <c r="G52" s="282">
        <v>115.7</v>
      </c>
      <c r="H52" s="282">
        <v>121</v>
      </c>
      <c r="I52" s="282">
        <v>123.5</v>
      </c>
      <c r="J52" s="282">
        <v>130</v>
      </c>
      <c r="K52" s="282">
        <v>130</v>
      </c>
      <c r="L52" s="282">
        <v>130</v>
      </c>
      <c r="M52" s="282">
        <v>133</v>
      </c>
      <c r="N52" s="282">
        <v>131</v>
      </c>
      <c r="O52" s="282">
        <v>100</v>
      </c>
      <c r="P52" s="282">
        <v>119</v>
      </c>
      <c r="Q52" s="282">
        <v>115</v>
      </c>
      <c r="R52" s="282">
        <v>109</v>
      </c>
      <c r="S52" s="282">
        <v>127.5</v>
      </c>
      <c r="T52" s="282">
        <v>123</v>
      </c>
      <c r="U52" s="5">
        <v>121.36</v>
      </c>
      <c r="V52" s="282" t="s">
        <v>193</v>
      </c>
      <c r="W52" s="282" t="s">
        <v>193</v>
      </c>
      <c r="X52" s="282" t="s">
        <v>193</v>
      </c>
    </row>
    <row r="53" spans="1:24" ht="20.100000000000001" customHeight="1">
      <c r="A53" s="288">
        <v>43658</v>
      </c>
      <c r="B53" s="288">
        <v>43664</v>
      </c>
      <c r="C53" s="5" t="s">
        <v>192</v>
      </c>
      <c r="D53" s="282">
        <v>126</v>
      </c>
      <c r="E53" s="282">
        <v>111</v>
      </c>
      <c r="F53" s="282">
        <v>102</v>
      </c>
      <c r="G53" s="282">
        <v>109</v>
      </c>
      <c r="H53" s="282">
        <v>120</v>
      </c>
      <c r="I53" s="282">
        <v>125</v>
      </c>
      <c r="J53" s="282">
        <v>128</v>
      </c>
      <c r="K53" s="282">
        <v>128</v>
      </c>
      <c r="L53" s="282">
        <v>130</v>
      </c>
      <c r="M53" s="282">
        <v>130</v>
      </c>
      <c r="N53" s="282">
        <v>130</v>
      </c>
      <c r="O53" s="282">
        <v>100</v>
      </c>
      <c r="P53" s="282">
        <v>118</v>
      </c>
      <c r="Q53" s="282">
        <v>110</v>
      </c>
      <c r="R53" s="282">
        <v>110</v>
      </c>
      <c r="S53" s="282">
        <v>125</v>
      </c>
      <c r="T53" s="282">
        <v>125</v>
      </c>
      <c r="U53" s="5">
        <v>119.24</v>
      </c>
      <c r="V53" s="282" t="s">
        <v>193</v>
      </c>
      <c r="W53" s="282" t="s">
        <v>193</v>
      </c>
      <c r="X53" s="282" t="s">
        <v>193</v>
      </c>
    </row>
    <row r="54" spans="1:24" ht="20.100000000000001" customHeight="1">
      <c r="A54" s="288">
        <v>43665</v>
      </c>
      <c r="B54" s="288">
        <v>43671</v>
      </c>
      <c r="C54" s="5" t="s">
        <v>192</v>
      </c>
      <c r="D54" s="282">
        <v>125.5</v>
      </c>
      <c r="E54" s="282">
        <v>109</v>
      </c>
      <c r="F54" s="282">
        <v>101.5</v>
      </c>
      <c r="G54" s="282">
        <v>107</v>
      </c>
      <c r="H54" s="282">
        <v>120</v>
      </c>
      <c r="I54" s="282">
        <v>125</v>
      </c>
      <c r="J54" s="282">
        <v>128</v>
      </c>
      <c r="K54" s="282">
        <v>128</v>
      </c>
      <c r="L54" s="282">
        <v>130</v>
      </c>
      <c r="M54" s="282">
        <v>130</v>
      </c>
      <c r="N54" s="282">
        <v>130</v>
      </c>
      <c r="O54" s="282">
        <v>101</v>
      </c>
      <c r="P54" s="282">
        <v>118</v>
      </c>
      <c r="Q54" s="282">
        <v>107.5</v>
      </c>
      <c r="R54" s="282">
        <v>107.5</v>
      </c>
      <c r="S54" s="282">
        <v>125</v>
      </c>
      <c r="T54" s="282">
        <v>125</v>
      </c>
      <c r="U54" s="227">
        <v>118.71</v>
      </c>
      <c r="V54" s="282" t="s">
        <v>193</v>
      </c>
      <c r="W54" s="282" t="s">
        <v>193</v>
      </c>
      <c r="X54" s="282" t="s">
        <v>193</v>
      </c>
    </row>
    <row r="55" spans="1:24" ht="20.100000000000001" customHeight="1">
      <c r="A55" s="288">
        <v>43672</v>
      </c>
      <c r="B55" s="288">
        <v>43678</v>
      </c>
      <c r="C55" s="5" t="s">
        <v>192</v>
      </c>
      <c r="D55" s="282">
        <v>125</v>
      </c>
      <c r="E55" s="282">
        <v>100</v>
      </c>
      <c r="F55" s="282">
        <v>95</v>
      </c>
      <c r="G55" s="282">
        <v>107</v>
      </c>
      <c r="H55" s="282">
        <v>118.5</v>
      </c>
      <c r="I55" s="282">
        <v>125</v>
      </c>
      <c r="J55" s="282">
        <v>127</v>
      </c>
      <c r="K55" s="282">
        <v>127</v>
      </c>
      <c r="L55" s="282">
        <v>130</v>
      </c>
      <c r="M55" s="282">
        <v>130</v>
      </c>
      <c r="N55" s="282">
        <v>128</v>
      </c>
      <c r="O55" s="282">
        <v>98</v>
      </c>
      <c r="P55" s="282">
        <v>117</v>
      </c>
      <c r="Q55" s="282">
        <v>107.5</v>
      </c>
      <c r="R55" s="282">
        <v>107.5</v>
      </c>
      <c r="S55" s="282">
        <v>125</v>
      </c>
      <c r="T55" s="282">
        <v>125</v>
      </c>
      <c r="U55" s="227">
        <v>117.21</v>
      </c>
      <c r="V55" s="282" t="s">
        <v>193</v>
      </c>
      <c r="W55" s="282" t="s">
        <v>193</v>
      </c>
      <c r="X55" s="282" t="s">
        <v>193</v>
      </c>
    </row>
    <row r="56" spans="1:24" ht="20.100000000000001" customHeight="1">
      <c r="A56" s="288">
        <v>43679</v>
      </c>
      <c r="B56" s="288">
        <v>43685</v>
      </c>
      <c r="C56" s="5" t="s">
        <v>192</v>
      </c>
      <c r="D56" s="282">
        <v>127</v>
      </c>
      <c r="E56" s="282">
        <v>100</v>
      </c>
      <c r="F56" s="282">
        <v>97</v>
      </c>
      <c r="G56" s="282">
        <v>105</v>
      </c>
      <c r="H56" s="282">
        <v>115</v>
      </c>
      <c r="I56" s="282">
        <v>122</v>
      </c>
      <c r="J56" s="282">
        <v>126</v>
      </c>
      <c r="K56" s="282">
        <v>128</v>
      </c>
      <c r="L56" s="282">
        <v>129</v>
      </c>
      <c r="M56" s="282">
        <v>130</v>
      </c>
      <c r="N56" s="282">
        <v>127.5</v>
      </c>
      <c r="O56" s="282">
        <v>100</v>
      </c>
      <c r="P56" s="282">
        <v>115</v>
      </c>
      <c r="Q56" s="282">
        <v>105</v>
      </c>
      <c r="R56" s="282">
        <v>105</v>
      </c>
      <c r="S56" s="282">
        <v>125</v>
      </c>
      <c r="T56" s="282">
        <v>121.5</v>
      </c>
      <c r="U56" s="282">
        <v>116.35</v>
      </c>
      <c r="V56" s="282" t="s">
        <v>193</v>
      </c>
      <c r="W56" s="282" t="s">
        <v>193</v>
      </c>
      <c r="X56" s="282" t="s">
        <v>193</v>
      </c>
    </row>
    <row r="57" spans="1:24" ht="20.100000000000001" customHeight="1">
      <c r="A57" s="288">
        <v>43686</v>
      </c>
      <c r="B57" s="288">
        <v>43692</v>
      </c>
      <c r="C57" s="5" t="s">
        <v>192</v>
      </c>
      <c r="D57" s="282">
        <v>127</v>
      </c>
      <c r="E57" s="282">
        <v>105.8</v>
      </c>
      <c r="F57" s="282">
        <v>103</v>
      </c>
      <c r="G57" s="282">
        <v>106</v>
      </c>
      <c r="H57" s="282">
        <v>113</v>
      </c>
      <c r="I57" s="282">
        <v>125.7</v>
      </c>
      <c r="J57" s="282">
        <v>108</v>
      </c>
      <c r="K57" s="282">
        <v>126</v>
      </c>
      <c r="L57" s="282">
        <v>129</v>
      </c>
      <c r="M57" s="282">
        <v>128</v>
      </c>
      <c r="N57" s="282">
        <v>128</v>
      </c>
      <c r="O57" s="282">
        <v>107.9</v>
      </c>
      <c r="P57" s="282">
        <v>115</v>
      </c>
      <c r="Q57" s="282">
        <v>110</v>
      </c>
      <c r="R57" s="282">
        <v>110</v>
      </c>
      <c r="S57" s="282">
        <v>120</v>
      </c>
      <c r="T57" s="282">
        <v>125</v>
      </c>
      <c r="U57" s="282">
        <v>116.91</v>
      </c>
      <c r="V57" s="282" t="s">
        <v>193</v>
      </c>
      <c r="W57" s="282" t="s">
        <v>193</v>
      </c>
      <c r="X57" s="282" t="s">
        <v>193</v>
      </c>
    </row>
    <row r="58" spans="1:24" ht="20.100000000000001" customHeight="1">
      <c r="A58" s="288">
        <v>43693</v>
      </c>
      <c r="B58" s="288">
        <v>43699</v>
      </c>
      <c r="C58" s="5" t="s">
        <v>192</v>
      </c>
      <c r="D58" s="282">
        <v>128.5</v>
      </c>
      <c r="E58" s="282">
        <v>115</v>
      </c>
      <c r="F58" s="282">
        <v>110</v>
      </c>
      <c r="G58" s="282">
        <v>106.5</v>
      </c>
      <c r="H58" s="282">
        <v>113</v>
      </c>
      <c r="I58" s="282">
        <v>125</v>
      </c>
      <c r="J58" s="282">
        <v>120</v>
      </c>
      <c r="K58" s="282">
        <v>116</v>
      </c>
      <c r="L58" s="282">
        <v>130</v>
      </c>
      <c r="M58" s="282">
        <v>129</v>
      </c>
      <c r="N58" s="282">
        <v>129</v>
      </c>
      <c r="O58" s="282">
        <v>110</v>
      </c>
      <c r="P58" s="282">
        <v>114</v>
      </c>
      <c r="Q58" s="282">
        <v>115.5</v>
      </c>
      <c r="R58" s="282">
        <v>118.7</v>
      </c>
      <c r="S58" s="282">
        <v>120</v>
      </c>
      <c r="T58" s="282">
        <v>123.5</v>
      </c>
      <c r="U58" s="402">
        <v>119.04</v>
      </c>
      <c r="V58" s="282" t="s">
        <v>193</v>
      </c>
      <c r="W58" s="282" t="s">
        <v>193</v>
      </c>
      <c r="X58" s="282" t="s">
        <v>193</v>
      </c>
    </row>
    <row r="59" spans="1:24" ht="20.100000000000001" customHeight="1">
      <c r="A59" s="288">
        <v>43700</v>
      </c>
      <c r="B59" s="288">
        <v>43706</v>
      </c>
      <c r="C59" s="5" t="s">
        <v>192</v>
      </c>
      <c r="D59" s="282">
        <v>130</v>
      </c>
      <c r="E59" s="282">
        <v>120</v>
      </c>
      <c r="F59" s="282">
        <v>108</v>
      </c>
      <c r="G59" s="282">
        <v>110</v>
      </c>
      <c r="H59" s="282">
        <v>130</v>
      </c>
      <c r="I59" s="282">
        <v>125</v>
      </c>
      <c r="J59" s="282">
        <v>130</v>
      </c>
      <c r="K59" s="282">
        <v>121</v>
      </c>
      <c r="L59" s="282">
        <v>130</v>
      </c>
      <c r="M59" s="282">
        <v>130</v>
      </c>
      <c r="N59" s="282">
        <v>130</v>
      </c>
      <c r="O59" s="282">
        <v>115</v>
      </c>
      <c r="P59" s="282">
        <v>130</v>
      </c>
      <c r="Q59" s="282">
        <v>115.5</v>
      </c>
      <c r="R59" s="282">
        <v>118.7</v>
      </c>
      <c r="S59" s="282">
        <v>122</v>
      </c>
      <c r="T59" s="282">
        <v>120</v>
      </c>
      <c r="U59" s="5">
        <v>122.66</v>
      </c>
      <c r="V59" s="282" t="s">
        <v>193</v>
      </c>
      <c r="W59" s="282" t="s">
        <v>193</v>
      </c>
      <c r="X59" s="282" t="s">
        <v>193</v>
      </c>
    </row>
    <row r="60" spans="1:24" ht="20.100000000000001" customHeight="1">
      <c r="A60" s="288">
        <v>43707</v>
      </c>
      <c r="B60" s="288">
        <v>43713</v>
      </c>
      <c r="C60" s="5" t="s">
        <v>192</v>
      </c>
      <c r="D60" s="282">
        <v>130</v>
      </c>
      <c r="E60" s="282">
        <v>120</v>
      </c>
      <c r="F60" s="282">
        <v>115</v>
      </c>
      <c r="G60" s="282">
        <v>110</v>
      </c>
      <c r="H60" s="282">
        <v>130</v>
      </c>
      <c r="I60" s="282">
        <v>125</v>
      </c>
      <c r="J60" s="282">
        <v>130</v>
      </c>
      <c r="K60" s="282">
        <v>124</v>
      </c>
      <c r="L60" s="282">
        <v>133</v>
      </c>
      <c r="M60" s="282">
        <v>131</v>
      </c>
      <c r="N60" s="282">
        <v>132</v>
      </c>
      <c r="O60" s="282">
        <v>125</v>
      </c>
      <c r="P60" s="282">
        <v>130</v>
      </c>
      <c r="Q60" s="282">
        <v>116</v>
      </c>
      <c r="R60" s="282">
        <v>119</v>
      </c>
      <c r="S60" s="282">
        <v>122</v>
      </c>
      <c r="T60" s="282">
        <v>120</v>
      </c>
      <c r="U60" s="227">
        <v>124.24</v>
      </c>
      <c r="V60" s="282" t="s">
        <v>193</v>
      </c>
      <c r="W60" s="282" t="s">
        <v>193</v>
      </c>
      <c r="X60" s="282" t="s">
        <v>193</v>
      </c>
    </row>
    <row r="61" spans="1:24" ht="20.100000000000001" customHeight="1">
      <c r="A61" s="288">
        <v>43714</v>
      </c>
      <c r="B61" s="288">
        <v>43720</v>
      </c>
      <c r="C61" s="5" t="s">
        <v>192</v>
      </c>
      <c r="D61" s="282">
        <v>130</v>
      </c>
      <c r="E61" s="282">
        <v>125</v>
      </c>
      <c r="F61" s="282">
        <v>110</v>
      </c>
      <c r="G61" s="282">
        <v>110</v>
      </c>
      <c r="H61" s="282">
        <v>130</v>
      </c>
      <c r="I61" s="282">
        <v>128</v>
      </c>
      <c r="J61" s="282">
        <v>128</v>
      </c>
      <c r="K61" s="282">
        <v>122</v>
      </c>
      <c r="L61" s="282">
        <v>130</v>
      </c>
      <c r="M61" s="282">
        <v>130</v>
      </c>
      <c r="N61" s="282">
        <v>128</v>
      </c>
      <c r="O61" s="282">
        <v>125</v>
      </c>
      <c r="P61" s="282">
        <v>130</v>
      </c>
      <c r="Q61" s="282">
        <v>116</v>
      </c>
      <c r="R61" s="282">
        <v>120.5</v>
      </c>
      <c r="S61" s="282">
        <v>123.5</v>
      </c>
      <c r="T61" s="282">
        <v>120</v>
      </c>
      <c r="U61" s="5">
        <v>123.88</v>
      </c>
      <c r="V61" s="282" t="s">
        <v>193</v>
      </c>
      <c r="W61" s="282" t="s">
        <v>193</v>
      </c>
      <c r="X61" s="282" t="s">
        <v>193</v>
      </c>
    </row>
    <row r="62" spans="1:24" ht="20.100000000000001" customHeight="1">
      <c r="A62" s="288">
        <v>43721</v>
      </c>
      <c r="B62" s="288">
        <v>43727</v>
      </c>
      <c r="C62" s="5" t="s">
        <v>192</v>
      </c>
      <c r="D62" s="282">
        <v>133</v>
      </c>
      <c r="E62" s="282">
        <v>120</v>
      </c>
      <c r="F62" s="282">
        <v>110</v>
      </c>
      <c r="G62" s="282">
        <v>110</v>
      </c>
      <c r="H62" s="282">
        <v>128</v>
      </c>
      <c r="I62" s="282">
        <v>128</v>
      </c>
      <c r="J62" s="282">
        <v>132</v>
      </c>
      <c r="K62" s="282">
        <v>125</v>
      </c>
      <c r="L62" s="282">
        <v>133</v>
      </c>
      <c r="M62" s="282">
        <v>133</v>
      </c>
      <c r="N62" s="282">
        <v>128</v>
      </c>
      <c r="O62" s="282">
        <v>120</v>
      </c>
      <c r="P62" s="282">
        <v>130</v>
      </c>
      <c r="Q62" s="282">
        <v>121</v>
      </c>
      <c r="R62" s="282">
        <v>123</v>
      </c>
      <c r="S62" s="282">
        <v>123.5</v>
      </c>
      <c r="T62" s="282">
        <v>120</v>
      </c>
      <c r="U62" s="5">
        <v>124.56</v>
      </c>
      <c r="V62" s="282" t="s">
        <v>193</v>
      </c>
      <c r="W62" s="282" t="s">
        <v>193</v>
      </c>
      <c r="X62" s="282" t="s">
        <v>193</v>
      </c>
    </row>
    <row r="63" spans="1:24" ht="20.100000000000001" customHeight="1">
      <c r="A63" s="288">
        <v>43728</v>
      </c>
      <c r="B63" s="288">
        <v>43734</v>
      </c>
      <c r="C63" s="5" t="s">
        <v>192</v>
      </c>
      <c r="D63" s="282">
        <v>135</v>
      </c>
      <c r="E63" s="282">
        <v>118</v>
      </c>
      <c r="F63" s="282">
        <v>115</v>
      </c>
      <c r="G63" s="282">
        <v>112.5</v>
      </c>
      <c r="H63" s="282">
        <v>130</v>
      </c>
      <c r="I63" s="282">
        <v>128</v>
      </c>
      <c r="J63" s="282">
        <v>132</v>
      </c>
      <c r="K63" s="282">
        <v>130</v>
      </c>
      <c r="L63" s="282">
        <v>133</v>
      </c>
      <c r="M63" s="282">
        <v>133</v>
      </c>
      <c r="N63" s="282">
        <v>128</v>
      </c>
      <c r="O63" s="282">
        <v>120</v>
      </c>
      <c r="P63" s="282">
        <v>130</v>
      </c>
      <c r="Q63" s="282">
        <v>121</v>
      </c>
      <c r="R63" s="282">
        <v>125</v>
      </c>
      <c r="S63" s="282">
        <v>123.5</v>
      </c>
      <c r="T63" s="282">
        <v>120</v>
      </c>
      <c r="U63" s="5">
        <v>125.53</v>
      </c>
      <c r="V63" s="282" t="s">
        <v>193</v>
      </c>
      <c r="W63" s="282" t="s">
        <v>193</v>
      </c>
      <c r="X63" s="282" t="s">
        <v>193</v>
      </c>
    </row>
    <row r="64" spans="1:24" ht="20.100000000000001" customHeight="1">
      <c r="A64" s="288">
        <v>43735</v>
      </c>
      <c r="B64" s="288">
        <v>43745</v>
      </c>
      <c r="C64" s="5" t="s">
        <v>192</v>
      </c>
      <c r="D64" s="282">
        <v>140</v>
      </c>
      <c r="E64" s="282">
        <v>123</v>
      </c>
      <c r="F64" s="282">
        <v>115</v>
      </c>
      <c r="G64" s="282">
        <v>115</v>
      </c>
      <c r="H64" s="282">
        <v>135</v>
      </c>
      <c r="I64" s="282">
        <v>130</v>
      </c>
      <c r="J64" s="282">
        <v>145</v>
      </c>
      <c r="K64" s="282">
        <v>130.30000000000001</v>
      </c>
      <c r="L64" s="282">
        <v>140</v>
      </c>
      <c r="M64" s="282">
        <v>140</v>
      </c>
      <c r="N64" s="282">
        <v>140</v>
      </c>
      <c r="O64" s="282">
        <v>125</v>
      </c>
      <c r="P64" s="282">
        <v>130</v>
      </c>
      <c r="Q64" s="282">
        <v>130</v>
      </c>
      <c r="R64" s="282">
        <v>130</v>
      </c>
      <c r="S64" s="282">
        <v>130</v>
      </c>
      <c r="T64" s="282">
        <v>120</v>
      </c>
      <c r="U64" s="5">
        <v>130.49</v>
      </c>
      <c r="V64" s="282" t="s">
        <v>193</v>
      </c>
      <c r="W64" s="282" t="s">
        <v>193</v>
      </c>
      <c r="X64" s="282" t="s">
        <v>193</v>
      </c>
    </row>
    <row r="65" spans="1:24" ht="20.100000000000001" customHeight="1">
      <c r="A65" s="288">
        <v>43746</v>
      </c>
      <c r="B65" s="288">
        <v>43748</v>
      </c>
      <c r="C65" s="5" t="s">
        <v>192</v>
      </c>
      <c r="D65" s="282">
        <v>140</v>
      </c>
      <c r="E65" s="282">
        <v>128</v>
      </c>
      <c r="F65" s="282">
        <v>115</v>
      </c>
      <c r="G65" s="282">
        <v>120</v>
      </c>
      <c r="H65" s="282">
        <v>139.5</v>
      </c>
      <c r="I65" s="282">
        <v>130</v>
      </c>
      <c r="J65" s="282">
        <v>145</v>
      </c>
      <c r="K65" s="282">
        <v>135</v>
      </c>
      <c r="L65" s="282">
        <v>140</v>
      </c>
      <c r="M65" s="282">
        <v>143</v>
      </c>
      <c r="N65" s="282">
        <v>140</v>
      </c>
      <c r="O65" s="282">
        <v>128</v>
      </c>
      <c r="P65" s="282">
        <v>135</v>
      </c>
      <c r="Q65" s="282">
        <v>130</v>
      </c>
      <c r="R65" s="282">
        <v>130</v>
      </c>
      <c r="S65" s="282">
        <v>125</v>
      </c>
      <c r="T65" s="282">
        <v>120</v>
      </c>
      <c r="U65" s="5">
        <v>131.97</v>
      </c>
      <c r="V65" s="282" t="s">
        <v>193</v>
      </c>
      <c r="W65" s="282" t="s">
        <v>193</v>
      </c>
      <c r="X65" s="282" t="s">
        <v>193</v>
      </c>
    </row>
    <row r="66" spans="1:24" ht="20.100000000000001" customHeight="1">
      <c r="A66" s="288">
        <v>43749</v>
      </c>
      <c r="B66" s="288">
        <v>43755</v>
      </c>
      <c r="C66" s="5" t="s">
        <v>192</v>
      </c>
      <c r="D66" s="282">
        <v>142</v>
      </c>
      <c r="E66" s="282">
        <v>130</v>
      </c>
      <c r="F66" s="282">
        <v>120</v>
      </c>
      <c r="G66" s="282">
        <v>122.5</v>
      </c>
      <c r="H66" s="282">
        <v>140</v>
      </c>
      <c r="I66" s="282">
        <v>130</v>
      </c>
      <c r="J66" s="282">
        <v>145</v>
      </c>
      <c r="K66" s="282">
        <v>135</v>
      </c>
      <c r="L66" s="282">
        <v>140</v>
      </c>
      <c r="M66" s="282">
        <v>143</v>
      </c>
      <c r="N66" s="282">
        <v>140</v>
      </c>
      <c r="O66" s="282">
        <v>130</v>
      </c>
      <c r="P66" s="282">
        <v>139</v>
      </c>
      <c r="Q66" s="282">
        <v>135</v>
      </c>
      <c r="R66" s="282">
        <v>135</v>
      </c>
      <c r="S66" s="282">
        <v>125</v>
      </c>
      <c r="T66" s="282">
        <v>120</v>
      </c>
      <c r="U66" s="5">
        <v>133.62</v>
      </c>
      <c r="V66" s="282" t="s">
        <v>193</v>
      </c>
      <c r="W66" s="282" t="s">
        <v>193</v>
      </c>
      <c r="X66" s="282" t="s">
        <v>193</v>
      </c>
    </row>
    <row r="67" spans="1:24" ht="20.100000000000001" customHeight="1">
      <c r="A67" s="288">
        <v>43756</v>
      </c>
      <c r="B67" s="288">
        <v>43762</v>
      </c>
      <c r="C67" s="5" t="s">
        <v>192</v>
      </c>
      <c r="D67" s="282">
        <v>142</v>
      </c>
      <c r="E67" s="282">
        <v>130</v>
      </c>
      <c r="F67" s="282">
        <v>124</v>
      </c>
      <c r="G67" s="282">
        <v>126.3</v>
      </c>
      <c r="H67" s="282">
        <v>142</v>
      </c>
      <c r="I67" s="282">
        <v>131.19999999999999</v>
      </c>
      <c r="J67" s="282">
        <v>145</v>
      </c>
      <c r="K67" s="282">
        <v>135</v>
      </c>
      <c r="L67" s="282">
        <v>140</v>
      </c>
      <c r="M67" s="282">
        <v>143</v>
      </c>
      <c r="N67" s="282">
        <v>140</v>
      </c>
      <c r="O67" s="282">
        <v>130</v>
      </c>
      <c r="P67" s="282">
        <v>142</v>
      </c>
      <c r="Q67" s="282">
        <v>142</v>
      </c>
      <c r="R67" s="282">
        <v>139</v>
      </c>
      <c r="S67" s="282">
        <v>125</v>
      </c>
      <c r="T67" s="282">
        <v>124</v>
      </c>
      <c r="U67" s="282">
        <v>135.32</v>
      </c>
      <c r="V67" s="282" t="s">
        <v>193</v>
      </c>
      <c r="W67" s="282" t="s">
        <v>193</v>
      </c>
      <c r="X67" s="282" t="s">
        <v>193</v>
      </c>
    </row>
    <row r="68" spans="1:24" ht="20.100000000000001" customHeight="1">
      <c r="A68" s="288">
        <v>43763</v>
      </c>
      <c r="B68" s="288">
        <v>43769</v>
      </c>
      <c r="C68" s="5" t="s">
        <v>192</v>
      </c>
      <c r="D68" s="282">
        <v>143</v>
      </c>
      <c r="E68" s="282">
        <v>130</v>
      </c>
      <c r="F68" s="282">
        <v>122</v>
      </c>
      <c r="G68" s="282">
        <v>126.5</v>
      </c>
      <c r="H68" s="282">
        <v>140</v>
      </c>
      <c r="I68" s="282">
        <v>130.5</v>
      </c>
      <c r="J68" s="282">
        <v>141.69999999999999</v>
      </c>
      <c r="K68" s="282">
        <v>135</v>
      </c>
      <c r="L68" s="282">
        <v>140</v>
      </c>
      <c r="M68" s="282">
        <v>137</v>
      </c>
      <c r="N68" s="282">
        <v>135</v>
      </c>
      <c r="O68" s="282">
        <v>130</v>
      </c>
      <c r="P68" s="282">
        <v>142.6</v>
      </c>
      <c r="Q68" s="282">
        <v>142</v>
      </c>
      <c r="R68" s="282">
        <v>140</v>
      </c>
      <c r="S68" s="282">
        <v>125</v>
      </c>
      <c r="T68" s="282">
        <v>125</v>
      </c>
      <c r="U68" s="5">
        <v>134.43</v>
      </c>
      <c r="V68" s="282" t="s">
        <v>193</v>
      </c>
      <c r="W68" s="282" t="s">
        <v>193</v>
      </c>
      <c r="X68" s="282" t="s">
        <v>193</v>
      </c>
    </row>
    <row r="69" spans="1:24" ht="20.100000000000001" customHeight="1">
      <c r="A69" s="288">
        <v>43770</v>
      </c>
      <c r="B69" s="288">
        <v>43776</v>
      </c>
      <c r="C69" s="5" t="s">
        <v>192</v>
      </c>
      <c r="D69" s="282">
        <v>141.5</v>
      </c>
      <c r="E69" s="282">
        <v>133</v>
      </c>
      <c r="F69" s="282">
        <v>120</v>
      </c>
      <c r="G69" s="282">
        <v>126.5</v>
      </c>
      <c r="H69" s="282">
        <v>140</v>
      </c>
      <c r="I69" s="282">
        <v>130.5</v>
      </c>
      <c r="J69" s="282">
        <v>140</v>
      </c>
      <c r="K69" s="282">
        <v>135</v>
      </c>
      <c r="L69" s="282">
        <v>138</v>
      </c>
      <c r="M69" s="282">
        <v>133</v>
      </c>
      <c r="N69" s="282">
        <v>130</v>
      </c>
      <c r="O69" s="282">
        <v>130</v>
      </c>
      <c r="P69" s="282">
        <v>142.6</v>
      </c>
      <c r="Q69" s="282">
        <v>137.5</v>
      </c>
      <c r="R69" s="282">
        <v>140</v>
      </c>
      <c r="S69" s="282">
        <v>125</v>
      </c>
      <c r="T69" s="282">
        <v>125</v>
      </c>
      <c r="U69" s="5">
        <v>133.38999999999999</v>
      </c>
      <c r="V69" s="282" t="s">
        <v>193</v>
      </c>
      <c r="W69" s="282" t="s">
        <v>193</v>
      </c>
      <c r="X69" s="282" t="s">
        <v>193</v>
      </c>
    </row>
    <row r="70" spans="1:24" ht="20.100000000000001" customHeight="1">
      <c r="A70" s="288">
        <v>43777</v>
      </c>
      <c r="B70" s="288">
        <v>43783</v>
      </c>
      <c r="C70" s="5" t="s">
        <v>192</v>
      </c>
      <c r="D70" s="282">
        <v>132.6</v>
      </c>
      <c r="E70" s="282">
        <v>130</v>
      </c>
      <c r="F70" s="282">
        <v>112.6</v>
      </c>
      <c r="G70" s="282">
        <v>125</v>
      </c>
      <c r="H70" s="282">
        <v>137</v>
      </c>
      <c r="I70" s="282">
        <v>130</v>
      </c>
      <c r="J70" s="282">
        <v>133</v>
      </c>
      <c r="K70" s="282">
        <v>129.4</v>
      </c>
      <c r="L70" s="282">
        <v>136</v>
      </c>
      <c r="M70" s="282">
        <v>130</v>
      </c>
      <c r="N70" s="282">
        <v>130</v>
      </c>
      <c r="O70" s="282">
        <v>132</v>
      </c>
      <c r="P70" s="282">
        <v>140</v>
      </c>
      <c r="Q70" s="282">
        <v>137.5</v>
      </c>
      <c r="R70" s="282">
        <v>140</v>
      </c>
      <c r="S70" s="282">
        <v>125</v>
      </c>
      <c r="T70" s="282">
        <v>127.7</v>
      </c>
      <c r="U70" s="282">
        <v>131.05000000000001</v>
      </c>
      <c r="V70" s="282" t="s">
        <v>193</v>
      </c>
      <c r="W70" s="282" t="s">
        <v>193</v>
      </c>
      <c r="X70" s="282" t="s">
        <v>193</v>
      </c>
    </row>
    <row r="71" spans="1:24" ht="20.100000000000001" customHeight="1">
      <c r="A71" s="288">
        <v>43784</v>
      </c>
      <c r="B71" s="288">
        <v>43790</v>
      </c>
      <c r="C71" s="5" t="s">
        <v>192</v>
      </c>
      <c r="D71" s="282">
        <v>130</v>
      </c>
      <c r="E71" s="282">
        <v>125</v>
      </c>
      <c r="F71" s="282">
        <v>122</v>
      </c>
      <c r="G71" s="282">
        <v>125</v>
      </c>
      <c r="H71" s="282">
        <v>138.9</v>
      </c>
      <c r="I71" s="282">
        <v>130</v>
      </c>
      <c r="J71" s="282">
        <v>133</v>
      </c>
      <c r="K71" s="282">
        <v>132</v>
      </c>
      <c r="L71" s="282">
        <v>130</v>
      </c>
      <c r="M71" s="282">
        <v>124.5</v>
      </c>
      <c r="N71" s="282">
        <v>130</v>
      </c>
      <c r="O71" s="282">
        <v>128</v>
      </c>
      <c r="P71" s="282">
        <v>138</v>
      </c>
      <c r="Q71" s="282">
        <v>138</v>
      </c>
      <c r="R71" s="282">
        <v>135</v>
      </c>
      <c r="S71" s="282">
        <v>125</v>
      </c>
      <c r="T71" s="282">
        <v>128</v>
      </c>
      <c r="U71" s="5">
        <v>130.13999999999999</v>
      </c>
      <c r="V71" s="282" t="s">
        <v>193</v>
      </c>
      <c r="W71" s="282" t="s">
        <v>193</v>
      </c>
      <c r="X71" s="282" t="s">
        <v>193</v>
      </c>
    </row>
    <row r="72" spans="1:24" ht="20.100000000000001" customHeight="1">
      <c r="A72" s="288">
        <v>43791</v>
      </c>
      <c r="B72" s="288">
        <v>43797</v>
      </c>
      <c r="C72" s="5" t="s">
        <v>192</v>
      </c>
      <c r="D72" s="204">
        <v>129.19999999999999</v>
      </c>
      <c r="E72" s="204">
        <v>125</v>
      </c>
      <c r="F72" s="204">
        <v>125</v>
      </c>
      <c r="G72" s="204">
        <v>125</v>
      </c>
      <c r="H72" s="204">
        <v>138.9</v>
      </c>
      <c r="I72" s="204">
        <v>130</v>
      </c>
      <c r="J72" s="204">
        <v>131.80000000000001</v>
      </c>
      <c r="K72" s="204">
        <v>128</v>
      </c>
      <c r="L72" s="204">
        <v>128.5</v>
      </c>
      <c r="M72" s="204">
        <v>123</v>
      </c>
      <c r="N72" s="204">
        <v>128</v>
      </c>
      <c r="O72" s="204">
        <v>130</v>
      </c>
      <c r="P72" s="204">
        <v>138</v>
      </c>
      <c r="Q72" s="204">
        <v>135.9</v>
      </c>
      <c r="R72" s="204">
        <v>135</v>
      </c>
      <c r="S72" s="204">
        <v>125.5</v>
      </c>
      <c r="T72" s="204">
        <v>128</v>
      </c>
      <c r="U72" s="5">
        <v>129.69</v>
      </c>
      <c r="V72" s="282" t="s">
        <v>193</v>
      </c>
      <c r="W72" s="282" t="s">
        <v>193</v>
      </c>
      <c r="X72" s="282" t="s">
        <v>193</v>
      </c>
    </row>
    <row r="73" spans="1:24" ht="20.100000000000001" customHeight="1">
      <c r="A73" s="288">
        <v>43791</v>
      </c>
      <c r="B73" s="288">
        <v>43797</v>
      </c>
      <c r="C73" s="5" t="s">
        <v>194</v>
      </c>
      <c r="D73" s="14">
        <v>0.1</v>
      </c>
      <c r="E73" s="14">
        <v>0.21</v>
      </c>
      <c r="F73" s="14">
        <v>0.16</v>
      </c>
      <c r="G73" s="14">
        <v>0.04</v>
      </c>
      <c r="H73" s="14">
        <v>0.2</v>
      </c>
      <c r="I73" s="14">
        <v>0.05</v>
      </c>
      <c r="J73" s="14">
        <v>0.12</v>
      </c>
      <c r="K73" s="14">
        <v>0.13</v>
      </c>
      <c r="L73" s="14">
        <v>0.13</v>
      </c>
      <c r="M73" s="14">
        <v>0.13</v>
      </c>
      <c r="N73" s="14">
        <v>0.3</v>
      </c>
      <c r="O73" s="14">
        <v>0.09</v>
      </c>
      <c r="P73" s="14">
        <v>7.0000000000000007E-2</v>
      </c>
      <c r="Q73" s="14">
        <v>0.4</v>
      </c>
      <c r="R73" s="14">
        <v>0.13</v>
      </c>
      <c r="S73" s="14">
        <v>7.0000000000000007E-2</v>
      </c>
      <c r="T73" s="14">
        <v>0.06</v>
      </c>
      <c r="U73" s="11">
        <v>0.1406</v>
      </c>
      <c r="V73" s="282" t="s">
        <v>193</v>
      </c>
      <c r="W73" s="282" t="s">
        <v>193</v>
      </c>
      <c r="X73" s="282" t="s">
        <v>193</v>
      </c>
    </row>
    <row r="74" spans="1:24" ht="20.100000000000001" customHeight="1">
      <c r="A74" s="288">
        <v>43791</v>
      </c>
      <c r="B74" s="288">
        <v>43797</v>
      </c>
      <c r="C74" s="5" t="s">
        <v>195</v>
      </c>
      <c r="D74" s="14">
        <v>0.55000000000000004</v>
      </c>
      <c r="E74" s="14">
        <v>0.2</v>
      </c>
      <c r="F74" s="14">
        <v>0.18</v>
      </c>
      <c r="G74" s="14">
        <v>0.25</v>
      </c>
      <c r="H74" s="14">
        <v>0.4</v>
      </c>
      <c r="I74" s="14">
        <v>0.6</v>
      </c>
      <c r="J74" s="14">
        <v>0.28000000000000003</v>
      </c>
      <c r="K74" s="14">
        <v>0.2</v>
      </c>
      <c r="L74" s="14">
        <v>0.3</v>
      </c>
      <c r="M74" s="14">
        <v>0.13</v>
      </c>
      <c r="N74" s="14">
        <v>0.2</v>
      </c>
      <c r="O74" s="14">
        <v>0.2</v>
      </c>
      <c r="P74" s="14">
        <v>0.25</v>
      </c>
      <c r="Q74" s="14">
        <v>0.4</v>
      </c>
      <c r="R74" s="14">
        <v>0.4</v>
      </c>
      <c r="S74" s="14">
        <v>0.2</v>
      </c>
      <c r="T74" s="14">
        <v>0.2</v>
      </c>
      <c r="U74" s="11">
        <v>0.29060000000000002</v>
      </c>
      <c r="V74" s="282" t="s">
        <v>193</v>
      </c>
      <c r="W74" s="282" t="s">
        <v>193</v>
      </c>
      <c r="X74" s="282" t="s">
        <v>193</v>
      </c>
    </row>
    <row r="75" spans="1:24" ht="20.100000000000001" customHeight="1">
      <c r="A75" s="288">
        <v>43798</v>
      </c>
      <c r="B75" s="288">
        <v>43804</v>
      </c>
      <c r="C75" s="5" t="s">
        <v>192</v>
      </c>
      <c r="D75" s="204">
        <v>127.6</v>
      </c>
      <c r="E75" s="204">
        <v>126</v>
      </c>
      <c r="F75" s="204">
        <v>125</v>
      </c>
      <c r="G75" s="204">
        <v>127.5</v>
      </c>
      <c r="H75" s="204">
        <v>138</v>
      </c>
      <c r="I75" s="204">
        <v>125</v>
      </c>
      <c r="J75" s="204">
        <v>131</v>
      </c>
      <c r="K75" s="204">
        <v>125</v>
      </c>
      <c r="L75" s="204">
        <v>126</v>
      </c>
      <c r="M75" s="204">
        <v>121</v>
      </c>
      <c r="N75" s="204">
        <v>125.1</v>
      </c>
      <c r="O75" s="204">
        <v>130</v>
      </c>
      <c r="P75" s="204">
        <v>137</v>
      </c>
      <c r="Q75" s="227">
        <v>137</v>
      </c>
      <c r="R75" s="227">
        <v>134</v>
      </c>
      <c r="S75" s="227">
        <v>127.5</v>
      </c>
      <c r="T75" s="227">
        <v>128</v>
      </c>
      <c r="U75" s="283">
        <v>128.86000000000001</v>
      </c>
      <c r="V75" s="282" t="s">
        <v>193</v>
      </c>
      <c r="W75" s="282" t="s">
        <v>193</v>
      </c>
      <c r="X75" s="282" t="s">
        <v>193</v>
      </c>
    </row>
    <row r="76" spans="1:24" ht="20.100000000000001" customHeight="1">
      <c r="A76" s="288">
        <v>43798</v>
      </c>
      <c r="B76" s="288">
        <v>43804</v>
      </c>
      <c r="C76" s="5" t="s">
        <v>194</v>
      </c>
      <c r="D76" s="14">
        <v>0.1</v>
      </c>
      <c r="E76" s="14">
        <v>0.15</v>
      </c>
      <c r="F76" s="14">
        <v>0.12</v>
      </c>
      <c r="G76" s="14">
        <v>0.04</v>
      </c>
      <c r="H76" s="14">
        <v>0.15</v>
      </c>
      <c r="I76" s="14">
        <v>0.04</v>
      </c>
      <c r="J76" s="14">
        <v>0.1</v>
      </c>
      <c r="K76" s="14">
        <v>0.1</v>
      </c>
      <c r="L76" s="14">
        <v>0.13</v>
      </c>
      <c r="M76" s="14">
        <v>0.11</v>
      </c>
      <c r="N76" s="14">
        <v>0.25</v>
      </c>
      <c r="O76" s="14">
        <v>7.0000000000000007E-2</v>
      </c>
      <c r="P76" s="14">
        <v>7.0000000000000007E-2</v>
      </c>
      <c r="Q76" s="14">
        <v>0.2</v>
      </c>
      <c r="R76" s="14">
        <v>0.12</v>
      </c>
      <c r="S76" s="14">
        <v>0.05</v>
      </c>
      <c r="T76" s="14">
        <v>0.06</v>
      </c>
      <c r="U76" s="11">
        <v>0.1094</v>
      </c>
      <c r="V76" s="282" t="s">
        <v>193</v>
      </c>
      <c r="W76" s="282" t="s">
        <v>193</v>
      </c>
      <c r="X76" s="282" t="s">
        <v>193</v>
      </c>
    </row>
    <row r="77" spans="1:24" ht="20.100000000000001" customHeight="1">
      <c r="A77" s="288">
        <v>43798</v>
      </c>
      <c r="B77" s="288">
        <v>43804</v>
      </c>
      <c r="C77" s="5" t="s">
        <v>195</v>
      </c>
      <c r="D77" s="14">
        <v>0.55000000000000004</v>
      </c>
      <c r="E77" s="14">
        <v>0.2</v>
      </c>
      <c r="F77" s="14">
        <v>0.16</v>
      </c>
      <c r="G77" s="14">
        <v>0.27</v>
      </c>
      <c r="H77" s="14">
        <v>0.4</v>
      </c>
      <c r="I77" s="14">
        <v>0.6</v>
      </c>
      <c r="J77" s="14">
        <v>0.33</v>
      </c>
      <c r="K77" s="14">
        <v>0.17</v>
      </c>
      <c r="L77" s="14">
        <v>0.33</v>
      </c>
      <c r="M77" s="14">
        <v>0.16</v>
      </c>
      <c r="N77" s="14">
        <v>0.18</v>
      </c>
      <c r="O77" s="14">
        <v>0.18</v>
      </c>
      <c r="P77" s="14">
        <v>0.27</v>
      </c>
      <c r="Q77" s="14">
        <v>0.4</v>
      </c>
      <c r="R77" s="14">
        <v>0.4</v>
      </c>
      <c r="S77" s="14">
        <v>0.2</v>
      </c>
      <c r="T77" s="14">
        <v>0.2</v>
      </c>
      <c r="U77" s="11">
        <v>0.29409999999999997</v>
      </c>
      <c r="V77" s="282" t="s">
        <v>193</v>
      </c>
      <c r="W77" s="282" t="s">
        <v>193</v>
      </c>
      <c r="X77" s="282" t="s">
        <v>193</v>
      </c>
    </row>
    <row r="78" spans="1:24" ht="20.100000000000001" customHeight="1">
      <c r="A78" s="288">
        <v>43805</v>
      </c>
      <c r="B78" s="288">
        <v>43811</v>
      </c>
      <c r="C78" s="5" t="s">
        <v>192</v>
      </c>
      <c r="D78" s="204">
        <v>127</v>
      </c>
      <c r="E78" s="204">
        <v>129.5</v>
      </c>
      <c r="F78" s="204">
        <v>125</v>
      </c>
      <c r="G78" s="204">
        <v>130</v>
      </c>
      <c r="H78" s="204">
        <v>138</v>
      </c>
      <c r="I78" s="204">
        <v>125</v>
      </c>
      <c r="J78" s="204">
        <v>130</v>
      </c>
      <c r="K78" s="204">
        <v>126</v>
      </c>
      <c r="L78" s="204">
        <v>125</v>
      </c>
      <c r="M78" s="204">
        <v>120</v>
      </c>
      <c r="N78" s="204">
        <v>125</v>
      </c>
      <c r="O78" s="204">
        <v>131</v>
      </c>
      <c r="P78" s="204">
        <v>137</v>
      </c>
      <c r="Q78" s="204">
        <v>138.5</v>
      </c>
      <c r="R78" s="204">
        <v>135</v>
      </c>
      <c r="S78" s="204">
        <v>130</v>
      </c>
      <c r="T78" s="204">
        <v>130</v>
      </c>
      <c r="U78" s="204">
        <v>129.53</v>
      </c>
      <c r="V78" s="282" t="s">
        <v>193</v>
      </c>
      <c r="W78" s="282" t="s">
        <v>193</v>
      </c>
      <c r="X78" s="282" t="s">
        <v>193</v>
      </c>
    </row>
    <row r="79" spans="1:24" ht="20.100000000000001" customHeight="1">
      <c r="A79" s="288">
        <v>43805</v>
      </c>
      <c r="B79" s="288">
        <v>43811</v>
      </c>
      <c r="C79" s="5" t="s">
        <v>194</v>
      </c>
      <c r="D79" s="14">
        <v>0.15</v>
      </c>
      <c r="E79" s="14">
        <v>0.1</v>
      </c>
      <c r="F79" s="14">
        <v>0.13</v>
      </c>
      <c r="G79" s="14">
        <v>0.05</v>
      </c>
      <c r="H79" s="14">
        <v>0.12</v>
      </c>
      <c r="I79" s="14">
        <v>0.04</v>
      </c>
      <c r="J79" s="14">
        <v>0.14000000000000001</v>
      </c>
      <c r="K79" s="14">
        <v>0.08</v>
      </c>
      <c r="L79" s="14">
        <v>0.13</v>
      </c>
      <c r="M79" s="14">
        <v>0.11</v>
      </c>
      <c r="N79" s="14">
        <v>0.2</v>
      </c>
      <c r="O79" s="14">
        <v>0.06</v>
      </c>
      <c r="P79" s="14">
        <v>0.08</v>
      </c>
      <c r="Q79" s="14">
        <v>0.15</v>
      </c>
      <c r="R79" s="14">
        <v>0.12</v>
      </c>
      <c r="S79" s="14">
        <v>0.05</v>
      </c>
      <c r="T79" s="14">
        <v>0.06</v>
      </c>
      <c r="U79" s="11">
        <v>0.1041</v>
      </c>
      <c r="V79" s="282" t="s">
        <v>193</v>
      </c>
      <c r="W79" s="282" t="s">
        <v>193</v>
      </c>
      <c r="X79" s="282" t="s">
        <v>193</v>
      </c>
    </row>
    <row r="80" spans="1:24" ht="20.100000000000001" customHeight="1">
      <c r="A80" s="288">
        <v>43805</v>
      </c>
      <c r="B80" s="288">
        <v>43811</v>
      </c>
      <c r="C80" s="5" t="s">
        <v>195</v>
      </c>
      <c r="D80" s="14">
        <v>0.47</v>
      </c>
      <c r="E80" s="14">
        <v>0.2</v>
      </c>
      <c r="F80" s="14">
        <v>0.17</v>
      </c>
      <c r="G80" s="14">
        <v>0.3</v>
      </c>
      <c r="H80" s="14">
        <v>0.4</v>
      </c>
      <c r="I80" s="14">
        <v>0.6</v>
      </c>
      <c r="J80" s="14">
        <v>0.4</v>
      </c>
      <c r="K80" s="14">
        <v>0.15</v>
      </c>
      <c r="L80" s="14">
        <v>0.33</v>
      </c>
      <c r="M80" s="14">
        <v>0.2</v>
      </c>
      <c r="N80" s="14">
        <v>0.25</v>
      </c>
      <c r="O80" s="14">
        <v>0.18</v>
      </c>
      <c r="P80" s="14">
        <v>0.3</v>
      </c>
      <c r="Q80" s="14">
        <v>0.42</v>
      </c>
      <c r="R80" s="14">
        <v>0.41</v>
      </c>
      <c r="S80" s="14">
        <v>0.22</v>
      </c>
      <c r="T80" s="14">
        <v>0.22</v>
      </c>
      <c r="U80" s="11">
        <v>0.30709999999999998</v>
      </c>
      <c r="V80" s="282" t="s">
        <v>193</v>
      </c>
      <c r="W80" s="282" t="s">
        <v>193</v>
      </c>
      <c r="X80" s="282" t="s">
        <v>193</v>
      </c>
    </row>
    <row r="81" spans="1:24" ht="20.100000000000001" customHeight="1">
      <c r="A81" s="288">
        <v>43812</v>
      </c>
      <c r="B81" s="288">
        <v>43818</v>
      </c>
      <c r="C81" s="5" t="s">
        <v>192</v>
      </c>
      <c r="D81" s="227">
        <v>130</v>
      </c>
      <c r="E81" s="227">
        <v>135</v>
      </c>
      <c r="F81" s="227">
        <v>135</v>
      </c>
      <c r="G81" s="227">
        <v>130</v>
      </c>
      <c r="H81" s="227">
        <v>135</v>
      </c>
      <c r="I81" s="227">
        <v>130</v>
      </c>
      <c r="J81" s="227">
        <v>132</v>
      </c>
      <c r="K81" s="227">
        <v>130</v>
      </c>
      <c r="L81" s="227">
        <v>125</v>
      </c>
      <c r="M81" s="227">
        <v>125.4</v>
      </c>
      <c r="N81" s="227">
        <v>125</v>
      </c>
      <c r="O81" s="227">
        <v>135</v>
      </c>
      <c r="P81" s="227">
        <v>130</v>
      </c>
      <c r="Q81" s="227">
        <v>140</v>
      </c>
      <c r="R81" s="227">
        <v>140</v>
      </c>
      <c r="S81" s="227">
        <v>135.5</v>
      </c>
      <c r="T81" s="227">
        <v>135</v>
      </c>
      <c r="U81" s="5">
        <v>132.22999999999999</v>
      </c>
      <c r="V81" s="282" t="s">
        <v>193</v>
      </c>
      <c r="W81" s="282" t="s">
        <v>193</v>
      </c>
      <c r="X81" s="282" t="s">
        <v>193</v>
      </c>
    </row>
    <row r="82" spans="1:24" ht="20.100000000000001" customHeight="1">
      <c r="A82" s="288">
        <v>43812</v>
      </c>
      <c r="B82" s="288">
        <v>43818</v>
      </c>
      <c r="C82" s="5" t="s">
        <v>194</v>
      </c>
      <c r="D82" s="14">
        <v>0.1</v>
      </c>
      <c r="E82" s="14">
        <v>0.2</v>
      </c>
      <c r="F82" s="14">
        <v>0.23</v>
      </c>
      <c r="G82" s="14">
        <v>0.04</v>
      </c>
      <c r="H82" s="14">
        <v>0.2</v>
      </c>
      <c r="I82" s="14">
        <v>0.11</v>
      </c>
      <c r="J82" s="14">
        <v>0.1</v>
      </c>
      <c r="K82" s="14">
        <v>0.08</v>
      </c>
      <c r="L82" s="14">
        <v>0.15</v>
      </c>
      <c r="M82" s="14">
        <v>0.2</v>
      </c>
      <c r="N82" s="14">
        <v>0.15</v>
      </c>
      <c r="O82" s="14">
        <v>0.06</v>
      </c>
      <c r="P82" s="14">
        <v>0.2</v>
      </c>
      <c r="Q82" s="14">
        <v>0.15</v>
      </c>
      <c r="R82" s="14">
        <v>0.2</v>
      </c>
      <c r="S82" s="14">
        <v>0.05</v>
      </c>
      <c r="T82" s="14">
        <v>0.05</v>
      </c>
      <c r="U82" s="11">
        <v>0.13350000000000001</v>
      </c>
      <c r="V82" s="282" t="s">
        <v>193</v>
      </c>
      <c r="W82" s="282" t="s">
        <v>193</v>
      </c>
      <c r="X82" s="282" t="s">
        <v>193</v>
      </c>
    </row>
    <row r="83" spans="1:24" ht="20.100000000000001" customHeight="1">
      <c r="A83" s="288">
        <v>43812</v>
      </c>
      <c r="B83" s="288">
        <v>43818</v>
      </c>
      <c r="C83" s="5" t="s">
        <v>195</v>
      </c>
      <c r="D83" s="14">
        <v>0.4</v>
      </c>
      <c r="E83" s="14">
        <v>0.4</v>
      </c>
      <c r="F83" s="14">
        <v>0.3</v>
      </c>
      <c r="G83" s="14">
        <v>0.4</v>
      </c>
      <c r="H83" s="14">
        <v>0.25</v>
      </c>
      <c r="I83" s="14">
        <v>0.6</v>
      </c>
      <c r="J83" s="14">
        <v>0.35</v>
      </c>
      <c r="K83" s="14">
        <v>0.13</v>
      </c>
      <c r="L83" s="14">
        <v>0.35</v>
      </c>
      <c r="M83" s="14">
        <v>0.3</v>
      </c>
      <c r="N83" s="14">
        <v>0.3</v>
      </c>
      <c r="O83" s="14">
        <v>0.18</v>
      </c>
      <c r="P83" s="14">
        <v>0.15</v>
      </c>
      <c r="Q83" s="14">
        <v>0.5</v>
      </c>
      <c r="R83" s="14">
        <v>0.5</v>
      </c>
      <c r="S83" s="14">
        <v>0.25</v>
      </c>
      <c r="T83" s="14">
        <v>0.4</v>
      </c>
      <c r="U83" s="11">
        <v>0.33879999999999999</v>
      </c>
      <c r="V83" s="282" t="s">
        <v>193</v>
      </c>
      <c r="W83" s="282" t="s">
        <v>193</v>
      </c>
      <c r="X83" s="282" t="s">
        <v>193</v>
      </c>
    </row>
    <row r="84" spans="1:24" ht="20.100000000000001" customHeight="1">
      <c r="A84" s="288">
        <v>43819</v>
      </c>
      <c r="B84" s="288">
        <v>43825</v>
      </c>
      <c r="C84" s="5" t="s">
        <v>192</v>
      </c>
      <c r="D84" s="204">
        <v>126.5</v>
      </c>
      <c r="E84" s="204">
        <v>135</v>
      </c>
      <c r="F84" s="204">
        <v>138</v>
      </c>
      <c r="G84" s="204">
        <v>132.5</v>
      </c>
      <c r="H84" s="204">
        <v>135</v>
      </c>
      <c r="I84" s="204">
        <v>127.6</v>
      </c>
      <c r="J84" s="204">
        <v>125.3</v>
      </c>
      <c r="K84" s="204">
        <v>128.5</v>
      </c>
      <c r="L84" s="204">
        <v>119.8</v>
      </c>
      <c r="M84" s="204">
        <v>119.6</v>
      </c>
      <c r="N84" s="204">
        <v>121.4</v>
      </c>
      <c r="O84" s="204">
        <v>139.30000000000001</v>
      </c>
      <c r="P84" s="204">
        <v>130</v>
      </c>
      <c r="Q84" s="204">
        <v>140</v>
      </c>
      <c r="R84" s="204">
        <v>140</v>
      </c>
      <c r="S84" s="204">
        <v>135.19999999999999</v>
      </c>
      <c r="T84" s="204">
        <v>135</v>
      </c>
      <c r="U84" s="204">
        <v>131.1</v>
      </c>
      <c r="V84" s="282" t="s">
        <v>193</v>
      </c>
      <c r="W84" s="282" t="s">
        <v>193</v>
      </c>
      <c r="X84" s="282" t="s">
        <v>193</v>
      </c>
    </row>
    <row r="85" spans="1:24" ht="20.100000000000001" customHeight="1">
      <c r="A85" s="288">
        <v>43819</v>
      </c>
      <c r="B85" s="288">
        <v>43825</v>
      </c>
      <c r="C85" s="5" t="s">
        <v>194</v>
      </c>
      <c r="D85" s="14">
        <v>0.1</v>
      </c>
      <c r="E85" s="14">
        <v>0.2</v>
      </c>
      <c r="F85" s="14">
        <v>0.2</v>
      </c>
      <c r="G85" s="14">
        <v>0.04</v>
      </c>
      <c r="H85" s="14">
        <v>0.15</v>
      </c>
      <c r="I85" s="14">
        <v>0.08</v>
      </c>
      <c r="J85" s="14">
        <v>0.1</v>
      </c>
      <c r="K85" s="14">
        <v>0.1</v>
      </c>
      <c r="L85" s="14">
        <v>0.2</v>
      </c>
      <c r="M85" s="14">
        <v>0.28000000000000003</v>
      </c>
      <c r="N85" s="14">
        <v>0.15</v>
      </c>
      <c r="O85" s="14">
        <v>0.14000000000000001</v>
      </c>
      <c r="P85" s="14">
        <v>0.16</v>
      </c>
      <c r="Q85" s="14">
        <v>0.15</v>
      </c>
      <c r="R85" s="14">
        <v>0.18</v>
      </c>
      <c r="S85" s="14">
        <v>0.05</v>
      </c>
      <c r="T85" s="14">
        <v>0.05</v>
      </c>
      <c r="U85" s="11">
        <v>0.1371</v>
      </c>
      <c r="V85" s="282" t="s">
        <v>193</v>
      </c>
      <c r="W85" s="282" t="s">
        <v>193</v>
      </c>
      <c r="X85" s="282" t="s">
        <v>193</v>
      </c>
    </row>
    <row r="86" spans="1:24" ht="20.100000000000001" customHeight="1">
      <c r="A86" s="288">
        <v>43819</v>
      </c>
      <c r="B86" s="288">
        <v>43825</v>
      </c>
      <c r="C86" s="5" t="s">
        <v>195</v>
      </c>
      <c r="D86" s="14">
        <v>0.34</v>
      </c>
      <c r="E86" s="14">
        <v>0.4</v>
      </c>
      <c r="F86" s="14">
        <v>0.45</v>
      </c>
      <c r="G86" s="14">
        <v>0.42</v>
      </c>
      <c r="H86" s="14">
        <v>0.25</v>
      </c>
      <c r="I86" s="14">
        <v>0.5</v>
      </c>
      <c r="J86" s="14">
        <v>0.25</v>
      </c>
      <c r="K86" s="14">
        <v>0.12</v>
      </c>
      <c r="L86" s="14">
        <v>0.3</v>
      </c>
      <c r="M86" s="14">
        <v>0.28000000000000003</v>
      </c>
      <c r="N86" s="14">
        <v>0.26</v>
      </c>
      <c r="O86" s="14">
        <v>0.3</v>
      </c>
      <c r="P86" s="14">
        <v>0.15</v>
      </c>
      <c r="Q86" s="14">
        <v>0.51</v>
      </c>
      <c r="R86" s="14">
        <v>0.52</v>
      </c>
      <c r="S86" s="14">
        <v>0.28000000000000003</v>
      </c>
      <c r="T86" s="14">
        <v>0.41</v>
      </c>
      <c r="U86" s="11">
        <v>0.33760000000000001</v>
      </c>
      <c r="V86" s="282" t="s">
        <v>193</v>
      </c>
      <c r="W86" s="282" t="s">
        <v>193</v>
      </c>
      <c r="X86" s="282" t="s">
        <v>193</v>
      </c>
    </row>
    <row r="87" spans="1:24" ht="20.100000000000001" customHeight="1">
      <c r="A87" s="288">
        <v>43826</v>
      </c>
      <c r="B87" s="288">
        <v>43832</v>
      </c>
      <c r="C87" s="5" t="s">
        <v>192</v>
      </c>
      <c r="D87" s="204">
        <v>123.1</v>
      </c>
      <c r="E87" s="227">
        <v>131.19999999999999</v>
      </c>
      <c r="F87" s="227">
        <v>135</v>
      </c>
      <c r="G87" s="227">
        <v>132.5</v>
      </c>
      <c r="H87" s="227">
        <v>132</v>
      </c>
      <c r="I87" s="227">
        <v>127</v>
      </c>
      <c r="J87" s="227">
        <v>120</v>
      </c>
      <c r="K87" s="227">
        <v>127.4</v>
      </c>
      <c r="L87" s="227">
        <v>117</v>
      </c>
      <c r="M87" s="227">
        <v>116</v>
      </c>
      <c r="N87" s="227">
        <v>118</v>
      </c>
      <c r="O87" s="227">
        <v>138.5</v>
      </c>
      <c r="P87" s="227">
        <v>130</v>
      </c>
      <c r="Q87" s="227">
        <v>136.5</v>
      </c>
      <c r="R87" s="227">
        <v>135</v>
      </c>
      <c r="S87" s="227">
        <v>134.1</v>
      </c>
      <c r="T87" s="227">
        <v>131.4</v>
      </c>
      <c r="U87" s="5">
        <v>128.51</v>
      </c>
      <c r="V87" s="282" t="s">
        <v>193</v>
      </c>
      <c r="W87" s="282" t="s">
        <v>193</v>
      </c>
      <c r="X87" s="282" t="s">
        <v>193</v>
      </c>
    </row>
    <row r="88" spans="1:24" ht="20.100000000000001" customHeight="1">
      <c r="A88" s="288">
        <v>43826</v>
      </c>
      <c r="B88" s="288">
        <v>43832</v>
      </c>
      <c r="C88" s="5" t="s">
        <v>194</v>
      </c>
      <c r="D88" s="14">
        <v>0.1</v>
      </c>
      <c r="E88" s="14">
        <v>0.18</v>
      </c>
      <c r="F88" s="14">
        <v>0.2</v>
      </c>
      <c r="G88" s="14">
        <v>0.04</v>
      </c>
      <c r="H88" s="14">
        <v>0.3</v>
      </c>
      <c r="I88" s="14">
        <v>7.0000000000000007E-2</v>
      </c>
      <c r="J88" s="14">
        <v>0.2</v>
      </c>
      <c r="K88" s="14">
        <v>0.1</v>
      </c>
      <c r="L88" s="14">
        <v>0.2</v>
      </c>
      <c r="M88" s="14">
        <v>0.2</v>
      </c>
      <c r="N88" s="14">
        <v>0.13</v>
      </c>
      <c r="O88" s="14">
        <v>0.14000000000000001</v>
      </c>
      <c r="P88" s="14">
        <v>0.15</v>
      </c>
      <c r="Q88" s="14">
        <v>0.1</v>
      </c>
      <c r="R88" s="14">
        <v>0.15</v>
      </c>
      <c r="S88" s="14">
        <v>0.05</v>
      </c>
      <c r="T88" s="14">
        <v>0.05</v>
      </c>
      <c r="U88" s="11">
        <v>0.13880000000000001</v>
      </c>
      <c r="V88" s="282" t="s">
        <v>193</v>
      </c>
      <c r="W88" s="282" t="s">
        <v>193</v>
      </c>
      <c r="X88" s="282" t="s">
        <v>193</v>
      </c>
    </row>
    <row r="89" spans="1:24" ht="20.100000000000001" customHeight="1">
      <c r="A89" s="288">
        <v>43826</v>
      </c>
      <c r="B89" s="288">
        <v>43832</v>
      </c>
      <c r="C89" s="5" t="s">
        <v>195</v>
      </c>
      <c r="D89" s="14">
        <v>0.3</v>
      </c>
      <c r="E89" s="14">
        <v>0.35</v>
      </c>
      <c r="F89" s="14">
        <v>0.4</v>
      </c>
      <c r="G89" s="14">
        <v>0.42</v>
      </c>
      <c r="H89" s="14">
        <v>0.23</v>
      </c>
      <c r="I89" s="14">
        <v>0.5</v>
      </c>
      <c r="J89" s="14">
        <v>0.2</v>
      </c>
      <c r="K89" s="14">
        <v>0.1</v>
      </c>
      <c r="L89" s="14">
        <v>0.1</v>
      </c>
      <c r="M89" s="14">
        <v>0.2</v>
      </c>
      <c r="N89" s="14">
        <v>0.2</v>
      </c>
      <c r="O89" s="14">
        <v>0.28000000000000003</v>
      </c>
      <c r="P89" s="14">
        <v>0.15</v>
      </c>
      <c r="Q89" s="14">
        <v>0.38</v>
      </c>
      <c r="R89" s="14">
        <v>0.35</v>
      </c>
      <c r="S89" s="14">
        <v>0.25</v>
      </c>
      <c r="T89" s="14">
        <v>0.38</v>
      </c>
      <c r="U89" s="11">
        <v>0.28179999999999999</v>
      </c>
      <c r="V89" s="282" t="s">
        <v>193</v>
      </c>
      <c r="W89" s="282" t="s">
        <v>193</v>
      </c>
      <c r="X89" s="282" t="s">
        <v>193</v>
      </c>
    </row>
    <row r="90" spans="1:24" ht="20.100000000000001" customHeight="1">
      <c r="A90" s="288">
        <v>43833</v>
      </c>
      <c r="B90" s="288">
        <v>43839</v>
      </c>
      <c r="C90" s="5" t="s">
        <v>192</v>
      </c>
      <c r="D90" s="204">
        <v>121.8</v>
      </c>
      <c r="E90" s="227">
        <v>126.5</v>
      </c>
      <c r="F90" s="227">
        <v>129.5</v>
      </c>
      <c r="G90" s="227">
        <v>127.5</v>
      </c>
      <c r="H90" s="227">
        <v>125</v>
      </c>
      <c r="I90" s="227">
        <v>125</v>
      </c>
      <c r="J90" s="227">
        <v>115</v>
      </c>
      <c r="K90" s="227">
        <v>124.6</v>
      </c>
      <c r="L90" s="227">
        <v>116</v>
      </c>
      <c r="M90" s="227">
        <v>115</v>
      </c>
      <c r="N90" s="227">
        <v>115</v>
      </c>
      <c r="O90" s="227">
        <v>130</v>
      </c>
      <c r="P90" s="227">
        <v>124</v>
      </c>
      <c r="Q90" s="227">
        <v>130</v>
      </c>
      <c r="R90" s="227">
        <v>130</v>
      </c>
      <c r="S90" s="227">
        <v>132.5</v>
      </c>
      <c r="T90" s="227">
        <v>127</v>
      </c>
      <c r="U90" s="5">
        <v>124.38</v>
      </c>
      <c r="V90" s="282" t="s">
        <v>193</v>
      </c>
      <c r="W90" s="282" t="s">
        <v>193</v>
      </c>
      <c r="X90" s="282" t="s">
        <v>193</v>
      </c>
    </row>
    <row r="91" spans="1:24" ht="20.100000000000001" customHeight="1">
      <c r="A91" s="288">
        <v>43833</v>
      </c>
      <c r="B91" s="288">
        <v>43839</v>
      </c>
      <c r="C91" s="5" t="s">
        <v>194</v>
      </c>
      <c r="D91" s="14">
        <v>0.1</v>
      </c>
      <c r="E91" s="14">
        <v>0.18</v>
      </c>
      <c r="F91" s="14">
        <v>0.18</v>
      </c>
      <c r="G91" s="14">
        <v>0.04</v>
      </c>
      <c r="H91" s="14">
        <v>0.35</v>
      </c>
      <c r="I91" s="14">
        <v>0.06</v>
      </c>
      <c r="J91" s="14">
        <v>0.2</v>
      </c>
      <c r="K91" s="14">
        <v>0.1</v>
      </c>
      <c r="L91" s="14">
        <v>0.25</v>
      </c>
      <c r="M91" s="14">
        <v>0.16</v>
      </c>
      <c r="N91" s="14">
        <v>0.18</v>
      </c>
      <c r="O91" s="14">
        <v>0.12</v>
      </c>
      <c r="P91" s="14">
        <v>0.15</v>
      </c>
      <c r="Q91" s="14">
        <v>0.1</v>
      </c>
      <c r="R91" s="14">
        <v>0.12</v>
      </c>
      <c r="S91" s="14">
        <v>0.06</v>
      </c>
      <c r="T91" s="14">
        <v>0.05</v>
      </c>
      <c r="U91" s="11">
        <v>0.14119999999999999</v>
      </c>
      <c r="V91" s="282" t="s">
        <v>193</v>
      </c>
      <c r="W91" s="282" t="s">
        <v>193</v>
      </c>
      <c r="X91" s="282" t="s">
        <v>193</v>
      </c>
    </row>
    <row r="92" spans="1:24" ht="20.100000000000001" customHeight="1">
      <c r="A92" s="288">
        <v>43833</v>
      </c>
      <c r="B92" s="288">
        <v>43839</v>
      </c>
      <c r="C92" s="5" t="s">
        <v>195</v>
      </c>
      <c r="D92" s="14">
        <v>0.2</v>
      </c>
      <c r="E92" s="14">
        <v>0.2</v>
      </c>
      <c r="F92" s="14">
        <v>0.22</v>
      </c>
      <c r="G92" s="14">
        <v>0.35</v>
      </c>
      <c r="H92" s="14">
        <v>0.2</v>
      </c>
      <c r="I92" s="14">
        <v>0.45</v>
      </c>
      <c r="J92" s="14">
        <v>0.13</v>
      </c>
      <c r="K92" s="14">
        <v>7.0000000000000007E-2</v>
      </c>
      <c r="L92" s="14">
        <v>0.08</v>
      </c>
      <c r="M92" s="14">
        <v>0.15</v>
      </c>
      <c r="N92" s="14">
        <v>0.15</v>
      </c>
      <c r="O92" s="14">
        <v>0.18</v>
      </c>
      <c r="P92" s="14">
        <v>0.13</v>
      </c>
      <c r="Q92" s="14">
        <v>0.31</v>
      </c>
      <c r="R92" s="14">
        <v>0.31</v>
      </c>
      <c r="S92" s="14">
        <v>0.24</v>
      </c>
      <c r="T92" s="14">
        <v>0.37</v>
      </c>
      <c r="U92" s="11">
        <v>0.22</v>
      </c>
      <c r="V92" s="282" t="s">
        <v>193</v>
      </c>
      <c r="W92" s="282" t="s">
        <v>193</v>
      </c>
      <c r="X92" s="282" t="s">
        <v>193</v>
      </c>
    </row>
    <row r="93" spans="1:24" ht="20.100000000000001" customHeight="1">
      <c r="A93" s="288">
        <v>43840</v>
      </c>
      <c r="B93" s="288">
        <v>43846</v>
      </c>
      <c r="C93" s="5" t="s">
        <v>192</v>
      </c>
      <c r="D93" s="204">
        <v>120</v>
      </c>
      <c r="E93" s="227">
        <v>125</v>
      </c>
      <c r="F93" s="227">
        <v>125</v>
      </c>
      <c r="G93" s="227">
        <v>125</v>
      </c>
      <c r="H93" s="227">
        <v>120</v>
      </c>
      <c r="I93" s="227">
        <v>125</v>
      </c>
      <c r="J93" s="227">
        <v>113</v>
      </c>
      <c r="K93" s="227">
        <v>122</v>
      </c>
      <c r="L93" s="227">
        <v>115</v>
      </c>
      <c r="M93" s="227">
        <v>114</v>
      </c>
      <c r="N93" s="227">
        <v>113.8</v>
      </c>
      <c r="O93" s="227">
        <v>128</v>
      </c>
      <c r="P93" s="227">
        <v>122</v>
      </c>
      <c r="Q93" s="227">
        <v>130</v>
      </c>
      <c r="R93" s="227">
        <v>130</v>
      </c>
      <c r="S93" s="227">
        <v>130</v>
      </c>
      <c r="T93" s="227">
        <v>125</v>
      </c>
      <c r="U93" s="5">
        <v>122.52</v>
      </c>
      <c r="V93" s="282" t="s">
        <v>193</v>
      </c>
      <c r="W93" s="282" t="s">
        <v>193</v>
      </c>
      <c r="X93" s="282" t="s">
        <v>193</v>
      </c>
    </row>
    <row r="94" spans="1:24" ht="20.100000000000001" customHeight="1">
      <c r="A94" s="288">
        <v>43840</v>
      </c>
      <c r="B94" s="288">
        <v>43846</v>
      </c>
      <c r="C94" s="5" t="s">
        <v>194</v>
      </c>
      <c r="D94" s="14">
        <v>0.1</v>
      </c>
      <c r="E94" s="14">
        <v>0.16</v>
      </c>
      <c r="F94" s="14">
        <v>0.18</v>
      </c>
      <c r="G94" s="14">
        <v>0.04</v>
      </c>
      <c r="H94" s="14">
        <v>0.3</v>
      </c>
      <c r="I94" s="14">
        <v>0.06</v>
      </c>
      <c r="J94" s="14">
        <v>0.18</v>
      </c>
      <c r="K94" s="14">
        <v>0.1</v>
      </c>
      <c r="L94" s="14">
        <v>0.2</v>
      </c>
      <c r="M94" s="14">
        <v>0.15</v>
      </c>
      <c r="N94" s="14">
        <v>0.15</v>
      </c>
      <c r="O94" s="14">
        <v>0.12</v>
      </c>
      <c r="P94" s="14">
        <v>0.13</v>
      </c>
      <c r="Q94" s="14">
        <v>0.1</v>
      </c>
      <c r="R94" s="14">
        <v>0.15</v>
      </c>
      <c r="S94" s="14">
        <v>0.06</v>
      </c>
      <c r="T94" s="14">
        <v>0.05</v>
      </c>
      <c r="U94" s="11">
        <v>0.13120000000000001</v>
      </c>
      <c r="V94" s="282" t="s">
        <v>193</v>
      </c>
      <c r="W94" s="282" t="s">
        <v>193</v>
      </c>
      <c r="X94" s="282" t="s">
        <v>193</v>
      </c>
    </row>
    <row r="95" spans="1:24" ht="20.100000000000001" customHeight="1">
      <c r="A95" s="288">
        <v>43840</v>
      </c>
      <c r="B95" s="288">
        <v>43846</v>
      </c>
      <c r="C95" s="5" t="s">
        <v>195</v>
      </c>
      <c r="D95" s="14">
        <v>0.15</v>
      </c>
      <c r="E95" s="14">
        <v>0.17</v>
      </c>
      <c r="F95" s="14">
        <v>0.17</v>
      </c>
      <c r="G95" s="14">
        <v>0.2</v>
      </c>
      <c r="H95" s="14">
        <v>0.15</v>
      </c>
      <c r="I95" s="14">
        <v>0.3</v>
      </c>
      <c r="J95" s="14">
        <v>0.08</v>
      </c>
      <c r="K95" s="14">
        <v>7.0000000000000007E-2</v>
      </c>
      <c r="L95" s="14">
        <v>0.06</v>
      </c>
      <c r="M95" s="14">
        <v>0.1</v>
      </c>
      <c r="N95" s="14">
        <v>0.1</v>
      </c>
      <c r="O95" s="14">
        <v>0.18</v>
      </c>
      <c r="P95" s="14">
        <v>0.11</v>
      </c>
      <c r="Q95" s="14">
        <v>0.35</v>
      </c>
      <c r="R95" s="14">
        <v>0.35</v>
      </c>
      <c r="S95" s="14">
        <v>0.21</v>
      </c>
      <c r="T95" s="14">
        <v>0.32</v>
      </c>
      <c r="U95" s="11">
        <v>0.18060000000000001</v>
      </c>
      <c r="V95" s="282" t="s">
        <v>193</v>
      </c>
      <c r="W95" s="282" t="s">
        <v>193</v>
      </c>
      <c r="X95" s="282" t="s">
        <v>193</v>
      </c>
    </row>
    <row r="96" spans="1:24" ht="20.100000000000001" customHeight="1">
      <c r="A96" s="288">
        <v>43863</v>
      </c>
      <c r="B96" s="288">
        <v>43867</v>
      </c>
      <c r="C96" s="5" t="s">
        <v>192</v>
      </c>
      <c r="D96" s="204">
        <v>117.9</v>
      </c>
      <c r="E96" s="204">
        <v>117</v>
      </c>
      <c r="F96" s="204">
        <v>117</v>
      </c>
      <c r="G96" s="204">
        <v>120</v>
      </c>
      <c r="H96" s="204">
        <v>125</v>
      </c>
      <c r="I96" s="204">
        <v>122.5</v>
      </c>
      <c r="J96" s="204">
        <v>118.6</v>
      </c>
      <c r="K96" s="204">
        <v>117</v>
      </c>
      <c r="L96" s="204">
        <v>121</v>
      </c>
      <c r="M96" s="204">
        <v>114</v>
      </c>
      <c r="N96" s="204">
        <v>118.6</v>
      </c>
      <c r="O96" s="204">
        <v>120</v>
      </c>
      <c r="P96" s="204">
        <v>120</v>
      </c>
      <c r="Q96" s="204">
        <v>122.4</v>
      </c>
      <c r="R96" s="204">
        <v>121.5</v>
      </c>
      <c r="S96" s="204">
        <v>124.7</v>
      </c>
      <c r="T96" s="204">
        <v>120</v>
      </c>
      <c r="U96" s="5">
        <v>119.84</v>
      </c>
      <c r="V96" s="282" t="s">
        <v>193</v>
      </c>
      <c r="W96" s="282" t="s">
        <v>193</v>
      </c>
      <c r="X96" s="282" t="s">
        <v>193</v>
      </c>
    </row>
    <row r="97" spans="1:24" ht="20.100000000000001" customHeight="1">
      <c r="A97" s="288">
        <v>43863</v>
      </c>
      <c r="B97" s="288">
        <v>43867</v>
      </c>
      <c r="C97" s="5" t="s">
        <v>194</v>
      </c>
      <c r="D97" s="14">
        <v>0.2</v>
      </c>
      <c r="E97" s="14">
        <v>0.1</v>
      </c>
      <c r="F97" s="14">
        <v>0.1</v>
      </c>
      <c r="G97" s="14">
        <v>0.04</v>
      </c>
      <c r="H97" s="14">
        <v>0.22</v>
      </c>
      <c r="I97" s="14">
        <v>7.0000000000000007E-2</v>
      </c>
      <c r="J97" s="14">
        <v>0.15</v>
      </c>
      <c r="K97" s="14">
        <v>0.1</v>
      </c>
      <c r="L97" s="14">
        <v>0.16</v>
      </c>
      <c r="M97" s="14">
        <v>0.13</v>
      </c>
      <c r="N97" s="14">
        <v>0.12</v>
      </c>
      <c r="O97" s="14">
        <v>0.1</v>
      </c>
      <c r="P97" s="14">
        <v>0.11</v>
      </c>
      <c r="Q97" s="14">
        <v>0.1</v>
      </c>
      <c r="R97" s="14">
        <v>0.15</v>
      </c>
      <c r="S97" s="14">
        <v>0.06</v>
      </c>
      <c r="T97" s="14">
        <v>0.05</v>
      </c>
      <c r="U97" s="11">
        <v>0.1153</v>
      </c>
      <c r="V97" s="282" t="s">
        <v>193</v>
      </c>
      <c r="W97" s="282" t="s">
        <v>193</v>
      </c>
      <c r="X97" s="282" t="s">
        <v>193</v>
      </c>
    </row>
    <row r="98" spans="1:24" ht="20.100000000000001" customHeight="1">
      <c r="A98" s="288">
        <v>43863</v>
      </c>
      <c r="B98" s="288">
        <v>43867</v>
      </c>
      <c r="C98" s="5" t="s">
        <v>195</v>
      </c>
      <c r="D98" s="14">
        <v>0.05</v>
      </c>
      <c r="E98" s="14">
        <v>0.06</v>
      </c>
      <c r="F98" s="14">
        <v>0.03</v>
      </c>
      <c r="G98" s="14">
        <v>0.1</v>
      </c>
      <c r="H98" s="14">
        <v>0.12</v>
      </c>
      <c r="I98" s="14">
        <v>0.15</v>
      </c>
      <c r="J98" s="14">
        <v>7.0000000000000007E-2</v>
      </c>
      <c r="K98" s="14">
        <v>0.04</v>
      </c>
      <c r="L98" s="14">
        <v>0.05</v>
      </c>
      <c r="M98" s="14">
        <v>0.05</v>
      </c>
      <c r="N98" s="14">
        <v>0.05</v>
      </c>
      <c r="O98" s="14">
        <v>7.0000000000000007E-2</v>
      </c>
      <c r="P98" s="14">
        <v>0.03</v>
      </c>
      <c r="Q98" s="14">
        <v>0.1</v>
      </c>
      <c r="R98" s="14">
        <v>0.1</v>
      </c>
      <c r="S98" s="14">
        <v>0.1</v>
      </c>
      <c r="T98" s="14">
        <v>0.15</v>
      </c>
      <c r="U98" s="11">
        <v>7.7600000000000002E-2</v>
      </c>
      <c r="V98" s="282" t="s">
        <v>193</v>
      </c>
      <c r="W98" s="282" t="s">
        <v>193</v>
      </c>
      <c r="X98" s="282" t="s">
        <v>193</v>
      </c>
    </row>
    <row r="99" spans="1:24" ht="20.100000000000001" customHeight="1">
      <c r="A99" s="288">
        <v>43868</v>
      </c>
      <c r="B99" s="288">
        <v>43874</v>
      </c>
      <c r="C99" s="5" t="s">
        <v>192</v>
      </c>
      <c r="D99" s="204">
        <v>122.2</v>
      </c>
      <c r="E99" s="204">
        <v>120</v>
      </c>
      <c r="F99" s="204">
        <v>115.2</v>
      </c>
      <c r="G99" s="204">
        <v>120</v>
      </c>
      <c r="H99" s="204">
        <v>125</v>
      </c>
      <c r="I99" s="204">
        <v>123</v>
      </c>
      <c r="J99" s="204">
        <v>124.5</v>
      </c>
      <c r="K99" s="204">
        <v>117</v>
      </c>
      <c r="L99" s="204">
        <v>123</v>
      </c>
      <c r="M99" s="204">
        <v>120</v>
      </c>
      <c r="N99" s="204">
        <v>122.5</v>
      </c>
      <c r="O99" s="204">
        <v>125</v>
      </c>
      <c r="P99" s="204">
        <v>121.8</v>
      </c>
      <c r="Q99" s="204">
        <v>125</v>
      </c>
      <c r="R99" s="204">
        <v>122.5</v>
      </c>
      <c r="S99" s="204">
        <v>123</v>
      </c>
      <c r="T99" s="204">
        <v>120</v>
      </c>
      <c r="U99" s="204">
        <v>121.75</v>
      </c>
      <c r="V99" s="282" t="s">
        <v>193</v>
      </c>
      <c r="W99" s="282" t="s">
        <v>193</v>
      </c>
      <c r="X99" s="282" t="s">
        <v>193</v>
      </c>
    </row>
    <row r="100" spans="1:24" ht="20.100000000000001" customHeight="1">
      <c r="A100" s="288">
        <v>43868</v>
      </c>
      <c r="B100" s="288">
        <v>43874</v>
      </c>
      <c r="C100" s="5" t="s">
        <v>194</v>
      </c>
      <c r="D100" s="14">
        <v>0.18</v>
      </c>
      <c r="E100" s="14">
        <v>0.1</v>
      </c>
      <c r="F100" s="14">
        <v>0.14000000000000001</v>
      </c>
      <c r="G100" s="14">
        <v>0.04</v>
      </c>
      <c r="H100" s="14">
        <v>0.2</v>
      </c>
      <c r="I100" s="14">
        <v>0.06</v>
      </c>
      <c r="J100" s="14">
        <v>0.15</v>
      </c>
      <c r="K100" s="14">
        <v>0.1</v>
      </c>
      <c r="L100" s="14">
        <v>0.15</v>
      </c>
      <c r="M100" s="14">
        <v>0.12</v>
      </c>
      <c r="N100" s="14">
        <v>0.11</v>
      </c>
      <c r="O100" s="14">
        <v>0.08</v>
      </c>
      <c r="P100" s="14">
        <v>0.11</v>
      </c>
      <c r="Q100" s="14">
        <v>0.08</v>
      </c>
      <c r="R100" s="14">
        <v>0.15</v>
      </c>
      <c r="S100" s="14">
        <v>0.06</v>
      </c>
      <c r="T100" s="14">
        <v>0.05</v>
      </c>
      <c r="U100" s="11">
        <v>0.1106</v>
      </c>
      <c r="V100" s="282" t="s">
        <v>193</v>
      </c>
      <c r="W100" s="282" t="s">
        <v>193</v>
      </c>
      <c r="X100" s="282" t="s">
        <v>193</v>
      </c>
    </row>
    <row r="101" spans="1:24" ht="20.100000000000001" customHeight="1">
      <c r="A101" s="288">
        <v>43868</v>
      </c>
      <c r="B101" s="288">
        <v>43874</v>
      </c>
      <c r="C101" s="5" t="s">
        <v>195</v>
      </c>
      <c r="D101" s="14">
        <v>0.08</v>
      </c>
      <c r="E101" s="14">
        <v>0.11</v>
      </c>
      <c r="F101" s="14">
        <v>0.03</v>
      </c>
      <c r="G101" s="14">
        <v>0.1</v>
      </c>
      <c r="H101" s="14">
        <v>0.12</v>
      </c>
      <c r="I101" s="14">
        <v>0.15</v>
      </c>
      <c r="J101" s="14">
        <v>0.17</v>
      </c>
      <c r="K101" s="14">
        <v>0.05</v>
      </c>
      <c r="L101" s="14">
        <v>0.1</v>
      </c>
      <c r="M101" s="14">
        <v>0.13</v>
      </c>
      <c r="N101" s="14">
        <v>0.1</v>
      </c>
      <c r="O101" s="14">
        <v>0.12</v>
      </c>
      <c r="P101" s="14">
        <v>0.05</v>
      </c>
      <c r="Q101" s="14">
        <v>0.1</v>
      </c>
      <c r="R101" s="14">
        <v>0.1</v>
      </c>
      <c r="S101" s="14">
        <v>0.08</v>
      </c>
      <c r="T101" s="14">
        <v>0.15</v>
      </c>
      <c r="U101" s="11">
        <v>0.1024</v>
      </c>
      <c r="V101" s="282" t="s">
        <v>193</v>
      </c>
      <c r="W101" s="282" t="s">
        <v>193</v>
      </c>
      <c r="X101" s="282" t="s">
        <v>193</v>
      </c>
    </row>
    <row r="102" spans="1:24" ht="20.100000000000001" customHeight="1">
      <c r="A102" s="288">
        <v>43875</v>
      </c>
      <c r="B102" s="288">
        <v>43881</v>
      </c>
      <c r="C102" s="5" t="s">
        <v>192</v>
      </c>
      <c r="D102" s="282">
        <v>123.3</v>
      </c>
      <c r="E102" s="282">
        <v>120</v>
      </c>
      <c r="F102" s="282">
        <v>116.2</v>
      </c>
      <c r="G102" s="282">
        <v>120</v>
      </c>
      <c r="H102" s="282">
        <v>125.4</v>
      </c>
      <c r="I102" s="282">
        <v>125</v>
      </c>
      <c r="J102" s="282">
        <v>125.8</v>
      </c>
      <c r="K102" s="282">
        <v>117</v>
      </c>
      <c r="L102" s="282">
        <v>124.8</v>
      </c>
      <c r="M102" s="282">
        <v>121.5</v>
      </c>
      <c r="N102" s="282">
        <v>123.5</v>
      </c>
      <c r="O102" s="282">
        <v>127</v>
      </c>
      <c r="P102" s="282">
        <v>121.8</v>
      </c>
      <c r="Q102" s="282">
        <v>125</v>
      </c>
      <c r="R102" s="282">
        <v>125</v>
      </c>
      <c r="S102" s="282">
        <v>120</v>
      </c>
      <c r="T102" s="282">
        <v>120</v>
      </c>
      <c r="U102" s="282">
        <v>122.43</v>
      </c>
      <c r="V102" s="282" t="s">
        <v>193</v>
      </c>
      <c r="W102" s="282" t="s">
        <v>193</v>
      </c>
      <c r="X102" s="282" t="s">
        <v>193</v>
      </c>
    </row>
    <row r="103" spans="1:24" ht="20.100000000000001" customHeight="1">
      <c r="A103" s="288">
        <v>43875</v>
      </c>
      <c r="B103" s="288">
        <v>43881</v>
      </c>
      <c r="C103" s="5" t="s">
        <v>194</v>
      </c>
      <c r="D103" s="14">
        <v>0.17</v>
      </c>
      <c r="E103" s="14">
        <v>0.1</v>
      </c>
      <c r="F103" s="14">
        <v>0.14000000000000001</v>
      </c>
      <c r="G103" s="14">
        <v>0.04</v>
      </c>
      <c r="H103" s="14">
        <v>0.17</v>
      </c>
      <c r="I103" s="14">
        <v>0.05</v>
      </c>
      <c r="J103" s="14">
        <v>0.14000000000000001</v>
      </c>
      <c r="K103" s="14">
        <v>0.08</v>
      </c>
      <c r="L103" s="14">
        <v>0.13</v>
      </c>
      <c r="M103" s="14">
        <v>0.11</v>
      </c>
      <c r="N103" s="14">
        <v>0.09</v>
      </c>
      <c r="O103" s="14">
        <v>0.08</v>
      </c>
      <c r="P103" s="14">
        <v>0.11</v>
      </c>
      <c r="Q103" s="14">
        <v>0.08</v>
      </c>
      <c r="R103" s="14">
        <v>0.15</v>
      </c>
      <c r="S103" s="14">
        <v>0.06</v>
      </c>
      <c r="T103" s="14">
        <v>0.05</v>
      </c>
      <c r="U103" s="11">
        <v>0.10290000000000001</v>
      </c>
      <c r="V103" s="282" t="s">
        <v>193</v>
      </c>
      <c r="W103" s="282" t="s">
        <v>193</v>
      </c>
      <c r="X103" s="282" t="s">
        <v>193</v>
      </c>
    </row>
    <row r="104" spans="1:24" ht="20.100000000000001" customHeight="1">
      <c r="A104" s="288">
        <v>43875</v>
      </c>
      <c r="B104" s="288">
        <v>43881</v>
      </c>
      <c r="C104" s="5" t="s">
        <v>195</v>
      </c>
      <c r="D104" s="14">
        <v>0.1</v>
      </c>
      <c r="E104" s="14">
        <v>0.1</v>
      </c>
      <c r="F104" s="14">
        <v>0.03</v>
      </c>
      <c r="G104" s="14">
        <v>0.1</v>
      </c>
      <c r="H104" s="14">
        <v>0.12</v>
      </c>
      <c r="I104" s="14">
        <v>0.15</v>
      </c>
      <c r="J104" s="14">
        <v>0.15</v>
      </c>
      <c r="K104" s="14">
        <v>0.04</v>
      </c>
      <c r="L104" s="14">
        <v>0.1</v>
      </c>
      <c r="M104" s="14">
        <v>0.1</v>
      </c>
      <c r="N104" s="14">
        <v>0.09</v>
      </c>
      <c r="O104" s="14">
        <v>0.14000000000000001</v>
      </c>
      <c r="P104" s="14">
        <v>0.05</v>
      </c>
      <c r="Q104" s="14">
        <v>0.08</v>
      </c>
      <c r="R104" s="14">
        <v>0.08</v>
      </c>
      <c r="S104" s="14">
        <v>7.0000000000000007E-2</v>
      </c>
      <c r="T104" s="14">
        <v>0.1</v>
      </c>
      <c r="U104" s="11">
        <v>9.4100000000000003E-2</v>
      </c>
      <c r="V104" s="282" t="s">
        <v>193</v>
      </c>
      <c r="W104" s="282" t="s">
        <v>193</v>
      </c>
      <c r="X104" s="282" t="s">
        <v>193</v>
      </c>
    </row>
    <row r="105" spans="1:24" ht="20.100000000000001" customHeight="1">
      <c r="A105" s="288">
        <v>43882</v>
      </c>
      <c r="B105" s="288">
        <v>43888</v>
      </c>
      <c r="C105" s="5" t="s">
        <v>192</v>
      </c>
      <c r="D105" s="282">
        <v>124.1</v>
      </c>
      <c r="E105" s="282">
        <v>122.5</v>
      </c>
      <c r="F105" s="282">
        <v>119</v>
      </c>
      <c r="G105" s="282">
        <v>122.5</v>
      </c>
      <c r="H105" s="282">
        <v>125.4</v>
      </c>
      <c r="I105" s="282">
        <v>125</v>
      </c>
      <c r="J105" s="282">
        <v>126.1</v>
      </c>
      <c r="K105" s="282">
        <v>120</v>
      </c>
      <c r="L105" s="282">
        <v>125.6</v>
      </c>
      <c r="M105" s="282">
        <v>122.2</v>
      </c>
      <c r="N105" s="282">
        <v>124.3</v>
      </c>
      <c r="O105" s="282">
        <v>129.5</v>
      </c>
      <c r="P105" s="282">
        <v>122</v>
      </c>
      <c r="Q105" s="282">
        <v>125</v>
      </c>
      <c r="R105" s="282">
        <v>125.6</v>
      </c>
      <c r="S105" s="282">
        <v>117.5</v>
      </c>
      <c r="T105" s="282">
        <v>119.5</v>
      </c>
      <c r="U105" s="282">
        <v>123.28</v>
      </c>
      <c r="V105" s="282" t="s">
        <v>193</v>
      </c>
      <c r="W105" s="282" t="s">
        <v>193</v>
      </c>
      <c r="X105" s="282" t="s">
        <v>193</v>
      </c>
    </row>
    <row r="106" spans="1:24" ht="20.100000000000001" customHeight="1">
      <c r="A106" s="288">
        <v>43882</v>
      </c>
      <c r="B106" s="288">
        <v>43888</v>
      </c>
      <c r="C106" s="5" t="s">
        <v>194</v>
      </c>
      <c r="D106" s="14">
        <v>0.14000000000000001</v>
      </c>
      <c r="E106" s="14">
        <v>7.0000000000000007E-2</v>
      </c>
      <c r="F106" s="14">
        <v>0.11</v>
      </c>
      <c r="G106" s="14">
        <v>0.06</v>
      </c>
      <c r="H106" s="14">
        <v>0.15</v>
      </c>
      <c r="I106" s="14">
        <v>0.05</v>
      </c>
      <c r="J106" s="14">
        <v>0.12</v>
      </c>
      <c r="K106" s="14">
        <v>0.08</v>
      </c>
      <c r="L106" s="14">
        <v>0.12</v>
      </c>
      <c r="M106" s="14">
        <v>0.11</v>
      </c>
      <c r="N106" s="14">
        <v>0.09</v>
      </c>
      <c r="O106" s="14">
        <v>0.06</v>
      </c>
      <c r="P106" s="14">
        <v>0.1</v>
      </c>
      <c r="Q106" s="14">
        <v>0.08</v>
      </c>
      <c r="R106" s="14">
        <v>0.13</v>
      </c>
      <c r="S106" s="14">
        <v>0.08</v>
      </c>
      <c r="T106" s="14">
        <v>0.06</v>
      </c>
      <c r="U106" s="11">
        <v>9.4700000000000006E-2</v>
      </c>
      <c r="V106" s="282" t="s">
        <v>193</v>
      </c>
      <c r="W106" s="282" t="s">
        <v>193</v>
      </c>
      <c r="X106" s="282" t="s">
        <v>193</v>
      </c>
    </row>
    <row r="107" spans="1:24" ht="20.100000000000001" customHeight="1">
      <c r="A107" s="288">
        <v>43882</v>
      </c>
      <c r="B107" s="288">
        <v>43888</v>
      </c>
      <c r="C107" s="5" t="s">
        <v>195</v>
      </c>
      <c r="D107" s="14">
        <v>0.1</v>
      </c>
      <c r="E107" s="14">
        <v>0.12</v>
      </c>
      <c r="F107" s="14">
        <v>0.06</v>
      </c>
      <c r="G107" s="14">
        <v>0.11</v>
      </c>
      <c r="H107" s="14">
        <v>0.11</v>
      </c>
      <c r="I107" s="14">
        <v>0.15</v>
      </c>
      <c r="J107" s="14">
        <v>0.16</v>
      </c>
      <c r="K107" s="14">
        <v>0.06</v>
      </c>
      <c r="L107" s="14">
        <v>0.11</v>
      </c>
      <c r="M107" s="14">
        <v>0.11</v>
      </c>
      <c r="N107" s="14">
        <v>0.11</v>
      </c>
      <c r="O107" s="14">
        <v>0.17</v>
      </c>
      <c r="P107" s="14">
        <v>0.05</v>
      </c>
      <c r="Q107" s="14">
        <v>0.08</v>
      </c>
      <c r="R107" s="14">
        <v>0.08</v>
      </c>
      <c r="S107" s="14">
        <v>0.06</v>
      </c>
      <c r="T107" s="14">
        <v>0.09</v>
      </c>
      <c r="U107" s="11">
        <v>0.1018</v>
      </c>
      <c r="V107" s="282" t="s">
        <v>193</v>
      </c>
      <c r="W107" s="282" t="s">
        <v>193</v>
      </c>
      <c r="X107" s="282" t="s">
        <v>193</v>
      </c>
    </row>
    <row r="108" spans="1:24" ht="20.100000000000001" customHeight="1">
      <c r="A108" s="288">
        <v>43889</v>
      </c>
      <c r="B108" s="288">
        <v>43895</v>
      </c>
      <c r="C108" s="5" t="s">
        <v>192</v>
      </c>
      <c r="D108" s="227">
        <v>127.4</v>
      </c>
      <c r="E108" s="227">
        <v>123</v>
      </c>
      <c r="F108" s="227">
        <v>123.4</v>
      </c>
      <c r="G108" s="227">
        <v>126</v>
      </c>
      <c r="H108" s="227">
        <v>126</v>
      </c>
      <c r="I108" s="227">
        <v>127.5</v>
      </c>
      <c r="J108" s="227">
        <v>129</v>
      </c>
      <c r="K108" s="227">
        <v>123</v>
      </c>
      <c r="L108" s="227">
        <v>127</v>
      </c>
      <c r="M108" s="227">
        <v>127.5</v>
      </c>
      <c r="N108" s="227">
        <v>126.5</v>
      </c>
      <c r="O108" s="227">
        <v>130</v>
      </c>
      <c r="P108" s="227">
        <v>123.2</v>
      </c>
      <c r="Q108" s="227">
        <v>123</v>
      </c>
      <c r="R108" s="227">
        <v>120</v>
      </c>
      <c r="S108" s="227">
        <v>120</v>
      </c>
      <c r="T108" s="227">
        <v>123</v>
      </c>
      <c r="U108" s="227">
        <v>125.03</v>
      </c>
      <c r="V108" s="282" t="s">
        <v>193</v>
      </c>
      <c r="W108" s="282" t="s">
        <v>193</v>
      </c>
      <c r="X108" s="282" t="s">
        <v>193</v>
      </c>
    </row>
    <row r="109" spans="1:24" ht="20.100000000000001" customHeight="1">
      <c r="A109" s="288">
        <v>43889</v>
      </c>
      <c r="B109" s="288">
        <v>43895</v>
      </c>
      <c r="C109" s="5" t="s">
        <v>194</v>
      </c>
      <c r="D109" s="14">
        <v>0.12</v>
      </c>
      <c r="E109" s="14">
        <v>0.1</v>
      </c>
      <c r="F109" s="14">
        <v>0.11</v>
      </c>
      <c r="G109" s="14">
        <v>0.06</v>
      </c>
      <c r="H109" s="14">
        <v>0.1</v>
      </c>
      <c r="I109" s="14">
        <v>0.05</v>
      </c>
      <c r="J109" s="14">
        <v>0.09</v>
      </c>
      <c r="K109" s="14">
        <v>0.09</v>
      </c>
      <c r="L109" s="14">
        <v>0.11</v>
      </c>
      <c r="M109" s="14">
        <v>0.1</v>
      </c>
      <c r="N109" s="14">
        <v>0.09</v>
      </c>
      <c r="O109" s="404">
        <v>0.1</v>
      </c>
      <c r="P109" s="14">
        <v>0.08</v>
      </c>
      <c r="Q109" s="14">
        <v>0.12</v>
      </c>
      <c r="R109" s="14">
        <v>0.18</v>
      </c>
      <c r="S109" s="14">
        <v>0.08</v>
      </c>
      <c r="T109" s="14">
        <v>0.06</v>
      </c>
      <c r="U109" s="11">
        <v>9.6500000000000002E-2</v>
      </c>
      <c r="V109" s="282" t="s">
        <v>193</v>
      </c>
      <c r="W109" s="282" t="s">
        <v>193</v>
      </c>
      <c r="X109" s="282" t="s">
        <v>193</v>
      </c>
    </row>
    <row r="110" spans="1:24" ht="20.100000000000001" customHeight="1">
      <c r="A110" s="288">
        <v>43889</v>
      </c>
      <c r="B110" s="288">
        <v>43895</v>
      </c>
      <c r="C110" s="5" t="s">
        <v>195</v>
      </c>
      <c r="D110" s="14">
        <v>0.12</v>
      </c>
      <c r="E110" s="14">
        <v>0.12</v>
      </c>
      <c r="F110" s="14">
        <v>0.1</v>
      </c>
      <c r="G110" s="14">
        <v>0.11</v>
      </c>
      <c r="H110" s="14">
        <v>0.1</v>
      </c>
      <c r="I110" s="14">
        <v>0.17</v>
      </c>
      <c r="J110" s="14">
        <v>0.15</v>
      </c>
      <c r="K110" s="14">
        <v>0.1</v>
      </c>
      <c r="L110" s="14">
        <v>0.11</v>
      </c>
      <c r="M110" s="14">
        <v>0.11</v>
      </c>
      <c r="N110" s="14">
        <v>0.11</v>
      </c>
      <c r="O110" s="404">
        <v>0.18</v>
      </c>
      <c r="P110" s="14">
        <v>0.05</v>
      </c>
      <c r="Q110" s="14">
        <v>0.08</v>
      </c>
      <c r="R110" s="14">
        <v>0.08</v>
      </c>
      <c r="S110" s="14">
        <v>7.0000000000000007E-2</v>
      </c>
      <c r="T110" s="14">
        <v>0.1</v>
      </c>
      <c r="U110" s="11">
        <v>0.1094</v>
      </c>
      <c r="V110" s="282" t="s">
        <v>193</v>
      </c>
      <c r="W110" s="282" t="s">
        <v>193</v>
      </c>
      <c r="X110" s="282" t="s">
        <v>193</v>
      </c>
    </row>
    <row r="111" spans="1:24" ht="20.100000000000001" customHeight="1">
      <c r="A111" s="288">
        <v>43896</v>
      </c>
      <c r="B111" s="288">
        <v>43902</v>
      </c>
      <c r="C111" s="5" t="s">
        <v>192</v>
      </c>
      <c r="D111" s="227">
        <v>130.19999999999999</v>
      </c>
      <c r="E111" s="227">
        <v>126.7</v>
      </c>
      <c r="F111" s="227">
        <v>125.1</v>
      </c>
      <c r="G111" s="227">
        <v>127.5</v>
      </c>
      <c r="H111" s="227">
        <v>126</v>
      </c>
      <c r="I111" s="227">
        <v>127.5</v>
      </c>
      <c r="J111" s="227">
        <v>130.19999999999999</v>
      </c>
      <c r="K111" s="227">
        <v>124</v>
      </c>
      <c r="L111" s="227">
        <v>130.5</v>
      </c>
      <c r="M111" s="227">
        <v>130.30000000000001</v>
      </c>
      <c r="N111" s="227">
        <v>130</v>
      </c>
      <c r="O111" s="227">
        <v>134.19999999999999</v>
      </c>
      <c r="P111" s="227">
        <v>123.2</v>
      </c>
      <c r="Q111" s="227">
        <v>122.5</v>
      </c>
      <c r="R111" s="227">
        <v>120</v>
      </c>
      <c r="S111" s="227">
        <v>119</v>
      </c>
      <c r="T111" s="227">
        <v>125</v>
      </c>
      <c r="U111" s="227">
        <v>126.58</v>
      </c>
      <c r="V111" s="282" t="s">
        <v>193</v>
      </c>
      <c r="W111" s="282" t="s">
        <v>193</v>
      </c>
      <c r="X111" s="282" t="s">
        <v>193</v>
      </c>
    </row>
    <row r="112" spans="1:24" ht="20.100000000000001" customHeight="1">
      <c r="A112" s="288">
        <v>43896</v>
      </c>
      <c r="B112" s="288">
        <v>43902</v>
      </c>
      <c r="C112" s="5" t="s">
        <v>194</v>
      </c>
      <c r="D112" s="14">
        <v>0.1</v>
      </c>
      <c r="E112" s="14">
        <v>0.1</v>
      </c>
      <c r="F112" s="14">
        <v>0.09</v>
      </c>
      <c r="G112" s="14">
        <v>0.06</v>
      </c>
      <c r="H112" s="14">
        <v>0.09</v>
      </c>
      <c r="I112" s="14">
        <v>0.05</v>
      </c>
      <c r="J112" s="14">
        <v>0.08</v>
      </c>
      <c r="K112" s="14">
        <v>7.0000000000000007E-2</v>
      </c>
      <c r="L112" s="14">
        <v>0.11</v>
      </c>
      <c r="M112" s="14">
        <v>0.09</v>
      </c>
      <c r="N112" s="14">
        <v>0.09</v>
      </c>
      <c r="O112" s="404">
        <v>0.1</v>
      </c>
      <c r="P112" s="14">
        <v>0.08</v>
      </c>
      <c r="Q112" s="14">
        <v>0.12</v>
      </c>
      <c r="R112" s="14">
        <v>0.19</v>
      </c>
      <c r="S112" s="14">
        <v>0.1</v>
      </c>
      <c r="T112" s="14">
        <v>0.06</v>
      </c>
      <c r="U112" s="11">
        <v>9.2899999999999996E-2</v>
      </c>
      <c r="V112" s="282" t="s">
        <v>193</v>
      </c>
      <c r="W112" s="282" t="s">
        <v>193</v>
      </c>
      <c r="X112" s="282" t="s">
        <v>193</v>
      </c>
    </row>
    <row r="113" spans="1:24" ht="20.100000000000001" customHeight="1">
      <c r="A113" s="288">
        <v>43896</v>
      </c>
      <c r="B113" s="288">
        <v>43902</v>
      </c>
      <c r="C113" s="5" t="s">
        <v>195</v>
      </c>
      <c r="D113" s="14">
        <v>0.16</v>
      </c>
      <c r="E113" s="14">
        <v>0.12</v>
      </c>
      <c r="F113" s="14">
        <v>0.12</v>
      </c>
      <c r="G113" s="14">
        <v>0.12</v>
      </c>
      <c r="H113" s="14">
        <v>0.1</v>
      </c>
      <c r="I113" s="14">
        <v>0.17</v>
      </c>
      <c r="J113" s="14">
        <v>0.15</v>
      </c>
      <c r="K113" s="14">
        <v>0.1</v>
      </c>
      <c r="L113" s="14">
        <v>0.12</v>
      </c>
      <c r="M113" s="14">
        <v>0.11</v>
      </c>
      <c r="N113" s="14">
        <v>0.12</v>
      </c>
      <c r="O113" s="404">
        <v>0.19</v>
      </c>
      <c r="P113" s="14">
        <v>0.05</v>
      </c>
      <c r="Q113" s="14">
        <v>0.08</v>
      </c>
      <c r="R113" s="14">
        <v>0.08</v>
      </c>
      <c r="S113" s="14">
        <v>7.0000000000000007E-2</v>
      </c>
      <c r="T113" s="14">
        <v>0.12</v>
      </c>
      <c r="U113" s="11">
        <v>0.11650000000000001</v>
      </c>
      <c r="V113" s="282" t="s">
        <v>193</v>
      </c>
      <c r="W113" s="282" t="s">
        <v>193</v>
      </c>
      <c r="X113" s="282" t="s">
        <v>193</v>
      </c>
    </row>
    <row r="114" spans="1:24" ht="20.100000000000001" customHeight="1">
      <c r="A114" s="288">
        <v>43903</v>
      </c>
      <c r="B114" s="288">
        <v>43909</v>
      </c>
      <c r="C114" s="5" t="s">
        <v>192</v>
      </c>
      <c r="D114" s="227">
        <v>130.30000000000001</v>
      </c>
      <c r="E114" s="227">
        <v>127.2</v>
      </c>
      <c r="F114" s="227">
        <v>128</v>
      </c>
      <c r="G114" s="227">
        <v>131.19999999999999</v>
      </c>
      <c r="H114" s="227">
        <v>126.5</v>
      </c>
      <c r="I114" s="227">
        <v>131.5</v>
      </c>
      <c r="J114" s="227">
        <v>131.4</v>
      </c>
      <c r="K114" s="227">
        <v>124</v>
      </c>
      <c r="L114" s="227">
        <v>135.30000000000001</v>
      </c>
      <c r="M114" s="227">
        <v>132.5</v>
      </c>
      <c r="N114" s="227">
        <v>135</v>
      </c>
      <c r="O114" s="227">
        <v>135</v>
      </c>
      <c r="P114" s="227">
        <v>123</v>
      </c>
      <c r="Q114" s="227">
        <v>130</v>
      </c>
      <c r="R114" s="227">
        <v>130</v>
      </c>
      <c r="S114" s="227">
        <v>123.2</v>
      </c>
      <c r="T114" s="227">
        <v>130</v>
      </c>
      <c r="U114" s="5">
        <v>129.65</v>
      </c>
      <c r="V114" s="282" t="s">
        <v>193</v>
      </c>
      <c r="W114" s="282" t="s">
        <v>193</v>
      </c>
      <c r="X114" s="282" t="s">
        <v>193</v>
      </c>
    </row>
    <row r="115" spans="1:24" ht="20.100000000000001" customHeight="1">
      <c r="A115" s="288">
        <v>43903</v>
      </c>
      <c r="B115" s="288">
        <v>43909</v>
      </c>
      <c r="C115" s="5" t="s">
        <v>194</v>
      </c>
      <c r="D115" s="14">
        <v>0.11</v>
      </c>
      <c r="E115" s="14">
        <v>0.14000000000000001</v>
      </c>
      <c r="F115" s="14">
        <v>0.09</v>
      </c>
      <c r="G115" s="14">
        <v>0.06</v>
      </c>
      <c r="H115" s="14">
        <v>0.09</v>
      </c>
      <c r="I115" s="14">
        <v>0.05</v>
      </c>
      <c r="J115" s="14">
        <v>0.09</v>
      </c>
      <c r="K115" s="14">
        <v>0.09</v>
      </c>
      <c r="L115" s="14">
        <v>0.1</v>
      </c>
      <c r="M115" s="14">
        <v>0.09</v>
      </c>
      <c r="N115" s="14">
        <v>0.09</v>
      </c>
      <c r="O115" s="14">
        <v>0.15</v>
      </c>
      <c r="P115" s="14">
        <v>0.1</v>
      </c>
      <c r="Q115" s="14">
        <v>0.09</v>
      </c>
      <c r="R115" s="14">
        <v>0.1</v>
      </c>
      <c r="S115" s="14">
        <v>0.08</v>
      </c>
      <c r="T115" s="14">
        <v>0.06</v>
      </c>
      <c r="U115" s="11">
        <v>9.2899999999999996E-2</v>
      </c>
      <c r="V115" s="282" t="s">
        <v>193</v>
      </c>
      <c r="W115" s="282" t="s">
        <v>193</v>
      </c>
      <c r="X115" s="282" t="s">
        <v>193</v>
      </c>
    </row>
    <row r="116" spans="1:24" ht="20.100000000000001" customHeight="1">
      <c r="A116" s="288">
        <v>43903</v>
      </c>
      <c r="B116" s="288">
        <v>43909</v>
      </c>
      <c r="C116" s="5" t="s">
        <v>195</v>
      </c>
      <c r="D116" s="14">
        <v>0.16</v>
      </c>
      <c r="E116" s="14">
        <v>0.15</v>
      </c>
      <c r="F116" s="14">
        <v>0.15</v>
      </c>
      <c r="G116" s="14">
        <v>0.15</v>
      </c>
      <c r="H116" s="14">
        <v>0.1</v>
      </c>
      <c r="I116" s="14">
        <v>0.17</v>
      </c>
      <c r="J116" s="14">
        <v>0.16</v>
      </c>
      <c r="K116" s="14">
        <v>0.11</v>
      </c>
      <c r="L116" s="14">
        <v>0.17</v>
      </c>
      <c r="M116" s="14">
        <v>0.13</v>
      </c>
      <c r="N116" s="14">
        <v>0.18</v>
      </c>
      <c r="O116" s="14">
        <v>0.19</v>
      </c>
      <c r="P116" s="14">
        <v>0.05</v>
      </c>
      <c r="Q116" s="14">
        <v>0.12</v>
      </c>
      <c r="R116" s="14">
        <v>0.1</v>
      </c>
      <c r="S116" s="14">
        <v>0.08</v>
      </c>
      <c r="T116" s="14">
        <v>0.15</v>
      </c>
      <c r="U116" s="11">
        <v>0.13650000000000001</v>
      </c>
      <c r="V116" s="282" t="s">
        <v>193</v>
      </c>
      <c r="W116" s="282" t="s">
        <v>193</v>
      </c>
      <c r="X116" s="282" t="s">
        <v>193</v>
      </c>
    </row>
    <row r="117" spans="1:24" ht="20.100000000000001" customHeight="1">
      <c r="A117" s="288">
        <v>43910</v>
      </c>
      <c r="B117" s="288">
        <v>43916</v>
      </c>
      <c r="C117" s="5" t="s">
        <v>192</v>
      </c>
      <c r="D117" s="227">
        <v>133.1</v>
      </c>
      <c r="E117" s="227">
        <v>132.69999999999999</v>
      </c>
      <c r="F117" s="227">
        <v>130.5</v>
      </c>
      <c r="G117" s="227">
        <v>132.5</v>
      </c>
      <c r="H117" s="227">
        <v>130.69999999999999</v>
      </c>
      <c r="I117" s="227">
        <v>135</v>
      </c>
      <c r="J117" s="227">
        <v>135.5</v>
      </c>
      <c r="K117" s="227">
        <v>128.4</v>
      </c>
      <c r="L117" s="227">
        <v>137.5</v>
      </c>
      <c r="M117" s="227">
        <v>135.5</v>
      </c>
      <c r="N117" s="227">
        <v>135.19999999999999</v>
      </c>
      <c r="O117" s="227">
        <v>139</v>
      </c>
      <c r="P117" s="227">
        <v>126.4</v>
      </c>
      <c r="Q117" s="227">
        <v>133.19999999999999</v>
      </c>
      <c r="R117" s="227">
        <v>132.5</v>
      </c>
      <c r="S117" s="227">
        <v>125</v>
      </c>
      <c r="T117" s="227">
        <v>131.5</v>
      </c>
      <c r="U117" s="227">
        <v>132.6</v>
      </c>
      <c r="V117" s="282" t="s">
        <v>193</v>
      </c>
      <c r="W117" s="282" t="s">
        <v>193</v>
      </c>
      <c r="X117" s="282" t="s">
        <v>193</v>
      </c>
    </row>
    <row r="118" spans="1:24" ht="20.100000000000001" customHeight="1">
      <c r="A118" s="288">
        <v>43910</v>
      </c>
      <c r="B118" s="288">
        <v>43916</v>
      </c>
      <c r="C118" s="5" t="s">
        <v>194</v>
      </c>
      <c r="D118" s="403">
        <v>0.1</v>
      </c>
      <c r="E118" s="14">
        <v>0.14000000000000001</v>
      </c>
      <c r="F118" s="14">
        <v>0.12</v>
      </c>
      <c r="G118" s="14">
        <v>0.08</v>
      </c>
      <c r="H118" s="403">
        <v>0.1</v>
      </c>
      <c r="I118" s="14">
        <v>0.05</v>
      </c>
      <c r="J118" s="403">
        <v>0.11</v>
      </c>
      <c r="K118" s="14">
        <v>0.1</v>
      </c>
      <c r="L118" s="14">
        <v>0.14000000000000001</v>
      </c>
      <c r="M118" s="14">
        <v>0.1</v>
      </c>
      <c r="N118" s="14">
        <v>0.1</v>
      </c>
      <c r="O118" s="14">
        <v>0.12</v>
      </c>
      <c r="P118" s="403">
        <v>0.1</v>
      </c>
      <c r="Q118" s="14">
        <v>0.1</v>
      </c>
      <c r="R118" s="14">
        <v>0.1</v>
      </c>
      <c r="S118" s="14">
        <v>0.1</v>
      </c>
      <c r="T118" s="14">
        <v>0.1</v>
      </c>
      <c r="U118" s="11">
        <v>0.10349999999999999</v>
      </c>
      <c r="V118" s="282" t="s">
        <v>193</v>
      </c>
      <c r="W118" s="282" t="s">
        <v>193</v>
      </c>
      <c r="X118" s="282" t="s">
        <v>193</v>
      </c>
    </row>
    <row r="119" spans="1:24" ht="20.100000000000001" customHeight="1">
      <c r="A119" s="288">
        <v>43910</v>
      </c>
      <c r="B119" s="288">
        <v>43916</v>
      </c>
      <c r="C119" s="5" t="s">
        <v>195</v>
      </c>
      <c r="D119" s="403">
        <v>0.14000000000000001</v>
      </c>
      <c r="E119" s="14">
        <v>0.17</v>
      </c>
      <c r="F119" s="14">
        <v>0.14000000000000001</v>
      </c>
      <c r="G119" s="14">
        <v>0.15</v>
      </c>
      <c r="H119" s="403">
        <v>0.09</v>
      </c>
      <c r="I119" s="14">
        <v>0.17</v>
      </c>
      <c r="J119" s="403">
        <v>0.15</v>
      </c>
      <c r="K119" s="14">
        <v>0.12</v>
      </c>
      <c r="L119" s="14">
        <v>0.2</v>
      </c>
      <c r="M119" s="14">
        <v>0.16</v>
      </c>
      <c r="N119" s="14">
        <v>0.18</v>
      </c>
      <c r="O119" s="14">
        <v>0.19</v>
      </c>
      <c r="P119" s="403">
        <v>0.04</v>
      </c>
      <c r="Q119" s="14">
        <v>0.12</v>
      </c>
      <c r="R119" s="14">
        <v>0.1</v>
      </c>
      <c r="S119" s="14">
        <v>0.08</v>
      </c>
      <c r="T119" s="14">
        <v>0.15</v>
      </c>
      <c r="U119" s="11">
        <v>0.13819999999999999</v>
      </c>
      <c r="V119" s="282" t="s">
        <v>193</v>
      </c>
      <c r="W119" s="282" t="s">
        <v>193</v>
      </c>
      <c r="X119" s="282" t="s">
        <v>193</v>
      </c>
    </row>
    <row r="120" spans="1:24" ht="20.100000000000001" customHeight="1">
      <c r="A120" s="288">
        <v>43917</v>
      </c>
      <c r="B120" s="288">
        <v>43923</v>
      </c>
      <c r="C120" s="5" t="s">
        <v>192</v>
      </c>
      <c r="D120" s="227">
        <v>134.30000000000001</v>
      </c>
      <c r="E120" s="227">
        <v>137</v>
      </c>
      <c r="F120" s="227">
        <v>130</v>
      </c>
      <c r="G120" s="227">
        <v>133</v>
      </c>
      <c r="H120" s="227">
        <v>131.1</v>
      </c>
      <c r="I120" s="227">
        <v>136</v>
      </c>
      <c r="J120" s="227">
        <v>136.19999999999999</v>
      </c>
      <c r="K120" s="227">
        <v>128.4</v>
      </c>
      <c r="L120" s="227">
        <v>133.80000000000001</v>
      </c>
      <c r="M120" s="227">
        <v>132.5</v>
      </c>
      <c r="N120" s="227">
        <v>131.5</v>
      </c>
      <c r="O120" s="227">
        <v>141.5</v>
      </c>
      <c r="P120" s="227">
        <v>126.7</v>
      </c>
      <c r="Q120" s="227">
        <v>135</v>
      </c>
      <c r="R120" s="227">
        <v>130</v>
      </c>
      <c r="S120" s="227">
        <v>127.5</v>
      </c>
      <c r="T120" s="227">
        <v>131.5</v>
      </c>
      <c r="U120" s="5">
        <v>132.71</v>
      </c>
      <c r="V120" s="282" t="s">
        <v>193</v>
      </c>
      <c r="W120" s="282" t="s">
        <v>193</v>
      </c>
      <c r="X120" s="282" t="s">
        <v>193</v>
      </c>
    </row>
    <row r="121" spans="1:24" ht="20.100000000000001" customHeight="1">
      <c r="A121" s="288">
        <v>43917</v>
      </c>
      <c r="B121" s="288">
        <v>43923</v>
      </c>
      <c r="C121" s="5" t="s">
        <v>194</v>
      </c>
      <c r="D121" s="403">
        <v>0.14000000000000001</v>
      </c>
      <c r="E121" s="14">
        <v>0.12</v>
      </c>
      <c r="F121" s="14">
        <v>0.1</v>
      </c>
      <c r="G121" s="14">
        <v>0.08</v>
      </c>
      <c r="H121" s="403">
        <v>0.1</v>
      </c>
      <c r="I121" s="14">
        <v>0.05</v>
      </c>
      <c r="J121" s="403">
        <v>0.11</v>
      </c>
      <c r="K121" s="14">
        <v>0.1</v>
      </c>
      <c r="L121" s="14">
        <v>0.14000000000000001</v>
      </c>
      <c r="M121" s="14">
        <v>0.1</v>
      </c>
      <c r="N121" s="14">
        <v>0.14000000000000001</v>
      </c>
      <c r="O121" s="14">
        <v>0.11</v>
      </c>
      <c r="P121" s="403">
        <v>0.1</v>
      </c>
      <c r="Q121" s="14">
        <v>0.1</v>
      </c>
      <c r="R121" s="14">
        <v>0.14000000000000001</v>
      </c>
      <c r="S121" s="14">
        <v>0.1</v>
      </c>
      <c r="T121" s="14">
        <v>0.1</v>
      </c>
      <c r="U121" s="11">
        <v>0.1076</v>
      </c>
      <c r="V121" s="282" t="s">
        <v>193</v>
      </c>
      <c r="W121" s="282" t="s">
        <v>193</v>
      </c>
      <c r="X121" s="282" t="s">
        <v>193</v>
      </c>
    </row>
    <row r="122" spans="1:24" ht="20.100000000000001" customHeight="1">
      <c r="A122" s="288">
        <v>43917</v>
      </c>
      <c r="B122" s="288">
        <v>43923</v>
      </c>
      <c r="C122" s="5" t="s">
        <v>195</v>
      </c>
      <c r="D122" s="403">
        <v>0.14000000000000001</v>
      </c>
      <c r="E122" s="14">
        <v>0.17</v>
      </c>
      <c r="F122" s="14">
        <v>0.1</v>
      </c>
      <c r="G122" s="14">
        <v>0.15</v>
      </c>
      <c r="H122" s="403">
        <v>0.1</v>
      </c>
      <c r="I122" s="14">
        <v>0.17</v>
      </c>
      <c r="J122" s="403">
        <v>0.17</v>
      </c>
      <c r="K122" s="14">
        <v>0.12</v>
      </c>
      <c r="L122" s="14">
        <v>0.2</v>
      </c>
      <c r="M122" s="14">
        <v>0.16</v>
      </c>
      <c r="N122" s="14">
        <v>0.18</v>
      </c>
      <c r="O122" s="14">
        <v>0.2</v>
      </c>
      <c r="P122" s="403">
        <v>0.04</v>
      </c>
      <c r="Q122" s="14">
        <v>0.13</v>
      </c>
      <c r="R122" s="14">
        <v>0.1</v>
      </c>
      <c r="S122" s="14">
        <v>0.08</v>
      </c>
      <c r="T122" s="14">
        <v>0.15</v>
      </c>
      <c r="U122" s="11">
        <v>0.13880000000000001</v>
      </c>
      <c r="V122" s="282" t="s">
        <v>193</v>
      </c>
      <c r="W122" s="282" t="s">
        <v>193</v>
      </c>
      <c r="X122" s="282" t="s">
        <v>193</v>
      </c>
    </row>
    <row r="123" spans="1:24" ht="20.100000000000001" customHeight="1">
      <c r="A123" s="288">
        <v>43924</v>
      </c>
      <c r="B123" s="288">
        <v>43930</v>
      </c>
      <c r="C123" s="5" t="s">
        <v>192</v>
      </c>
      <c r="D123" s="227">
        <v>134.30000000000001</v>
      </c>
      <c r="E123" s="227">
        <v>138.5</v>
      </c>
      <c r="F123" s="227">
        <v>130</v>
      </c>
      <c r="G123" s="227">
        <v>135</v>
      </c>
      <c r="H123" s="227">
        <v>132</v>
      </c>
      <c r="I123" s="227">
        <v>136</v>
      </c>
      <c r="J123" s="227">
        <v>137</v>
      </c>
      <c r="K123" s="227">
        <v>130.4</v>
      </c>
      <c r="L123" s="227">
        <v>133</v>
      </c>
      <c r="M123" s="227">
        <v>132</v>
      </c>
      <c r="N123" s="227">
        <v>131.5</v>
      </c>
      <c r="O123" s="227">
        <v>142</v>
      </c>
      <c r="P123" s="227">
        <v>126.5</v>
      </c>
      <c r="Q123" s="227">
        <v>135</v>
      </c>
      <c r="R123" s="227">
        <v>122.5</v>
      </c>
      <c r="S123" s="227">
        <v>132.5</v>
      </c>
      <c r="T123" s="227">
        <v>135</v>
      </c>
      <c r="U123" s="227">
        <v>133.13</v>
      </c>
      <c r="V123" s="282" t="s">
        <v>193</v>
      </c>
      <c r="W123" s="282" t="s">
        <v>193</v>
      </c>
      <c r="X123" s="282" t="s">
        <v>193</v>
      </c>
    </row>
    <row r="124" spans="1:24" ht="20.100000000000001" customHeight="1">
      <c r="A124" s="288">
        <v>43924</v>
      </c>
      <c r="B124" s="288">
        <v>43930</v>
      </c>
      <c r="C124" s="5" t="s">
        <v>194</v>
      </c>
      <c r="D124" s="14">
        <v>0.14000000000000001</v>
      </c>
      <c r="E124" s="14">
        <v>0.12</v>
      </c>
      <c r="F124" s="14">
        <v>0.09</v>
      </c>
      <c r="G124" s="14">
        <v>0.08</v>
      </c>
      <c r="H124" s="14">
        <v>0.1</v>
      </c>
      <c r="I124" s="14">
        <v>0.1</v>
      </c>
      <c r="J124" s="14">
        <v>0.12</v>
      </c>
      <c r="K124" s="14">
        <v>0.1</v>
      </c>
      <c r="L124" s="14">
        <v>0.15</v>
      </c>
      <c r="M124" s="14">
        <v>0.12</v>
      </c>
      <c r="N124" s="14">
        <v>0.15</v>
      </c>
      <c r="O124" s="14">
        <v>0.12</v>
      </c>
      <c r="P124" s="14">
        <v>0.11</v>
      </c>
      <c r="Q124" s="14">
        <v>0.1</v>
      </c>
      <c r="R124" s="14">
        <v>0.2</v>
      </c>
      <c r="S124" s="14">
        <v>0.1</v>
      </c>
      <c r="T124" s="14">
        <v>0.1</v>
      </c>
      <c r="U124" s="11">
        <v>0.1176</v>
      </c>
      <c r="V124" s="282" t="s">
        <v>193</v>
      </c>
      <c r="W124" s="282" t="s">
        <v>193</v>
      </c>
      <c r="X124" s="282" t="s">
        <v>193</v>
      </c>
    </row>
    <row r="125" spans="1:24" ht="20.100000000000001" customHeight="1">
      <c r="A125" s="288">
        <v>43924</v>
      </c>
      <c r="B125" s="288">
        <v>43930</v>
      </c>
      <c r="C125" s="5" t="s">
        <v>195</v>
      </c>
      <c r="D125" s="14">
        <v>0.14000000000000001</v>
      </c>
      <c r="E125" s="14">
        <v>0.17</v>
      </c>
      <c r="F125" s="14">
        <v>0.1</v>
      </c>
      <c r="G125" s="14">
        <v>0.17</v>
      </c>
      <c r="H125" s="14">
        <v>0.1</v>
      </c>
      <c r="I125" s="14">
        <v>0.22</v>
      </c>
      <c r="J125" s="14">
        <v>0.19</v>
      </c>
      <c r="K125" s="14">
        <v>0.1</v>
      </c>
      <c r="L125" s="14">
        <v>0.2</v>
      </c>
      <c r="M125" s="14">
        <v>0.16</v>
      </c>
      <c r="N125" s="14">
        <v>0.18</v>
      </c>
      <c r="O125" s="14">
        <v>0.18</v>
      </c>
      <c r="P125" s="14">
        <v>0.04</v>
      </c>
      <c r="Q125" s="14">
        <v>0.1</v>
      </c>
      <c r="R125" s="14">
        <v>0.05</v>
      </c>
      <c r="S125" s="14">
        <v>0.14000000000000001</v>
      </c>
      <c r="T125" s="14">
        <v>0.2</v>
      </c>
      <c r="U125" s="11">
        <v>0.14349999999999999</v>
      </c>
      <c r="V125" s="282" t="s">
        <v>193</v>
      </c>
      <c r="W125" s="282" t="s">
        <v>193</v>
      </c>
      <c r="X125" s="282" t="s">
        <v>193</v>
      </c>
    </row>
    <row r="126" spans="1:24" ht="20.100000000000001" customHeight="1">
      <c r="A126" s="288">
        <v>43931</v>
      </c>
      <c r="B126" s="288">
        <v>43937</v>
      </c>
      <c r="C126" s="5" t="s">
        <v>192</v>
      </c>
      <c r="D126" s="227">
        <v>134.5</v>
      </c>
      <c r="E126" s="227">
        <v>140</v>
      </c>
      <c r="F126" s="227">
        <v>134</v>
      </c>
      <c r="G126" s="227">
        <v>137.5</v>
      </c>
      <c r="H126" s="227">
        <v>132</v>
      </c>
      <c r="I126" s="227">
        <v>136</v>
      </c>
      <c r="J126" s="227">
        <v>136.80000000000001</v>
      </c>
      <c r="K126" s="227">
        <v>133</v>
      </c>
      <c r="L126" s="227">
        <v>134.80000000000001</v>
      </c>
      <c r="M126" s="227">
        <v>134</v>
      </c>
      <c r="N126" s="227">
        <v>133</v>
      </c>
      <c r="O126" s="227">
        <v>142.5</v>
      </c>
      <c r="P126" s="227">
        <v>126.5</v>
      </c>
      <c r="Q126" s="227">
        <v>135.5</v>
      </c>
      <c r="R126" s="227">
        <v>122.5</v>
      </c>
      <c r="S126" s="227">
        <v>136</v>
      </c>
      <c r="T126" s="227">
        <v>137.5</v>
      </c>
      <c r="U126" s="227">
        <v>134.47999999999999</v>
      </c>
      <c r="V126" s="282" t="s">
        <v>193</v>
      </c>
      <c r="W126" s="282" t="s">
        <v>193</v>
      </c>
      <c r="X126" s="282" t="s">
        <v>193</v>
      </c>
    </row>
    <row r="127" spans="1:24" ht="20.100000000000001" customHeight="1">
      <c r="A127" s="288">
        <v>43931</v>
      </c>
      <c r="B127" s="288">
        <v>43937</v>
      </c>
      <c r="C127" s="5" t="s">
        <v>194</v>
      </c>
      <c r="D127" s="14">
        <v>0.13</v>
      </c>
      <c r="E127" s="14">
        <v>0.11</v>
      </c>
      <c r="F127" s="14">
        <v>0.06</v>
      </c>
      <c r="G127" s="14">
        <v>0.08</v>
      </c>
      <c r="H127" s="14">
        <v>0.09</v>
      </c>
      <c r="I127" s="14">
        <v>0.1</v>
      </c>
      <c r="J127" s="14">
        <v>0.12</v>
      </c>
      <c r="K127" s="14">
        <v>0.09</v>
      </c>
      <c r="L127" s="14">
        <v>0.15</v>
      </c>
      <c r="M127" s="14">
        <v>0.12</v>
      </c>
      <c r="N127" s="14">
        <v>0.15</v>
      </c>
      <c r="O127" s="14">
        <v>0.09</v>
      </c>
      <c r="P127" s="14">
        <v>0.11</v>
      </c>
      <c r="Q127" s="14">
        <v>0.12</v>
      </c>
      <c r="R127" s="14">
        <v>0.22</v>
      </c>
      <c r="S127" s="14">
        <v>0.1</v>
      </c>
      <c r="T127" s="14">
        <v>0.1</v>
      </c>
      <c r="U127" s="11">
        <v>0.11409999999999999</v>
      </c>
      <c r="V127" s="282" t="s">
        <v>193</v>
      </c>
      <c r="W127" s="282" t="s">
        <v>193</v>
      </c>
      <c r="X127" s="282" t="s">
        <v>193</v>
      </c>
    </row>
    <row r="128" spans="1:24" ht="20.100000000000001" customHeight="1">
      <c r="A128" s="288">
        <v>43931</v>
      </c>
      <c r="B128" s="288">
        <v>43937</v>
      </c>
      <c r="C128" s="5" t="s">
        <v>195</v>
      </c>
      <c r="D128" s="14">
        <v>0.14000000000000001</v>
      </c>
      <c r="E128" s="14">
        <v>0.19</v>
      </c>
      <c r="F128" s="14">
        <v>0.1</v>
      </c>
      <c r="G128" s="14">
        <v>0.2</v>
      </c>
      <c r="H128" s="14">
        <v>0.09</v>
      </c>
      <c r="I128" s="14">
        <v>0.22</v>
      </c>
      <c r="J128" s="14">
        <v>0.18</v>
      </c>
      <c r="K128" s="14">
        <v>0.13</v>
      </c>
      <c r="L128" s="14">
        <v>0.2</v>
      </c>
      <c r="M128" s="14">
        <v>0.18</v>
      </c>
      <c r="N128" s="14">
        <v>0.2</v>
      </c>
      <c r="O128" s="14">
        <v>0.19</v>
      </c>
      <c r="P128" s="14">
        <v>0.04</v>
      </c>
      <c r="Q128" s="14">
        <v>0.13</v>
      </c>
      <c r="R128" s="14">
        <v>7.0000000000000007E-2</v>
      </c>
      <c r="S128" s="14">
        <v>0.16</v>
      </c>
      <c r="T128" s="14">
        <v>0.22</v>
      </c>
      <c r="U128" s="11">
        <v>0.15529999999999999</v>
      </c>
      <c r="V128" s="282" t="s">
        <v>193</v>
      </c>
      <c r="W128" s="282" t="s">
        <v>193</v>
      </c>
      <c r="X128" s="282" t="s">
        <v>193</v>
      </c>
    </row>
    <row r="129" spans="1:24" ht="20.100000000000001" customHeight="1">
      <c r="A129" s="288">
        <v>43938</v>
      </c>
      <c r="B129" s="288">
        <v>43944</v>
      </c>
      <c r="C129" s="5" t="s">
        <v>192</v>
      </c>
      <c r="D129" s="227">
        <v>134.5</v>
      </c>
      <c r="E129" s="227">
        <v>140</v>
      </c>
      <c r="F129" s="227">
        <v>133</v>
      </c>
      <c r="G129" s="227">
        <v>138</v>
      </c>
      <c r="H129" s="227">
        <v>132</v>
      </c>
      <c r="I129" s="227">
        <v>136</v>
      </c>
      <c r="J129" s="227">
        <v>136.80000000000001</v>
      </c>
      <c r="K129" s="227">
        <v>132</v>
      </c>
      <c r="L129" s="227">
        <v>135</v>
      </c>
      <c r="M129" s="227">
        <v>134.5</v>
      </c>
      <c r="N129" s="227">
        <v>133.19999999999999</v>
      </c>
      <c r="O129" s="227">
        <v>143</v>
      </c>
      <c r="P129" s="227">
        <v>126.5</v>
      </c>
      <c r="Q129" s="227">
        <v>137.5</v>
      </c>
      <c r="R129" s="227">
        <v>123</v>
      </c>
      <c r="S129" s="227">
        <v>137.5</v>
      </c>
      <c r="T129" s="227">
        <v>139</v>
      </c>
      <c r="U129" s="227">
        <v>134.79</v>
      </c>
      <c r="V129" s="282" t="s">
        <v>193</v>
      </c>
      <c r="W129" s="282" t="s">
        <v>193</v>
      </c>
      <c r="X129" s="282" t="s">
        <v>193</v>
      </c>
    </row>
    <row r="130" spans="1:24" ht="20.100000000000001" customHeight="1">
      <c r="A130" s="288">
        <v>43938</v>
      </c>
      <c r="B130" s="288">
        <v>43944</v>
      </c>
      <c r="C130" s="5" t="s">
        <v>194</v>
      </c>
      <c r="D130" s="14">
        <v>0.13</v>
      </c>
      <c r="E130" s="14">
        <v>0.1</v>
      </c>
      <c r="F130" s="14">
        <v>0.06</v>
      </c>
      <c r="G130" s="14">
        <v>0.08</v>
      </c>
      <c r="H130" s="14">
        <v>0.09</v>
      </c>
      <c r="I130" s="14">
        <v>0.1</v>
      </c>
      <c r="J130" s="14">
        <v>0.12</v>
      </c>
      <c r="K130" s="14">
        <v>0.1</v>
      </c>
      <c r="L130" s="14">
        <v>0.15</v>
      </c>
      <c r="M130" s="14">
        <v>0.12</v>
      </c>
      <c r="N130" s="14">
        <v>0.15</v>
      </c>
      <c r="O130" s="14">
        <v>0.09</v>
      </c>
      <c r="P130" s="14">
        <v>0.12</v>
      </c>
      <c r="Q130" s="14">
        <v>0.12</v>
      </c>
      <c r="R130" s="14">
        <v>0.24</v>
      </c>
      <c r="S130" s="14">
        <v>0.1</v>
      </c>
      <c r="T130" s="14">
        <v>0.1</v>
      </c>
      <c r="U130" s="86">
        <v>0.1159</v>
      </c>
      <c r="V130" s="282" t="s">
        <v>193</v>
      </c>
      <c r="W130" s="282" t="s">
        <v>193</v>
      </c>
      <c r="X130" s="282" t="s">
        <v>193</v>
      </c>
    </row>
    <row r="131" spans="1:24" ht="20.100000000000001" customHeight="1">
      <c r="A131" s="288">
        <v>43938</v>
      </c>
      <c r="B131" s="288">
        <v>43944</v>
      </c>
      <c r="C131" s="5" t="s">
        <v>195</v>
      </c>
      <c r="D131" s="14">
        <v>0.15</v>
      </c>
      <c r="E131" s="14">
        <v>0.18</v>
      </c>
      <c r="F131" s="14">
        <v>0.08</v>
      </c>
      <c r="G131" s="14">
        <v>0.21</v>
      </c>
      <c r="H131" s="14">
        <v>0.09</v>
      </c>
      <c r="I131" s="14">
        <v>0.22</v>
      </c>
      <c r="J131" s="14">
        <v>0.18</v>
      </c>
      <c r="K131" s="14">
        <v>0.13</v>
      </c>
      <c r="L131" s="14">
        <v>0.21</v>
      </c>
      <c r="M131" s="14">
        <v>0.2</v>
      </c>
      <c r="N131" s="14">
        <v>0.2</v>
      </c>
      <c r="O131" s="14">
        <v>0.2</v>
      </c>
      <c r="P131" s="14">
        <v>0.04</v>
      </c>
      <c r="Q131" s="14">
        <v>0.15</v>
      </c>
      <c r="R131" s="14">
        <v>0.1</v>
      </c>
      <c r="S131" s="14">
        <v>0.18</v>
      </c>
      <c r="T131" s="14">
        <v>0.23</v>
      </c>
      <c r="U131" s="86">
        <v>0.1618</v>
      </c>
      <c r="V131" s="282" t="s">
        <v>193</v>
      </c>
      <c r="W131" s="282" t="s">
        <v>193</v>
      </c>
      <c r="X131" s="282" t="s">
        <v>193</v>
      </c>
    </row>
    <row r="132" spans="1:24" ht="20.100000000000001" customHeight="1">
      <c r="A132" s="288">
        <v>43945</v>
      </c>
      <c r="B132" s="288">
        <v>43951</v>
      </c>
      <c r="C132" s="5" t="s">
        <v>192</v>
      </c>
      <c r="D132" s="282">
        <v>138.6</v>
      </c>
      <c r="E132" s="282">
        <v>145</v>
      </c>
      <c r="F132" s="282">
        <v>133</v>
      </c>
      <c r="G132" s="282">
        <v>138</v>
      </c>
      <c r="H132" s="282">
        <v>133.1</v>
      </c>
      <c r="I132" s="282">
        <v>138</v>
      </c>
      <c r="J132" s="282">
        <v>137.69999999999999</v>
      </c>
      <c r="K132" s="282">
        <v>135</v>
      </c>
      <c r="L132" s="282">
        <v>135</v>
      </c>
      <c r="M132" s="282">
        <v>135</v>
      </c>
      <c r="N132" s="282">
        <v>133.5</v>
      </c>
      <c r="O132" s="282">
        <v>143</v>
      </c>
      <c r="P132" s="282">
        <v>128.1</v>
      </c>
      <c r="Q132" s="282">
        <v>138</v>
      </c>
      <c r="R132" s="282">
        <v>127.5</v>
      </c>
      <c r="S132" s="282">
        <v>137.5</v>
      </c>
      <c r="T132" s="282">
        <v>137.5</v>
      </c>
      <c r="U132" s="282">
        <v>136.09</v>
      </c>
      <c r="V132" s="282" t="s">
        <v>193</v>
      </c>
      <c r="W132" s="282" t="s">
        <v>193</v>
      </c>
      <c r="X132" s="282" t="s">
        <v>193</v>
      </c>
    </row>
    <row r="133" spans="1:24" ht="20.100000000000001" customHeight="1">
      <c r="A133" s="288">
        <v>43945</v>
      </c>
      <c r="B133" s="288">
        <v>43951</v>
      </c>
      <c r="C133" s="5" t="s">
        <v>194</v>
      </c>
      <c r="D133" s="14">
        <v>0.12</v>
      </c>
      <c r="E133" s="14">
        <v>0.09</v>
      </c>
      <c r="F133" s="14">
        <v>0.06</v>
      </c>
      <c r="G133" s="14">
        <v>7.0000000000000007E-2</v>
      </c>
      <c r="H133" s="14">
        <v>0.09</v>
      </c>
      <c r="I133" s="14">
        <v>0.1</v>
      </c>
      <c r="J133" s="14">
        <v>0.12</v>
      </c>
      <c r="K133" s="14">
        <v>0.09</v>
      </c>
      <c r="L133" s="14">
        <v>0.14000000000000001</v>
      </c>
      <c r="M133" s="14">
        <v>0.12</v>
      </c>
      <c r="N133" s="14">
        <v>0.14000000000000001</v>
      </c>
      <c r="O133" s="14">
        <v>0.08</v>
      </c>
      <c r="P133" s="14">
        <v>0.1</v>
      </c>
      <c r="Q133" s="14">
        <v>0.1</v>
      </c>
      <c r="R133" s="14">
        <v>0.24</v>
      </c>
      <c r="S133" s="14">
        <v>0.1</v>
      </c>
      <c r="T133" s="14">
        <v>0.1</v>
      </c>
      <c r="U133" s="86">
        <v>0.109411764705882</v>
      </c>
      <c r="V133" s="282" t="s">
        <v>193</v>
      </c>
      <c r="W133" s="282" t="s">
        <v>193</v>
      </c>
      <c r="X133" s="282" t="s">
        <v>193</v>
      </c>
    </row>
    <row r="134" spans="1:24" ht="20.100000000000001" customHeight="1">
      <c r="A134" s="288">
        <v>43945</v>
      </c>
      <c r="B134" s="288">
        <v>43951</v>
      </c>
      <c r="C134" s="5" t="s">
        <v>195</v>
      </c>
      <c r="D134" s="14">
        <v>0.21</v>
      </c>
      <c r="E134" s="14">
        <v>0.25</v>
      </c>
      <c r="F134" s="14">
        <v>0.08</v>
      </c>
      <c r="G134" s="14">
        <v>0.21</v>
      </c>
      <c r="H134" s="14">
        <v>0.1</v>
      </c>
      <c r="I134" s="14">
        <v>0.23</v>
      </c>
      <c r="J134" s="14">
        <v>0.2</v>
      </c>
      <c r="K134" s="14">
        <v>0.2</v>
      </c>
      <c r="L134" s="14">
        <v>0.22</v>
      </c>
      <c r="M134" s="14">
        <v>0.2</v>
      </c>
      <c r="N134" s="14">
        <v>0.2</v>
      </c>
      <c r="O134" s="14">
        <v>0.2</v>
      </c>
      <c r="P134" s="14">
        <v>0.06</v>
      </c>
      <c r="Q134" s="14">
        <v>0.15</v>
      </c>
      <c r="R134" s="14">
        <v>0.15</v>
      </c>
      <c r="S134" s="14">
        <v>0.18</v>
      </c>
      <c r="T134" s="14">
        <v>0.2</v>
      </c>
      <c r="U134" s="86">
        <v>0.17882352941176499</v>
      </c>
      <c r="V134" s="282" t="s">
        <v>193</v>
      </c>
      <c r="W134" s="282" t="s">
        <v>193</v>
      </c>
      <c r="X134" s="282" t="s">
        <v>193</v>
      </c>
    </row>
    <row r="135" spans="1:24" ht="20.100000000000001" customHeight="1">
      <c r="A135" s="288">
        <v>43952</v>
      </c>
      <c r="B135" s="288">
        <v>43958</v>
      </c>
      <c r="C135" s="5" t="s">
        <v>192</v>
      </c>
      <c r="D135" s="282">
        <v>138</v>
      </c>
      <c r="E135" s="204">
        <v>145</v>
      </c>
      <c r="F135" s="204">
        <v>133</v>
      </c>
      <c r="G135" s="282">
        <v>139</v>
      </c>
      <c r="H135" s="282">
        <v>131</v>
      </c>
      <c r="I135" s="282">
        <v>135</v>
      </c>
      <c r="J135" s="282">
        <v>135</v>
      </c>
      <c r="K135" s="204">
        <v>133</v>
      </c>
      <c r="L135" s="282">
        <v>134.5</v>
      </c>
      <c r="M135" s="282">
        <v>134.5</v>
      </c>
      <c r="N135" s="282">
        <v>133</v>
      </c>
      <c r="O135" s="204">
        <v>140</v>
      </c>
      <c r="P135" s="282">
        <v>128</v>
      </c>
      <c r="Q135" s="282">
        <v>138</v>
      </c>
      <c r="R135" s="282">
        <v>130</v>
      </c>
      <c r="S135" s="282">
        <v>137.5</v>
      </c>
      <c r="T135" s="282">
        <v>136</v>
      </c>
      <c r="U135" s="282">
        <v>135.32</v>
      </c>
      <c r="V135" s="282" t="s">
        <v>193</v>
      </c>
      <c r="W135" s="282" t="s">
        <v>193</v>
      </c>
      <c r="X135" s="282" t="s">
        <v>193</v>
      </c>
    </row>
    <row r="136" spans="1:24" ht="20.100000000000001" customHeight="1">
      <c r="A136" s="288">
        <v>43952</v>
      </c>
      <c r="B136" s="288">
        <v>43958</v>
      </c>
      <c r="C136" s="5" t="s">
        <v>194</v>
      </c>
      <c r="D136" s="14">
        <v>0.1</v>
      </c>
      <c r="E136" s="14">
        <v>7.0000000000000007E-2</v>
      </c>
      <c r="F136" s="14">
        <v>0.06</v>
      </c>
      <c r="G136" s="14">
        <v>7.0000000000000007E-2</v>
      </c>
      <c r="H136" s="14">
        <v>0.09</v>
      </c>
      <c r="I136" s="14">
        <v>0.1</v>
      </c>
      <c r="J136" s="14">
        <v>0.1</v>
      </c>
      <c r="K136" s="14">
        <v>0.06</v>
      </c>
      <c r="L136" s="14">
        <v>0.13</v>
      </c>
      <c r="M136" s="14">
        <v>0.12</v>
      </c>
      <c r="N136" s="14">
        <v>0.15</v>
      </c>
      <c r="O136" s="14">
        <v>7.0000000000000007E-2</v>
      </c>
      <c r="P136" s="14">
        <v>0.1</v>
      </c>
      <c r="Q136" s="14">
        <v>0.12</v>
      </c>
      <c r="R136" s="14">
        <v>0.24</v>
      </c>
      <c r="S136" s="14">
        <v>0.1</v>
      </c>
      <c r="T136" s="14">
        <v>0.1</v>
      </c>
      <c r="U136" s="86">
        <v>0.1047</v>
      </c>
      <c r="V136" s="282" t="s">
        <v>193</v>
      </c>
      <c r="W136" s="282" t="s">
        <v>193</v>
      </c>
      <c r="X136" s="282" t="s">
        <v>193</v>
      </c>
    </row>
    <row r="137" spans="1:24" ht="20.100000000000001" customHeight="1">
      <c r="A137" s="288">
        <v>43952</v>
      </c>
      <c r="B137" s="288">
        <v>43958</v>
      </c>
      <c r="C137" s="5" t="s">
        <v>195</v>
      </c>
      <c r="D137" s="14">
        <v>0.19</v>
      </c>
      <c r="E137" s="14">
        <v>0.23</v>
      </c>
      <c r="F137" s="14">
        <v>0.08</v>
      </c>
      <c r="G137" s="14">
        <v>0.22</v>
      </c>
      <c r="H137" s="14">
        <v>0.09</v>
      </c>
      <c r="I137" s="14">
        <v>0.21</v>
      </c>
      <c r="J137" s="14">
        <v>0.17</v>
      </c>
      <c r="K137" s="14">
        <v>0.18</v>
      </c>
      <c r="L137" s="14">
        <v>0.21</v>
      </c>
      <c r="M137" s="14">
        <v>0.19</v>
      </c>
      <c r="N137" s="14">
        <v>0.19</v>
      </c>
      <c r="O137" s="14">
        <v>0.16</v>
      </c>
      <c r="P137" s="14">
        <v>0.06</v>
      </c>
      <c r="Q137" s="14">
        <v>0.17</v>
      </c>
      <c r="R137" s="14">
        <v>0.18</v>
      </c>
      <c r="S137" s="14">
        <v>0.18</v>
      </c>
      <c r="T137" s="14">
        <v>0.18</v>
      </c>
      <c r="U137" s="86">
        <v>0.17</v>
      </c>
      <c r="V137" s="282" t="s">
        <v>193</v>
      </c>
      <c r="W137" s="282" t="s">
        <v>193</v>
      </c>
      <c r="X137" s="282" t="s">
        <v>193</v>
      </c>
    </row>
    <row r="138" spans="1:24" ht="20.100000000000001" customHeight="1">
      <c r="A138" s="288">
        <v>43959</v>
      </c>
      <c r="B138" s="288">
        <v>43965</v>
      </c>
      <c r="C138" s="5" t="s">
        <v>192</v>
      </c>
      <c r="D138" s="282">
        <v>137</v>
      </c>
      <c r="E138" s="282">
        <v>143</v>
      </c>
      <c r="F138" s="282">
        <v>133</v>
      </c>
      <c r="G138" s="282">
        <v>137.5</v>
      </c>
      <c r="H138" s="282">
        <v>131</v>
      </c>
      <c r="I138" s="282">
        <v>135</v>
      </c>
      <c r="J138" s="282">
        <v>134.5</v>
      </c>
      <c r="K138" s="282">
        <v>132</v>
      </c>
      <c r="L138" s="282">
        <v>133.80000000000001</v>
      </c>
      <c r="M138" s="282">
        <v>133.5</v>
      </c>
      <c r="N138" s="282">
        <v>132.6</v>
      </c>
      <c r="O138" s="282">
        <v>139</v>
      </c>
      <c r="P138" s="282">
        <v>128</v>
      </c>
      <c r="Q138" s="282">
        <v>137.5</v>
      </c>
      <c r="R138" s="282">
        <v>130</v>
      </c>
      <c r="S138" s="282">
        <v>136</v>
      </c>
      <c r="T138" s="282">
        <v>135</v>
      </c>
      <c r="U138" s="282">
        <v>134.61000000000001</v>
      </c>
      <c r="V138" s="282" t="s">
        <v>193</v>
      </c>
      <c r="W138" s="282" t="s">
        <v>193</v>
      </c>
      <c r="X138" s="282" t="s">
        <v>193</v>
      </c>
    </row>
    <row r="139" spans="1:24" ht="20.100000000000001" customHeight="1">
      <c r="A139" s="288">
        <v>43959</v>
      </c>
      <c r="B139" s="288">
        <v>43965</v>
      </c>
      <c r="C139" s="5" t="s">
        <v>194</v>
      </c>
      <c r="D139" s="14">
        <v>0.11</v>
      </c>
      <c r="E139" s="14">
        <v>0.06</v>
      </c>
      <c r="F139" s="14">
        <v>0.06</v>
      </c>
      <c r="G139" s="14">
        <v>7.0000000000000007E-2</v>
      </c>
      <c r="H139" s="14">
        <v>0.09</v>
      </c>
      <c r="I139" s="14">
        <v>0.08</v>
      </c>
      <c r="J139" s="14">
        <v>0.1</v>
      </c>
      <c r="K139" s="14">
        <v>0.06</v>
      </c>
      <c r="L139" s="14">
        <v>0.11</v>
      </c>
      <c r="M139" s="14">
        <v>0.11</v>
      </c>
      <c r="N139" s="14">
        <v>0.14000000000000001</v>
      </c>
      <c r="O139" s="14">
        <v>7.0000000000000007E-2</v>
      </c>
      <c r="P139" s="14">
        <v>0.1</v>
      </c>
      <c r="Q139" s="14">
        <v>0.12</v>
      </c>
      <c r="R139" s="14">
        <v>0.24</v>
      </c>
      <c r="S139" s="14">
        <v>0.1</v>
      </c>
      <c r="T139" s="14">
        <v>0.1</v>
      </c>
      <c r="U139" s="11">
        <v>0.1012</v>
      </c>
      <c r="V139" s="282" t="s">
        <v>193</v>
      </c>
      <c r="W139" s="282" t="s">
        <v>193</v>
      </c>
      <c r="X139" s="282" t="s">
        <v>193</v>
      </c>
    </row>
    <row r="140" spans="1:24" ht="20.100000000000001" customHeight="1">
      <c r="A140" s="288">
        <v>43959</v>
      </c>
      <c r="B140" s="288">
        <v>43965</v>
      </c>
      <c r="C140" s="5" t="s">
        <v>195</v>
      </c>
      <c r="D140" s="14">
        <v>0.17</v>
      </c>
      <c r="E140" s="14">
        <v>0.19</v>
      </c>
      <c r="F140" s="14">
        <v>0.08</v>
      </c>
      <c r="G140" s="14">
        <v>0.2</v>
      </c>
      <c r="H140" s="14">
        <v>0.09</v>
      </c>
      <c r="I140" s="14">
        <v>0.2</v>
      </c>
      <c r="J140" s="14">
        <v>0.16</v>
      </c>
      <c r="K140" s="14">
        <v>0.14000000000000001</v>
      </c>
      <c r="L140" s="14">
        <v>0.2</v>
      </c>
      <c r="M140" s="14">
        <v>0.18</v>
      </c>
      <c r="N140" s="14">
        <v>0.18</v>
      </c>
      <c r="O140" s="14">
        <v>0.15</v>
      </c>
      <c r="P140" s="14">
        <v>0.06</v>
      </c>
      <c r="Q140" s="14">
        <v>0.16</v>
      </c>
      <c r="R140" s="14">
        <v>0.18</v>
      </c>
      <c r="S140" s="14">
        <v>0.17</v>
      </c>
      <c r="T140" s="14">
        <v>0.16</v>
      </c>
      <c r="U140" s="11">
        <v>0.15709999999999999</v>
      </c>
      <c r="V140" s="282" t="s">
        <v>193</v>
      </c>
      <c r="W140" s="282" t="s">
        <v>193</v>
      </c>
      <c r="X140" s="282" t="s">
        <v>193</v>
      </c>
    </row>
    <row r="141" spans="1:24" ht="20.100000000000001" customHeight="1">
      <c r="A141" s="288">
        <v>43966</v>
      </c>
      <c r="B141" s="288">
        <v>43972</v>
      </c>
      <c r="C141" s="5" t="s">
        <v>192</v>
      </c>
      <c r="D141" s="282">
        <v>135.5</v>
      </c>
      <c r="E141" s="282">
        <v>141.5</v>
      </c>
      <c r="F141" s="282">
        <v>131</v>
      </c>
      <c r="G141" s="282">
        <v>135</v>
      </c>
      <c r="H141" s="282">
        <v>130</v>
      </c>
      <c r="I141" s="282">
        <v>132.5</v>
      </c>
      <c r="J141" s="282">
        <v>134</v>
      </c>
      <c r="K141" s="282">
        <v>130</v>
      </c>
      <c r="L141" s="282">
        <v>132.9</v>
      </c>
      <c r="M141" s="282">
        <v>132.80000000000001</v>
      </c>
      <c r="N141" s="282">
        <v>132.19999999999999</v>
      </c>
      <c r="O141" s="282">
        <v>138.19999999999999</v>
      </c>
      <c r="P141" s="282">
        <v>127.5</v>
      </c>
      <c r="Q141" s="282">
        <v>135</v>
      </c>
      <c r="R141" s="282">
        <v>128</v>
      </c>
      <c r="S141" s="282">
        <v>135</v>
      </c>
      <c r="T141" s="282">
        <v>134</v>
      </c>
      <c r="U141" s="282">
        <v>133.24</v>
      </c>
      <c r="V141" s="282" t="s">
        <v>193</v>
      </c>
      <c r="W141" s="282" t="s">
        <v>193</v>
      </c>
      <c r="X141" s="282" t="s">
        <v>193</v>
      </c>
    </row>
    <row r="142" spans="1:24" ht="20.100000000000001" customHeight="1">
      <c r="A142" s="288">
        <v>43966</v>
      </c>
      <c r="B142" s="288">
        <v>43972</v>
      </c>
      <c r="C142" s="5" t="s">
        <v>194</v>
      </c>
      <c r="D142" s="14">
        <v>0.1</v>
      </c>
      <c r="E142" s="14">
        <v>0.06</v>
      </c>
      <c r="F142" s="14">
        <v>0.06</v>
      </c>
      <c r="G142" s="14">
        <v>7.0000000000000007E-2</v>
      </c>
      <c r="H142" s="14">
        <v>0.08</v>
      </c>
      <c r="I142" s="14">
        <v>0.08</v>
      </c>
      <c r="J142" s="14">
        <v>0.09</v>
      </c>
      <c r="K142" s="14">
        <v>0.06</v>
      </c>
      <c r="L142" s="14">
        <v>0.1</v>
      </c>
      <c r="M142" s="14">
        <v>0.1</v>
      </c>
      <c r="N142" s="14">
        <v>0.12</v>
      </c>
      <c r="O142" s="14">
        <v>7.0000000000000007E-2</v>
      </c>
      <c r="P142" s="14">
        <v>0.1</v>
      </c>
      <c r="Q142" s="14">
        <v>0.11</v>
      </c>
      <c r="R142" s="14">
        <v>0.24</v>
      </c>
      <c r="S142" s="14">
        <v>0.09</v>
      </c>
      <c r="T142" s="14">
        <v>0.1</v>
      </c>
      <c r="U142" s="11">
        <v>9.5899999999999999E-2</v>
      </c>
      <c r="V142" s="282" t="s">
        <v>193</v>
      </c>
      <c r="W142" s="282" t="s">
        <v>193</v>
      </c>
      <c r="X142" s="282" t="s">
        <v>193</v>
      </c>
    </row>
    <row r="143" spans="1:24" ht="20.100000000000001" customHeight="1">
      <c r="A143" s="288">
        <v>43966</v>
      </c>
      <c r="B143" s="288">
        <v>43972</v>
      </c>
      <c r="C143" s="5" t="s">
        <v>195</v>
      </c>
      <c r="D143" s="14">
        <v>0.15</v>
      </c>
      <c r="E143" s="14">
        <v>0.16</v>
      </c>
      <c r="F143" s="14">
        <v>0.08</v>
      </c>
      <c r="G143" s="14">
        <v>0.16</v>
      </c>
      <c r="H143" s="14">
        <v>0.08</v>
      </c>
      <c r="I143" s="14">
        <v>0.18</v>
      </c>
      <c r="J143" s="14">
        <v>0.15</v>
      </c>
      <c r="K143" s="14">
        <v>0.13</v>
      </c>
      <c r="L143" s="14">
        <v>0.18</v>
      </c>
      <c r="M143" s="14">
        <v>0.17</v>
      </c>
      <c r="N143" s="14">
        <v>0.17</v>
      </c>
      <c r="O143" s="14">
        <v>0.15</v>
      </c>
      <c r="P143" s="14">
        <v>0.06</v>
      </c>
      <c r="Q143" s="14">
        <v>0.14000000000000001</v>
      </c>
      <c r="R143" s="14">
        <v>0.15</v>
      </c>
      <c r="S143" s="14">
        <v>0.16</v>
      </c>
      <c r="T143" s="14">
        <v>0.15</v>
      </c>
      <c r="U143" s="11">
        <v>0.1424</v>
      </c>
      <c r="V143" s="282" t="s">
        <v>193</v>
      </c>
      <c r="W143" s="282" t="s">
        <v>193</v>
      </c>
      <c r="X143" s="282" t="s">
        <v>193</v>
      </c>
    </row>
    <row r="144" spans="1:24" ht="20.100000000000001" customHeight="1">
      <c r="A144" s="288">
        <v>43973</v>
      </c>
      <c r="B144" s="288">
        <v>43979</v>
      </c>
      <c r="C144" s="5" t="s">
        <v>192</v>
      </c>
      <c r="D144" s="282">
        <v>135.30000000000001</v>
      </c>
      <c r="E144" s="282">
        <v>138.5</v>
      </c>
      <c r="F144" s="282">
        <v>130</v>
      </c>
      <c r="G144" s="282">
        <v>133</v>
      </c>
      <c r="H144" s="282">
        <v>128.5</v>
      </c>
      <c r="I144" s="282">
        <v>132</v>
      </c>
      <c r="J144" s="282">
        <v>134</v>
      </c>
      <c r="K144" s="282">
        <v>130</v>
      </c>
      <c r="L144" s="282">
        <v>132</v>
      </c>
      <c r="M144" s="282">
        <v>131.6</v>
      </c>
      <c r="N144" s="282">
        <v>131</v>
      </c>
      <c r="O144" s="282">
        <v>138</v>
      </c>
      <c r="P144" s="282">
        <v>127.5</v>
      </c>
      <c r="Q144" s="282">
        <v>133</v>
      </c>
      <c r="R144" s="282">
        <v>127.5</v>
      </c>
      <c r="S144" s="282">
        <v>135</v>
      </c>
      <c r="T144" s="282">
        <v>134</v>
      </c>
      <c r="U144" s="282">
        <v>132.41</v>
      </c>
      <c r="V144" s="282" t="s">
        <v>193</v>
      </c>
      <c r="W144" s="282" t="s">
        <v>193</v>
      </c>
      <c r="X144" s="282" t="s">
        <v>193</v>
      </c>
    </row>
    <row r="145" spans="1:24" ht="20.100000000000001" customHeight="1">
      <c r="A145" s="288">
        <v>43973</v>
      </c>
      <c r="B145" s="288">
        <v>43979</v>
      </c>
      <c r="C145" s="5" t="s">
        <v>194</v>
      </c>
      <c r="D145" s="14">
        <v>0.1</v>
      </c>
      <c r="E145" s="14">
        <v>0.06</v>
      </c>
      <c r="F145" s="14">
        <v>0.05</v>
      </c>
      <c r="G145" s="14">
        <v>7.0000000000000007E-2</v>
      </c>
      <c r="H145" s="14">
        <v>0.08</v>
      </c>
      <c r="I145" s="14">
        <v>0.08</v>
      </c>
      <c r="J145" s="14">
        <v>0.09</v>
      </c>
      <c r="K145" s="14">
        <v>0.06</v>
      </c>
      <c r="L145" s="14">
        <v>0.09</v>
      </c>
      <c r="M145" s="14">
        <v>0.09</v>
      </c>
      <c r="N145" s="14">
        <v>0.1</v>
      </c>
      <c r="O145" s="14">
        <v>7.0000000000000007E-2</v>
      </c>
      <c r="P145" s="14">
        <v>0.1</v>
      </c>
      <c r="Q145" s="14">
        <v>0.1</v>
      </c>
      <c r="R145" s="14">
        <v>0.24</v>
      </c>
      <c r="S145" s="14">
        <v>0.08</v>
      </c>
      <c r="T145" s="14">
        <v>0.1</v>
      </c>
      <c r="U145" s="11">
        <v>9.1800000000000007E-2</v>
      </c>
      <c r="V145" s="282" t="s">
        <v>193</v>
      </c>
      <c r="W145" s="282" t="s">
        <v>193</v>
      </c>
      <c r="X145" s="282" t="s">
        <v>193</v>
      </c>
    </row>
    <row r="146" spans="1:24" ht="20.100000000000001" customHeight="1">
      <c r="A146" s="288">
        <v>43973</v>
      </c>
      <c r="B146" s="288">
        <v>43979</v>
      </c>
      <c r="C146" s="5" t="s">
        <v>195</v>
      </c>
      <c r="D146" s="14">
        <v>0.11</v>
      </c>
      <c r="E146" s="14">
        <v>0.13</v>
      </c>
      <c r="F146" s="14">
        <v>7.0000000000000007E-2</v>
      </c>
      <c r="G146" s="14">
        <v>0.12</v>
      </c>
      <c r="H146" s="14">
        <v>7.0000000000000007E-2</v>
      </c>
      <c r="I146" s="14">
        <v>0.14000000000000001</v>
      </c>
      <c r="J146" s="14">
        <v>0.11</v>
      </c>
      <c r="K146" s="14">
        <v>0.1</v>
      </c>
      <c r="L146" s="14">
        <v>0.14000000000000001</v>
      </c>
      <c r="M146" s="14">
        <v>0.13</v>
      </c>
      <c r="N146" s="14">
        <v>0.14000000000000001</v>
      </c>
      <c r="O146" s="14">
        <v>0.13</v>
      </c>
      <c r="P146" s="14">
        <v>0.06</v>
      </c>
      <c r="Q146" s="14">
        <v>0.12</v>
      </c>
      <c r="R146" s="14">
        <v>0.12</v>
      </c>
      <c r="S146" s="14">
        <v>0.13</v>
      </c>
      <c r="T146" s="14">
        <v>0.13</v>
      </c>
      <c r="U146" s="11">
        <v>0.1147</v>
      </c>
      <c r="V146" s="282" t="s">
        <v>193</v>
      </c>
      <c r="W146" s="282" t="s">
        <v>193</v>
      </c>
      <c r="X146" s="282" t="s">
        <v>193</v>
      </c>
    </row>
    <row r="147" spans="1:24" ht="20.100000000000001" customHeight="1">
      <c r="A147" s="288">
        <v>43980</v>
      </c>
      <c r="B147" s="288">
        <v>43986</v>
      </c>
      <c r="C147" s="5" t="s">
        <v>192</v>
      </c>
      <c r="D147" s="282">
        <v>135.30000000000001</v>
      </c>
      <c r="E147" s="282">
        <v>138.5</v>
      </c>
      <c r="F147" s="282">
        <v>132</v>
      </c>
      <c r="G147" s="282">
        <v>133</v>
      </c>
      <c r="H147" s="282">
        <v>127.5</v>
      </c>
      <c r="I147" s="282">
        <v>130</v>
      </c>
      <c r="J147" s="282">
        <v>134.19999999999999</v>
      </c>
      <c r="K147" s="282">
        <v>130</v>
      </c>
      <c r="L147" s="282">
        <v>131.80000000000001</v>
      </c>
      <c r="M147" s="282">
        <v>131.5</v>
      </c>
      <c r="N147" s="282">
        <v>130.9</v>
      </c>
      <c r="O147" s="282">
        <v>138</v>
      </c>
      <c r="P147" s="282">
        <v>127.5</v>
      </c>
      <c r="Q147" s="282">
        <v>130</v>
      </c>
      <c r="R147" s="282">
        <v>127</v>
      </c>
      <c r="S147" s="282">
        <v>135</v>
      </c>
      <c r="T147" s="282">
        <v>134.5</v>
      </c>
      <c r="U147" s="282">
        <v>132.16</v>
      </c>
      <c r="V147" s="282" t="s">
        <v>193</v>
      </c>
      <c r="W147" s="282" t="s">
        <v>193</v>
      </c>
      <c r="X147" s="282" t="s">
        <v>193</v>
      </c>
    </row>
    <row r="148" spans="1:24" ht="20.100000000000001" customHeight="1">
      <c r="A148" s="288">
        <v>43980</v>
      </c>
      <c r="B148" s="288">
        <v>43986</v>
      </c>
      <c r="C148" s="5" t="s">
        <v>194</v>
      </c>
      <c r="D148" s="14">
        <v>0.1</v>
      </c>
      <c r="E148" s="14">
        <v>0.06</v>
      </c>
      <c r="F148" s="14">
        <v>0.05</v>
      </c>
      <c r="G148" s="14">
        <v>7.0000000000000007E-2</v>
      </c>
      <c r="H148" s="14">
        <v>0.08</v>
      </c>
      <c r="I148" s="14">
        <v>0.08</v>
      </c>
      <c r="J148" s="14">
        <v>0.09</v>
      </c>
      <c r="K148" s="14">
        <v>0.06</v>
      </c>
      <c r="L148" s="14">
        <v>0.1</v>
      </c>
      <c r="M148" s="14">
        <v>0.1</v>
      </c>
      <c r="N148" s="14">
        <v>0.11</v>
      </c>
      <c r="O148" s="14">
        <v>7.0000000000000007E-2</v>
      </c>
      <c r="P148" s="14">
        <v>0.08</v>
      </c>
      <c r="Q148" s="14">
        <v>7.0000000000000007E-2</v>
      </c>
      <c r="R148" s="14">
        <v>0.24</v>
      </c>
      <c r="S148" s="14">
        <v>7.0000000000000007E-2</v>
      </c>
      <c r="T148" s="14">
        <v>0.09</v>
      </c>
      <c r="U148" s="11">
        <v>8.9399999999999993E-2</v>
      </c>
      <c r="V148" s="282" t="s">
        <v>193</v>
      </c>
      <c r="W148" s="282" t="s">
        <v>193</v>
      </c>
      <c r="X148" s="282" t="s">
        <v>193</v>
      </c>
    </row>
    <row r="149" spans="1:24" ht="20.100000000000001" customHeight="1">
      <c r="A149" s="288">
        <v>43980</v>
      </c>
      <c r="B149" s="288">
        <v>43986</v>
      </c>
      <c r="C149" s="5" t="s">
        <v>195</v>
      </c>
      <c r="D149" s="14">
        <v>0.1</v>
      </c>
      <c r="E149" s="14">
        <v>0.12</v>
      </c>
      <c r="F149" s="14">
        <v>0.06</v>
      </c>
      <c r="G149" s="14">
        <v>0.11</v>
      </c>
      <c r="H149" s="14">
        <v>7.0000000000000007E-2</v>
      </c>
      <c r="I149" s="14">
        <v>0.12</v>
      </c>
      <c r="J149" s="14">
        <v>0.1</v>
      </c>
      <c r="K149" s="14">
        <v>0.1</v>
      </c>
      <c r="L149" s="14">
        <v>0.12</v>
      </c>
      <c r="M149" s="14">
        <v>0.12</v>
      </c>
      <c r="N149" s="14">
        <v>0.12</v>
      </c>
      <c r="O149" s="14">
        <v>0.15</v>
      </c>
      <c r="P149" s="14">
        <v>0.06</v>
      </c>
      <c r="Q149" s="14">
        <v>0.1</v>
      </c>
      <c r="R149" s="14">
        <v>0.1</v>
      </c>
      <c r="S149" s="14">
        <v>0.13</v>
      </c>
      <c r="T149" s="14">
        <v>0.14000000000000001</v>
      </c>
      <c r="U149" s="11">
        <v>0.1071</v>
      </c>
      <c r="V149" s="282" t="s">
        <v>193</v>
      </c>
      <c r="W149" s="282" t="s">
        <v>193</v>
      </c>
      <c r="X149" s="282" t="s">
        <v>193</v>
      </c>
    </row>
    <row r="150" spans="1:24" ht="20.100000000000001" customHeight="1">
      <c r="A150" s="288">
        <v>43987</v>
      </c>
      <c r="B150" s="288">
        <v>43993</v>
      </c>
      <c r="C150" s="5" t="s">
        <v>192</v>
      </c>
      <c r="D150" s="227">
        <v>136</v>
      </c>
      <c r="E150" s="227">
        <v>138</v>
      </c>
      <c r="F150" s="227">
        <v>132</v>
      </c>
      <c r="G150" s="227">
        <v>133</v>
      </c>
      <c r="H150" s="227">
        <v>127</v>
      </c>
      <c r="I150" s="227">
        <v>130</v>
      </c>
      <c r="J150" s="227">
        <v>135.6</v>
      </c>
      <c r="K150" s="227">
        <v>130</v>
      </c>
      <c r="L150" s="227">
        <v>131.6</v>
      </c>
      <c r="M150" s="227">
        <v>131.4</v>
      </c>
      <c r="N150" s="227">
        <v>130.69999999999999</v>
      </c>
      <c r="O150" s="227">
        <v>138</v>
      </c>
      <c r="P150" s="227">
        <v>127</v>
      </c>
      <c r="Q150" s="227">
        <v>127.5</v>
      </c>
      <c r="R150" s="227">
        <v>127</v>
      </c>
      <c r="S150" s="227">
        <v>136</v>
      </c>
      <c r="T150" s="227">
        <v>134.5</v>
      </c>
      <c r="U150" s="5">
        <v>132.08000000000001</v>
      </c>
      <c r="V150" s="282" t="s">
        <v>193</v>
      </c>
      <c r="W150" s="282" t="s">
        <v>193</v>
      </c>
      <c r="X150" s="282" t="s">
        <v>193</v>
      </c>
    </row>
    <row r="151" spans="1:24" ht="20.100000000000001" customHeight="1">
      <c r="A151" s="288">
        <v>43987</v>
      </c>
      <c r="B151" s="288">
        <v>43993</v>
      </c>
      <c r="C151" s="5" t="s">
        <v>194</v>
      </c>
      <c r="D151" s="14">
        <v>0.1</v>
      </c>
      <c r="E151" s="14">
        <v>0.09</v>
      </c>
      <c r="F151" s="14">
        <v>0.05</v>
      </c>
      <c r="G151" s="14">
        <v>7.0000000000000007E-2</v>
      </c>
      <c r="H151" s="14">
        <v>0.08</v>
      </c>
      <c r="I151" s="14">
        <v>0.08</v>
      </c>
      <c r="J151" s="14">
        <v>0.09</v>
      </c>
      <c r="K151" s="14">
        <v>0.06</v>
      </c>
      <c r="L151" s="14">
        <v>0.1</v>
      </c>
      <c r="M151" s="14">
        <v>0.1</v>
      </c>
      <c r="N151" s="14">
        <v>0.11</v>
      </c>
      <c r="O151" s="14">
        <v>0.11</v>
      </c>
      <c r="P151" s="14">
        <v>0.08</v>
      </c>
      <c r="Q151" s="14">
        <v>0.1</v>
      </c>
      <c r="R151" s="14">
        <v>0.24</v>
      </c>
      <c r="S151" s="14">
        <v>0.06</v>
      </c>
      <c r="T151" s="14">
        <v>0.09</v>
      </c>
      <c r="U151" s="11">
        <v>9.4700000000000006E-2</v>
      </c>
      <c r="V151" s="282" t="s">
        <v>193</v>
      </c>
      <c r="W151" s="282" t="s">
        <v>193</v>
      </c>
      <c r="X151" s="282" t="s">
        <v>193</v>
      </c>
    </row>
    <row r="152" spans="1:24" ht="20.100000000000001" customHeight="1">
      <c r="A152" s="288">
        <v>43987</v>
      </c>
      <c r="B152" s="288">
        <v>43993</v>
      </c>
      <c r="C152" s="5" t="s">
        <v>195</v>
      </c>
      <c r="D152" s="14">
        <v>0.12</v>
      </c>
      <c r="E152" s="14">
        <v>0.11</v>
      </c>
      <c r="F152" s="14">
        <v>0.06</v>
      </c>
      <c r="G152" s="14">
        <v>0.11</v>
      </c>
      <c r="H152" s="14">
        <v>7.0000000000000007E-2</v>
      </c>
      <c r="I152" s="14">
        <v>0.11</v>
      </c>
      <c r="J152" s="14">
        <v>0.11</v>
      </c>
      <c r="K152" s="14">
        <v>0.1</v>
      </c>
      <c r="L152" s="14">
        <v>0.12</v>
      </c>
      <c r="M152" s="14">
        <v>0.12</v>
      </c>
      <c r="N152" s="14">
        <v>0.12</v>
      </c>
      <c r="O152" s="14">
        <v>0.15</v>
      </c>
      <c r="P152" s="14">
        <v>0.06</v>
      </c>
      <c r="Q152" s="14">
        <v>0.09</v>
      </c>
      <c r="R152" s="14">
        <v>0.1</v>
      </c>
      <c r="S152" s="14">
        <v>0.13</v>
      </c>
      <c r="T152" s="14">
        <v>0.14000000000000001</v>
      </c>
      <c r="U152" s="11">
        <v>0.107058823529412</v>
      </c>
      <c r="V152" s="282" t="s">
        <v>193</v>
      </c>
      <c r="W152" s="282" t="s">
        <v>193</v>
      </c>
      <c r="X152" s="282" t="s">
        <v>193</v>
      </c>
    </row>
    <row r="153" spans="1:24" ht="20.100000000000001" customHeight="1">
      <c r="A153" s="288">
        <v>43994</v>
      </c>
      <c r="B153" s="288">
        <v>44000</v>
      </c>
      <c r="C153" s="5" t="s">
        <v>192</v>
      </c>
      <c r="D153" s="227">
        <v>136.19999999999999</v>
      </c>
      <c r="E153" s="227">
        <v>138</v>
      </c>
      <c r="F153" s="227">
        <v>132</v>
      </c>
      <c r="G153" s="227">
        <v>133</v>
      </c>
      <c r="H153" s="227">
        <v>125</v>
      </c>
      <c r="I153" s="227">
        <v>131.5</v>
      </c>
      <c r="J153" s="227">
        <v>135.80000000000001</v>
      </c>
      <c r="K153" s="227">
        <v>132</v>
      </c>
      <c r="L153" s="227">
        <v>131.5</v>
      </c>
      <c r="M153" s="227">
        <v>131.19999999999999</v>
      </c>
      <c r="N153" s="227">
        <v>130.4</v>
      </c>
      <c r="O153" s="227">
        <v>137.5</v>
      </c>
      <c r="P153" s="227">
        <v>126</v>
      </c>
      <c r="Q153" s="227">
        <v>124.5</v>
      </c>
      <c r="R153" s="227">
        <v>125</v>
      </c>
      <c r="S153" s="227">
        <v>136</v>
      </c>
      <c r="T153" s="227">
        <v>134.80000000000001</v>
      </c>
      <c r="U153" s="227">
        <v>131.78823529411801</v>
      </c>
      <c r="V153" s="282" t="s">
        <v>193</v>
      </c>
      <c r="W153" s="282" t="s">
        <v>193</v>
      </c>
      <c r="X153" s="282" t="s">
        <v>193</v>
      </c>
    </row>
    <row r="154" spans="1:24" ht="20.100000000000001" customHeight="1">
      <c r="A154" s="288">
        <v>43994</v>
      </c>
      <c r="B154" s="288">
        <v>44000</v>
      </c>
      <c r="C154" s="5" t="s">
        <v>194</v>
      </c>
      <c r="D154" s="14">
        <v>0.1</v>
      </c>
      <c r="E154" s="14">
        <v>0.09</v>
      </c>
      <c r="F154" s="14">
        <v>0.05</v>
      </c>
      <c r="G154" s="14">
        <v>7.0000000000000007E-2</v>
      </c>
      <c r="H154" s="14">
        <v>0.13</v>
      </c>
      <c r="I154" s="14">
        <v>0.08</v>
      </c>
      <c r="J154" s="14">
        <v>0.09</v>
      </c>
      <c r="K154" s="14">
        <v>0.06</v>
      </c>
      <c r="L154" s="14">
        <v>0.11</v>
      </c>
      <c r="M154" s="14">
        <v>0.1</v>
      </c>
      <c r="N154" s="14">
        <v>0.12</v>
      </c>
      <c r="O154" s="14">
        <v>0.14000000000000001</v>
      </c>
      <c r="P154" s="14">
        <v>0.12</v>
      </c>
      <c r="Q154" s="14">
        <v>0.16</v>
      </c>
      <c r="R154" s="14">
        <v>0.25</v>
      </c>
      <c r="S154" s="14">
        <v>0.06</v>
      </c>
      <c r="T154" s="14">
        <v>0.09</v>
      </c>
      <c r="U154" s="11">
        <v>0.107058823529412</v>
      </c>
      <c r="V154" s="282" t="s">
        <v>193</v>
      </c>
      <c r="W154" s="282" t="s">
        <v>193</v>
      </c>
      <c r="X154" s="282" t="s">
        <v>193</v>
      </c>
    </row>
    <row r="155" spans="1:24" ht="20.100000000000001" customHeight="1">
      <c r="A155" s="288">
        <v>43994</v>
      </c>
      <c r="B155" s="288">
        <v>44000</v>
      </c>
      <c r="C155" s="5" t="s">
        <v>195</v>
      </c>
      <c r="D155" s="14">
        <v>0.13</v>
      </c>
      <c r="E155" s="14">
        <v>0.11</v>
      </c>
      <c r="F155" s="14">
        <v>0.06</v>
      </c>
      <c r="G155" s="14">
        <v>0.11</v>
      </c>
      <c r="H155" s="14">
        <v>7.0000000000000007E-2</v>
      </c>
      <c r="I155" s="14">
        <v>0.12</v>
      </c>
      <c r="J155" s="14">
        <v>0.12</v>
      </c>
      <c r="K155" s="14">
        <v>0.1</v>
      </c>
      <c r="L155" s="14">
        <v>0.12</v>
      </c>
      <c r="M155" s="14">
        <v>0.12</v>
      </c>
      <c r="N155" s="14">
        <v>0.12</v>
      </c>
      <c r="O155" s="14">
        <v>0.15</v>
      </c>
      <c r="P155" s="14">
        <v>0.06</v>
      </c>
      <c r="Q155" s="14">
        <v>0.09</v>
      </c>
      <c r="R155" s="14">
        <v>0.1</v>
      </c>
      <c r="S155" s="14">
        <v>0.13</v>
      </c>
      <c r="T155" s="14">
        <v>0.14000000000000001</v>
      </c>
      <c r="U155" s="11">
        <v>0.108823529411765</v>
      </c>
      <c r="V155" s="282" t="s">
        <v>193</v>
      </c>
      <c r="W155" s="282" t="s">
        <v>193</v>
      </c>
      <c r="X155" s="282" t="s">
        <v>193</v>
      </c>
    </row>
    <row r="156" spans="1:24" ht="20.100000000000001" customHeight="1">
      <c r="A156" s="288">
        <v>44001</v>
      </c>
      <c r="B156" s="288">
        <v>44007</v>
      </c>
      <c r="C156" s="5" t="s">
        <v>192</v>
      </c>
      <c r="D156" s="227">
        <v>135.1</v>
      </c>
      <c r="E156" s="227">
        <v>138</v>
      </c>
      <c r="F156" s="227">
        <v>132</v>
      </c>
      <c r="G156" s="227">
        <v>132</v>
      </c>
      <c r="H156" s="227">
        <v>124</v>
      </c>
      <c r="I156" s="227">
        <v>131.5</v>
      </c>
      <c r="J156" s="227">
        <v>135</v>
      </c>
      <c r="K156" s="227">
        <v>129.5</v>
      </c>
      <c r="L156" s="227">
        <v>131.19999999999999</v>
      </c>
      <c r="M156" s="227">
        <v>131</v>
      </c>
      <c r="N156" s="227">
        <v>130.19999999999999</v>
      </c>
      <c r="O156" s="227">
        <v>137.5</v>
      </c>
      <c r="P156" s="227">
        <v>124</v>
      </c>
      <c r="Q156" s="227">
        <v>123</v>
      </c>
      <c r="R156" s="227">
        <v>122.5</v>
      </c>
      <c r="S156" s="227">
        <v>135</v>
      </c>
      <c r="T156" s="227">
        <v>135</v>
      </c>
      <c r="U156" s="227">
        <v>130.97</v>
      </c>
      <c r="V156" s="282" t="s">
        <v>193</v>
      </c>
      <c r="W156" s="282" t="s">
        <v>193</v>
      </c>
      <c r="X156" s="282" t="s">
        <v>193</v>
      </c>
    </row>
    <row r="157" spans="1:24" ht="20.100000000000001" customHeight="1">
      <c r="A157" s="288">
        <v>44001</v>
      </c>
      <c r="B157" s="288">
        <v>44007</v>
      </c>
      <c r="C157" s="5" t="s">
        <v>194</v>
      </c>
      <c r="D157" s="14">
        <v>0.1</v>
      </c>
      <c r="E157" s="14">
        <v>0.09</v>
      </c>
      <c r="F157" s="14">
        <v>0.05</v>
      </c>
      <c r="G157" s="14">
        <v>7.0000000000000007E-2</v>
      </c>
      <c r="H157" s="14">
        <v>0.15</v>
      </c>
      <c r="I157" s="14">
        <v>0.08</v>
      </c>
      <c r="J157" s="14">
        <v>0.09</v>
      </c>
      <c r="K157" s="14">
        <v>0.06</v>
      </c>
      <c r="L157" s="14">
        <v>0.1</v>
      </c>
      <c r="M157" s="14">
        <v>0.1</v>
      </c>
      <c r="N157" s="14">
        <v>0.11</v>
      </c>
      <c r="O157" s="14">
        <v>0.16</v>
      </c>
      <c r="P157" s="14">
        <v>0.14000000000000001</v>
      </c>
      <c r="Q157" s="14">
        <v>0.18</v>
      </c>
      <c r="R157" s="14">
        <v>0.26</v>
      </c>
      <c r="S157" s="14">
        <v>0.06</v>
      </c>
      <c r="T157" s="14">
        <v>0.09</v>
      </c>
      <c r="U157" s="11">
        <v>0.11119999999999999</v>
      </c>
      <c r="V157" s="282" t="s">
        <v>193</v>
      </c>
      <c r="W157" s="282" t="s">
        <v>193</v>
      </c>
      <c r="X157" s="282" t="s">
        <v>193</v>
      </c>
    </row>
    <row r="158" spans="1:24" ht="20.100000000000001" customHeight="1">
      <c r="A158" s="288">
        <v>44001</v>
      </c>
      <c r="B158" s="288">
        <v>44007</v>
      </c>
      <c r="C158" s="5" t="s">
        <v>195</v>
      </c>
      <c r="D158" s="14">
        <v>0.11</v>
      </c>
      <c r="E158" s="14">
        <v>0.1</v>
      </c>
      <c r="F158" s="14">
        <v>0.06</v>
      </c>
      <c r="G158" s="14">
        <v>0.1</v>
      </c>
      <c r="H158" s="14">
        <v>7.0000000000000007E-2</v>
      </c>
      <c r="I158" s="14">
        <v>0.12</v>
      </c>
      <c r="J158" s="14">
        <v>0.1</v>
      </c>
      <c r="K158" s="14">
        <v>0.1</v>
      </c>
      <c r="L158" s="14">
        <v>0.11</v>
      </c>
      <c r="M158" s="14">
        <v>0.11</v>
      </c>
      <c r="N158" s="14">
        <v>0.11</v>
      </c>
      <c r="O158" s="14">
        <v>0.14000000000000001</v>
      </c>
      <c r="P158" s="14">
        <v>0.06</v>
      </c>
      <c r="Q158" s="14">
        <v>0.09</v>
      </c>
      <c r="R158" s="14">
        <v>0.1</v>
      </c>
      <c r="S158" s="14">
        <v>0.11</v>
      </c>
      <c r="T158" s="14">
        <v>0.13</v>
      </c>
      <c r="U158" s="11">
        <v>0.1012</v>
      </c>
      <c r="V158" s="282" t="s">
        <v>193</v>
      </c>
      <c r="W158" s="282" t="s">
        <v>193</v>
      </c>
      <c r="X158" s="282" t="s">
        <v>193</v>
      </c>
    </row>
    <row r="159" spans="1:24" ht="20.100000000000001" customHeight="1">
      <c r="A159" s="288">
        <v>44008</v>
      </c>
      <c r="B159" s="288">
        <v>44014</v>
      </c>
      <c r="C159" s="5" t="s">
        <v>192</v>
      </c>
      <c r="D159" s="227">
        <v>135</v>
      </c>
      <c r="E159" s="227">
        <v>138</v>
      </c>
      <c r="F159" s="227">
        <v>131</v>
      </c>
      <c r="G159" s="227">
        <v>130</v>
      </c>
      <c r="H159" s="227">
        <v>123</v>
      </c>
      <c r="I159" s="227">
        <v>131</v>
      </c>
      <c r="J159" s="227">
        <v>135</v>
      </c>
      <c r="K159" s="227">
        <v>129</v>
      </c>
      <c r="L159" s="227">
        <v>131</v>
      </c>
      <c r="M159" s="227">
        <v>131</v>
      </c>
      <c r="N159" s="227">
        <v>130</v>
      </c>
      <c r="O159" s="227">
        <v>137.5</v>
      </c>
      <c r="P159" s="227">
        <v>123.5</v>
      </c>
      <c r="Q159" s="227">
        <v>123</v>
      </c>
      <c r="R159" s="227">
        <v>122</v>
      </c>
      <c r="S159" s="227">
        <v>131.5</v>
      </c>
      <c r="T159" s="227">
        <v>135.19999999999999</v>
      </c>
      <c r="U159" s="5">
        <v>130.38999999999999</v>
      </c>
      <c r="V159" s="282" t="s">
        <v>193</v>
      </c>
      <c r="W159" s="282" t="s">
        <v>193</v>
      </c>
      <c r="X159" s="282" t="s">
        <v>193</v>
      </c>
    </row>
    <row r="160" spans="1:24" ht="20.100000000000001" customHeight="1">
      <c r="A160" s="288">
        <v>44008</v>
      </c>
      <c r="B160" s="288">
        <v>44014</v>
      </c>
      <c r="C160" s="5" t="s">
        <v>194</v>
      </c>
      <c r="D160" s="14">
        <v>0.11</v>
      </c>
      <c r="E160" s="14">
        <v>0.09</v>
      </c>
      <c r="F160" s="14">
        <v>0.09</v>
      </c>
      <c r="G160" s="14">
        <v>0.06</v>
      </c>
      <c r="H160" s="14">
        <v>0.16</v>
      </c>
      <c r="I160" s="14">
        <v>0.08</v>
      </c>
      <c r="J160" s="14">
        <v>0.09</v>
      </c>
      <c r="K160" s="14">
        <v>0.06</v>
      </c>
      <c r="L160" s="14">
        <v>0.1</v>
      </c>
      <c r="M160" s="14">
        <v>0.1</v>
      </c>
      <c r="N160" s="14">
        <v>0.1</v>
      </c>
      <c r="O160" s="14">
        <v>0.18</v>
      </c>
      <c r="P160" s="14">
        <v>0.16</v>
      </c>
      <c r="Q160" s="14">
        <v>0.2</v>
      </c>
      <c r="R160" s="14">
        <v>0.26</v>
      </c>
      <c r="S160" s="14">
        <v>7.0000000000000007E-2</v>
      </c>
      <c r="T160" s="14">
        <v>0.09</v>
      </c>
      <c r="U160" s="11">
        <v>0.1176</v>
      </c>
      <c r="V160" s="282" t="s">
        <v>193</v>
      </c>
      <c r="W160" s="282" t="s">
        <v>193</v>
      </c>
      <c r="X160" s="282" t="s">
        <v>193</v>
      </c>
    </row>
    <row r="161" spans="1:24" ht="20.100000000000001" customHeight="1">
      <c r="A161" s="288">
        <v>44008</v>
      </c>
      <c r="B161" s="288">
        <v>44014</v>
      </c>
      <c r="C161" s="5" t="s">
        <v>195</v>
      </c>
      <c r="D161" s="14">
        <v>0.1</v>
      </c>
      <c r="E161" s="14">
        <v>0.1</v>
      </c>
      <c r="F161" s="14">
        <v>0.06</v>
      </c>
      <c r="G161" s="14">
        <v>0.09</v>
      </c>
      <c r="H161" s="14">
        <v>7.0000000000000007E-2</v>
      </c>
      <c r="I161" s="14">
        <v>0.11</v>
      </c>
      <c r="J161" s="14">
        <v>0.09</v>
      </c>
      <c r="K161" s="14">
        <v>0.09</v>
      </c>
      <c r="L161" s="14">
        <v>0.11</v>
      </c>
      <c r="M161" s="14">
        <v>0.11</v>
      </c>
      <c r="N161" s="14">
        <v>0.11</v>
      </c>
      <c r="O161" s="14">
        <v>0.14000000000000001</v>
      </c>
      <c r="P161" s="14">
        <v>0.06</v>
      </c>
      <c r="Q161" s="14">
        <v>0.08</v>
      </c>
      <c r="R161" s="14">
        <v>0.09</v>
      </c>
      <c r="S161" s="14">
        <v>0.09</v>
      </c>
      <c r="T161" s="14">
        <v>0.13</v>
      </c>
      <c r="U161" s="11">
        <v>9.5899999999999999E-2</v>
      </c>
      <c r="V161" s="282" t="s">
        <v>193</v>
      </c>
      <c r="W161" s="282" t="s">
        <v>193</v>
      </c>
      <c r="X161" s="282" t="s">
        <v>193</v>
      </c>
    </row>
    <row r="162" spans="1:24" ht="20.100000000000001" customHeight="1">
      <c r="A162" s="288">
        <v>44015</v>
      </c>
      <c r="B162" s="288">
        <v>44021</v>
      </c>
      <c r="C162" s="5" t="s">
        <v>192</v>
      </c>
      <c r="D162" s="227">
        <v>135</v>
      </c>
      <c r="E162" s="227">
        <v>138</v>
      </c>
      <c r="F162" s="227">
        <v>131</v>
      </c>
      <c r="G162" s="227">
        <v>128</v>
      </c>
      <c r="H162" s="227">
        <v>122.5</v>
      </c>
      <c r="I162" s="227">
        <v>130</v>
      </c>
      <c r="J162" s="227">
        <v>134.5</v>
      </c>
      <c r="K162" s="227">
        <v>129</v>
      </c>
      <c r="L162" s="227">
        <v>131</v>
      </c>
      <c r="M162" s="227">
        <v>131</v>
      </c>
      <c r="N162" s="227">
        <v>130</v>
      </c>
      <c r="O162" s="227">
        <v>137.19999999999999</v>
      </c>
      <c r="P162" s="227">
        <v>123</v>
      </c>
      <c r="Q162" s="227">
        <v>122.5</v>
      </c>
      <c r="R162" s="227">
        <v>121.5</v>
      </c>
      <c r="S162" s="227">
        <v>128</v>
      </c>
      <c r="T162" s="227">
        <v>135.5</v>
      </c>
      <c r="U162" s="5">
        <v>129.86000000000001</v>
      </c>
      <c r="V162" s="282" t="s">
        <v>193</v>
      </c>
      <c r="W162" s="282" t="s">
        <v>193</v>
      </c>
      <c r="X162" s="282" t="s">
        <v>193</v>
      </c>
    </row>
    <row r="163" spans="1:24" ht="20.100000000000001" customHeight="1">
      <c r="A163" s="288">
        <v>44015</v>
      </c>
      <c r="B163" s="288">
        <v>44021</v>
      </c>
      <c r="C163" s="5" t="s">
        <v>194</v>
      </c>
      <c r="D163" s="14">
        <v>0.12</v>
      </c>
      <c r="E163" s="14">
        <v>0.09</v>
      </c>
      <c r="F163" s="14">
        <v>0.08</v>
      </c>
      <c r="G163" s="14">
        <v>0.06</v>
      </c>
      <c r="H163" s="14">
        <v>0.16</v>
      </c>
      <c r="I163" s="14">
        <v>0.08</v>
      </c>
      <c r="J163" s="14">
        <v>0.13</v>
      </c>
      <c r="K163" s="14">
        <v>0.06</v>
      </c>
      <c r="L163" s="14">
        <v>0.1</v>
      </c>
      <c r="M163" s="14">
        <v>0.1</v>
      </c>
      <c r="N163" s="14">
        <v>0.1</v>
      </c>
      <c r="O163" s="14">
        <v>0.21</v>
      </c>
      <c r="P163" s="14">
        <v>0.16</v>
      </c>
      <c r="Q163" s="14">
        <v>0.21</v>
      </c>
      <c r="R163" s="14">
        <v>0.26</v>
      </c>
      <c r="S163" s="14">
        <v>0.1</v>
      </c>
      <c r="T163" s="14">
        <v>0.09</v>
      </c>
      <c r="U163" s="11">
        <v>0.1241</v>
      </c>
      <c r="V163" s="282" t="s">
        <v>193</v>
      </c>
      <c r="W163" s="282" t="s">
        <v>193</v>
      </c>
      <c r="X163" s="282" t="s">
        <v>193</v>
      </c>
    </row>
    <row r="164" spans="1:24" ht="20.100000000000001" customHeight="1">
      <c r="A164" s="288">
        <v>44015</v>
      </c>
      <c r="B164" s="288">
        <v>44021</v>
      </c>
      <c r="C164" s="5" t="s">
        <v>195</v>
      </c>
      <c r="D164" s="14">
        <v>0.1</v>
      </c>
      <c r="E164" s="14">
        <v>0.1</v>
      </c>
      <c r="F164" s="14">
        <v>0.06</v>
      </c>
      <c r="G164" s="14">
        <v>7.0000000000000007E-2</v>
      </c>
      <c r="H164" s="14">
        <v>0.06</v>
      </c>
      <c r="I164" s="14">
        <v>0.1</v>
      </c>
      <c r="J164" s="14">
        <v>0.1</v>
      </c>
      <c r="K164" s="14">
        <v>7.0000000000000007E-2</v>
      </c>
      <c r="L164" s="14">
        <v>0.11</v>
      </c>
      <c r="M164" s="14">
        <v>0.11</v>
      </c>
      <c r="N164" s="14">
        <v>0.11</v>
      </c>
      <c r="O164" s="14">
        <v>0.14000000000000001</v>
      </c>
      <c r="P164" s="14">
        <v>0.06</v>
      </c>
      <c r="Q164" s="14">
        <v>0.06</v>
      </c>
      <c r="R164" s="14">
        <v>7.0000000000000007E-2</v>
      </c>
      <c r="S164" s="14">
        <v>7.0000000000000007E-2</v>
      </c>
      <c r="T164" s="14">
        <v>0.13</v>
      </c>
      <c r="U164" s="11">
        <v>8.9399999999999993E-2</v>
      </c>
      <c r="V164" s="282" t="s">
        <v>193</v>
      </c>
      <c r="W164" s="282" t="s">
        <v>193</v>
      </c>
      <c r="X164" s="282" t="s">
        <v>193</v>
      </c>
    </row>
    <row r="165" spans="1:24" ht="20.100000000000001" customHeight="1">
      <c r="A165" s="288">
        <v>44022</v>
      </c>
      <c r="B165" s="288">
        <v>44028</v>
      </c>
      <c r="C165" s="5" t="s">
        <v>192</v>
      </c>
      <c r="D165" s="282">
        <v>134</v>
      </c>
      <c r="E165" s="282">
        <v>139</v>
      </c>
      <c r="F165" s="282">
        <v>131</v>
      </c>
      <c r="G165" s="282">
        <v>128</v>
      </c>
      <c r="H165" s="282">
        <v>121</v>
      </c>
      <c r="I165" s="282">
        <v>130</v>
      </c>
      <c r="J165" s="282">
        <v>132.80000000000001</v>
      </c>
      <c r="K165" s="282">
        <v>129</v>
      </c>
      <c r="L165" s="282">
        <v>130.9</v>
      </c>
      <c r="M165" s="282">
        <v>130.80000000000001</v>
      </c>
      <c r="N165" s="282">
        <v>130</v>
      </c>
      <c r="O165" s="282">
        <v>135.80000000000001</v>
      </c>
      <c r="P165" s="282">
        <v>122</v>
      </c>
      <c r="Q165" s="282">
        <v>122</v>
      </c>
      <c r="R165" s="282">
        <v>121.5</v>
      </c>
      <c r="S165" s="282">
        <v>128</v>
      </c>
      <c r="T165" s="282">
        <v>135.6</v>
      </c>
      <c r="U165" s="282">
        <v>129.49</v>
      </c>
      <c r="V165" s="282" t="s">
        <v>193</v>
      </c>
      <c r="W165" s="282" t="s">
        <v>193</v>
      </c>
      <c r="X165" s="282" t="s">
        <v>193</v>
      </c>
    </row>
    <row r="166" spans="1:24" ht="20.100000000000001" customHeight="1">
      <c r="A166" s="288">
        <v>44022</v>
      </c>
      <c r="B166" s="288">
        <v>44028</v>
      </c>
      <c r="C166" s="5" t="s">
        <v>194</v>
      </c>
      <c r="D166" s="14">
        <v>0.13</v>
      </c>
      <c r="E166" s="14">
        <v>0.11</v>
      </c>
      <c r="F166" s="14">
        <v>0.12</v>
      </c>
      <c r="G166" s="14">
        <v>7.0000000000000007E-2</v>
      </c>
      <c r="H166" s="14">
        <v>0.19</v>
      </c>
      <c r="I166" s="14">
        <v>0.08</v>
      </c>
      <c r="J166" s="14">
        <v>0.13</v>
      </c>
      <c r="K166" s="14">
        <v>0.09</v>
      </c>
      <c r="L166" s="14">
        <v>0.09</v>
      </c>
      <c r="M166" s="14">
        <v>0.09</v>
      </c>
      <c r="N166" s="14">
        <v>0.09</v>
      </c>
      <c r="O166" s="14">
        <v>0.24</v>
      </c>
      <c r="P166" s="14">
        <v>0.17</v>
      </c>
      <c r="Q166" s="14">
        <v>0.21</v>
      </c>
      <c r="R166" s="14">
        <v>0.26</v>
      </c>
      <c r="S166" s="14">
        <v>0.09</v>
      </c>
      <c r="T166" s="14">
        <v>0.09</v>
      </c>
      <c r="U166" s="11">
        <v>0.13239999999999999</v>
      </c>
      <c r="V166" s="282" t="s">
        <v>193</v>
      </c>
      <c r="W166" s="282" t="s">
        <v>193</v>
      </c>
      <c r="X166" s="282" t="s">
        <v>193</v>
      </c>
    </row>
    <row r="167" spans="1:24" ht="20.100000000000001" customHeight="1">
      <c r="A167" s="288">
        <v>44022</v>
      </c>
      <c r="B167" s="288">
        <v>44028</v>
      </c>
      <c r="C167" s="5" t="s">
        <v>195</v>
      </c>
      <c r="D167" s="14">
        <v>0.09</v>
      </c>
      <c r="E167" s="14">
        <v>0.13</v>
      </c>
      <c r="F167" s="14">
        <v>0.06</v>
      </c>
      <c r="G167" s="14">
        <v>0.08</v>
      </c>
      <c r="H167" s="14">
        <v>0.06</v>
      </c>
      <c r="I167" s="14">
        <v>0.09</v>
      </c>
      <c r="J167" s="14">
        <v>0.09</v>
      </c>
      <c r="K167" s="14">
        <v>0.08</v>
      </c>
      <c r="L167" s="14">
        <v>0.11</v>
      </c>
      <c r="M167" s="14">
        <v>0.1</v>
      </c>
      <c r="N167" s="14">
        <v>0.1</v>
      </c>
      <c r="O167" s="14">
        <v>0.13</v>
      </c>
      <c r="P167" s="14">
        <v>0.06</v>
      </c>
      <c r="Q167" s="14">
        <v>0.06</v>
      </c>
      <c r="R167" s="14">
        <v>7.0000000000000007E-2</v>
      </c>
      <c r="S167" s="14">
        <v>7.0000000000000007E-2</v>
      </c>
      <c r="T167" s="14">
        <v>0.13</v>
      </c>
      <c r="U167" s="11">
        <v>8.8800000000000004E-2</v>
      </c>
      <c r="V167" s="282" t="s">
        <v>193</v>
      </c>
      <c r="W167" s="282" t="s">
        <v>193</v>
      </c>
      <c r="X167" s="282" t="s">
        <v>193</v>
      </c>
    </row>
    <row r="168" spans="1:24" ht="20.100000000000001" customHeight="1">
      <c r="A168" s="288">
        <v>44029</v>
      </c>
      <c r="B168" s="288">
        <v>44035</v>
      </c>
      <c r="C168" s="5" t="s">
        <v>192</v>
      </c>
      <c r="D168" s="282">
        <v>132.5</v>
      </c>
      <c r="E168" s="204">
        <v>133</v>
      </c>
      <c r="F168" s="204">
        <v>128.5</v>
      </c>
      <c r="G168" s="204">
        <v>120</v>
      </c>
      <c r="H168" s="282">
        <v>120.8</v>
      </c>
      <c r="I168" s="282">
        <v>130</v>
      </c>
      <c r="J168" s="282">
        <v>128</v>
      </c>
      <c r="K168" s="204">
        <v>128</v>
      </c>
      <c r="L168" s="282">
        <v>130.4</v>
      </c>
      <c r="M168" s="282">
        <v>130.19999999999999</v>
      </c>
      <c r="N168" s="282">
        <v>129.9</v>
      </c>
      <c r="O168" s="282">
        <v>135.5</v>
      </c>
      <c r="P168" s="282">
        <v>122</v>
      </c>
      <c r="Q168" s="282">
        <v>122</v>
      </c>
      <c r="R168" s="282">
        <v>121.3</v>
      </c>
      <c r="S168" s="204">
        <v>120</v>
      </c>
      <c r="T168" s="282">
        <v>135.5</v>
      </c>
      <c r="U168" s="282">
        <v>127.51</v>
      </c>
      <c r="V168" s="282" t="s">
        <v>193</v>
      </c>
      <c r="W168" s="282" t="s">
        <v>193</v>
      </c>
      <c r="X168" s="282" t="s">
        <v>193</v>
      </c>
    </row>
    <row r="169" spans="1:24" ht="20.100000000000001" customHeight="1">
      <c r="A169" s="288">
        <v>44029</v>
      </c>
      <c r="B169" s="288">
        <v>44035</v>
      </c>
      <c r="C169" s="5" t="s">
        <v>194</v>
      </c>
      <c r="D169" s="14">
        <v>0.15</v>
      </c>
      <c r="E169" s="14">
        <v>0.17</v>
      </c>
      <c r="F169" s="14">
        <v>0.15</v>
      </c>
      <c r="G169" s="14">
        <v>0.13</v>
      </c>
      <c r="H169" s="14">
        <v>0.19</v>
      </c>
      <c r="I169" s="14">
        <v>0.08</v>
      </c>
      <c r="J169" s="14">
        <v>0.15</v>
      </c>
      <c r="K169" s="14">
        <v>0.09</v>
      </c>
      <c r="L169" s="14">
        <v>0.09</v>
      </c>
      <c r="M169" s="14">
        <v>0.09</v>
      </c>
      <c r="N169" s="14">
        <v>0.09</v>
      </c>
      <c r="O169" s="14">
        <v>0.22</v>
      </c>
      <c r="P169" s="14">
        <v>0.17</v>
      </c>
      <c r="Q169" s="14">
        <v>0.21</v>
      </c>
      <c r="R169" s="14">
        <v>0.26</v>
      </c>
      <c r="S169" s="14">
        <v>0.13</v>
      </c>
      <c r="T169" s="14">
        <v>0.1</v>
      </c>
      <c r="U169" s="11">
        <v>0.1452</v>
      </c>
      <c r="V169" s="282" t="s">
        <v>193</v>
      </c>
      <c r="W169" s="282" t="s">
        <v>193</v>
      </c>
      <c r="X169" s="282" t="s">
        <v>193</v>
      </c>
    </row>
    <row r="170" spans="1:24" ht="20.100000000000001" customHeight="1">
      <c r="A170" s="288">
        <v>44029</v>
      </c>
      <c r="B170" s="288">
        <v>44035</v>
      </c>
      <c r="C170" s="5" t="s">
        <v>195</v>
      </c>
      <c r="D170" s="14">
        <v>0.08</v>
      </c>
      <c r="E170" s="14">
        <v>0.13</v>
      </c>
      <c r="F170" s="14">
        <v>0.06</v>
      </c>
      <c r="G170" s="14">
        <v>0.08</v>
      </c>
      <c r="H170" s="14">
        <v>0.06</v>
      </c>
      <c r="I170" s="14">
        <v>0.09</v>
      </c>
      <c r="J170" s="14">
        <v>7.0000000000000007E-2</v>
      </c>
      <c r="K170" s="14">
        <v>0.08</v>
      </c>
      <c r="L170" s="14">
        <v>0.11</v>
      </c>
      <c r="M170" s="14">
        <v>0.1</v>
      </c>
      <c r="N170" s="14">
        <v>0.1</v>
      </c>
      <c r="O170" s="14">
        <v>0.12</v>
      </c>
      <c r="P170" s="14">
        <v>0.06</v>
      </c>
      <c r="Q170" s="14">
        <v>0.06</v>
      </c>
      <c r="R170" s="14">
        <v>0.06</v>
      </c>
      <c r="S170" s="14">
        <v>0.06</v>
      </c>
      <c r="T170" s="14">
        <v>0.13</v>
      </c>
      <c r="U170" s="11">
        <v>8.5300000000000001E-2</v>
      </c>
      <c r="V170" s="282" t="s">
        <v>193</v>
      </c>
      <c r="W170" s="282" t="s">
        <v>193</v>
      </c>
      <c r="X170" s="282" t="s">
        <v>193</v>
      </c>
    </row>
    <row r="171" spans="1:24" ht="20.100000000000001" customHeight="1">
      <c r="A171" s="288">
        <v>44036</v>
      </c>
      <c r="B171" s="288">
        <v>44042</v>
      </c>
      <c r="C171" s="5" t="s">
        <v>192</v>
      </c>
      <c r="D171" s="282">
        <v>130.6</v>
      </c>
      <c r="E171" s="204">
        <v>133</v>
      </c>
      <c r="F171" s="204">
        <v>127.5</v>
      </c>
      <c r="G171" s="204">
        <v>120</v>
      </c>
      <c r="H171" s="204">
        <v>120.8</v>
      </c>
      <c r="I171" s="204">
        <v>130</v>
      </c>
      <c r="J171" s="282">
        <v>129.80000000000001</v>
      </c>
      <c r="K171" s="204">
        <v>128</v>
      </c>
      <c r="L171" s="282">
        <v>129.19999999999999</v>
      </c>
      <c r="M171" s="282">
        <v>128.6</v>
      </c>
      <c r="N171" s="282">
        <v>129</v>
      </c>
      <c r="O171" s="204">
        <v>132</v>
      </c>
      <c r="P171" s="204">
        <v>121</v>
      </c>
      <c r="Q171" s="204">
        <v>121.8</v>
      </c>
      <c r="R171" s="204">
        <v>121.3</v>
      </c>
      <c r="S171" s="204">
        <v>120</v>
      </c>
      <c r="T171" s="282">
        <v>135</v>
      </c>
      <c r="U171" s="204">
        <v>126.92</v>
      </c>
      <c r="V171" s="282" t="s">
        <v>193</v>
      </c>
      <c r="W171" s="282" t="s">
        <v>193</v>
      </c>
      <c r="X171" s="282" t="s">
        <v>193</v>
      </c>
    </row>
    <row r="172" spans="1:24" ht="20.100000000000001" customHeight="1">
      <c r="A172" s="288">
        <v>44036</v>
      </c>
      <c r="B172" s="288">
        <v>44042</v>
      </c>
      <c r="C172" s="5" t="s">
        <v>194</v>
      </c>
      <c r="D172" s="14">
        <v>0.15</v>
      </c>
      <c r="E172" s="14">
        <v>0.16</v>
      </c>
      <c r="F172" s="14">
        <v>0.13</v>
      </c>
      <c r="G172" s="14">
        <v>0.13</v>
      </c>
      <c r="H172" s="14">
        <v>0.19</v>
      </c>
      <c r="I172" s="14">
        <v>0.08</v>
      </c>
      <c r="J172" s="14">
        <v>0.15</v>
      </c>
      <c r="K172" s="14">
        <v>0.09</v>
      </c>
      <c r="L172" s="14">
        <v>0.09</v>
      </c>
      <c r="M172" s="14">
        <v>0.1</v>
      </c>
      <c r="N172" s="14">
        <v>0.09</v>
      </c>
      <c r="O172" s="14">
        <v>0.2</v>
      </c>
      <c r="P172" s="14">
        <v>0.19</v>
      </c>
      <c r="Q172" s="14">
        <v>0.21</v>
      </c>
      <c r="R172" s="14">
        <v>0.26</v>
      </c>
      <c r="S172" s="14">
        <v>0.16</v>
      </c>
      <c r="T172" s="14">
        <v>0.1</v>
      </c>
      <c r="U172" s="11">
        <v>0.1459</v>
      </c>
      <c r="V172" s="282" t="s">
        <v>193</v>
      </c>
      <c r="W172" s="282" t="s">
        <v>193</v>
      </c>
      <c r="X172" s="282" t="s">
        <v>193</v>
      </c>
    </row>
    <row r="173" spans="1:24" ht="20.100000000000001" customHeight="1">
      <c r="A173" s="288">
        <v>44036</v>
      </c>
      <c r="B173" s="288">
        <v>44042</v>
      </c>
      <c r="C173" s="5" t="s">
        <v>195</v>
      </c>
      <c r="D173" s="14">
        <v>0.08</v>
      </c>
      <c r="E173" s="14">
        <v>0.1</v>
      </c>
      <c r="F173" s="14">
        <v>0.06</v>
      </c>
      <c r="G173" s="14">
        <v>7.0000000000000007E-2</v>
      </c>
      <c r="H173" s="14">
        <v>0.06</v>
      </c>
      <c r="I173" s="14">
        <v>0.09</v>
      </c>
      <c r="J173" s="14">
        <v>7.0000000000000007E-2</v>
      </c>
      <c r="K173" s="14">
        <v>7.0000000000000007E-2</v>
      </c>
      <c r="L173" s="14">
        <v>0.09</v>
      </c>
      <c r="M173" s="14">
        <v>0.09</v>
      </c>
      <c r="N173" s="14">
        <v>0.08</v>
      </c>
      <c r="O173" s="14">
        <v>0.12</v>
      </c>
      <c r="P173" s="14">
        <v>0.06</v>
      </c>
      <c r="Q173" s="14">
        <v>0.06</v>
      </c>
      <c r="R173" s="14">
        <v>0.06</v>
      </c>
      <c r="S173" s="14">
        <v>0.06</v>
      </c>
      <c r="T173" s="14">
        <v>0.13</v>
      </c>
      <c r="U173" s="11">
        <v>7.9399999999999998E-2</v>
      </c>
      <c r="V173" s="282" t="s">
        <v>193</v>
      </c>
      <c r="W173" s="282" t="s">
        <v>193</v>
      </c>
      <c r="X173" s="282" t="s">
        <v>193</v>
      </c>
    </row>
    <row r="174" spans="1:24" ht="20.100000000000001" customHeight="1">
      <c r="A174" s="288">
        <v>44043</v>
      </c>
      <c r="B174" s="288">
        <v>44049</v>
      </c>
      <c r="C174" s="5" t="s">
        <v>192</v>
      </c>
      <c r="D174" s="204">
        <v>129.5</v>
      </c>
      <c r="E174" s="204">
        <v>131</v>
      </c>
      <c r="F174" s="204">
        <v>123.5</v>
      </c>
      <c r="G174" s="204">
        <v>120</v>
      </c>
      <c r="H174" s="204">
        <v>120.8</v>
      </c>
      <c r="I174" s="204">
        <v>130</v>
      </c>
      <c r="J174" s="204">
        <v>128.5</v>
      </c>
      <c r="K174" s="204">
        <v>127.5</v>
      </c>
      <c r="L174" s="204">
        <v>128.5</v>
      </c>
      <c r="M174" s="204">
        <v>128.4</v>
      </c>
      <c r="N174" s="204">
        <v>128</v>
      </c>
      <c r="O174" s="204">
        <v>135</v>
      </c>
      <c r="P174" s="204">
        <v>121</v>
      </c>
      <c r="Q174" s="204">
        <v>121.3</v>
      </c>
      <c r="R174" s="204">
        <v>120.8</v>
      </c>
      <c r="S174" s="204">
        <v>120</v>
      </c>
      <c r="T174" s="204">
        <v>134.5</v>
      </c>
      <c r="U174" s="204">
        <v>126.37</v>
      </c>
      <c r="V174" s="282" t="s">
        <v>193</v>
      </c>
      <c r="W174" s="282" t="s">
        <v>193</v>
      </c>
      <c r="X174" s="282" t="s">
        <v>193</v>
      </c>
    </row>
    <row r="175" spans="1:24" ht="20.100000000000001" customHeight="1">
      <c r="A175" s="288">
        <v>44043</v>
      </c>
      <c r="B175" s="288">
        <v>44049</v>
      </c>
      <c r="C175" s="5" t="s">
        <v>194</v>
      </c>
      <c r="D175" s="14">
        <v>0.14000000000000001</v>
      </c>
      <c r="E175" s="14">
        <v>0.17</v>
      </c>
      <c r="F175" s="14">
        <v>0.17</v>
      </c>
      <c r="G175" s="14">
        <v>0.13</v>
      </c>
      <c r="H175" s="14">
        <v>0.19</v>
      </c>
      <c r="I175" s="14">
        <v>0.08</v>
      </c>
      <c r="J175" s="14">
        <v>0.13</v>
      </c>
      <c r="K175" s="14">
        <v>0.08</v>
      </c>
      <c r="L175" s="14">
        <v>0.09</v>
      </c>
      <c r="M175" s="14">
        <v>0.1</v>
      </c>
      <c r="N175" s="14">
        <v>0.09</v>
      </c>
      <c r="O175" s="14">
        <v>0.2</v>
      </c>
      <c r="P175" s="14">
        <v>0.17</v>
      </c>
      <c r="Q175" s="14">
        <v>0.19</v>
      </c>
      <c r="R175" s="14">
        <v>0.22</v>
      </c>
      <c r="S175" s="14">
        <v>0.16</v>
      </c>
      <c r="T175" s="14">
        <v>0.1</v>
      </c>
      <c r="U175" s="11">
        <v>0.14176470588235299</v>
      </c>
      <c r="V175" s="282" t="s">
        <v>193</v>
      </c>
      <c r="W175" s="282" t="s">
        <v>193</v>
      </c>
      <c r="X175" s="282" t="s">
        <v>193</v>
      </c>
    </row>
    <row r="176" spans="1:24" ht="20.100000000000001" customHeight="1">
      <c r="A176" s="288">
        <v>44043</v>
      </c>
      <c r="B176" s="288">
        <v>44049</v>
      </c>
      <c r="C176" s="5" t="s">
        <v>195</v>
      </c>
      <c r="D176" s="14">
        <v>0.08</v>
      </c>
      <c r="E176" s="14">
        <v>0.09</v>
      </c>
      <c r="F176" s="14">
        <v>0.06</v>
      </c>
      <c r="G176" s="14">
        <v>7.0000000000000007E-2</v>
      </c>
      <c r="H176" s="14">
        <v>0.06</v>
      </c>
      <c r="I176" s="14">
        <v>0.09</v>
      </c>
      <c r="J176" s="14">
        <v>0.09</v>
      </c>
      <c r="K176" s="14">
        <v>7.0000000000000007E-2</v>
      </c>
      <c r="L176" s="14">
        <v>0.08</v>
      </c>
      <c r="M176" s="14">
        <v>0.08</v>
      </c>
      <c r="N176" s="14">
        <v>7.0000000000000007E-2</v>
      </c>
      <c r="O176" s="14">
        <v>0.12</v>
      </c>
      <c r="P176" s="14">
        <v>0.06</v>
      </c>
      <c r="Q176" s="14">
        <v>0.06</v>
      </c>
      <c r="R176" s="14">
        <v>0.06</v>
      </c>
      <c r="S176" s="14">
        <v>0.06</v>
      </c>
      <c r="T176" s="14">
        <v>0.12</v>
      </c>
      <c r="U176" s="11">
        <v>7.7647058823529402E-2</v>
      </c>
      <c r="V176" s="282" t="s">
        <v>193</v>
      </c>
      <c r="W176" s="282" t="s">
        <v>193</v>
      </c>
      <c r="X176" s="282" t="s">
        <v>193</v>
      </c>
    </row>
    <row r="177" spans="1:24" ht="20.100000000000001" customHeight="1">
      <c r="A177" s="288">
        <v>44050</v>
      </c>
      <c r="B177" s="288">
        <v>44056</v>
      </c>
      <c r="C177" s="5" t="s">
        <v>192</v>
      </c>
      <c r="D177" s="282">
        <v>129.5</v>
      </c>
      <c r="E177" s="282">
        <v>131</v>
      </c>
      <c r="F177" s="282">
        <v>125</v>
      </c>
      <c r="G177" s="282">
        <v>120</v>
      </c>
      <c r="H177" s="282">
        <v>120.8</v>
      </c>
      <c r="I177" s="282">
        <v>131</v>
      </c>
      <c r="J177" s="282">
        <v>129</v>
      </c>
      <c r="K177" s="282">
        <v>127.5</v>
      </c>
      <c r="L177" s="282">
        <v>128.5</v>
      </c>
      <c r="M177" s="282">
        <v>128.4</v>
      </c>
      <c r="N177" s="282">
        <v>128</v>
      </c>
      <c r="O177" s="282">
        <v>138</v>
      </c>
      <c r="P177" s="282">
        <v>120.8</v>
      </c>
      <c r="Q177" s="282">
        <v>121.3</v>
      </c>
      <c r="R177" s="282">
        <v>120.5</v>
      </c>
      <c r="S177" s="282">
        <v>120</v>
      </c>
      <c r="T177" s="282">
        <v>134.5</v>
      </c>
      <c r="U177" s="282">
        <v>126.694117647059</v>
      </c>
      <c r="V177" s="282" t="s">
        <v>193</v>
      </c>
      <c r="W177" s="282" t="s">
        <v>193</v>
      </c>
      <c r="X177" s="282" t="s">
        <v>193</v>
      </c>
    </row>
    <row r="178" spans="1:24" ht="20.100000000000001" customHeight="1">
      <c r="A178" s="288">
        <v>44050</v>
      </c>
      <c r="B178" s="288">
        <v>44056</v>
      </c>
      <c r="C178" s="5" t="s">
        <v>194</v>
      </c>
      <c r="D178" s="14">
        <v>0.13</v>
      </c>
      <c r="E178" s="14">
        <v>0.17</v>
      </c>
      <c r="F178" s="14">
        <v>0.16</v>
      </c>
      <c r="G178" s="14">
        <v>0.13</v>
      </c>
      <c r="H178" s="14">
        <v>0.2</v>
      </c>
      <c r="I178" s="14">
        <v>0.08</v>
      </c>
      <c r="J178" s="14">
        <v>0.12</v>
      </c>
      <c r="K178" s="14">
        <v>0.08</v>
      </c>
      <c r="L178" s="14">
        <v>0.09</v>
      </c>
      <c r="M178" s="14">
        <v>0.1</v>
      </c>
      <c r="N178" s="14">
        <v>0.09</v>
      </c>
      <c r="O178" s="403">
        <v>0.2</v>
      </c>
      <c r="P178" s="14">
        <v>0.18</v>
      </c>
      <c r="Q178" s="14">
        <v>0.19</v>
      </c>
      <c r="R178" s="14">
        <v>0.23</v>
      </c>
      <c r="S178" s="14">
        <v>0.18</v>
      </c>
      <c r="T178" s="14">
        <v>0.1</v>
      </c>
      <c r="U178" s="86">
        <v>0.14294117647058799</v>
      </c>
      <c r="V178" s="282" t="s">
        <v>193</v>
      </c>
      <c r="W178" s="282" t="s">
        <v>193</v>
      </c>
      <c r="X178" s="282" t="s">
        <v>193</v>
      </c>
    </row>
    <row r="179" spans="1:24" ht="20.100000000000001" customHeight="1">
      <c r="A179" s="288">
        <v>44050</v>
      </c>
      <c r="B179" s="288">
        <v>44056</v>
      </c>
      <c r="C179" s="5" t="s">
        <v>195</v>
      </c>
      <c r="D179" s="14">
        <v>0.08</v>
      </c>
      <c r="E179" s="14">
        <v>0.09</v>
      </c>
      <c r="F179" s="14">
        <v>0.06</v>
      </c>
      <c r="G179" s="14">
        <v>7.0000000000000007E-2</v>
      </c>
      <c r="H179" s="14">
        <v>0.06</v>
      </c>
      <c r="I179" s="14">
        <v>0.1</v>
      </c>
      <c r="J179" s="14">
        <v>0.11</v>
      </c>
      <c r="K179" s="14">
        <v>7.0000000000000007E-2</v>
      </c>
      <c r="L179" s="14">
        <v>0.08</v>
      </c>
      <c r="M179" s="14">
        <v>0.08</v>
      </c>
      <c r="N179" s="14">
        <v>7.0000000000000007E-2</v>
      </c>
      <c r="O179" s="403">
        <v>0.12</v>
      </c>
      <c r="P179" s="14">
        <v>0.06</v>
      </c>
      <c r="Q179" s="14">
        <v>0.08</v>
      </c>
      <c r="R179" s="14">
        <v>0.08</v>
      </c>
      <c r="S179" s="14">
        <v>0.06</v>
      </c>
      <c r="T179" s="14">
        <v>0.12</v>
      </c>
      <c r="U179" s="86">
        <v>8.1764705882352906E-2</v>
      </c>
      <c r="V179" s="282" t="s">
        <v>193</v>
      </c>
      <c r="W179" s="282" t="s">
        <v>193</v>
      </c>
      <c r="X179" s="282" t="s">
        <v>193</v>
      </c>
    </row>
    <row r="180" spans="1:24" ht="20.100000000000001" customHeight="1">
      <c r="A180" s="288">
        <v>44057</v>
      </c>
      <c r="B180" s="288">
        <v>44063</v>
      </c>
      <c r="C180" s="5" t="s">
        <v>192</v>
      </c>
      <c r="D180" s="282">
        <v>129.19999999999999</v>
      </c>
      <c r="E180" s="282">
        <v>131</v>
      </c>
      <c r="F180" s="282">
        <v>125</v>
      </c>
      <c r="G180" s="282">
        <v>120</v>
      </c>
      <c r="H180" s="282">
        <v>120.5</v>
      </c>
      <c r="I180" s="282">
        <v>131.19999999999999</v>
      </c>
      <c r="J180" s="282">
        <v>128.80000000000001</v>
      </c>
      <c r="K180" s="282">
        <v>126</v>
      </c>
      <c r="L180" s="282">
        <v>128</v>
      </c>
      <c r="M180" s="282">
        <v>128</v>
      </c>
      <c r="N180" s="282">
        <v>127.6</v>
      </c>
      <c r="O180" s="282">
        <v>137</v>
      </c>
      <c r="P180" s="282">
        <v>120.8</v>
      </c>
      <c r="Q180" s="282">
        <v>121.4</v>
      </c>
      <c r="R180" s="282">
        <v>120.4</v>
      </c>
      <c r="S180" s="282">
        <v>122.5</v>
      </c>
      <c r="T180" s="282">
        <v>134.5</v>
      </c>
      <c r="U180" s="282">
        <v>126.58</v>
      </c>
      <c r="V180" s="282" t="s">
        <v>193</v>
      </c>
      <c r="W180" s="282" t="s">
        <v>193</v>
      </c>
      <c r="X180" s="282" t="s">
        <v>193</v>
      </c>
    </row>
    <row r="181" spans="1:24" ht="20.100000000000001" customHeight="1">
      <c r="A181" s="288">
        <v>44057</v>
      </c>
      <c r="B181" s="288">
        <v>44063</v>
      </c>
      <c r="C181" s="5" t="s">
        <v>194</v>
      </c>
      <c r="D181" s="14">
        <v>0.15</v>
      </c>
      <c r="E181" s="14">
        <v>0.17</v>
      </c>
      <c r="F181" s="14">
        <v>0.16</v>
      </c>
      <c r="G181" s="14">
        <v>0.11</v>
      </c>
      <c r="H181" s="14">
        <v>0.2</v>
      </c>
      <c r="I181" s="14">
        <v>0.08</v>
      </c>
      <c r="J181" s="14">
        <v>0.13</v>
      </c>
      <c r="K181" s="14">
        <v>0.1</v>
      </c>
      <c r="L181" s="14">
        <v>0.08</v>
      </c>
      <c r="M181" s="14">
        <v>0.09</v>
      </c>
      <c r="N181" s="14">
        <v>0.08</v>
      </c>
      <c r="O181" s="403">
        <v>0.19</v>
      </c>
      <c r="P181" s="14">
        <v>0.18</v>
      </c>
      <c r="Q181" s="14">
        <v>0.18</v>
      </c>
      <c r="R181" s="14">
        <v>0.23</v>
      </c>
      <c r="S181" s="14">
        <v>0.16</v>
      </c>
      <c r="T181" s="14">
        <v>0.09</v>
      </c>
      <c r="U181" s="86">
        <v>0.14000000000000001</v>
      </c>
      <c r="V181" s="282" t="s">
        <v>193</v>
      </c>
      <c r="W181" s="282" t="s">
        <v>193</v>
      </c>
      <c r="X181" s="282" t="s">
        <v>193</v>
      </c>
    </row>
    <row r="182" spans="1:24" ht="20.100000000000001" customHeight="1">
      <c r="A182" s="288">
        <v>44057</v>
      </c>
      <c r="B182" s="288">
        <v>44063</v>
      </c>
      <c r="C182" s="5" t="s">
        <v>195</v>
      </c>
      <c r="D182" s="14">
        <v>0.09</v>
      </c>
      <c r="E182" s="14">
        <v>0.08</v>
      </c>
      <c r="F182" s="14">
        <v>0.05</v>
      </c>
      <c r="G182" s="14">
        <v>0.06</v>
      </c>
      <c r="H182" s="14">
        <v>0.06</v>
      </c>
      <c r="I182" s="14">
        <v>0.1</v>
      </c>
      <c r="J182" s="14">
        <v>0.12</v>
      </c>
      <c r="K182" s="14">
        <v>0.06</v>
      </c>
      <c r="L182" s="14">
        <v>7.0000000000000007E-2</v>
      </c>
      <c r="M182" s="14">
        <v>7.0000000000000007E-2</v>
      </c>
      <c r="N182" s="14">
        <v>0.06</v>
      </c>
      <c r="O182" s="403">
        <v>0.12</v>
      </c>
      <c r="P182" s="14">
        <v>0.06</v>
      </c>
      <c r="Q182" s="14">
        <v>0.08</v>
      </c>
      <c r="R182" s="14">
        <v>0.08</v>
      </c>
      <c r="S182" s="14">
        <v>0.08</v>
      </c>
      <c r="T182" s="14">
        <v>0.12</v>
      </c>
      <c r="U182" s="86">
        <v>0.08</v>
      </c>
      <c r="V182" s="282" t="s">
        <v>193</v>
      </c>
      <c r="W182" s="282" t="s">
        <v>193</v>
      </c>
      <c r="X182" s="282" t="s">
        <v>193</v>
      </c>
    </row>
    <row r="183" spans="1:24" ht="20.100000000000001" customHeight="1">
      <c r="A183" s="288">
        <v>44064</v>
      </c>
      <c r="B183" s="288">
        <v>44070</v>
      </c>
      <c r="C183" s="5" t="s">
        <v>192</v>
      </c>
      <c r="D183" s="204">
        <v>128</v>
      </c>
      <c r="E183" s="204">
        <v>131</v>
      </c>
      <c r="F183" s="204">
        <v>126</v>
      </c>
      <c r="G183" s="204">
        <v>120</v>
      </c>
      <c r="H183" s="204">
        <v>120.7</v>
      </c>
      <c r="I183" s="204">
        <v>131.5</v>
      </c>
      <c r="J183" s="204">
        <v>128.5</v>
      </c>
      <c r="K183" s="204">
        <v>126</v>
      </c>
      <c r="L183" s="204">
        <v>127.5</v>
      </c>
      <c r="M183" s="204">
        <v>127.4</v>
      </c>
      <c r="N183" s="204">
        <v>127.2</v>
      </c>
      <c r="O183" s="204">
        <v>137</v>
      </c>
      <c r="P183" s="204">
        <v>120.9</v>
      </c>
      <c r="Q183" s="204">
        <v>121.8</v>
      </c>
      <c r="R183" s="204">
        <v>120.5</v>
      </c>
      <c r="S183" s="204">
        <v>122.5</v>
      </c>
      <c r="T183" s="204">
        <v>134.5</v>
      </c>
      <c r="U183" s="204">
        <v>126.53</v>
      </c>
      <c r="V183" s="282" t="s">
        <v>193</v>
      </c>
      <c r="W183" s="282" t="s">
        <v>193</v>
      </c>
      <c r="X183" s="282" t="s">
        <v>193</v>
      </c>
    </row>
    <row r="184" spans="1:24" ht="20.100000000000001" customHeight="1">
      <c r="A184" s="288">
        <v>44064</v>
      </c>
      <c r="B184" s="288">
        <v>44070</v>
      </c>
      <c r="C184" s="5" t="s">
        <v>194</v>
      </c>
      <c r="D184" s="14">
        <v>0.17499999999999999</v>
      </c>
      <c r="E184" s="14">
        <v>0.16</v>
      </c>
      <c r="F184" s="14">
        <v>0.14000000000000001</v>
      </c>
      <c r="G184" s="14">
        <v>0.11</v>
      </c>
      <c r="H184" s="14">
        <v>0.18</v>
      </c>
      <c r="I184" s="14">
        <v>0.08</v>
      </c>
      <c r="J184" s="14">
        <v>0.14000000000000001</v>
      </c>
      <c r="K184" s="14">
        <v>0.1</v>
      </c>
      <c r="L184" s="14">
        <v>0.08</v>
      </c>
      <c r="M184" s="14">
        <v>0.09</v>
      </c>
      <c r="N184" s="14">
        <v>0.08</v>
      </c>
      <c r="O184" s="403">
        <v>0.19</v>
      </c>
      <c r="P184" s="14">
        <v>0.17</v>
      </c>
      <c r="Q184" s="14">
        <v>0.16</v>
      </c>
      <c r="R184" s="14">
        <v>0.22</v>
      </c>
      <c r="S184" s="14">
        <v>0.16</v>
      </c>
      <c r="T184" s="14">
        <v>0.09</v>
      </c>
      <c r="U184" s="11">
        <v>0.1368</v>
      </c>
      <c r="V184" s="282" t="s">
        <v>193</v>
      </c>
      <c r="W184" s="282" t="s">
        <v>193</v>
      </c>
      <c r="X184" s="282" t="s">
        <v>193</v>
      </c>
    </row>
    <row r="185" spans="1:24" ht="20.100000000000001" customHeight="1">
      <c r="A185" s="288">
        <v>44064</v>
      </c>
      <c r="B185" s="288">
        <v>44070</v>
      </c>
      <c r="C185" s="5" t="s">
        <v>195</v>
      </c>
      <c r="D185" s="14">
        <v>0.08</v>
      </c>
      <c r="E185" s="14">
        <v>0.08</v>
      </c>
      <c r="F185" s="14">
        <v>0.05</v>
      </c>
      <c r="G185" s="14">
        <v>0.06</v>
      </c>
      <c r="H185" s="14">
        <v>0.06</v>
      </c>
      <c r="I185" s="14">
        <v>0.1</v>
      </c>
      <c r="J185" s="14">
        <v>0.1</v>
      </c>
      <c r="K185" s="14">
        <v>0.06</v>
      </c>
      <c r="L185" s="14">
        <v>7.0000000000000007E-2</v>
      </c>
      <c r="M185" s="14">
        <v>7.0000000000000007E-2</v>
      </c>
      <c r="N185" s="14">
        <v>0.06</v>
      </c>
      <c r="O185" s="403">
        <v>0.12</v>
      </c>
      <c r="P185" s="14">
        <v>0.06</v>
      </c>
      <c r="Q185" s="14">
        <v>0.08</v>
      </c>
      <c r="R185" s="14">
        <v>0.08</v>
      </c>
      <c r="S185" s="14">
        <v>0.08</v>
      </c>
      <c r="T185" s="14">
        <v>0.12</v>
      </c>
      <c r="U185" s="11">
        <v>7.8200000000000006E-2</v>
      </c>
      <c r="V185" s="282" t="s">
        <v>193</v>
      </c>
      <c r="W185" s="282" t="s">
        <v>193</v>
      </c>
      <c r="X185" s="282" t="s">
        <v>193</v>
      </c>
    </row>
    <row r="186" spans="1:24" ht="20.100000000000001" customHeight="1">
      <c r="A186" s="288">
        <v>44071</v>
      </c>
      <c r="B186" s="288">
        <v>44077</v>
      </c>
      <c r="C186" s="5" t="s">
        <v>192</v>
      </c>
      <c r="D186" s="204">
        <v>128.5</v>
      </c>
      <c r="E186" s="204">
        <v>132</v>
      </c>
      <c r="F186" s="204">
        <v>126.5</v>
      </c>
      <c r="G186" s="204">
        <v>120</v>
      </c>
      <c r="H186" s="282">
        <v>121.5</v>
      </c>
      <c r="I186" s="282">
        <v>133</v>
      </c>
      <c r="J186" s="204">
        <v>128.19999999999999</v>
      </c>
      <c r="K186" s="204">
        <v>126.5</v>
      </c>
      <c r="L186" s="204">
        <v>127.1</v>
      </c>
      <c r="M186" s="204">
        <v>127.1</v>
      </c>
      <c r="N186" s="204">
        <v>127</v>
      </c>
      <c r="O186" s="282">
        <v>136</v>
      </c>
      <c r="P186" s="282">
        <v>121.5</v>
      </c>
      <c r="Q186" s="282">
        <v>122.5</v>
      </c>
      <c r="R186" s="282">
        <v>121.8</v>
      </c>
      <c r="S186" s="204">
        <v>122.5</v>
      </c>
      <c r="T186" s="204">
        <v>134.5</v>
      </c>
      <c r="U186" s="204">
        <v>126.84</v>
      </c>
      <c r="V186" s="282" t="s">
        <v>193</v>
      </c>
      <c r="W186" s="282" t="s">
        <v>193</v>
      </c>
      <c r="X186" s="282" t="s">
        <v>193</v>
      </c>
    </row>
    <row r="187" spans="1:24" ht="20.100000000000001" customHeight="1">
      <c r="A187" s="288">
        <v>44071</v>
      </c>
      <c r="B187" s="288">
        <v>44077</v>
      </c>
      <c r="C187" s="5" t="s">
        <v>194</v>
      </c>
      <c r="D187" s="14">
        <v>0.16</v>
      </c>
      <c r="E187" s="14">
        <v>0.14000000000000001</v>
      </c>
      <c r="F187" s="14">
        <v>0.13</v>
      </c>
      <c r="G187" s="14">
        <v>0.1</v>
      </c>
      <c r="H187" s="14">
        <v>0.14000000000000001</v>
      </c>
      <c r="I187" s="14">
        <v>0.06</v>
      </c>
      <c r="J187" s="14">
        <v>0.13</v>
      </c>
      <c r="K187" s="14">
        <v>0.09</v>
      </c>
      <c r="L187" s="14">
        <v>0.08</v>
      </c>
      <c r="M187" s="14">
        <v>0.09</v>
      </c>
      <c r="N187" s="14">
        <v>0.08</v>
      </c>
      <c r="O187" s="403">
        <v>0.19</v>
      </c>
      <c r="P187" s="14">
        <v>0.13</v>
      </c>
      <c r="Q187" s="14">
        <v>0.13</v>
      </c>
      <c r="R187" s="14">
        <v>0.18</v>
      </c>
      <c r="S187" s="14">
        <v>0.15</v>
      </c>
      <c r="T187" s="14">
        <v>0.08</v>
      </c>
      <c r="U187" s="11">
        <v>0.1212</v>
      </c>
      <c r="V187" s="282" t="s">
        <v>193</v>
      </c>
      <c r="W187" s="282" t="s">
        <v>193</v>
      </c>
      <c r="X187" s="282" t="s">
        <v>193</v>
      </c>
    </row>
    <row r="188" spans="1:24" ht="20.100000000000001" customHeight="1">
      <c r="A188" s="288">
        <v>44071</v>
      </c>
      <c r="B188" s="288">
        <v>44077</v>
      </c>
      <c r="C188" s="5" t="s">
        <v>195</v>
      </c>
      <c r="D188" s="14">
        <v>7.0000000000000007E-2</v>
      </c>
      <c r="E188" s="14">
        <v>7.0000000000000007E-2</v>
      </c>
      <c r="F188" s="14">
        <v>0.05</v>
      </c>
      <c r="G188" s="14">
        <v>0.05</v>
      </c>
      <c r="H188" s="14">
        <v>7.0000000000000007E-2</v>
      </c>
      <c r="I188" s="14">
        <v>0.12</v>
      </c>
      <c r="J188" s="14">
        <v>0.08</v>
      </c>
      <c r="K188" s="14">
        <v>0.06</v>
      </c>
      <c r="L188" s="14">
        <v>7.0000000000000007E-2</v>
      </c>
      <c r="M188" s="14">
        <v>7.0000000000000007E-2</v>
      </c>
      <c r="N188" s="14">
        <v>0.06</v>
      </c>
      <c r="O188" s="403">
        <v>0.12</v>
      </c>
      <c r="P188" s="14">
        <v>7.0000000000000007E-2</v>
      </c>
      <c r="Q188" s="14">
        <v>0.08</v>
      </c>
      <c r="R188" s="14">
        <v>0.08</v>
      </c>
      <c r="S188" s="14">
        <v>7.0000000000000007E-2</v>
      </c>
      <c r="T188" s="14">
        <v>0.11</v>
      </c>
      <c r="U188" s="11">
        <v>7.6499999999999999E-2</v>
      </c>
      <c r="V188" s="282" t="s">
        <v>193</v>
      </c>
      <c r="W188" s="282" t="s">
        <v>193</v>
      </c>
      <c r="X188" s="282" t="s">
        <v>193</v>
      </c>
    </row>
    <row r="189" spans="1:24" ht="20.100000000000001" customHeight="1">
      <c r="A189" s="288">
        <v>44078</v>
      </c>
      <c r="B189" s="288">
        <v>44084</v>
      </c>
      <c r="C189" s="5" t="s">
        <v>192</v>
      </c>
      <c r="D189" s="282">
        <v>128.5</v>
      </c>
      <c r="E189" s="282">
        <v>132</v>
      </c>
      <c r="F189" s="282">
        <v>127</v>
      </c>
      <c r="G189" s="282">
        <v>120</v>
      </c>
      <c r="H189" s="282">
        <v>121.7</v>
      </c>
      <c r="I189" s="282">
        <v>133.5</v>
      </c>
      <c r="J189" s="282">
        <v>128</v>
      </c>
      <c r="K189" s="282">
        <v>126.5</v>
      </c>
      <c r="L189" s="282">
        <v>127.1</v>
      </c>
      <c r="M189" s="282">
        <v>127.1</v>
      </c>
      <c r="N189" s="282">
        <v>127</v>
      </c>
      <c r="O189" s="282">
        <v>135</v>
      </c>
      <c r="P189" s="282">
        <v>121.8</v>
      </c>
      <c r="Q189" s="282">
        <v>122.5</v>
      </c>
      <c r="R189" s="282">
        <v>121.5</v>
      </c>
      <c r="S189" s="282">
        <v>122.5</v>
      </c>
      <c r="T189" s="282">
        <v>133.5</v>
      </c>
      <c r="U189" s="282">
        <v>126.78</v>
      </c>
      <c r="V189" s="282" t="s">
        <v>193</v>
      </c>
      <c r="W189" s="282" t="s">
        <v>193</v>
      </c>
      <c r="X189" s="282" t="s">
        <v>193</v>
      </c>
    </row>
    <row r="190" spans="1:24" ht="20.100000000000001" customHeight="1">
      <c r="A190" s="288">
        <v>44078</v>
      </c>
      <c r="B190" s="288">
        <v>44084</v>
      </c>
      <c r="C190" s="5" t="s">
        <v>194</v>
      </c>
      <c r="D190" s="14">
        <v>0.13</v>
      </c>
      <c r="E190" s="14">
        <v>0.14000000000000001</v>
      </c>
      <c r="F190" s="14">
        <v>0.12</v>
      </c>
      <c r="G190" s="14">
        <v>0.09</v>
      </c>
      <c r="H190" s="14">
        <v>0.13</v>
      </c>
      <c r="I190" s="14">
        <v>0.05</v>
      </c>
      <c r="J190" s="14">
        <v>0.1</v>
      </c>
      <c r="K190" s="14">
        <v>0.08</v>
      </c>
      <c r="L190" s="14">
        <v>0.08</v>
      </c>
      <c r="M190" s="14">
        <v>0.09</v>
      </c>
      <c r="N190" s="14">
        <v>0.08</v>
      </c>
      <c r="O190" s="14">
        <v>0.18</v>
      </c>
      <c r="P190" s="14">
        <v>0.11</v>
      </c>
      <c r="Q190" s="14">
        <v>0.13</v>
      </c>
      <c r="R190" s="14">
        <v>0.19</v>
      </c>
      <c r="S190" s="14">
        <v>0.14000000000000001</v>
      </c>
      <c r="T190" s="14">
        <v>0.08</v>
      </c>
      <c r="U190" s="11">
        <v>0.113</v>
      </c>
      <c r="V190" s="282" t="s">
        <v>193</v>
      </c>
      <c r="W190" s="282" t="s">
        <v>193</v>
      </c>
      <c r="X190" s="282" t="s">
        <v>193</v>
      </c>
    </row>
    <row r="191" spans="1:24" ht="20.100000000000001" customHeight="1">
      <c r="A191" s="288">
        <v>44078</v>
      </c>
      <c r="B191" s="288">
        <v>44084</v>
      </c>
      <c r="C191" s="5" t="s">
        <v>195</v>
      </c>
      <c r="D191" s="14">
        <v>7.0000000000000007E-2</v>
      </c>
      <c r="E191" s="14">
        <v>0.06</v>
      </c>
      <c r="F191" s="14">
        <v>0.04</v>
      </c>
      <c r="G191" s="14">
        <v>0.05</v>
      </c>
      <c r="H191" s="14">
        <v>7.0000000000000007E-2</v>
      </c>
      <c r="I191" s="14">
        <v>0.13</v>
      </c>
      <c r="J191" s="14">
        <v>7.0000000000000007E-2</v>
      </c>
      <c r="K191" s="14">
        <v>0.06</v>
      </c>
      <c r="L191" s="14">
        <v>7.0000000000000007E-2</v>
      </c>
      <c r="M191" s="14">
        <v>7.0000000000000007E-2</v>
      </c>
      <c r="N191" s="14">
        <v>0.06</v>
      </c>
      <c r="O191" s="14">
        <v>0.12</v>
      </c>
      <c r="P191" s="14">
        <v>7.0000000000000007E-2</v>
      </c>
      <c r="Q191" s="14">
        <v>0.08</v>
      </c>
      <c r="R191" s="14">
        <v>0.08</v>
      </c>
      <c r="S191" s="14">
        <v>0.06</v>
      </c>
      <c r="T191" s="14">
        <v>0.09</v>
      </c>
      <c r="U191" s="11">
        <v>7.3499999999999996E-2</v>
      </c>
      <c r="V191" s="282" t="s">
        <v>193</v>
      </c>
      <c r="W191" s="282" t="s">
        <v>193</v>
      </c>
      <c r="X191" s="282" t="s">
        <v>193</v>
      </c>
    </row>
    <row r="192" spans="1:24" ht="20.100000000000001" customHeight="1">
      <c r="A192" s="288">
        <v>44085</v>
      </c>
      <c r="B192" s="288">
        <v>44091</v>
      </c>
      <c r="C192" s="5" t="s">
        <v>192</v>
      </c>
      <c r="D192" s="282">
        <v>128.5</v>
      </c>
      <c r="E192" s="282">
        <v>130</v>
      </c>
      <c r="F192" s="282">
        <v>127</v>
      </c>
      <c r="G192" s="282">
        <v>120</v>
      </c>
      <c r="H192" s="282">
        <v>121.8</v>
      </c>
      <c r="I192" s="282">
        <v>133.5</v>
      </c>
      <c r="J192" s="282">
        <v>128.30000000000001</v>
      </c>
      <c r="K192" s="282">
        <v>126</v>
      </c>
      <c r="L192" s="282">
        <v>127.1</v>
      </c>
      <c r="M192" s="282">
        <v>127.1</v>
      </c>
      <c r="N192" s="282">
        <v>127</v>
      </c>
      <c r="O192" s="282">
        <v>135</v>
      </c>
      <c r="P192" s="282">
        <v>121.9</v>
      </c>
      <c r="Q192" s="282">
        <v>122</v>
      </c>
      <c r="R192" s="282">
        <v>121.1</v>
      </c>
      <c r="S192" s="282">
        <v>122.5</v>
      </c>
      <c r="T192" s="282">
        <v>133.5</v>
      </c>
      <c r="U192" s="282">
        <v>126.61</v>
      </c>
      <c r="V192" s="282" t="s">
        <v>193</v>
      </c>
      <c r="W192" s="282" t="s">
        <v>193</v>
      </c>
      <c r="X192" s="282" t="s">
        <v>193</v>
      </c>
    </row>
    <row r="193" spans="1:24" ht="20.100000000000001" customHeight="1">
      <c r="A193" s="288">
        <v>44085</v>
      </c>
      <c r="B193" s="288">
        <v>44091</v>
      </c>
      <c r="C193" s="5" t="s">
        <v>194</v>
      </c>
      <c r="D193" s="14">
        <v>0.12</v>
      </c>
      <c r="E193" s="14">
        <v>0.15</v>
      </c>
      <c r="F193" s="14">
        <v>0.11</v>
      </c>
      <c r="G193" s="14">
        <v>0.09</v>
      </c>
      <c r="H193" s="14">
        <v>0.12</v>
      </c>
      <c r="I193" s="14">
        <v>0.05</v>
      </c>
      <c r="J193" s="14">
        <v>0.11</v>
      </c>
      <c r="K193" s="14">
        <v>7.0000000000000007E-2</v>
      </c>
      <c r="L193" s="14">
        <v>0.08</v>
      </c>
      <c r="M193" s="14">
        <v>0.11</v>
      </c>
      <c r="N193" s="14">
        <v>0.08</v>
      </c>
      <c r="O193" s="14">
        <v>0.17</v>
      </c>
      <c r="P193" s="14">
        <v>0.1</v>
      </c>
      <c r="Q193" s="14">
        <v>0.16</v>
      </c>
      <c r="R193" s="14">
        <v>0.21</v>
      </c>
      <c r="S193" s="14">
        <v>0.13</v>
      </c>
      <c r="T193" s="14">
        <v>0.08</v>
      </c>
      <c r="U193" s="11">
        <v>0.11409999999999999</v>
      </c>
      <c r="V193" s="282" t="s">
        <v>193</v>
      </c>
      <c r="W193" s="282" t="s">
        <v>193</v>
      </c>
      <c r="X193" s="282" t="s">
        <v>193</v>
      </c>
    </row>
    <row r="194" spans="1:24" ht="20.100000000000001" customHeight="1">
      <c r="A194" s="288">
        <v>44085</v>
      </c>
      <c r="B194" s="288">
        <v>44091</v>
      </c>
      <c r="C194" s="5" t="s">
        <v>195</v>
      </c>
      <c r="D194" s="14">
        <v>0.06</v>
      </c>
      <c r="E194" s="14">
        <v>0.05</v>
      </c>
      <c r="F194" s="14">
        <v>0.04</v>
      </c>
      <c r="G194" s="14">
        <v>0.05</v>
      </c>
      <c r="H194" s="14">
        <v>7.0000000000000007E-2</v>
      </c>
      <c r="I194" s="14">
        <v>0.13</v>
      </c>
      <c r="J194" s="14">
        <v>7.0000000000000007E-2</v>
      </c>
      <c r="K194" s="14">
        <v>0.05</v>
      </c>
      <c r="L194" s="14">
        <v>0.08</v>
      </c>
      <c r="M194" s="14">
        <v>0.08</v>
      </c>
      <c r="N194" s="14">
        <v>7.0000000000000007E-2</v>
      </c>
      <c r="O194" s="14">
        <v>0.13</v>
      </c>
      <c r="P194" s="14">
        <v>7.0000000000000007E-2</v>
      </c>
      <c r="Q194" s="14">
        <v>0.08</v>
      </c>
      <c r="R194" s="14">
        <v>0.08</v>
      </c>
      <c r="S194" s="14">
        <v>0.06</v>
      </c>
      <c r="T194" s="14">
        <v>0.09</v>
      </c>
      <c r="U194" s="11">
        <v>7.4099999999999999E-2</v>
      </c>
      <c r="V194" s="282" t="s">
        <v>193</v>
      </c>
      <c r="W194" s="282" t="s">
        <v>193</v>
      </c>
      <c r="X194" s="282" t="s">
        <v>193</v>
      </c>
    </row>
    <row r="195" spans="1:24" ht="20.100000000000001" customHeight="1">
      <c r="A195" s="288">
        <v>44092</v>
      </c>
      <c r="B195" s="288">
        <v>44098</v>
      </c>
      <c r="C195" s="5" t="s">
        <v>192</v>
      </c>
      <c r="D195" s="282">
        <v>126</v>
      </c>
      <c r="E195" s="282">
        <v>130</v>
      </c>
      <c r="F195" s="282">
        <v>127</v>
      </c>
      <c r="G195" s="282">
        <v>120</v>
      </c>
      <c r="H195" s="282">
        <v>121.8</v>
      </c>
      <c r="I195" s="282">
        <v>133.4</v>
      </c>
      <c r="J195" s="282">
        <v>125</v>
      </c>
      <c r="K195" s="282">
        <v>126</v>
      </c>
      <c r="L195" s="282">
        <v>127.3</v>
      </c>
      <c r="M195" s="282">
        <v>127.2</v>
      </c>
      <c r="N195" s="282">
        <v>127.1</v>
      </c>
      <c r="O195" s="282">
        <v>135</v>
      </c>
      <c r="P195" s="282">
        <v>121.9</v>
      </c>
      <c r="Q195" s="282">
        <v>121.8</v>
      </c>
      <c r="R195" s="282">
        <v>121</v>
      </c>
      <c r="S195" s="282">
        <v>122.5</v>
      </c>
      <c r="T195" s="282">
        <v>133.5</v>
      </c>
      <c r="U195" s="282">
        <v>126.26</v>
      </c>
      <c r="V195" s="282" t="s">
        <v>193</v>
      </c>
      <c r="W195" s="282" t="s">
        <v>193</v>
      </c>
      <c r="X195" s="282" t="s">
        <v>193</v>
      </c>
    </row>
    <row r="196" spans="1:24" ht="20.100000000000001" customHeight="1">
      <c r="A196" s="288">
        <v>44092</v>
      </c>
      <c r="B196" s="288">
        <v>44098</v>
      </c>
      <c r="C196" s="5" t="s">
        <v>194</v>
      </c>
      <c r="D196" s="14">
        <v>0.12</v>
      </c>
      <c r="E196" s="14">
        <v>0.15</v>
      </c>
      <c r="F196" s="14">
        <v>0.11</v>
      </c>
      <c r="G196" s="14">
        <v>0.08</v>
      </c>
      <c r="H196" s="14">
        <v>0.11</v>
      </c>
      <c r="I196" s="14">
        <v>0.05</v>
      </c>
      <c r="J196" s="14">
        <v>0.13</v>
      </c>
      <c r="K196" s="14">
        <v>7.0000000000000007E-2</v>
      </c>
      <c r="L196" s="14">
        <v>0.08</v>
      </c>
      <c r="M196" s="14">
        <v>0.11</v>
      </c>
      <c r="N196" s="14">
        <v>0.08</v>
      </c>
      <c r="O196" s="14">
        <v>0.17</v>
      </c>
      <c r="P196" s="14">
        <v>0.09</v>
      </c>
      <c r="Q196" s="14">
        <v>0.18</v>
      </c>
      <c r="R196" s="14">
        <v>0.22</v>
      </c>
      <c r="S196" s="14">
        <v>0.12</v>
      </c>
      <c r="T196" s="14">
        <v>0.08</v>
      </c>
      <c r="U196" s="11">
        <v>0.1147</v>
      </c>
      <c r="V196" s="282" t="s">
        <v>193</v>
      </c>
      <c r="W196" s="282" t="s">
        <v>193</v>
      </c>
      <c r="X196" s="282" t="s">
        <v>193</v>
      </c>
    </row>
    <row r="197" spans="1:24" ht="20.100000000000001" customHeight="1">
      <c r="A197" s="288">
        <v>44092</v>
      </c>
      <c r="B197" s="288">
        <v>44098</v>
      </c>
      <c r="C197" s="5" t="s">
        <v>195</v>
      </c>
      <c r="D197" s="14">
        <v>7.0000000000000007E-2</v>
      </c>
      <c r="E197" s="14">
        <v>0.05</v>
      </c>
      <c r="F197" s="14">
        <v>0.04</v>
      </c>
      <c r="G197" s="14">
        <v>0.05</v>
      </c>
      <c r="H197" s="14">
        <v>7.0000000000000007E-2</v>
      </c>
      <c r="I197" s="14">
        <v>0.14000000000000001</v>
      </c>
      <c r="J197" s="14">
        <v>0.08</v>
      </c>
      <c r="K197" s="14">
        <v>0.05</v>
      </c>
      <c r="L197" s="14">
        <v>0.09</v>
      </c>
      <c r="M197" s="14">
        <v>0.09</v>
      </c>
      <c r="N197" s="14">
        <v>0.08</v>
      </c>
      <c r="O197" s="14">
        <v>0.13</v>
      </c>
      <c r="P197" s="14">
        <v>7.0000000000000007E-2</v>
      </c>
      <c r="Q197" s="14">
        <v>0.08</v>
      </c>
      <c r="R197" s="14">
        <v>0.08</v>
      </c>
      <c r="S197" s="14">
        <v>0.06</v>
      </c>
      <c r="T197" s="14">
        <v>0.09</v>
      </c>
      <c r="U197" s="11">
        <v>7.7600000000000002E-2</v>
      </c>
      <c r="V197" s="282" t="s">
        <v>193</v>
      </c>
      <c r="W197" s="282" t="s">
        <v>193</v>
      </c>
      <c r="X197" s="282" t="s">
        <v>193</v>
      </c>
    </row>
    <row r="198" spans="1:24" ht="20.100000000000001" customHeight="1">
      <c r="A198" s="288">
        <v>44099</v>
      </c>
      <c r="B198" s="288">
        <v>44104</v>
      </c>
      <c r="C198" s="5" t="s">
        <v>192</v>
      </c>
      <c r="D198" s="282">
        <v>126.2</v>
      </c>
      <c r="E198" s="282">
        <v>130</v>
      </c>
      <c r="F198" s="282">
        <v>127</v>
      </c>
      <c r="G198" s="282">
        <v>120</v>
      </c>
      <c r="H198" s="282">
        <v>122</v>
      </c>
      <c r="I198" s="282">
        <v>133.6</v>
      </c>
      <c r="J198" s="282">
        <v>125.1</v>
      </c>
      <c r="K198" s="282">
        <v>126</v>
      </c>
      <c r="L198" s="282">
        <v>127.5</v>
      </c>
      <c r="M198" s="282">
        <v>127.4</v>
      </c>
      <c r="N198" s="282">
        <v>127.3</v>
      </c>
      <c r="O198" s="282">
        <v>135</v>
      </c>
      <c r="P198" s="282">
        <v>122</v>
      </c>
      <c r="Q198" s="282">
        <v>121.7</v>
      </c>
      <c r="R198" s="282">
        <v>121</v>
      </c>
      <c r="S198" s="282">
        <v>122.5</v>
      </c>
      <c r="T198" s="282">
        <v>133.5</v>
      </c>
      <c r="U198" s="282">
        <v>126.34</v>
      </c>
      <c r="V198" s="282" t="s">
        <v>193</v>
      </c>
      <c r="W198" s="282" t="s">
        <v>193</v>
      </c>
      <c r="X198" s="282" t="s">
        <v>193</v>
      </c>
    </row>
    <row r="199" spans="1:24" ht="20.100000000000001" customHeight="1">
      <c r="A199" s="288">
        <v>44099</v>
      </c>
      <c r="B199" s="288">
        <v>44104</v>
      </c>
      <c r="C199" s="5" t="s">
        <v>194</v>
      </c>
      <c r="D199" s="14">
        <v>0.13</v>
      </c>
      <c r="E199" s="14">
        <v>0.14000000000000001</v>
      </c>
      <c r="F199" s="14">
        <v>0.11</v>
      </c>
      <c r="G199" s="14">
        <v>0.08</v>
      </c>
      <c r="H199" s="14">
        <v>0.09</v>
      </c>
      <c r="I199" s="14">
        <v>0.05</v>
      </c>
      <c r="J199" s="14">
        <v>0.13</v>
      </c>
      <c r="K199" s="14">
        <v>0.08</v>
      </c>
      <c r="L199" s="14">
        <v>0.08</v>
      </c>
      <c r="M199" s="14">
        <v>0.11</v>
      </c>
      <c r="N199" s="14">
        <v>0.08</v>
      </c>
      <c r="O199" s="14">
        <v>0.17</v>
      </c>
      <c r="P199" s="14">
        <v>0.08</v>
      </c>
      <c r="Q199" s="14">
        <v>0.19</v>
      </c>
      <c r="R199" s="14">
        <v>0.22</v>
      </c>
      <c r="S199" s="14">
        <v>0.12</v>
      </c>
      <c r="T199" s="14">
        <v>0.08</v>
      </c>
      <c r="U199" s="11">
        <v>0.11409999999999999</v>
      </c>
      <c r="V199" s="282" t="s">
        <v>193</v>
      </c>
      <c r="W199" s="282" t="s">
        <v>193</v>
      </c>
      <c r="X199" s="282" t="s">
        <v>193</v>
      </c>
    </row>
    <row r="200" spans="1:24" ht="20.100000000000001" customHeight="1">
      <c r="A200" s="288">
        <v>44099</v>
      </c>
      <c r="B200" s="288">
        <v>44104</v>
      </c>
      <c r="C200" s="5" t="s">
        <v>195</v>
      </c>
      <c r="D200" s="14">
        <v>7.0000000000000007E-2</v>
      </c>
      <c r="E200" s="14">
        <v>0.05</v>
      </c>
      <c r="F200" s="14">
        <v>0.04</v>
      </c>
      <c r="G200" s="14">
        <v>0.05</v>
      </c>
      <c r="H200" s="14">
        <v>0.08</v>
      </c>
      <c r="I200" s="14">
        <v>0.15</v>
      </c>
      <c r="J200" s="14">
        <v>7.0000000000000007E-2</v>
      </c>
      <c r="K200" s="14">
        <v>0.05</v>
      </c>
      <c r="L200" s="14">
        <v>0.1</v>
      </c>
      <c r="M200" s="14">
        <v>0.1</v>
      </c>
      <c r="N200" s="14">
        <v>0.09</v>
      </c>
      <c r="O200" s="14">
        <v>0.13</v>
      </c>
      <c r="P200" s="14">
        <v>0.08</v>
      </c>
      <c r="Q200" s="14">
        <v>0.08</v>
      </c>
      <c r="R200" s="14">
        <v>0.08</v>
      </c>
      <c r="S200" s="14">
        <v>0.06</v>
      </c>
      <c r="T200" s="14">
        <v>0.09</v>
      </c>
      <c r="U200" s="11">
        <v>8.0600000000000005E-2</v>
      </c>
      <c r="V200" s="282" t="s">
        <v>193</v>
      </c>
      <c r="W200" s="282" t="s">
        <v>193</v>
      </c>
      <c r="X200" s="282" t="s">
        <v>193</v>
      </c>
    </row>
    <row r="201" spans="1:24" ht="20.100000000000001" customHeight="1">
      <c r="A201" s="288">
        <v>44106</v>
      </c>
      <c r="B201" s="288">
        <v>44112</v>
      </c>
      <c r="C201" s="5" t="s">
        <v>192</v>
      </c>
      <c r="D201" s="204">
        <v>127</v>
      </c>
      <c r="E201" s="204">
        <v>130.5</v>
      </c>
      <c r="F201" s="204">
        <v>128</v>
      </c>
      <c r="G201" s="204">
        <v>120</v>
      </c>
      <c r="H201" s="204">
        <v>122</v>
      </c>
      <c r="I201" s="204">
        <v>133.6</v>
      </c>
      <c r="J201" s="204">
        <v>125.4</v>
      </c>
      <c r="K201" s="204">
        <v>127</v>
      </c>
      <c r="L201" s="204">
        <v>127.9</v>
      </c>
      <c r="M201" s="204">
        <v>127.7</v>
      </c>
      <c r="N201" s="204">
        <v>127.5</v>
      </c>
      <c r="O201" s="204">
        <v>135</v>
      </c>
      <c r="P201" s="204">
        <v>122</v>
      </c>
      <c r="Q201" s="204">
        <v>121.7</v>
      </c>
      <c r="R201" s="204">
        <v>121</v>
      </c>
      <c r="S201" s="204">
        <v>122.5</v>
      </c>
      <c r="T201" s="204">
        <v>133.5</v>
      </c>
      <c r="U201" s="204">
        <v>126.61</v>
      </c>
      <c r="V201" s="282" t="s">
        <v>193</v>
      </c>
      <c r="W201" s="282" t="s">
        <v>193</v>
      </c>
      <c r="X201" s="282" t="s">
        <v>193</v>
      </c>
    </row>
    <row r="202" spans="1:24" ht="20.100000000000001" customHeight="1">
      <c r="A202" s="288">
        <v>44106</v>
      </c>
      <c r="B202" s="288">
        <v>44112</v>
      </c>
      <c r="C202" s="5" t="s">
        <v>194</v>
      </c>
      <c r="D202" s="14">
        <v>0.11</v>
      </c>
      <c r="E202" s="14">
        <v>0.13</v>
      </c>
      <c r="F202" s="14">
        <v>0.1</v>
      </c>
      <c r="G202" s="14">
        <v>0.08</v>
      </c>
      <c r="H202" s="14">
        <v>0.08</v>
      </c>
      <c r="I202" s="14">
        <v>0.05</v>
      </c>
      <c r="J202" s="14">
        <v>0.12</v>
      </c>
      <c r="K202" s="14">
        <v>0.08</v>
      </c>
      <c r="L202" s="14">
        <v>0.08</v>
      </c>
      <c r="M202" s="14">
        <v>0.1</v>
      </c>
      <c r="N202" s="14">
        <v>0.08</v>
      </c>
      <c r="O202" s="14">
        <v>0.17</v>
      </c>
      <c r="P202" s="14">
        <v>0.08</v>
      </c>
      <c r="Q202" s="14">
        <v>0.19</v>
      </c>
      <c r="R202" s="14">
        <v>0.22</v>
      </c>
      <c r="S202" s="14">
        <v>0.12</v>
      </c>
      <c r="T202" s="14">
        <v>0.08</v>
      </c>
      <c r="U202" s="11">
        <v>0.11</v>
      </c>
      <c r="V202" s="282" t="s">
        <v>193</v>
      </c>
      <c r="W202" s="282" t="s">
        <v>193</v>
      </c>
      <c r="X202" s="282" t="s">
        <v>193</v>
      </c>
    </row>
    <row r="203" spans="1:24" ht="20.100000000000001" customHeight="1">
      <c r="A203" s="288">
        <v>44106</v>
      </c>
      <c r="B203" s="288">
        <v>44112</v>
      </c>
      <c r="C203" s="5" t="s">
        <v>195</v>
      </c>
      <c r="D203" s="14">
        <v>7.0000000000000007E-2</v>
      </c>
      <c r="E203" s="14">
        <v>0.06</v>
      </c>
      <c r="F203" s="14">
        <v>0.06</v>
      </c>
      <c r="G203" s="14">
        <v>0.05</v>
      </c>
      <c r="H203" s="14">
        <v>7.0000000000000007E-2</v>
      </c>
      <c r="I203" s="14">
        <v>0.15</v>
      </c>
      <c r="J203" s="14">
        <v>0.08</v>
      </c>
      <c r="K203" s="14">
        <v>0.06</v>
      </c>
      <c r="L203" s="14">
        <v>0.11</v>
      </c>
      <c r="M203" s="14">
        <v>0.11</v>
      </c>
      <c r="N203" s="14">
        <v>0.1</v>
      </c>
      <c r="O203" s="14">
        <v>0.13</v>
      </c>
      <c r="P203" s="14">
        <v>0.08</v>
      </c>
      <c r="Q203" s="14">
        <v>0.08</v>
      </c>
      <c r="R203" s="14">
        <v>0.08</v>
      </c>
      <c r="S203" s="14">
        <v>0.06</v>
      </c>
      <c r="T203" s="14">
        <v>0.09</v>
      </c>
      <c r="U203" s="11">
        <v>8.4699999999999998E-2</v>
      </c>
      <c r="V203" s="282" t="s">
        <v>193</v>
      </c>
      <c r="W203" s="282" t="s">
        <v>193</v>
      </c>
      <c r="X203" s="282" t="s">
        <v>193</v>
      </c>
    </row>
    <row r="204" spans="1:24" ht="20.100000000000001" customHeight="1">
      <c r="A204" s="288">
        <v>44113</v>
      </c>
      <c r="B204" s="288">
        <v>44119</v>
      </c>
      <c r="C204" s="5" t="s">
        <v>192</v>
      </c>
      <c r="D204" s="204">
        <v>126.3</v>
      </c>
      <c r="E204" s="204">
        <v>130</v>
      </c>
      <c r="F204" s="204">
        <v>128</v>
      </c>
      <c r="G204" s="204">
        <v>120</v>
      </c>
      <c r="H204" s="204">
        <v>122</v>
      </c>
      <c r="I204" s="204">
        <v>133.69999999999999</v>
      </c>
      <c r="J204" s="204">
        <v>124.6</v>
      </c>
      <c r="K204" s="204">
        <v>126.5</v>
      </c>
      <c r="L204" s="204">
        <v>127.9</v>
      </c>
      <c r="M204" s="204">
        <v>127.7</v>
      </c>
      <c r="N204" s="204">
        <v>127.5</v>
      </c>
      <c r="O204" s="204">
        <v>135</v>
      </c>
      <c r="P204" s="204">
        <v>122</v>
      </c>
      <c r="Q204" s="204">
        <v>121.7</v>
      </c>
      <c r="R204" s="204">
        <v>121</v>
      </c>
      <c r="S204" s="204">
        <v>122.5</v>
      </c>
      <c r="T204" s="204">
        <v>133</v>
      </c>
      <c r="U204" s="204">
        <v>126.44</v>
      </c>
      <c r="V204" s="282" t="s">
        <v>193</v>
      </c>
      <c r="W204" s="282" t="s">
        <v>193</v>
      </c>
      <c r="X204" s="282" t="s">
        <v>193</v>
      </c>
    </row>
    <row r="205" spans="1:24" ht="20.100000000000001" customHeight="1">
      <c r="A205" s="288">
        <v>44113</v>
      </c>
      <c r="B205" s="288">
        <v>44119</v>
      </c>
      <c r="C205" s="5" t="s">
        <v>194</v>
      </c>
      <c r="D205" s="14">
        <v>0.13</v>
      </c>
      <c r="E205" s="14">
        <v>0.11</v>
      </c>
      <c r="F205" s="14">
        <v>0.1</v>
      </c>
      <c r="G205" s="14">
        <v>0.08</v>
      </c>
      <c r="H205" s="14">
        <v>0.08</v>
      </c>
      <c r="I205" s="14">
        <v>0.05</v>
      </c>
      <c r="J205" s="14">
        <v>0.15</v>
      </c>
      <c r="K205" s="14">
        <v>0.08</v>
      </c>
      <c r="L205" s="14">
        <v>0.08</v>
      </c>
      <c r="M205" s="14">
        <v>0.1</v>
      </c>
      <c r="N205" s="14">
        <v>0.08</v>
      </c>
      <c r="O205" s="14">
        <v>0.16</v>
      </c>
      <c r="P205" s="14">
        <v>0.08</v>
      </c>
      <c r="Q205" s="14">
        <v>0.19</v>
      </c>
      <c r="R205" s="14">
        <v>0.22</v>
      </c>
      <c r="S205" s="14">
        <v>0.12</v>
      </c>
      <c r="T205" s="14">
        <v>0.09</v>
      </c>
      <c r="U205" s="11">
        <v>0.11169999999999999</v>
      </c>
      <c r="V205" s="282" t="s">
        <v>193</v>
      </c>
      <c r="W205" s="282" t="s">
        <v>193</v>
      </c>
      <c r="X205" s="282" t="s">
        <v>193</v>
      </c>
    </row>
    <row r="206" spans="1:24" ht="20.100000000000001" customHeight="1">
      <c r="A206" s="288">
        <v>44113</v>
      </c>
      <c r="B206" s="288">
        <v>44119</v>
      </c>
      <c r="C206" s="5" t="s">
        <v>195</v>
      </c>
      <c r="D206" s="14">
        <v>7.0000000000000007E-2</v>
      </c>
      <c r="E206" s="14">
        <v>0.06</v>
      </c>
      <c r="F206" s="14">
        <v>0.06</v>
      </c>
      <c r="G206" s="14">
        <v>0.05</v>
      </c>
      <c r="H206" s="14">
        <v>0.08</v>
      </c>
      <c r="I206" s="14">
        <v>0.15</v>
      </c>
      <c r="J206" s="14">
        <v>0.08</v>
      </c>
      <c r="K206" s="14">
        <v>0.05</v>
      </c>
      <c r="L206" s="14">
        <v>0.11</v>
      </c>
      <c r="M206" s="14">
        <v>0.11</v>
      </c>
      <c r="N206" s="14">
        <v>0.1</v>
      </c>
      <c r="O206" s="14">
        <v>0.13</v>
      </c>
      <c r="P206" s="14">
        <v>0.08</v>
      </c>
      <c r="Q206" s="14">
        <v>7.0000000000000007E-2</v>
      </c>
      <c r="R206" s="14">
        <v>7.0000000000000007E-2</v>
      </c>
      <c r="S206" s="14">
        <v>0.06</v>
      </c>
      <c r="T206" s="14">
        <v>0.09</v>
      </c>
      <c r="U206" s="11">
        <v>8.3500000000000005E-2</v>
      </c>
      <c r="V206" s="282" t="s">
        <v>193</v>
      </c>
      <c r="W206" s="282" t="s">
        <v>193</v>
      </c>
      <c r="X206" s="282" t="s">
        <v>193</v>
      </c>
    </row>
    <row r="207" spans="1:24" ht="20.100000000000001" customHeight="1">
      <c r="A207" s="288">
        <v>44120</v>
      </c>
      <c r="B207" s="288">
        <v>44126</v>
      </c>
      <c r="C207" s="5" t="s">
        <v>192</v>
      </c>
      <c r="D207" s="282">
        <v>124.5</v>
      </c>
      <c r="E207" s="282">
        <v>129.5</v>
      </c>
      <c r="F207" s="282">
        <v>127</v>
      </c>
      <c r="G207" s="282">
        <v>120</v>
      </c>
      <c r="H207" s="282">
        <v>122</v>
      </c>
      <c r="I207" s="282">
        <v>133.5</v>
      </c>
      <c r="J207" s="282">
        <v>124.3</v>
      </c>
      <c r="K207" s="282">
        <v>125</v>
      </c>
      <c r="L207" s="282">
        <v>127.7</v>
      </c>
      <c r="M207" s="282">
        <v>127.5</v>
      </c>
      <c r="N207" s="282">
        <v>127.3</v>
      </c>
      <c r="O207" s="282">
        <v>135</v>
      </c>
      <c r="P207" s="282">
        <v>122</v>
      </c>
      <c r="Q207" s="282">
        <v>121.8</v>
      </c>
      <c r="R207" s="282">
        <v>121.2</v>
      </c>
      <c r="S207" s="282">
        <v>122.5</v>
      </c>
      <c r="T207" s="282">
        <v>132.5</v>
      </c>
      <c r="U207" s="282">
        <v>126.08</v>
      </c>
      <c r="V207" s="282" t="s">
        <v>193</v>
      </c>
      <c r="W207" s="282" t="s">
        <v>193</v>
      </c>
      <c r="X207" s="282" t="s">
        <v>193</v>
      </c>
    </row>
    <row r="208" spans="1:24" ht="20.100000000000001" customHeight="1">
      <c r="A208" s="288">
        <v>44120</v>
      </c>
      <c r="B208" s="288">
        <v>44126</v>
      </c>
      <c r="C208" s="5" t="s">
        <v>194</v>
      </c>
      <c r="D208" s="14">
        <v>0.18</v>
      </c>
      <c r="E208" s="14">
        <v>0.11</v>
      </c>
      <c r="F208" s="14">
        <v>0.1</v>
      </c>
      <c r="G208" s="14">
        <v>0.09</v>
      </c>
      <c r="H208" s="14">
        <v>0.08</v>
      </c>
      <c r="I208" s="14">
        <v>0.05</v>
      </c>
      <c r="J208" s="14">
        <v>0.15</v>
      </c>
      <c r="K208" s="14">
        <v>0.1</v>
      </c>
      <c r="L208" s="14">
        <v>0.08</v>
      </c>
      <c r="M208" s="14">
        <v>0.1</v>
      </c>
      <c r="N208" s="14">
        <v>0.08</v>
      </c>
      <c r="O208" s="14">
        <v>0.16</v>
      </c>
      <c r="P208" s="14">
        <v>0.08</v>
      </c>
      <c r="Q208" s="14">
        <v>0.18</v>
      </c>
      <c r="R208" s="14">
        <v>0.19</v>
      </c>
      <c r="S208" s="14">
        <v>0.12</v>
      </c>
      <c r="T208" s="14">
        <v>0.09</v>
      </c>
      <c r="U208" s="11">
        <v>0.11409999999999999</v>
      </c>
      <c r="V208" s="282" t="s">
        <v>193</v>
      </c>
      <c r="W208" s="282" t="s">
        <v>193</v>
      </c>
      <c r="X208" s="282" t="s">
        <v>193</v>
      </c>
    </row>
    <row r="209" spans="1:24" ht="20.100000000000001" customHeight="1">
      <c r="A209" s="288">
        <v>44120</v>
      </c>
      <c r="B209" s="288">
        <v>44126</v>
      </c>
      <c r="C209" s="5" t="s">
        <v>195</v>
      </c>
      <c r="D209" s="14">
        <v>7.0000000000000007E-2</v>
      </c>
      <c r="E209" s="14">
        <v>0.05</v>
      </c>
      <c r="F209" s="14">
        <v>0.05</v>
      </c>
      <c r="G209" s="14">
        <v>0.05</v>
      </c>
      <c r="H209" s="14">
        <v>0.08</v>
      </c>
      <c r="I209" s="14">
        <v>0.15</v>
      </c>
      <c r="J209" s="14">
        <v>0.08</v>
      </c>
      <c r="K209" s="14">
        <v>0.05</v>
      </c>
      <c r="L209" s="14">
        <v>0.1</v>
      </c>
      <c r="M209" s="14">
        <v>0.1</v>
      </c>
      <c r="N209" s="14">
        <v>0.09</v>
      </c>
      <c r="O209" s="14">
        <v>0.11</v>
      </c>
      <c r="P209" s="14">
        <v>7.0000000000000007E-2</v>
      </c>
      <c r="Q209" s="14">
        <v>7.0000000000000007E-2</v>
      </c>
      <c r="R209" s="14">
        <v>7.0000000000000007E-2</v>
      </c>
      <c r="S209" s="14">
        <v>0.06</v>
      </c>
      <c r="T209" s="14">
        <v>0.09</v>
      </c>
      <c r="U209" s="11">
        <v>7.8799999999999995E-2</v>
      </c>
      <c r="V209" s="282" t="s">
        <v>193</v>
      </c>
      <c r="W209" s="282" t="s">
        <v>193</v>
      </c>
      <c r="X209" s="282" t="s">
        <v>193</v>
      </c>
    </row>
    <row r="210" spans="1:24" ht="20.100000000000001" customHeight="1">
      <c r="A210" s="288">
        <v>44127</v>
      </c>
      <c r="B210" s="288">
        <v>44133</v>
      </c>
      <c r="C210" s="5" t="s">
        <v>192</v>
      </c>
      <c r="D210" s="282">
        <v>124.8</v>
      </c>
      <c r="E210" s="282">
        <v>129.5</v>
      </c>
      <c r="F210" s="282">
        <v>127</v>
      </c>
      <c r="G210" s="282">
        <v>120</v>
      </c>
      <c r="H210" s="282">
        <v>122.1</v>
      </c>
      <c r="I210" s="282">
        <v>133.19999999999999</v>
      </c>
      <c r="J210" s="282">
        <v>124.5</v>
      </c>
      <c r="K210" s="282">
        <v>124.6</v>
      </c>
      <c r="L210" s="282">
        <v>127.8</v>
      </c>
      <c r="M210" s="282">
        <v>127.6</v>
      </c>
      <c r="N210" s="282">
        <v>127.4</v>
      </c>
      <c r="O210" s="282">
        <v>135</v>
      </c>
      <c r="P210" s="282">
        <v>122.1</v>
      </c>
      <c r="Q210" s="282">
        <v>122</v>
      </c>
      <c r="R210" s="282">
        <v>121.5</v>
      </c>
      <c r="S210" s="282">
        <v>122.5</v>
      </c>
      <c r="T210" s="282">
        <v>132</v>
      </c>
      <c r="U210" s="282">
        <v>126.09</v>
      </c>
      <c r="V210" s="282" t="s">
        <v>193</v>
      </c>
      <c r="W210" s="282" t="s">
        <v>193</v>
      </c>
      <c r="X210" s="282" t="s">
        <v>193</v>
      </c>
    </row>
    <row r="211" spans="1:24" ht="20.100000000000001" customHeight="1">
      <c r="A211" s="288">
        <v>44127</v>
      </c>
      <c r="B211" s="288">
        <v>44133</v>
      </c>
      <c r="C211" s="5" t="s">
        <v>194</v>
      </c>
      <c r="D211" s="403">
        <v>0.14000000000000001</v>
      </c>
      <c r="E211" s="403">
        <v>0.11</v>
      </c>
      <c r="F211" s="403">
        <v>0.1</v>
      </c>
      <c r="G211" s="403">
        <v>0.09</v>
      </c>
      <c r="H211" s="403">
        <v>7.0000000000000007E-2</v>
      </c>
      <c r="I211" s="403">
        <v>0.05</v>
      </c>
      <c r="J211" s="403">
        <v>0.13</v>
      </c>
      <c r="K211" s="403">
        <v>0.1</v>
      </c>
      <c r="L211" s="403">
        <v>0.08</v>
      </c>
      <c r="M211" s="403">
        <v>0.1</v>
      </c>
      <c r="N211" s="403">
        <v>0.08</v>
      </c>
      <c r="O211" s="403">
        <v>0.16</v>
      </c>
      <c r="P211" s="403">
        <v>7.0000000000000007E-2</v>
      </c>
      <c r="Q211" s="403">
        <v>0.16</v>
      </c>
      <c r="R211" s="403">
        <v>0.17</v>
      </c>
      <c r="S211" s="403">
        <v>0.12</v>
      </c>
      <c r="T211" s="403">
        <v>0.09</v>
      </c>
      <c r="U211" s="11">
        <v>0.1071</v>
      </c>
      <c r="V211" s="282" t="s">
        <v>193</v>
      </c>
      <c r="W211" s="282" t="s">
        <v>193</v>
      </c>
      <c r="X211" s="282" t="s">
        <v>193</v>
      </c>
    </row>
    <row r="212" spans="1:24" ht="20.100000000000001" customHeight="1">
      <c r="A212" s="288">
        <v>44127</v>
      </c>
      <c r="B212" s="288">
        <v>44133</v>
      </c>
      <c r="C212" s="5" t="s">
        <v>195</v>
      </c>
      <c r="D212" s="14">
        <v>0.06</v>
      </c>
      <c r="E212" s="14">
        <v>0.05</v>
      </c>
      <c r="F212" s="14">
        <v>0.05</v>
      </c>
      <c r="G212" s="14">
        <v>0.05</v>
      </c>
      <c r="H212" s="14">
        <v>0.08</v>
      </c>
      <c r="I212" s="14">
        <v>0.14000000000000001</v>
      </c>
      <c r="J212" s="14">
        <v>7.0000000000000007E-2</v>
      </c>
      <c r="K212" s="14">
        <v>0.05</v>
      </c>
      <c r="L212" s="14">
        <v>0.1</v>
      </c>
      <c r="M212" s="14">
        <v>0.1</v>
      </c>
      <c r="N212" s="14">
        <v>0.09</v>
      </c>
      <c r="O212" s="14">
        <v>0.11</v>
      </c>
      <c r="P212" s="14">
        <v>7.0000000000000007E-2</v>
      </c>
      <c r="Q212" s="14">
        <v>7.0000000000000007E-2</v>
      </c>
      <c r="R212" s="14">
        <v>7.0000000000000007E-2</v>
      </c>
      <c r="S212" s="14">
        <v>0.06</v>
      </c>
      <c r="T212" s="14">
        <v>0.09</v>
      </c>
      <c r="U212" s="11">
        <v>7.7100000000000002E-2</v>
      </c>
      <c r="V212" s="282" t="s">
        <v>193</v>
      </c>
      <c r="W212" s="282" t="s">
        <v>193</v>
      </c>
      <c r="X212" s="282" t="s">
        <v>193</v>
      </c>
    </row>
    <row r="213" spans="1:24" ht="20.100000000000001" customHeight="1">
      <c r="A213" s="288">
        <v>44134</v>
      </c>
      <c r="B213" s="288">
        <v>44140</v>
      </c>
      <c r="C213" s="5" t="s">
        <v>192</v>
      </c>
      <c r="D213" s="204">
        <v>125</v>
      </c>
      <c r="E213" s="204">
        <v>130</v>
      </c>
      <c r="F213" s="204">
        <v>127.3</v>
      </c>
      <c r="G213" s="204">
        <v>120</v>
      </c>
      <c r="H213" s="204">
        <v>122.1</v>
      </c>
      <c r="I213" s="204">
        <v>129.80000000000001</v>
      </c>
      <c r="J213" s="204">
        <v>123.8</v>
      </c>
      <c r="K213" s="204">
        <v>124.6</v>
      </c>
      <c r="L213" s="204">
        <v>127.3</v>
      </c>
      <c r="M213" s="204">
        <v>127.5</v>
      </c>
      <c r="N213" s="204">
        <v>126.4</v>
      </c>
      <c r="O213" s="204">
        <v>135</v>
      </c>
      <c r="P213" s="204">
        <v>122.1</v>
      </c>
      <c r="Q213" s="204">
        <v>122</v>
      </c>
      <c r="R213" s="204">
        <v>121.5</v>
      </c>
      <c r="S213" s="204">
        <v>122.5</v>
      </c>
      <c r="T213" s="204">
        <v>131.5</v>
      </c>
      <c r="U213" s="204">
        <v>125.79</v>
      </c>
      <c r="V213" s="282" t="s">
        <v>193</v>
      </c>
      <c r="W213" s="282" t="s">
        <v>193</v>
      </c>
      <c r="X213" s="282" t="s">
        <v>193</v>
      </c>
    </row>
    <row r="214" spans="1:24" ht="20.100000000000001" customHeight="1">
      <c r="A214" s="288">
        <v>44134</v>
      </c>
      <c r="B214" s="288">
        <v>44140</v>
      </c>
      <c r="C214" s="5" t="s">
        <v>194</v>
      </c>
      <c r="D214" s="403">
        <v>0.15</v>
      </c>
      <c r="E214" s="403">
        <v>0.1</v>
      </c>
      <c r="F214" s="403">
        <v>0.1</v>
      </c>
      <c r="G214" s="403">
        <v>0.09</v>
      </c>
      <c r="H214" s="403">
        <v>7.0000000000000007E-2</v>
      </c>
      <c r="I214" s="14">
        <v>0.05</v>
      </c>
      <c r="J214" s="403">
        <v>0.16</v>
      </c>
      <c r="K214" s="403">
        <v>0.11</v>
      </c>
      <c r="L214" s="403">
        <v>0.1</v>
      </c>
      <c r="M214" s="403">
        <v>0.1</v>
      </c>
      <c r="N214" s="403">
        <v>0.11</v>
      </c>
      <c r="O214" s="403">
        <v>0.16</v>
      </c>
      <c r="P214" s="403">
        <v>7.0000000000000007E-2</v>
      </c>
      <c r="Q214" s="403">
        <v>0.16</v>
      </c>
      <c r="R214" s="403">
        <v>0.17</v>
      </c>
      <c r="S214" s="403">
        <v>0.12</v>
      </c>
      <c r="T214" s="403">
        <v>0.09</v>
      </c>
      <c r="U214" s="11">
        <v>0.1124</v>
      </c>
      <c r="V214" s="282" t="s">
        <v>193</v>
      </c>
      <c r="W214" s="282" t="s">
        <v>193</v>
      </c>
      <c r="X214" s="282" t="s">
        <v>193</v>
      </c>
    </row>
    <row r="215" spans="1:24" ht="20.100000000000001" customHeight="1">
      <c r="A215" s="288">
        <v>44134</v>
      </c>
      <c r="B215" s="288">
        <v>44140</v>
      </c>
      <c r="C215" s="5" t="s">
        <v>195</v>
      </c>
      <c r="D215" s="14">
        <v>0.06</v>
      </c>
      <c r="E215" s="14">
        <v>0.06</v>
      </c>
      <c r="F215" s="14">
        <v>0.05</v>
      </c>
      <c r="G215" s="14">
        <v>0.05</v>
      </c>
      <c r="H215" s="14">
        <v>0.08</v>
      </c>
      <c r="I215" s="14">
        <v>0.12</v>
      </c>
      <c r="J215" s="14">
        <v>0.06</v>
      </c>
      <c r="K215" s="14">
        <v>0.05</v>
      </c>
      <c r="L215" s="14">
        <v>0.1</v>
      </c>
      <c r="M215" s="14">
        <v>0.1</v>
      </c>
      <c r="N215" s="14">
        <v>0.09</v>
      </c>
      <c r="O215" s="14">
        <v>0.11</v>
      </c>
      <c r="P215" s="14">
        <v>7.0000000000000007E-2</v>
      </c>
      <c r="Q215" s="14">
        <v>7.0000000000000007E-2</v>
      </c>
      <c r="R215" s="14">
        <v>7.0000000000000007E-2</v>
      </c>
      <c r="S215" s="14">
        <v>0.06</v>
      </c>
      <c r="T215" s="14">
        <v>0.09</v>
      </c>
      <c r="U215" s="11">
        <v>7.5899999999999995E-2</v>
      </c>
      <c r="V215" s="282" t="s">
        <v>193</v>
      </c>
      <c r="W215" s="282" t="s">
        <v>193</v>
      </c>
      <c r="X215" s="282" t="s">
        <v>193</v>
      </c>
    </row>
    <row r="216" spans="1:24" ht="20.100000000000001" customHeight="1">
      <c r="A216" s="288">
        <v>44141</v>
      </c>
      <c r="B216" s="288">
        <v>44147</v>
      </c>
      <c r="C216" s="5" t="s">
        <v>192</v>
      </c>
      <c r="D216" s="204">
        <v>125.5</v>
      </c>
      <c r="E216" s="204">
        <v>130.5</v>
      </c>
      <c r="F216" s="204">
        <v>128</v>
      </c>
      <c r="G216" s="204">
        <v>120</v>
      </c>
      <c r="H216" s="204">
        <v>122.2</v>
      </c>
      <c r="I216" s="204">
        <v>129.80000000000001</v>
      </c>
      <c r="J216" s="204">
        <v>124.6</v>
      </c>
      <c r="K216" s="204">
        <v>124.2</v>
      </c>
      <c r="L216" s="204">
        <v>127</v>
      </c>
      <c r="M216" s="204">
        <v>127</v>
      </c>
      <c r="N216" s="204">
        <v>126</v>
      </c>
      <c r="O216" s="204">
        <v>135</v>
      </c>
      <c r="P216" s="204">
        <v>122.2</v>
      </c>
      <c r="Q216" s="204">
        <v>122.1</v>
      </c>
      <c r="R216" s="204">
        <v>121.5</v>
      </c>
      <c r="S216" s="204">
        <v>122.5</v>
      </c>
      <c r="T216" s="204">
        <v>131</v>
      </c>
      <c r="U216" s="282">
        <v>125.83</v>
      </c>
      <c r="V216" s="282" t="s">
        <v>193</v>
      </c>
      <c r="W216" s="282" t="s">
        <v>193</v>
      </c>
      <c r="X216" s="282" t="s">
        <v>193</v>
      </c>
    </row>
    <row r="217" spans="1:24" ht="20.100000000000001" customHeight="1">
      <c r="A217" s="288">
        <v>44141</v>
      </c>
      <c r="B217" s="288">
        <v>44147</v>
      </c>
      <c r="C217" s="5" t="s">
        <v>194</v>
      </c>
      <c r="D217" s="403">
        <v>0.15</v>
      </c>
      <c r="E217" s="403">
        <v>0.1</v>
      </c>
      <c r="F217" s="403">
        <v>0.1</v>
      </c>
      <c r="G217" s="403">
        <v>0.09</v>
      </c>
      <c r="H217" s="403">
        <v>7.0000000000000007E-2</v>
      </c>
      <c r="I217" s="14">
        <v>0.05</v>
      </c>
      <c r="J217" s="403">
        <v>0.15</v>
      </c>
      <c r="K217" s="403">
        <v>0.11</v>
      </c>
      <c r="L217" s="403">
        <v>0.13</v>
      </c>
      <c r="M217" s="403">
        <v>0.12</v>
      </c>
      <c r="N217" s="403">
        <v>0.13</v>
      </c>
      <c r="O217" s="403">
        <v>0.16</v>
      </c>
      <c r="P217" s="14">
        <v>0.06</v>
      </c>
      <c r="Q217" s="403">
        <v>0.15</v>
      </c>
      <c r="R217" s="403">
        <v>0.16</v>
      </c>
      <c r="S217" s="403">
        <v>0.12</v>
      </c>
      <c r="T217" s="403">
        <v>0.09</v>
      </c>
      <c r="U217" s="11">
        <v>0.11409999999999999</v>
      </c>
      <c r="V217" s="282" t="s">
        <v>193</v>
      </c>
      <c r="W217" s="282" t="s">
        <v>193</v>
      </c>
      <c r="X217" s="282" t="s">
        <v>193</v>
      </c>
    </row>
    <row r="218" spans="1:24" ht="20.100000000000001" customHeight="1">
      <c r="A218" s="288">
        <v>44141</v>
      </c>
      <c r="B218" s="288">
        <v>44147</v>
      </c>
      <c r="C218" s="5" t="s">
        <v>195</v>
      </c>
      <c r="D218" s="14">
        <v>0.06</v>
      </c>
      <c r="E218" s="14">
        <v>0.06</v>
      </c>
      <c r="F218" s="14">
        <v>0.05</v>
      </c>
      <c r="G218" s="14">
        <v>0.05</v>
      </c>
      <c r="H218" s="14">
        <v>0.08</v>
      </c>
      <c r="I218" s="14">
        <v>0.12</v>
      </c>
      <c r="J218" s="14">
        <v>0.06</v>
      </c>
      <c r="K218" s="14">
        <v>0.05</v>
      </c>
      <c r="L218" s="14">
        <v>0.09</v>
      </c>
      <c r="M218" s="14">
        <v>0.09</v>
      </c>
      <c r="N218" s="14">
        <v>0.08</v>
      </c>
      <c r="O218" s="14">
        <v>0.11</v>
      </c>
      <c r="P218" s="14">
        <v>7.0000000000000007E-2</v>
      </c>
      <c r="Q218" s="14">
        <v>7.0000000000000007E-2</v>
      </c>
      <c r="R218" s="14">
        <v>7.0000000000000007E-2</v>
      </c>
      <c r="S218" s="14">
        <v>0.06</v>
      </c>
      <c r="T218" s="14">
        <v>0.09</v>
      </c>
      <c r="U218" s="11">
        <v>7.4099999999999999E-2</v>
      </c>
      <c r="V218" s="282" t="s">
        <v>193</v>
      </c>
      <c r="W218" s="282" t="s">
        <v>193</v>
      </c>
      <c r="X218" s="282" t="s">
        <v>193</v>
      </c>
    </row>
    <row r="219" spans="1:24" ht="20.100000000000001" customHeight="1">
      <c r="A219" s="288">
        <v>44148</v>
      </c>
      <c r="B219" s="288">
        <v>44154</v>
      </c>
      <c r="C219" s="5" t="s">
        <v>192</v>
      </c>
      <c r="D219" s="204">
        <v>126.8</v>
      </c>
      <c r="E219" s="204">
        <v>130.80000000000001</v>
      </c>
      <c r="F219" s="204">
        <v>128.5</v>
      </c>
      <c r="G219" s="204">
        <v>120</v>
      </c>
      <c r="H219" s="204">
        <v>122.4</v>
      </c>
      <c r="I219" s="204">
        <v>129.9</v>
      </c>
      <c r="J219" s="204">
        <v>125.1</v>
      </c>
      <c r="K219" s="204">
        <v>124.4</v>
      </c>
      <c r="L219" s="204">
        <v>126.2</v>
      </c>
      <c r="M219" s="204">
        <v>126.4</v>
      </c>
      <c r="N219" s="204">
        <v>125</v>
      </c>
      <c r="O219" s="204">
        <v>135</v>
      </c>
      <c r="P219" s="204">
        <v>122.4</v>
      </c>
      <c r="Q219" s="204">
        <v>122.3</v>
      </c>
      <c r="R219" s="204">
        <v>121.7</v>
      </c>
      <c r="S219" s="204">
        <v>122.5</v>
      </c>
      <c r="T219" s="204">
        <v>130</v>
      </c>
      <c r="U219" s="282">
        <v>125.85</v>
      </c>
      <c r="V219" s="282" t="s">
        <v>193</v>
      </c>
      <c r="W219" s="282" t="s">
        <v>193</v>
      </c>
      <c r="X219" s="282" t="s">
        <v>193</v>
      </c>
    </row>
    <row r="220" spans="1:24" ht="20.100000000000001" customHeight="1">
      <c r="A220" s="288">
        <v>44148</v>
      </c>
      <c r="B220" s="288">
        <v>44154</v>
      </c>
      <c r="C220" s="5" t="s">
        <v>194</v>
      </c>
      <c r="D220" s="403">
        <v>0.13</v>
      </c>
      <c r="E220" s="403">
        <v>0.1</v>
      </c>
      <c r="F220" s="403">
        <v>0.1</v>
      </c>
      <c r="G220" s="403">
        <v>0.09</v>
      </c>
      <c r="H220" s="14">
        <v>7.0000000000000007E-2</v>
      </c>
      <c r="I220" s="14">
        <v>0.05</v>
      </c>
      <c r="J220" s="403">
        <v>0.17</v>
      </c>
      <c r="K220" s="403">
        <v>0.11</v>
      </c>
      <c r="L220" s="403">
        <v>0.16</v>
      </c>
      <c r="M220" s="403">
        <v>0.13</v>
      </c>
      <c r="N220" s="403">
        <v>0.17</v>
      </c>
      <c r="O220" s="403">
        <v>0.16</v>
      </c>
      <c r="P220" s="14">
        <v>0.06</v>
      </c>
      <c r="Q220" s="14">
        <v>0.14000000000000001</v>
      </c>
      <c r="R220" s="14">
        <v>0.15</v>
      </c>
      <c r="S220" s="403">
        <v>0.12</v>
      </c>
      <c r="T220" s="403">
        <v>0.09</v>
      </c>
      <c r="U220" s="11">
        <v>0.1176</v>
      </c>
      <c r="V220" s="282" t="s">
        <v>193</v>
      </c>
      <c r="W220" s="282" t="s">
        <v>193</v>
      </c>
      <c r="X220" s="282" t="s">
        <v>193</v>
      </c>
    </row>
    <row r="221" spans="1:24" ht="20.100000000000001" customHeight="1">
      <c r="A221" s="288">
        <v>44148</v>
      </c>
      <c r="B221" s="288">
        <v>44154</v>
      </c>
      <c r="C221" s="5" t="s">
        <v>195</v>
      </c>
      <c r="D221" s="14">
        <v>0.09</v>
      </c>
      <c r="E221" s="14">
        <v>0.06</v>
      </c>
      <c r="F221" s="14">
        <v>0.06</v>
      </c>
      <c r="G221" s="14">
        <v>0.05</v>
      </c>
      <c r="H221" s="14">
        <v>0.08</v>
      </c>
      <c r="I221" s="14">
        <v>0.12</v>
      </c>
      <c r="J221" s="14">
        <v>0.08</v>
      </c>
      <c r="K221" s="14">
        <v>0.05</v>
      </c>
      <c r="L221" s="14">
        <v>0.09</v>
      </c>
      <c r="M221" s="14">
        <v>0.09</v>
      </c>
      <c r="N221" s="14">
        <v>0.08</v>
      </c>
      <c r="O221" s="14">
        <v>0.11</v>
      </c>
      <c r="P221" s="14">
        <v>7.0000000000000007E-2</v>
      </c>
      <c r="Q221" s="14">
        <v>7.0000000000000007E-2</v>
      </c>
      <c r="R221" s="14">
        <v>7.0000000000000007E-2</v>
      </c>
      <c r="S221" s="14">
        <v>0.06</v>
      </c>
      <c r="T221" s="14">
        <v>0.09</v>
      </c>
      <c r="U221" s="11">
        <v>7.7600000000000002E-2</v>
      </c>
      <c r="V221" s="282" t="s">
        <v>193</v>
      </c>
      <c r="W221" s="282" t="s">
        <v>193</v>
      </c>
      <c r="X221" s="282" t="s">
        <v>193</v>
      </c>
    </row>
    <row r="222" spans="1:24" ht="20.100000000000001" customHeight="1">
      <c r="A222" s="288">
        <v>44155</v>
      </c>
      <c r="B222" s="288">
        <v>44161</v>
      </c>
      <c r="C222" s="5" t="s">
        <v>192</v>
      </c>
      <c r="D222" s="282">
        <v>128.30000000000001</v>
      </c>
      <c r="E222" s="282">
        <v>133.5</v>
      </c>
      <c r="F222" s="282">
        <v>131</v>
      </c>
      <c r="G222" s="282">
        <v>120</v>
      </c>
      <c r="H222" s="282">
        <v>122.7</v>
      </c>
      <c r="I222" s="282">
        <v>129.9</v>
      </c>
      <c r="J222" s="282">
        <v>126.5</v>
      </c>
      <c r="K222" s="282">
        <v>124.8</v>
      </c>
      <c r="L222" s="282">
        <v>126.4</v>
      </c>
      <c r="M222" s="282">
        <v>126.5</v>
      </c>
      <c r="N222" s="282">
        <v>125.2</v>
      </c>
      <c r="O222" s="282">
        <v>138</v>
      </c>
      <c r="P222" s="282">
        <v>122.7</v>
      </c>
      <c r="Q222" s="282">
        <v>122.5</v>
      </c>
      <c r="R222" s="282">
        <v>121.7</v>
      </c>
      <c r="S222" s="282">
        <v>122.5</v>
      </c>
      <c r="T222" s="282">
        <v>130</v>
      </c>
      <c r="U222" s="282">
        <v>126.6</v>
      </c>
      <c r="V222" s="282" t="s">
        <v>193</v>
      </c>
      <c r="W222" s="282" t="s">
        <v>193</v>
      </c>
      <c r="X222" s="282" t="s">
        <v>193</v>
      </c>
    </row>
    <row r="223" spans="1:24" ht="20.100000000000001" customHeight="1">
      <c r="A223" s="288">
        <v>44155</v>
      </c>
      <c r="B223" s="288">
        <v>44161</v>
      </c>
      <c r="C223" s="5" t="s">
        <v>194</v>
      </c>
      <c r="D223" s="403">
        <v>0.12</v>
      </c>
      <c r="E223" s="14">
        <v>0.1</v>
      </c>
      <c r="F223" s="14">
        <v>0.1</v>
      </c>
      <c r="G223" s="403">
        <v>0.09</v>
      </c>
      <c r="H223" s="14">
        <v>7.0000000000000007E-2</v>
      </c>
      <c r="I223" s="14">
        <v>0.05</v>
      </c>
      <c r="J223" s="403">
        <v>0.16</v>
      </c>
      <c r="K223" s="403">
        <v>0.12</v>
      </c>
      <c r="L223" s="403">
        <v>0.16</v>
      </c>
      <c r="M223" s="403">
        <v>0.13</v>
      </c>
      <c r="N223" s="403">
        <v>0.17</v>
      </c>
      <c r="O223" s="403">
        <v>0.14000000000000001</v>
      </c>
      <c r="P223" s="14">
        <v>0.06</v>
      </c>
      <c r="Q223" s="14">
        <v>0.14000000000000001</v>
      </c>
      <c r="R223" s="14">
        <v>0.15</v>
      </c>
      <c r="S223" s="403">
        <v>0.12</v>
      </c>
      <c r="T223" s="403">
        <v>0.09</v>
      </c>
      <c r="U223" s="11">
        <v>0.1159</v>
      </c>
      <c r="V223" s="282" t="s">
        <v>193</v>
      </c>
      <c r="W223" s="282" t="s">
        <v>193</v>
      </c>
      <c r="X223" s="282" t="s">
        <v>193</v>
      </c>
    </row>
    <row r="224" spans="1:24" ht="20.100000000000001" customHeight="1">
      <c r="A224" s="288">
        <v>44155</v>
      </c>
      <c r="B224" s="288">
        <v>44161</v>
      </c>
      <c r="C224" s="5" t="s">
        <v>195</v>
      </c>
      <c r="D224" s="14">
        <v>0.1</v>
      </c>
      <c r="E224" s="14">
        <v>0.11</v>
      </c>
      <c r="F224" s="14">
        <v>0.11</v>
      </c>
      <c r="G224" s="14">
        <v>0.05</v>
      </c>
      <c r="H224" s="14">
        <v>0.08</v>
      </c>
      <c r="I224" s="14">
        <v>0.12</v>
      </c>
      <c r="J224" s="14">
        <v>0.1</v>
      </c>
      <c r="K224" s="14">
        <v>7.0000000000000007E-2</v>
      </c>
      <c r="L224" s="14">
        <v>0.1</v>
      </c>
      <c r="M224" s="14">
        <v>0.1</v>
      </c>
      <c r="N224" s="14">
        <v>0.09</v>
      </c>
      <c r="O224" s="14">
        <v>0.12</v>
      </c>
      <c r="P224" s="14">
        <v>7.0000000000000007E-2</v>
      </c>
      <c r="Q224" s="14">
        <v>7.0000000000000007E-2</v>
      </c>
      <c r="R224" s="14">
        <v>7.0000000000000007E-2</v>
      </c>
      <c r="S224" s="14">
        <v>0.06</v>
      </c>
      <c r="T224" s="14">
        <v>0.09</v>
      </c>
      <c r="U224" s="11">
        <v>8.8800000000000004E-2</v>
      </c>
      <c r="V224" s="282" t="s">
        <v>193</v>
      </c>
      <c r="W224" s="282" t="s">
        <v>193</v>
      </c>
      <c r="X224" s="282" t="s">
        <v>193</v>
      </c>
    </row>
    <row r="225" spans="1:24" ht="20.100000000000001" customHeight="1">
      <c r="A225" s="288">
        <v>44162</v>
      </c>
      <c r="B225" s="288">
        <v>44168</v>
      </c>
      <c r="C225" s="5" t="s">
        <v>192</v>
      </c>
      <c r="D225" s="282">
        <v>129</v>
      </c>
      <c r="E225" s="282">
        <v>134.5</v>
      </c>
      <c r="F225" s="282">
        <v>132</v>
      </c>
      <c r="G225" s="282">
        <v>120</v>
      </c>
      <c r="H225" s="282">
        <v>122.7</v>
      </c>
      <c r="I225" s="282">
        <v>130.5</v>
      </c>
      <c r="J225" s="282">
        <v>127.5</v>
      </c>
      <c r="K225" s="282">
        <v>125.3</v>
      </c>
      <c r="L225" s="282">
        <v>126.9</v>
      </c>
      <c r="M225" s="282">
        <v>126.7</v>
      </c>
      <c r="N225" s="282">
        <v>125.9</v>
      </c>
      <c r="O225" s="282">
        <v>138</v>
      </c>
      <c r="P225" s="282">
        <v>122.7</v>
      </c>
      <c r="Q225" s="282">
        <v>122.5</v>
      </c>
      <c r="R225" s="282">
        <v>121.5</v>
      </c>
      <c r="S225" s="282">
        <v>122.5</v>
      </c>
      <c r="T225" s="282">
        <v>130</v>
      </c>
      <c r="U225" s="282">
        <v>126.95</v>
      </c>
      <c r="V225" s="282" t="s">
        <v>193</v>
      </c>
      <c r="W225" s="282" t="s">
        <v>193</v>
      </c>
      <c r="X225" s="282" t="s">
        <v>193</v>
      </c>
    </row>
    <row r="226" spans="1:24" ht="20.100000000000001" customHeight="1">
      <c r="A226" s="288">
        <v>44162</v>
      </c>
      <c r="B226" s="288">
        <v>44168</v>
      </c>
      <c r="C226" s="5" t="s">
        <v>194</v>
      </c>
      <c r="D226" s="403">
        <v>0.13</v>
      </c>
      <c r="E226" s="14">
        <v>0.1</v>
      </c>
      <c r="F226" s="14">
        <v>0.1</v>
      </c>
      <c r="G226" s="403">
        <v>0.09</v>
      </c>
      <c r="H226" s="14">
        <v>7.0000000000000007E-2</v>
      </c>
      <c r="I226" s="14">
        <v>0.05</v>
      </c>
      <c r="J226" s="403">
        <v>0.15</v>
      </c>
      <c r="K226" s="403">
        <v>0.12</v>
      </c>
      <c r="L226" s="403">
        <v>0.17</v>
      </c>
      <c r="M226" s="403">
        <v>0.14000000000000001</v>
      </c>
      <c r="N226" s="403">
        <v>0.17</v>
      </c>
      <c r="O226" s="403">
        <v>0.14000000000000001</v>
      </c>
      <c r="P226" s="14">
        <v>0.06</v>
      </c>
      <c r="Q226" s="14">
        <v>0.14000000000000001</v>
      </c>
      <c r="R226" s="14">
        <v>0.16</v>
      </c>
      <c r="S226" s="403">
        <v>0.12</v>
      </c>
      <c r="T226" s="403">
        <v>0.09</v>
      </c>
      <c r="U226" s="11">
        <v>0.1176</v>
      </c>
      <c r="V226" s="282" t="s">
        <v>193</v>
      </c>
      <c r="W226" s="282" t="s">
        <v>193</v>
      </c>
      <c r="X226" s="282" t="s">
        <v>193</v>
      </c>
    </row>
    <row r="227" spans="1:24" ht="20.100000000000001" customHeight="1">
      <c r="A227" s="288">
        <v>44162</v>
      </c>
      <c r="B227" s="288">
        <v>44168</v>
      </c>
      <c r="C227" s="5" t="s">
        <v>195</v>
      </c>
      <c r="D227" s="14">
        <v>0.13</v>
      </c>
      <c r="E227" s="14">
        <v>0.12</v>
      </c>
      <c r="F227" s="14">
        <v>0.12</v>
      </c>
      <c r="G227" s="14">
        <v>0.05</v>
      </c>
      <c r="H227" s="14">
        <v>0.08</v>
      </c>
      <c r="I227" s="14">
        <v>0.14000000000000001</v>
      </c>
      <c r="J227" s="14">
        <v>0.12</v>
      </c>
      <c r="K227" s="14">
        <v>0.09</v>
      </c>
      <c r="L227" s="14">
        <v>0.13</v>
      </c>
      <c r="M227" s="14">
        <v>0.13</v>
      </c>
      <c r="N227" s="14">
        <v>0.11</v>
      </c>
      <c r="O227" s="14">
        <v>0.12</v>
      </c>
      <c r="P227" s="14">
        <v>7.0000000000000007E-2</v>
      </c>
      <c r="Q227" s="14">
        <v>7.0000000000000007E-2</v>
      </c>
      <c r="R227" s="14">
        <v>7.0000000000000007E-2</v>
      </c>
      <c r="S227" s="14">
        <v>0.06</v>
      </c>
      <c r="T227" s="14">
        <v>0.09</v>
      </c>
      <c r="U227" s="11">
        <v>0.1</v>
      </c>
      <c r="V227" s="282" t="s">
        <v>193</v>
      </c>
      <c r="W227" s="282" t="s">
        <v>193</v>
      </c>
      <c r="X227" s="282" t="s">
        <v>193</v>
      </c>
    </row>
    <row r="228" spans="1:24" ht="20.100000000000001" customHeight="1">
      <c r="A228" s="288">
        <v>44169</v>
      </c>
      <c r="B228" s="288">
        <v>44175</v>
      </c>
      <c r="C228" s="5" t="s">
        <v>192</v>
      </c>
      <c r="D228" s="204">
        <v>130.6</v>
      </c>
      <c r="E228" s="204">
        <v>136</v>
      </c>
      <c r="F228" s="204">
        <v>133.5</v>
      </c>
      <c r="G228" s="204">
        <v>120</v>
      </c>
      <c r="H228" s="204">
        <v>123.5</v>
      </c>
      <c r="I228" s="204">
        <v>131</v>
      </c>
      <c r="J228" s="204">
        <v>129.19999999999999</v>
      </c>
      <c r="K228" s="204">
        <v>126.5</v>
      </c>
      <c r="L228" s="204">
        <v>127.1</v>
      </c>
      <c r="M228" s="204">
        <v>127</v>
      </c>
      <c r="N228" s="204">
        <v>126.3</v>
      </c>
      <c r="O228" s="204">
        <v>138</v>
      </c>
      <c r="P228" s="204">
        <v>122.7</v>
      </c>
      <c r="Q228" s="204">
        <v>123</v>
      </c>
      <c r="R228" s="204">
        <v>121.5</v>
      </c>
      <c r="S228" s="204">
        <v>122.5</v>
      </c>
      <c r="T228" s="204">
        <v>130</v>
      </c>
      <c r="U228" s="204">
        <v>127.55</v>
      </c>
      <c r="V228" s="204">
        <v>145</v>
      </c>
      <c r="W228" s="204">
        <v>148</v>
      </c>
      <c r="X228" s="204">
        <v>129.55000000000001</v>
      </c>
    </row>
    <row r="229" spans="1:24" ht="20.100000000000001" customHeight="1">
      <c r="A229" s="288">
        <v>44169</v>
      </c>
      <c r="B229" s="288">
        <v>44175</v>
      </c>
      <c r="C229" s="5" t="s">
        <v>194</v>
      </c>
      <c r="D229" s="403">
        <v>0.12</v>
      </c>
      <c r="E229" s="14">
        <v>0.1</v>
      </c>
      <c r="F229" s="14">
        <v>0.11</v>
      </c>
      <c r="G229" s="403">
        <v>0.09</v>
      </c>
      <c r="H229" s="14">
        <v>7.0000000000000007E-2</v>
      </c>
      <c r="I229" s="14">
        <v>0.05</v>
      </c>
      <c r="J229" s="403">
        <v>0.13</v>
      </c>
      <c r="K229" s="14">
        <v>0.12</v>
      </c>
      <c r="L229" s="403">
        <v>0.17</v>
      </c>
      <c r="M229" s="403">
        <v>0.14000000000000001</v>
      </c>
      <c r="N229" s="403">
        <v>0.17</v>
      </c>
      <c r="O229" s="403">
        <v>0.14000000000000001</v>
      </c>
      <c r="P229" s="14">
        <v>0.06</v>
      </c>
      <c r="Q229" s="14">
        <v>0.13</v>
      </c>
      <c r="R229" s="14">
        <v>0.17</v>
      </c>
      <c r="S229" s="403">
        <v>0.12</v>
      </c>
      <c r="T229" s="403">
        <v>0.09</v>
      </c>
      <c r="U229" s="11">
        <v>0.11650000000000001</v>
      </c>
      <c r="V229" s="403">
        <v>0.12</v>
      </c>
      <c r="W229" s="403">
        <v>0.12</v>
      </c>
      <c r="X229" s="11">
        <v>0.1168</v>
      </c>
    </row>
    <row r="230" spans="1:24" ht="20.100000000000001" customHeight="1">
      <c r="A230" s="288">
        <v>44169</v>
      </c>
      <c r="B230" s="288">
        <v>44175</v>
      </c>
      <c r="C230" s="5" t="s">
        <v>195</v>
      </c>
      <c r="D230" s="14">
        <v>0.19</v>
      </c>
      <c r="E230" s="14">
        <v>0.15</v>
      </c>
      <c r="F230" s="14">
        <v>0.14000000000000001</v>
      </c>
      <c r="G230" s="14">
        <v>0.05</v>
      </c>
      <c r="H230" s="14">
        <v>0.08</v>
      </c>
      <c r="I230" s="14">
        <v>0.14000000000000001</v>
      </c>
      <c r="J230" s="14">
        <v>0.18</v>
      </c>
      <c r="K230" s="14">
        <v>0.13</v>
      </c>
      <c r="L230" s="14">
        <v>0.14000000000000001</v>
      </c>
      <c r="M230" s="14">
        <v>0.14000000000000001</v>
      </c>
      <c r="N230" s="14">
        <v>0.12</v>
      </c>
      <c r="O230" s="14">
        <v>0.18</v>
      </c>
      <c r="P230" s="14">
        <v>7.0000000000000007E-2</v>
      </c>
      <c r="Q230" s="14">
        <v>7.0000000000000007E-2</v>
      </c>
      <c r="R230" s="14">
        <v>7.0000000000000007E-2</v>
      </c>
      <c r="S230" s="14">
        <v>0.06</v>
      </c>
      <c r="T230" s="14">
        <v>0.09</v>
      </c>
      <c r="U230" s="11">
        <v>0.1176</v>
      </c>
      <c r="V230" s="14">
        <v>0.62</v>
      </c>
      <c r="W230" s="14">
        <v>0.68</v>
      </c>
      <c r="X230" s="11">
        <v>0.17369999999999999</v>
      </c>
    </row>
    <row r="231" spans="1:24" ht="20.100000000000001" customHeight="1">
      <c r="A231" s="288">
        <v>44176</v>
      </c>
      <c r="B231" s="288">
        <v>44182</v>
      </c>
      <c r="C231" s="5" t="s">
        <v>192</v>
      </c>
      <c r="D231" s="204">
        <v>134.19999999999999</v>
      </c>
      <c r="E231" s="204">
        <v>137.5</v>
      </c>
      <c r="F231" s="204">
        <v>136</v>
      </c>
      <c r="G231" s="204">
        <v>120</v>
      </c>
      <c r="H231" s="204">
        <v>124</v>
      </c>
      <c r="I231" s="204">
        <v>135</v>
      </c>
      <c r="J231" s="204">
        <v>133</v>
      </c>
      <c r="K231" s="204">
        <v>127</v>
      </c>
      <c r="L231" s="204">
        <v>127.6</v>
      </c>
      <c r="M231" s="204">
        <v>127.4</v>
      </c>
      <c r="N231" s="204">
        <v>126.7</v>
      </c>
      <c r="O231" s="204">
        <v>138</v>
      </c>
      <c r="P231" s="204">
        <v>123</v>
      </c>
      <c r="Q231" s="204">
        <v>125</v>
      </c>
      <c r="R231" s="204">
        <v>121.8</v>
      </c>
      <c r="S231" s="204">
        <v>122.5</v>
      </c>
      <c r="T231" s="204">
        <v>130</v>
      </c>
      <c r="U231" s="204">
        <v>128.75</v>
      </c>
      <c r="V231" s="204">
        <v>145</v>
      </c>
      <c r="W231" s="204">
        <v>148</v>
      </c>
      <c r="X231" s="204">
        <v>130.62</v>
      </c>
    </row>
    <row r="232" spans="1:24" ht="20.100000000000001" customHeight="1">
      <c r="A232" s="288">
        <v>44176</v>
      </c>
      <c r="B232" s="288">
        <v>44182</v>
      </c>
      <c r="C232" s="5" t="s">
        <v>194</v>
      </c>
      <c r="D232" s="403">
        <v>0.1</v>
      </c>
      <c r="E232" s="14">
        <v>0.1</v>
      </c>
      <c r="F232" s="14">
        <v>0.1</v>
      </c>
      <c r="G232" s="403">
        <v>0.09</v>
      </c>
      <c r="H232" s="14">
        <v>7.0000000000000007E-2</v>
      </c>
      <c r="I232" s="14">
        <v>0.05</v>
      </c>
      <c r="J232" s="403">
        <v>0.12</v>
      </c>
      <c r="K232" s="14">
        <v>0.13</v>
      </c>
      <c r="L232" s="403">
        <v>0.16</v>
      </c>
      <c r="M232" s="403">
        <v>0.14000000000000001</v>
      </c>
      <c r="N232" s="403">
        <v>0.16</v>
      </c>
      <c r="O232" s="403">
        <v>0.14000000000000001</v>
      </c>
      <c r="P232" s="14">
        <v>0.06</v>
      </c>
      <c r="Q232" s="14">
        <v>0.13</v>
      </c>
      <c r="R232" s="14">
        <v>0.17</v>
      </c>
      <c r="S232" s="403">
        <v>0.12</v>
      </c>
      <c r="T232" s="403">
        <v>0.09</v>
      </c>
      <c r="U232" s="11">
        <v>0.1135</v>
      </c>
      <c r="V232" s="403">
        <v>0.12</v>
      </c>
      <c r="W232" s="403">
        <v>0.12</v>
      </c>
      <c r="X232" s="11">
        <v>0.1142</v>
      </c>
    </row>
    <row r="233" spans="1:24" ht="20.100000000000001" customHeight="1">
      <c r="A233" s="288">
        <v>44176</v>
      </c>
      <c r="B233" s="288">
        <v>44182</v>
      </c>
      <c r="C233" s="5" t="s">
        <v>195</v>
      </c>
      <c r="D233" s="14">
        <v>0.27</v>
      </c>
      <c r="E233" s="14">
        <v>0.18</v>
      </c>
      <c r="F233" s="14">
        <v>0.18</v>
      </c>
      <c r="G233" s="14">
        <v>0.05</v>
      </c>
      <c r="H233" s="14">
        <v>0.09</v>
      </c>
      <c r="I233" s="14">
        <v>0.2</v>
      </c>
      <c r="J233" s="14">
        <v>0.23</v>
      </c>
      <c r="K233" s="14">
        <v>0.13</v>
      </c>
      <c r="L233" s="14">
        <v>0.16</v>
      </c>
      <c r="M233" s="14">
        <v>0.15</v>
      </c>
      <c r="N233" s="14">
        <v>0.13</v>
      </c>
      <c r="O233" s="14">
        <v>0.18</v>
      </c>
      <c r="P233" s="14">
        <v>7.0000000000000007E-2</v>
      </c>
      <c r="Q233" s="14">
        <v>7.0000000000000007E-2</v>
      </c>
      <c r="R233" s="14">
        <v>0.08</v>
      </c>
      <c r="S233" s="14">
        <v>0.06</v>
      </c>
      <c r="T233" s="14">
        <v>0.09</v>
      </c>
      <c r="U233" s="11">
        <v>0.13650000000000001</v>
      </c>
      <c r="V233" s="14">
        <v>0.62</v>
      </c>
      <c r="W233" s="14">
        <v>0.68</v>
      </c>
      <c r="X233" s="11">
        <v>0.1905</v>
      </c>
    </row>
    <row r="234" spans="1:24" ht="20.100000000000001" customHeight="1">
      <c r="A234" s="288">
        <v>44183</v>
      </c>
      <c r="B234" s="288">
        <v>44189</v>
      </c>
      <c r="C234" s="5" t="s">
        <v>192</v>
      </c>
      <c r="D234" s="204">
        <v>139.19999999999999</v>
      </c>
      <c r="E234" s="204">
        <v>139</v>
      </c>
      <c r="F234" s="204">
        <v>138.5</v>
      </c>
      <c r="G234" s="204">
        <v>120</v>
      </c>
      <c r="H234" s="204">
        <v>127.5</v>
      </c>
      <c r="I234" s="204">
        <v>138</v>
      </c>
      <c r="J234" s="204">
        <v>136.80000000000001</v>
      </c>
      <c r="K234" s="204">
        <v>129.5</v>
      </c>
      <c r="L234" s="204">
        <v>130.19999999999999</v>
      </c>
      <c r="M234" s="204">
        <v>129.80000000000001</v>
      </c>
      <c r="N234" s="204">
        <v>129.5</v>
      </c>
      <c r="O234" s="204">
        <v>138</v>
      </c>
      <c r="P234" s="204">
        <v>125</v>
      </c>
      <c r="Q234" s="204">
        <v>127.5</v>
      </c>
      <c r="R234" s="204">
        <v>122.5</v>
      </c>
      <c r="S234" s="204">
        <v>122.5</v>
      </c>
      <c r="T234" s="204">
        <v>130</v>
      </c>
      <c r="U234" s="204">
        <v>130.79</v>
      </c>
      <c r="V234" s="204">
        <v>145</v>
      </c>
      <c r="W234" s="204">
        <v>148</v>
      </c>
      <c r="X234" s="204">
        <v>132.44999999999999</v>
      </c>
    </row>
    <row r="235" spans="1:24" ht="20.100000000000001" customHeight="1">
      <c r="A235" s="288">
        <v>44183</v>
      </c>
      <c r="B235" s="288">
        <v>44189</v>
      </c>
      <c r="C235" s="5" t="s">
        <v>194</v>
      </c>
      <c r="D235" s="403">
        <v>0.11</v>
      </c>
      <c r="E235" s="14">
        <v>0.1</v>
      </c>
      <c r="F235" s="14">
        <v>0.11</v>
      </c>
      <c r="G235" s="403">
        <v>0.09</v>
      </c>
      <c r="H235" s="14">
        <v>7.0000000000000007E-2</v>
      </c>
      <c r="I235" s="14">
        <v>0.05</v>
      </c>
      <c r="J235" s="403">
        <v>0.14000000000000001</v>
      </c>
      <c r="K235" s="14">
        <v>0.14000000000000001</v>
      </c>
      <c r="L235" s="403">
        <v>0.16</v>
      </c>
      <c r="M235" s="403">
        <v>0.14000000000000001</v>
      </c>
      <c r="N235" s="403">
        <v>0.16</v>
      </c>
      <c r="O235" s="403">
        <v>0.14000000000000001</v>
      </c>
      <c r="P235" s="14">
        <v>0.06</v>
      </c>
      <c r="Q235" s="14">
        <v>0.14000000000000001</v>
      </c>
      <c r="R235" s="14">
        <v>0.18</v>
      </c>
      <c r="S235" s="403">
        <v>0.12</v>
      </c>
      <c r="T235" s="403">
        <v>0.09</v>
      </c>
      <c r="U235" s="11">
        <v>0.1176</v>
      </c>
      <c r="V235" s="403">
        <v>0.12</v>
      </c>
      <c r="W235" s="403">
        <v>0.12</v>
      </c>
      <c r="X235" s="11">
        <v>0.1179</v>
      </c>
    </row>
    <row r="236" spans="1:24" ht="20.100000000000001" customHeight="1">
      <c r="A236" s="288">
        <v>44183</v>
      </c>
      <c r="B236" s="288">
        <v>44189</v>
      </c>
      <c r="C236" s="5" t="s">
        <v>195</v>
      </c>
      <c r="D236" s="14">
        <v>0.31</v>
      </c>
      <c r="E236" s="14">
        <v>0.18</v>
      </c>
      <c r="F236" s="14">
        <v>0.18</v>
      </c>
      <c r="G236" s="14">
        <v>0.06</v>
      </c>
      <c r="H236" s="14">
        <v>0.11</v>
      </c>
      <c r="I236" s="14">
        <v>0.25</v>
      </c>
      <c r="J236" s="14">
        <v>0.25</v>
      </c>
      <c r="K236" s="14">
        <v>0.16</v>
      </c>
      <c r="L236" s="14">
        <v>0.23</v>
      </c>
      <c r="M236" s="14">
        <v>0.21</v>
      </c>
      <c r="N236" s="14">
        <v>0.19</v>
      </c>
      <c r="O236" s="14">
        <v>0.2</v>
      </c>
      <c r="P236" s="14">
        <v>0.09</v>
      </c>
      <c r="Q236" s="14">
        <v>0.09</v>
      </c>
      <c r="R236" s="14">
        <v>0.1</v>
      </c>
      <c r="S236" s="14">
        <v>0.06</v>
      </c>
      <c r="T236" s="14">
        <v>0.09</v>
      </c>
      <c r="U236" s="11">
        <v>0.16239999999999999</v>
      </c>
      <c r="V236" s="14">
        <v>0.62</v>
      </c>
      <c r="W236" s="14">
        <v>0.68</v>
      </c>
      <c r="X236" s="11">
        <v>0.2137</v>
      </c>
    </row>
    <row r="237" spans="1:24" ht="20.100000000000001" customHeight="1">
      <c r="A237" s="288">
        <v>44190</v>
      </c>
      <c r="B237" s="288">
        <v>44196</v>
      </c>
      <c r="C237" s="5" t="s">
        <v>192</v>
      </c>
      <c r="D237" s="204">
        <v>139.5</v>
      </c>
      <c r="E237" s="204">
        <v>139.5</v>
      </c>
      <c r="F237" s="204">
        <v>139.5</v>
      </c>
      <c r="G237" s="204">
        <v>120</v>
      </c>
      <c r="H237" s="204">
        <v>131</v>
      </c>
      <c r="I237" s="204">
        <v>139</v>
      </c>
      <c r="J237" s="204">
        <v>137.5</v>
      </c>
      <c r="K237" s="204">
        <v>130</v>
      </c>
      <c r="L237" s="204">
        <v>135.5</v>
      </c>
      <c r="M237" s="204">
        <v>135.19999999999999</v>
      </c>
      <c r="N237" s="204">
        <v>134.4</v>
      </c>
      <c r="O237" s="204">
        <v>138</v>
      </c>
      <c r="P237" s="204">
        <v>127.5</v>
      </c>
      <c r="Q237" s="204">
        <v>129</v>
      </c>
      <c r="R237" s="204">
        <v>125.3</v>
      </c>
      <c r="S237" s="204">
        <v>125</v>
      </c>
      <c r="T237" s="204">
        <v>130</v>
      </c>
      <c r="U237" s="204">
        <v>132.69999999999999</v>
      </c>
      <c r="V237" s="204">
        <v>144</v>
      </c>
      <c r="W237" s="204">
        <v>151</v>
      </c>
      <c r="X237" s="204">
        <v>134.26</v>
      </c>
    </row>
    <row r="238" spans="1:24" ht="20.100000000000001" customHeight="1">
      <c r="A238" s="288">
        <v>44190</v>
      </c>
      <c r="B238" s="288">
        <v>44196</v>
      </c>
      <c r="C238" s="5" t="s">
        <v>194</v>
      </c>
      <c r="D238" s="403">
        <v>0.13</v>
      </c>
      <c r="E238" s="14">
        <v>0.13</v>
      </c>
      <c r="F238" s="14">
        <v>0.12</v>
      </c>
      <c r="G238" s="403">
        <v>0.09</v>
      </c>
      <c r="H238" s="403">
        <v>7.0000000000000007E-2</v>
      </c>
      <c r="I238" s="403">
        <v>0.05</v>
      </c>
      <c r="J238" s="403">
        <v>0.16</v>
      </c>
      <c r="K238" s="14">
        <v>0.17</v>
      </c>
      <c r="L238" s="403">
        <v>0.16</v>
      </c>
      <c r="M238" s="403">
        <v>0.18</v>
      </c>
      <c r="N238" s="403">
        <v>0.17</v>
      </c>
      <c r="O238" s="403">
        <v>0.14000000000000001</v>
      </c>
      <c r="P238" s="14">
        <v>0.06</v>
      </c>
      <c r="Q238" s="403">
        <v>0.14000000000000001</v>
      </c>
      <c r="R238" s="403">
        <v>0.18</v>
      </c>
      <c r="S238" s="403">
        <v>0.12</v>
      </c>
      <c r="T238" s="403">
        <v>0.09</v>
      </c>
      <c r="U238" s="11">
        <v>0.12709999999999999</v>
      </c>
      <c r="V238" s="403">
        <v>0.12</v>
      </c>
      <c r="W238" s="403">
        <v>0.12</v>
      </c>
      <c r="X238" s="11">
        <v>0.1263</v>
      </c>
    </row>
    <row r="239" spans="1:24" ht="20.100000000000001" customHeight="1">
      <c r="A239" s="288">
        <v>44190</v>
      </c>
      <c r="B239" s="288">
        <v>44196</v>
      </c>
      <c r="C239" s="5" t="s">
        <v>195</v>
      </c>
      <c r="D239" s="14">
        <v>0.31</v>
      </c>
      <c r="E239" s="14">
        <v>0.22</v>
      </c>
      <c r="F239" s="14">
        <v>0.22</v>
      </c>
      <c r="G239" s="14">
        <v>0.08</v>
      </c>
      <c r="H239" s="14">
        <v>0.13</v>
      </c>
      <c r="I239" s="14">
        <v>0.28000000000000003</v>
      </c>
      <c r="J239" s="14">
        <v>0.27</v>
      </c>
      <c r="K239" s="14">
        <v>0.2</v>
      </c>
      <c r="L239" s="14">
        <v>0.25</v>
      </c>
      <c r="M239" s="14">
        <v>0.24</v>
      </c>
      <c r="N239" s="14">
        <v>0.21</v>
      </c>
      <c r="O239" s="14">
        <v>0.21</v>
      </c>
      <c r="P239" s="14">
        <v>0.11</v>
      </c>
      <c r="Q239" s="14">
        <v>0.12</v>
      </c>
      <c r="R239" s="14">
        <v>0.14000000000000001</v>
      </c>
      <c r="S239" s="14">
        <v>0.08</v>
      </c>
      <c r="T239" s="14">
        <v>0.09</v>
      </c>
      <c r="U239" s="11">
        <v>0.18590000000000001</v>
      </c>
      <c r="V239" s="14">
        <v>0.6</v>
      </c>
      <c r="W239" s="14">
        <v>0.66</v>
      </c>
      <c r="X239" s="11">
        <v>0.2326</v>
      </c>
    </row>
    <row r="240" spans="1:24" ht="20.100000000000001" customHeight="1">
      <c r="A240" s="288">
        <v>44197</v>
      </c>
      <c r="B240" s="288">
        <v>44203</v>
      </c>
      <c r="C240" s="5" t="s">
        <v>192</v>
      </c>
      <c r="D240" s="204">
        <v>139.19999999999999</v>
      </c>
      <c r="E240" s="204">
        <v>139.5</v>
      </c>
      <c r="F240" s="204">
        <v>139</v>
      </c>
      <c r="G240" s="204">
        <v>125</v>
      </c>
      <c r="H240" s="204">
        <v>132.5</v>
      </c>
      <c r="I240" s="204">
        <v>139.80000000000001</v>
      </c>
      <c r="J240" s="204">
        <v>137</v>
      </c>
      <c r="K240" s="204">
        <v>130</v>
      </c>
      <c r="L240" s="204">
        <v>139.4</v>
      </c>
      <c r="M240" s="204">
        <v>139.30000000000001</v>
      </c>
      <c r="N240" s="204">
        <v>138.9</v>
      </c>
      <c r="O240" s="204">
        <v>139</v>
      </c>
      <c r="P240" s="204">
        <v>129</v>
      </c>
      <c r="Q240" s="204">
        <v>130</v>
      </c>
      <c r="R240" s="204">
        <v>126.5</v>
      </c>
      <c r="S240" s="204">
        <v>131</v>
      </c>
      <c r="T240" s="204">
        <v>130</v>
      </c>
      <c r="U240" s="204">
        <v>134.41999999999999</v>
      </c>
      <c r="V240" s="204">
        <v>145</v>
      </c>
      <c r="W240" s="204">
        <v>152</v>
      </c>
      <c r="X240" s="204">
        <v>135.9</v>
      </c>
    </row>
    <row r="241" spans="1:24" ht="20.100000000000001" customHeight="1">
      <c r="A241" s="288">
        <v>44197</v>
      </c>
      <c r="B241" s="288">
        <v>44203</v>
      </c>
      <c r="C241" s="5" t="s">
        <v>194</v>
      </c>
      <c r="D241" s="403">
        <v>0.15</v>
      </c>
      <c r="E241" s="14">
        <v>0.14000000000000001</v>
      </c>
      <c r="F241" s="14">
        <v>0.15</v>
      </c>
      <c r="G241" s="403">
        <v>0.12</v>
      </c>
      <c r="H241" s="14">
        <v>7.0000000000000007E-2</v>
      </c>
      <c r="I241" s="14">
        <v>0.05</v>
      </c>
      <c r="J241" s="403">
        <v>0.19</v>
      </c>
      <c r="K241" s="14">
        <v>0.19</v>
      </c>
      <c r="L241" s="403">
        <v>0.17</v>
      </c>
      <c r="M241" s="403">
        <v>0.18</v>
      </c>
      <c r="N241" s="403">
        <v>0.18</v>
      </c>
      <c r="O241" s="403">
        <v>0.14000000000000001</v>
      </c>
      <c r="P241" s="14">
        <v>0.06</v>
      </c>
      <c r="Q241" s="14">
        <v>0.15</v>
      </c>
      <c r="R241" s="14">
        <v>0.19</v>
      </c>
      <c r="S241" s="403">
        <v>0.13</v>
      </c>
      <c r="T241" s="403">
        <v>0.12</v>
      </c>
      <c r="U241" s="11">
        <v>0.14000000000000001</v>
      </c>
      <c r="V241" s="403">
        <v>0.13</v>
      </c>
      <c r="W241" s="403">
        <v>0.12</v>
      </c>
      <c r="X241" s="11">
        <v>0.1384</v>
      </c>
    </row>
    <row r="242" spans="1:24" ht="20.100000000000001" customHeight="1">
      <c r="A242" s="288">
        <v>44197</v>
      </c>
      <c r="B242" s="288">
        <v>44203</v>
      </c>
      <c r="C242" s="5" t="s">
        <v>195</v>
      </c>
      <c r="D242" s="14">
        <v>0.28999999999999998</v>
      </c>
      <c r="E242" s="14">
        <v>0.21</v>
      </c>
      <c r="F242" s="14">
        <v>0.23</v>
      </c>
      <c r="G242" s="14">
        <v>0.1</v>
      </c>
      <c r="H242" s="14">
        <v>0.15</v>
      </c>
      <c r="I242" s="14">
        <v>0.3</v>
      </c>
      <c r="J242" s="14">
        <v>0.24</v>
      </c>
      <c r="K242" s="14">
        <v>0.2</v>
      </c>
      <c r="L242" s="14">
        <v>0.3</v>
      </c>
      <c r="M242" s="14">
        <v>0.3</v>
      </c>
      <c r="N242" s="14">
        <v>0.28000000000000003</v>
      </c>
      <c r="O242" s="14">
        <v>0.21</v>
      </c>
      <c r="P242" s="14">
        <v>0.12</v>
      </c>
      <c r="Q242" s="14">
        <v>0.14000000000000001</v>
      </c>
      <c r="R242" s="14">
        <v>0.16</v>
      </c>
      <c r="S242" s="14">
        <v>0.1</v>
      </c>
      <c r="T242" s="14">
        <v>0.1</v>
      </c>
      <c r="U242" s="11">
        <v>0.20180000000000001</v>
      </c>
      <c r="V242" s="14">
        <v>0.59</v>
      </c>
      <c r="W242" s="14">
        <v>0.65</v>
      </c>
      <c r="X242" s="11">
        <v>0.24579999999999999</v>
      </c>
    </row>
    <row r="243" spans="1:24" ht="20.100000000000001" customHeight="1">
      <c r="A243" s="288">
        <v>44204</v>
      </c>
      <c r="B243" s="288">
        <v>44210</v>
      </c>
      <c r="C243" s="5" t="s">
        <v>192</v>
      </c>
      <c r="D243" s="282">
        <v>138.6</v>
      </c>
      <c r="E243" s="204">
        <v>139.5</v>
      </c>
      <c r="F243" s="204">
        <v>138.5</v>
      </c>
      <c r="G243" s="204">
        <v>125</v>
      </c>
      <c r="H243" s="282">
        <v>132.5</v>
      </c>
      <c r="I243" s="282">
        <v>137.5</v>
      </c>
      <c r="J243" s="282">
        <v>135.80000000000001</v>
      </c>
      <c r="K243" s="204">
        <v>130</v>
      </c>
      <c r="L243" s="204">
        <v>138.1</v>
      </c>
      <c r="M243" s="204">
        <v>137.9</v>
      </c>
      <c r="N243" s="204">
        <v>136.69999999999999</v>
      </c>
      <c r="O243" s="282">
        <v>139</v>
      </c>
      <c r="P243" s="282">
        <v>129</v>
      </c>
      <c r="Q243" s="282">
        <v>129.80000000000001</v>
      </c>
      <c r="R243" s="282">
        <v>126.2</v>
      </c>
      <c r="S243" s="204">
        <v>131</v>
      </c>
      <c r="T243" s="204">
        <v>130</v>
      </c>
      <c r="U243" s="282">
        <v>133.83000000000001</v>
      </c>
      <c r="V243" s="282">
        <v>145</v>
      </c>
      <c r="W243" s="282">
        <v>150</v>
      </c>
      <c r="X243" s="282">
        <v>135.27000000000001</v>
      </c>
    </row>
    <row r="244" spans="1:24" ht="20.100000000000001" customHeight="1">
      <c r="A244" s="288">
        <v>44204</v>
      </c>
      <c r="B244" s="288">
        <v>44210</v>
      </c>
      <c r="C244" s="5" t="s">
        <v>194</v>
      </c>
      <c r="D244" s="403">
        <v>0.14000000000000001</v>
      </c>
      <c r="E244" s="14">
        <v>0.14000000000000001</v>
      </c>
      <c r="F244" s="14">
        <v>0.16</v>
      </c>
      <c r="G244" s="403">
        <v>0.12</v>
      </c>
      <c r="H244" s="14">
        <v>7.0000000000000007E-2</v>
      </c>
      <c r="I244" s="14">
        <v>0.05</v>
      </c>
      <c r="J244" s="403">
        <v>0.21</v>
      </c>
      <c r="K244" s="14">
        <v>0.19</v>
      </c>
      <c r="L244" s="403">
        <v>0.17</v>
      </c>
      <c r="M244" s="403">
        <v>0.18</v>
      </c>
      <c r="N244" s="403">
        <v>0.18</v>
      </c>
      <c r="O244" s="403">
        <v>0.14000000000000001</v>
      </c>
      <c r="P244" s="14">
        <v>0.06</v>
      </c>
      <c r="Q244" s="14">
        <v>0.16</v>
      </c>
      <c r="R244" s="14">
        <v>0.2</v>
      </c>
      <c r="S244" s="403">
        <v>0.13</v>
      </c>
      <c r="T244" s="403">
        <v>0.13</v>
      </c>
      <c r="U244" s="86">
        <v>0.1429</v>
      </c>
      <c r="V244" s="403">
        <v>0.13</v>
      </c>
      <c r="W244" s="403">
        <v>0.12</v>
      </c>
      <c r="X244" s="11">
        <v>0.1411</v>
      </c>
    </row>
    <row r="245" spans="1:24" ht="20.100000000000001" customHeight="1">
      <c r="A245" s="288">
        <v>44204</v>
      </c>
      <c r="B245" s="288">
        <v>44210</v>
      </c>
      <c r="C245" s="5" t="s">
        <v>195</v>
      </c>
      <c r="D245" s="14">
        <v>0.25</v>
      </c>
      <c r="E245" s="14">
        <v>0.2</v>
      </c>
      <c r="F245" s="14">
        <v>0.21</v>
      </c>
      <c r="G245" s="14">
        <v>0.1</v>
      </c>
      <c r="H245" s="14">
        <v>0.15</v>
      </c>
      <c r="I245" s="14">
        <v>0.28000000000000003</v>
      </c>
      <c r="J245" s="14">
        <v>0.22</v>
      </c>
      <c r="K245" s="14">
        <v>0.19</v>
      </c>
      <c r="L245" s="14">
        <v>0.26</v>
      </c>
      <c r="M245" s="14">
        <v>0.25</v>
      </c>
      <c r="N245" s="14">
        <v>0.22</v>
      </c>
      <c r="O245" s="14">
        <v>0.21</v>
      </c>
      <c r="P245" s="14">
        <v>0.12</v>
      </c>
      <c r="Q245" s="14">
        <v>0.14000000000000001</v>
      </c>
      <c r="R245" s="14">
        <v>0.16</v>
      </c>
      <c r="S245" s="14">
        <v>0.1</v>
      </c>
      <c r="T245" s="14">
        <v>0.1</v>
      </c>
      <c r="U245" s="86">
        <v>0.18590000000000001</v>
      </c>
      <c r="V245" s="14">
        <v>0.55000000000000004</v>
      </c>
      <c r="W245" s="14">
        <v>0.62</v>
      </c>
      <c r="X245" s="11">
        <v>0.22789999999999999</v>
      </c>
    </row>
    <row r="246" spans="1:24" ht="20.100000000000001" customHeight="1">
      <c r="A246" s="288">
        <v>44211</v>
      </c>
      <c r="B246" s="288">
        <v>44217</v>
      </c>
      <c r="C246" s="5" t="s">
        <v>192</v>
      </c>
      <c r="D246" s="204">
        <v>133.80000000000001</v>
      </c>
      <c r="E246" s="204">
        <v>136.5</v>
      </c>
      <c r="F246" s="204">
        <v>136</v>
      </c>
      <c r="G246" s="204">
        <v>125</v>
      </c>
      <c r="H246" s="282">
        <v>131</v>
      </c>
      <c r="I246" s="282">
        <v>134.80000000000001</v>
      </c>
      <c r="J246" s="204">
        <v>134.5</v>
      </c>
      <c r="K246" s="204">
        <v>129</v>
      </c>
      <c r="L246" s="204">
        <v>135.4</v>
      </c>
      <c r="M246" s="204">
        <v>135.19999999999999</v>
      </c>
      <c r="N246" s="204">
        <v>132.69999999999999</v>
      </c>
      <c r="O246" s="204">
        <v>135</v>
      </c>
      <c r="P246" s="282">
        <v>128.19999999999999</v>
      </c>
      <c r="Q246" s="282">
        <v>128</v>
      </c>
      <c r="R246" s="282">
        <v>124.7</v>
      </c>
      <c r="S246" s="204">
        <v>131</v>
      </c>
      <c r="T246" s="204">
        <v>130</v>
      </c>
      <c r="U246" s="204">
        <v>131.81</v>
      </c>
      <c r="V246" s="204">
        <v>145</v>
      </c>
      <c r="W246" s="204">
        <v>150</v>
      </c>
      <c r="X246" s="204">
        <v>133.46</v>
      </c>
    </row>
    <row r="247" spans="1:24" ht="20.100000000000001" customHeight="1">
      <c r="A247" s="288">
        <v>44211</v>
      </c>
      <c r="B247" s="288">
        <v>44217</v>
      </c>
      <c r="C247" s="5" t="s">
        <v>194</v>
      </c>
      <c r="D247" s="403">
        <v>0.14000000000000001</v>
      </c>
      <c r="E247" s="14">
        <v>0.14000000000000001</v>
      </c>
      <c r="F247" s="14">
        <v>0.16</v>
      </c>
      <c r="G247" s="403">
        <v>0.12</v>
      </c>
      <c r="H247" s="14">
        <v>7.0000000000000007E-2</v>
      </c>
      <c r="I247" s="14">
        <v>0.05</v>
      </c>
      <c r="J247" s="403">
        <v>0.2</v>
      </c>
      <c r="K247" s="14">
        <v>0.18</v>
      </c>
      <c r="L247" s="403">
        <v>0.2</v>
      </c>
      <c r="M247" s="403">
        <v>0.19</v>
      </c>
      <c r="N247" s="403">
        <v>0.2</v>
      </c>
      <c r="O247" s="14">
        <v>0.14000000000000001</v>
      </c>
      <c r="P247" s="14">
        <v>0.06</v>
      </c>
      <c r="Q247" s="14">
        <v>0.18</v>
      </c>
      <c r="R247" s="14">
        <v>0.22</v>
      </c>
      <c r="S247" s="403">
        <v>0.13</v>
      </c>
      <c r="T247" s="403">
        <v>0.14000000000000001</v>
      </c>
      <c r="U247" s="11">
        <v>0.1482</v>
      </c>
      <c r="V247" s="14">
        <v>0.13</v>
      </c>
      <c r="W247" s="14">
        <v>0.12</v>
      </c>
      <c r="X247" s="11">
        <v>0.14580000000000001</v>
      </c>
    </row>
    <row r="248" spans="1:24" ht="20.100000000000001" customHeight="1">
      <c r="A248" s="288">
        <v>44211</v>
      </c>
      <c r="B248" s="288">
        <v>44217</v>
      </c>
      <c r="C248" s="5" t="s">
        <v>195</v>
      </c>
      <c r="D248" s="14">
        <v>0.18</v>
      </c>
      <c r="E248" s="14">
        <v>0.15</v>
      </c>
      <c r="F248" s="14">
        <v>0.17</v>
      </c>
      <c r="G248" s="14">
        <v>0.1</v>
      </c>
      <c r="H248" s="14">
        <v>0.14000000000000001</v>
      </c>
      <c r="I248" s="14">
        <v>0.25</v>
      </c>
      <c r="J248" s="14">
        <v>0.17</v>
      </c>
      <c r="K248" s="14">
        <v>0.17</v>
      </c>
      <c r="L248" s="14">
        <v>0.23</v>
      </c>
      <c r="M248" s="14">
        <v>0.22</v>
      </c>
      <c r="N248" s="14">
        <v>0.18</v>
      </c>
      <c r="O248" s="14">
        <v>0.2</v>
      </c>
      <c r="P248" s="14">
        <v>0.11</v>
      </c>
      <c r="Q248" s="14">
        <v>0.12</v>
      </c>
      <c r="R248" s="14">
        <v>0.14000000000000001</v>
      </c>
      <c r="S248" s="14">
        <v>0.1</v>
      </c>
      <c r="T248" s="14">
        <v>0.1</v>
      </c>
      <c r="U248" s="11">
        <v>0.16059999999999999</v>
      </c>
      <c r="V248" s="14">
        <v>0.5</v>
      </c>
      <c r="W248" s="14">
        <v>0.57999999999999996</v>
      </c>
      <c r="X248" s="11">
        <v>0.20050000000000001</v>
      </c>
    </row>
    <row r="249" spans="1:24" ht="20.100000000000001" customHeight="1">
      <c r="A249" s="288">
        <v>44218</v>
      </c>
      <c r="B249" s="288">
        <v>44224</v>
      </c>
      <c r="C249" s="5" t="s">
        <v>192</v>
      </c>
      <c r="D249" s="204">
        <v>129.69999999999999</v>
      </c>
      <c r="E249" s="204">
        <v>129.5</v>
      </c>
      <c r="F249" s="204">
        <v>129</v>
      </c>
      <c r="G249" s="204">
        <v>123</v>
      </c>
      <c r="H249" s="282">
        <v>128</v>
      </c>
      <c r="I249" s="282">
        <v>131.5</v>
      </c>
      <c r="J249" s="204">
        <v>125.3</v>
      </c>
      <c r="K249" s="204">
        <v>122.5</v>
      </c>
      <c r="L249" s="204">
        <v>132.69999999999999</v>
      </c>
      <c r="M249" s="204">
        <v>132.5</v>
      </c>
      <c r="N249" s="204">
        <v>129.30000000000001</v>
      </c>
      <c r="O249" s="204">
        <v>135</v>
      </c>
      <c r="P249" s="282">
        <v>127.5</v>
      </c>
      <c r="Q249" s="282">
        <v>125</v>
      </c>
      <c r="R249" s="282">
        <v>122</v>
      </c>
      <c r="S249" s="204">
        <v>130</v>
      </c>
      <c r="T249" s="204">
        <v>125</v>
      </c>
      <c r="U249" s="204">
        <v>128.09</v>
      </c>
      <c r="V249" s="204">
        <v>145</v>
      </c>
      <c r="W249" s="204">
        <v>149</v>
      </c>
      <c r="X249" s="204">
        <v>130.08000000000001</v>
      </c>
    </row>
    <row r="250" spans="1:24" ht="20.100000000000001" customHeight="1">
      <c r="A250" s="288">
        <v>44218</v>
      </c>
      <c r="B250" s="288">
        <v>44224</v>
      </c>
      <c r="C250" s="5" t="s">
        <v>194</v>
      </c>
      <c r="D250" s="403">
        <v>0.19</v>
      </c>
      <c r="E250" s="14">
        <v>0.17</v>
      </c>
      <c r="F250" s="14">
        <v>0.19</v>
      </c>
      <c r="G250" s="403">
        <v>0.16</v>
      </c>
      <c r="H250" s="14">
        <v>7.0000000000000007E-2</v>
      </c>
      <c r="I250" s="14">
        <v>0.05</v>
      </c>
      <c r="J250" s="403">
        <v>0.27</v>
      </c>
      <c r="K250" s="14">
        <v>0.25</v>
      </c>
      <c r="L250" s="403">
        <v>0.21</v>
      </c>
      <c r="M250" s="403">
        <v>0.2</v>
      </c>
      <c r="N250" s="403">
        <v>0.2</v>
      </c>
      <c r="O250" s="14">
        <v>0.15</v>
      </c>
      <c r="P250" s="14">
        <v>0.06</v>
      </c>
      <c r="Q250" s="14">
        <v>0.2</v>
      </c>
      <c r="R250" s="14">
        <v>0.24</v>
      </c>
      <c r="S250" s="403">
        <v>0.14000000000000001</v>
      </c>
      <c r="T250" s="403">
        <v>0.2</v>
      </c>
      <c r="U250" s="11">
        <v>0.17349999999999999</v>
      </c>
      <c r="V250" s="14">
        <v>0.14000000000000001</v>
      </c>
      <c r="W250" s="14">
        <v>0.13</v>
      </c>
      <c r="X250" s="11">
        <v>0.16950000000000001</v>
      </c>
    </row>
    <row r="251" spans="1:24" ht="20.100000000000001" customHeight="1">
      <c r="A251" s="288">
        <v>44218</v>
      </c>
      <c r="B251" s="288">
        <v>44224</v>
      </c>
      <c r="C251" s="5" t="s">
        <v>195</v>
      </c>
      <c r="D251" s="14">
        <v>0.13</v>
      </c>
      <c r="E251" s="14">
        <v>0.11</v>
      </c>
      <c r="F251" s="14">
        <v>0.13</v>
      </c>
      <c r="G251" s="14">
        <v>0.09</v>
      </c>
      <c r="H251" s="14">
        <v>0.12</v>
      </c>
      <c r="I251" s="14">
        <v>0.21</v>
      </c>
      <c r="J251" s="14">
        <v>0.09</v>
      </c>
      <c r="K251" s="14">
        <v>0.12</v>
      </c>
      <c r="L251" s="14">
        <v>0.2</v>
      </c>
      <c r="M251" s="14">
        <v>0.2</v>
      </c>
      <c r="N251" s="14">
        <v>0.17</v>
      </c>
      <c r="O251" s="14">
        <v>0.18</v>
      </c>
      <c r="P251" s="14">
        <v>0.1</v>
      </c>
      <c r="Q251" s="14">
        <v>0.11</v>
      </c>
      <c r="R251" s="14">
        <v>0.12</v>
      </c>
      <c r="S251" s="14">
        <v>0.09</v>
      </c>
      <c r="T251" s="14">
        <v>0.09</v>
      </c>
      <c r="U251" s="11">
        <v>0.13289999999999999</v>
      </c>
      <c r="V251" s="14">
        <v>0.48</v>
      </c>
      <c r="W251" s="14">
        <v>0.55000000000000004</v>
      </c>
      <c r="X251" s="11">
        <v>0.17319999999999999</v>
      </c>
    </row>
    <row r="252" spans="1:24" ht="20.100000000000001" customHeight="1">
      <c r="A252" s="288">
        <v>44225</v>
      </c>
      <c r="B252" s="288">
        <v>44231</v>
      </c>
      <c r="C252" s="5" t="s">
        <v>192</v>
      </c>
      <c r="D252" s="204">
        <v>126.4</v>
      </c>
      <c r="E252" s="204">
        <v>124.5</v>
      </c>
      <c r="F252" s="204">
        <v>122.5</v>
      </c>
      <c r="G252" s="204">
        <v>123</v>
      </c>
      <c r="H252" s="204">
        <v>126</v>
      </c>
      <c r="I252" s="204">
        <v>127.5</v>
      </c>
      <c r="J252" s="204">
        <v>122.1</v>
      </c>
      <c r="K252" s="204">
        <v>116.5</v>
      </c>
      <c r="L252" s="204">
        <v>128.4</v>
      </c>
      <c r="M252" s="204">
        <v>128.30000000000001</v>
      </c>
      <c r="N252" s="204">
        <v>126.1</v>
      </c>
      <c r="O252" s="204">
        <v>135</v>
      </c>
      <c r="P252" s="204">
        <v>125</v>
      </c>
      <c r="Q252" s="204">
        <v>125</v>
      </c>
      <c r="R252" s="204">
        <v>122</v>
      </c>
      <c r="S252" s="204">
        <v>130</v>
      </c>
      <c r="T252" s="204">
        <v>125</v>
      </c>
      <c r="U252" s="204">
        <v>125.49</v>
      </c>
      <c r="V252" s="204">
        <v>142</v>
      </c>
      <c r="W252" s="204">
        <v>149</v>
      </c>
      <c r="X252" s="204">
        <v>127.59</v>
      </c>
    </row>
    <row r="253" spans="1:24" ht="20.100000000000001" customHeight="1">
      <c r="A253" s="288">
        <v>44225</v>
      </c>
      <c r="B253" s="288">
        <v>44231</v>
      </c>
      <c r="C253" s="5" t="s">
        <v>194</v>
      </c>
      <c r="D253" s="403">
        <v>0.17</v>
      </c>
      <c r="E253" s="14">
        <v>0.18</v>
      </c>
      <c r="F253" s="14">
        <v>0.2</v>
      </c>
      <c r="G253" s="403">
        <v>0.16</v>
      </c>
      <c r="H253" s="14">
        <v>7.0000000000000007E-2</v>
      </c>
      <c r="I253" s="14">
        <v>0.05</v>
      </c>
      <c r="J253" s="403">
        <v>0.26</v>
      </c>
      <c r="K253" s="14">
        <v>0.28000000000000003</v>
      </c>
      <c r="L253" s="403">
        <v>0.21</v>
      </c>
      <c r="M253" s="403">
        <v>0.2</v>
      </c>
      <c r="N253" s="403">
        <v>0.2</v>
      </c>
      <c r="O253" s="14">
        <v>0.15</v>
      </c>
      <c r="P253" s="14">
        <v>0.06</v>
      </c>
      <c r="Q253" s="14">
        <v>0.2</v>
      </c>
      <c r="R253" s="14">
        <v>0.24</v>
      </c>
      <c r="S253" s="403">
        <v>0.14000000000000001</v>
      </c>
      <c r="T253" s="403">
        <v>0.2</v>
      </c>
      <c r="U253" s="11">
        <v>0.17469999999999999</v>
      </c>
      <c r="V253" s="14">
        <v>0.14000000000000001</v>
      </c>
      <c r="W253" s="14">
        <v>0.13</v>
      </c>
      <c r="X253" s="11">
        <v>0.17050000000000001</v>
      </c>
    </row>
    <row r="254" spans="1:24" ht="20.100000000000001" customHeight="1">
      <c r="A254" s="288">
        <v>44225</v>
      </c>
      <c r="B254" s="288">
        <v>44231</v>
      </c>
      <c r="C254" s="5" t="s">
        <v>195</v>
      </c>
      <c r="D254" s="14">
        <v>0.09</v>
      </c>
      <c r="E254" s="14">
        <v>0.09</v>
      </c>
      <c r="F254" s="14">
        <v>0.1</v>
      </c>
      <c r="G254" s="14">
        <v>0.09</v>
      </c>
      <c r="H254" s="14">
        <v>0.1</v>
      </c>
      <c r="I254" s="14">
        <v>0.16</v>
      </c>
      <c r="J254" s="14">
        <v>7.0000000000000007E-2</v>
      </c>
      <c r="K254" s="14">
        <v>0.08</v>
      </c>
      <c r="L254" s="14">
        <v>0.13</v>
      </c>
      <c r="M254" s="14">
        <v>0.13</v>
      </c>
      <c r="N254" s="14">
        <v>0.11</v>
      </c>
      <c r="O254" s="14">
        <v>0.17</v>
      </c>
      <c r="P254" s="14">
        <v>0.08</v>
      </c>
      <c r="Q254" s="14">
        <v>0.09</v>
      </c>
      <c r="R254" s="14">
        <v>0.1</v>
      </c>
      <c r="S254" s="14">
        <v>0.09</v>
      </c>
      <c r="T254" s="14">
        <v>0.09</v>
      </c>
      <c r="U254" s="11">
        <v>0.1041</v>
      </c>
      <c r="V254" s="14">
        <v>0.46</v>
      </c>
      <c r="W254" s="14">
        <v>0.53</v>
      </c>
      <c r="X254" s="11">
        <v>0.14530000000000001</v>
      </c>
    </row>
    <row r="255" spans="1:24" ht="20.100000000000001" customHeight="1">
      <c r="A255" s="288">
        <v>44243</v>
      </c>
      <c r="B255" s="288">
        <v>44245</v>
      </c>
      <c r="C255" s="5" t="s">
        <v>192</v>
      </c>
      <c r="D255" s="282">
        <v>125.2</v>
      </c>
      <c r="E255" s="282">
        <v>123</v>
      </c>
      <c r="F255" s="282">
        <v>122.2</v>
      </c>
      <c r="G255" s="282">
        <v>123</v>
      </c>
      <c r="H255" s="282">
        <v>127.5</v>
      </c>
      <c r="I255" s="282">
        <v>125</v>
      </c>
      <c r="J255" s="282">
        <v>118.2</v>
      </c>
      <c r="K255" s="282">
        <v>116.5</v>
      </c>
      <c r="L255" s="282">
        <v>125.3</v>
      </c>
      <c r="M255" s="282">
        <v>125.1</v>
      </c>
      <c r="N255" s="282">
        <v>124.8</v>
      </c>
      <c r="O255" s="282">
        <v>135</v>
      </c>
      <c r="P255" s="282">
        <v>127</v>
      </c>
      <c r="Q255" s="282">
        <v>124</v>
      </c>
      <c r="R255" s="282">
        <v>120.5</v>
      </c>
      <c r="S255" s="282">
        <v>130</v>
      </c>
      <c r="T255" s="282">
        <v>125</v>
      </c>
      <c r="U255" s="282">
        <v>124.55</v>
      </c>
      <c r="V255" s="282">
        <v>140</v>
      </c>
      <c r="W255" s="282">
        <v>145</v>
      </c>
      <c r="X255" s="282">
        <v>126.44</v>
      </c>
    </row>
    <row r="256" spans="1:24" ht="20.100000000000001" customHeight="1">
      <c r="A256" s="288">
        <v>44243</v>
      </c>
      <c r="B256" s="288">
        <v>44245</v>
      </c>
      <c r="C256" s="5" t="s">
        <v>194</v>
      </c>
      <c r="D256" s="403">
        <v>0.16</v>
      </c>
      <c r="E256" s="14">
        <v>0.2</v>
      </c>
      <c r="F256" s="14">
        <v>0.2</v>
      </c>
      <c r="G256" s="403">
        <v>0.18</v>
      </c>
      <c r="H256" s="14">
        <v>7.0000000000000007E-2</v>
      </c>
      <c r="I256" s="14">
        <v>0.05</v>
      </c>
      <c r="J256" s="403">
        <v>0.28999999999999998</v>
      </c>
      <c r="K256" s="14">
        <v>0.28000000000000003</v>
      </c>
      <c r="L256" s="403">
        <v>0.21</v>
      </c>
      <c r="M256" s="403">
        <v>0.2</v>
      </c>
      <c r="N256" s="403">
        <v>0.2</v>
      </c>
      <c r="O256" s="14">
        <v>0.15</v>
      </c>
      <c r="P256" s="14">
        <v>0.06</v>
      </c>
      <c r="Q256" s="14">
        <v>0.21</v>
      </c>
      <c r="R256" s="14">
        <v>0.26</v>
      </c>
      <c r="S256" s="403">
        <v>0.14000000000000001</v>
      </c>
      <c r="T256" s="403">
        <v>0.25</v>
      </c>
      <c r="U256" s="11">
        <v>0.182941176470588</v>
      </c>
      <c r="V256" s="14">
        <v>0.14000000000000001</v>
      </c>
      <c r="W256" s="14">
        <v>0.13</v>
      </c>
      <c r="X256" s="11">
        <v>0.1779</v>
      </c>
    </row>
    <row r="257" spans="1:24" ht="20.100000000000001" customHeight="1">
      <c r="A257" s="288">
        <v>44243</v>
      </c>
      <c r="B257" s="288">
        <v>44245</v>
      </c>
      <c r="C257" s="5" t="s">
        <v>195</v>
      </c>
      <c r="D257" s="14">
        <v>0.08</v>
      </c>
      <c r="E257" s="14">
        <v>0.09</v>
      </c>
      <c r="F257" s="14">
        <v>0.09</v>
      </c>
      <c r="G257" s="14">
        <v>0.09</v>
      </c>
      <c r="H257" s="14">
        <v>0.12</v>
      </c>
      <c r="I257" s="14">
        <v>0.12</v>
      </c>
      <c r="J257" s="14">
        <v>7.0000000000000007E-2</v>
      </c>
      <c r="K257" s="14">
        <v>7.0000000000000007E-2</v>
      </c>
      <c r="L257" s="14">
        <v>0.13</v>
      </c>
      <c r="M257" s="14">
        <v>0.13</v>
      </c>
      <c r="N257" s="14">
        <v>0.11</v>
      </c>
      <c r="O257" s="14">
        <v>0.15</v>
      </c>
      <c r="P257" s="14">
        <v>0.11</v>
      </c>
      <c r="Q257" s="14">
        <v>0.08</v>
      </c>
      <c r="R257" s="14">
        <v>0.08</v>
      </c>
      <c r="S257" s="14">
        <v>0.09</v>
      </c>
      <c r="T257" s="14">
        <v>0.09</v>
      </c>
      <c r="U257" s="11">
        <v>0.1</v>
      </c>
      <c r="V257" s="14">
        <v>0.45</v>
      </c>
      <c r="W257" s="14">
        <v>0.5</v>
      </c>
      <c r="X257" s="11">
        <v>0.13950000000000001</v>
      </c>
    </row>
    <row r="258" spans="1:24" ht="20.100000000000001" customHeight="1">
      <c r="A258" s="288">
        <v>44246</v>
      </c>
      <c r="B258" s="288">
        <v>44252</v>
      </c>
      <c r="C258" s="5" t="s">
        <v>192</v>
      </c>
      <c r="D258" s="282">
        <v>124.1</v>
      </c>
      <c r="E258" s="282">
        <v>124</v>
      </c>
      <c r="F258" s="282">
        <v>122.2</v>
      </c>
      <c r="G258" s="282">
        <v>122</v>
      </c>
      <c r="H258" s="282">
        <v>125.8</v>
      </c>
      <c r="I258" s="282">
        <v>124.1</v>
      </c>
      <c r="J258" s="282">
        <v>117.5</v>
      </c>
      <c r="K258" s="282">
        <v>117</v>
      </c>
      <c r="L258" s="282">
        <v>125.1</v>
      </c>
      <c r="M258" s="282">
        <v>125</v>
      </c>
      <c r="N258" s="282">
        <v>124.5</v>
      </c>
      <c r="O258" s="282">
        <v>132</v>
      </c>
      <c r="P258" s="282">
        <v>125.6</v>
      </c>
      <c r="Q258" s="282">
        <v>123.2</v>
      </c>
      <c r="R258" s="282">
        <v>120</v>
      </c>
      <c r="S258" s="282">
        <v>130</v>
      </c>
      <c r="T258" s="282">
        <v>123</v>
      </c>
      <c r="U258" s="282">
        <v>123.83</v>
      </c>
      <c r="V258" s="282">
        <v>140</v>
      </c>
      <c r="W258" s="282">
        <v>145</v>
      </c>
      <c r="X258" s="282">
        <v>125.79</v>
      </c>
    </row>
    <row r="259" spans="1:24" ht="20.100000000000001" customHeight="1">
      <c r="A259" s="288">
        <v>44246</v>
      </c>
      <c r="B259" s="288">
        <v>44252</v>
      </c>
      <c r="C259" s="5" t="s">
        <v>194</v>
      </c>
      <c r="D259" s="403">
        <v>0.16</v>
      </c>
      <c r="E259" s="14">
        <v>0.15</v>
      </c>
      <c r="F259" s="14">
        <v>0.16</v>
      </c>
      <c r="G259" s="403">
        <v>0.22</v>
      </c>
      <c r="H259" s="14">
        <v>0.06</v>
      </c>
      <c r="I259" s="14">
        <v>0.04</v>
      </c>
      <c r="J259" s="403">
        <v>0.23</v>
      </c>
      <c r="K259" s="14">
        <v>0.21</v>
      </c>
      <c r="L259" s="403">
        <v>0.21</v>
      </c>
      <c r="M259" s="403">
        <v>0.18</v>
      </c>
      <c r="N259" s="403">
        <v>0.18</v>
      </c>
      <c r="O259" s="14">
        <v>0.15</v>
      </c>
      <c r="P259" s="14">
        <v>0.05</v>
      </c>
      <c r="Q259" s="14">
        <v>0.23</v>
      </c>
      <c r="R259" s="14">
        <v>0.26</v>
      </c>
      <c r="S259" s="403">
        <v>0.14000000000000001</v>
      </c>
      <c r="T259" s="403">
        <v>0.26</v>
      </c>
      <c r="U259" s="11">
        <v>0.17</v>
      </c>
      <c r="V259" s="14">
        <v>0.15</v>
      </c>
      <c r="W259" s="14">
        <v>0.14000000000000001</v>
      </c>
      <c r="X259" s="11">
        <v>0.16739999999999999</v>
      </c>
    </row>
    <row r="260" spans="1:24" ht="20.100000000000001" customHeight="1">
      <c r="A260" s="288">
        <v>44246</v>
      </c>
      <c r="B260" s="288">
        <v>44252</v>
      </c>
      <c r="C260" s="5" t="s">
        <v>195</v>
      </c>
      <c r="D260" s="14">
        <v>0.08</v>
      </c>
      <c r="E260" s="14">
        <v>0.08</v>
      </c>
      <c r="F260" s="14">
        <v>0.08</v>
      </c>
      <c r="G260" s="14">
        <v>0.09</v>
      </c>
      <c r="H260" s="14">
        <v>0.1</v>
      </c>
      <c r="I260" s="14">
        <v>0.1</v>
      </c>
      <c r="J260" s="14">
        <v>0.08</v>
      </c>
      <c r="K260" s="14">
        <v>0.06</v>
      </c>
      <c r="L260" s="14">
        <v>0.11</v>
      </c>
      <c r="M260" s="14">
        <v>0.11</v>
      </c>
      <c r="N260" s="14">
        <v>0.09</v>
      </c>
      <c r="O260" s="14">
        <v>0.15</v>
      </c>
      <c r="P260" s="14">
        <v>0.09</v>
      </c>
      <c r="Q260" s="14">
        <v>7.0000000000000007E-2</v>
      </c>
      <c r="R260" s="14">
        <v>7.0000000000000007E-2</v>
      </c>
      <c r="S260" s="14">
        <v>0.09</v>
      </c>
      <c r="T260" s="14">
        <v>0.09</v>
      </c>
      <c r="U260" s="11">
        <v>9.06E-2</v>
      </c>
      <c r="V260" s="14">
        <v>0.43</v>
      </c>
      <c r="W260" s="14">
        <v>0.5</v>
      </c>
      <c r="X260" s="11">
        <v>0.13</v>
      </c>
    </row>
    <row r="261" spans="1:24" ht="20.100000000000001" customHeight="1">
      <c r="A261" s="288">
        <v>44253</v>
      </c>
      <c r="B261" s="288">
        <v>44259</v>
      </c>
      <c r="C261" s="5" t="s">
        <v>192</v>
      </c>
      <c r="D261" s="282">
        <v>121</v>
      </c>
      <c r="E261" s="204">
        <v>125</v>
      </c>
      <c r="F261" s="204">
        <v>125</v>
      </c>
      <c r="G261" s="282">
        <v>121.5</v>
      </c>
      <c r="H261" s="204">
        <v>125.3</v>
      </c>
      <c r="I261" s="204">
        <v>123.8</v>
      </c>
      <c r="J261" s="282">
        <v>115</v>
      </c>
      <c r="K261" s="204">
        <v>115</v>
      </c>
      <c r="L261" s="204">
        <v>124.9</v>
      </c>
      <c r="M261" s="204">
        <v>124.7</v>
      </c>
      <c r="N261" s="204">
        <v>124.3</v>
      </c>
      <c r="O261" s="204">
        <v>128</v>
      </c>
      <c r="P261" s="204">
        <v>121.3</v>
      </c>
      <c r="Q261" s="204">
        <v>123</v>
      </c>
      <c r="R261" s="204">
        <v>120</v>
      </c>
      <c r="S261" s="282">
        <v>131</v>
      </c>
      <c r="T261" s="282">
        <v>122</v>
      </c>
      <c r="U261" s="204">
        <v>122.99</v>
      </c>
      <c r="V261" s="204">
        <v>136</v>
      </c>
      <c r="W261" s="204">
        <v>140</v>
      </c>
      <c r="X261" s="204">
        <v>124.57</v>
      </c>
    </row>
    <row r="262" spans="1:24" ht="20.100000000000001" customHeight="1">
      <c r="A262" s="288">
        <v>44253</v>
      </c>
      <c r="B262" s="288">
        <v>44259</v>
      </c>
      <c r="C262" s="5" t="s">
        <v>194</v>
      </c>
      <c r="D262" s="403">
        <v>0.21</v>
      </c>
      <c r="E262" s="14">
        <v>0.12</v>
      </c>
      <c r="F262" s="14">
        <v>0.12</v>
      </c>
      <c r="G262" s="403">
        <v>0.24</v>
      </c>
      <c r="H262" s="14">
        <v>7.0000000000000007E-2</v>
      </c>
      <c r="I262" s="14">
        <v>0.05</v>
      </c>
      <c r="J262" s="403">
        <v>0.22</v>
      </c>
      <c r="K262" s="14">
        <v>0.18</v>
      </c>
      <c r="L262" s="403">
        <v>0.18</v>
      </c>
      <c r="M262" s="403">
        <v>0.16</v>
      </c>
      <c r="N262" s="403">
        <v>0.15</v>
      </c>
      <c r="O262" s="14">
        <v>0.17499999999999999</v>
      </c>
      <c r="P262" s="14">
        <v>0.08</v>
      </c>
      <c r="Q262" s="14">
        <v>0.24</v>
      </c>
      <c r="R262" s="14">
        <v>0.26</v>
      </c>
      <c r="S262" s="403">
        <v>0.14000000000000001</v>
      </c>
      <c r="T262" s="403">
        <v>0.26</v>
      </c>
      <c r="U262" s="11">
        <v>0.16789999999999999</v>
      </c>
      <c r="V262" s="14">
        <v>0.17</v>
      </c>
      <c r="W262" s="14">
        <v>0.14000000000000001</v>
      </c>
      <c r="X262" s="11">
        <v>0.1666</v>
      </c>
    </row>
    <row r="263" spans="1:24" ht="20.100000000000001" customHeight="1">
      <c r="A263" s="288">
        <v>44253</v>
      </c>
      <c r="B263" s="288">
        <v>44259</v>
      </c>
      <c r="C263" s="5" t="s">
        <v>195</v>
      </c>
      <c r="D263" s="14">
        <v>0.08</v>
      </c>
      <c r="E263" s="14">
        <v>0.08</v>
      </c>
      <c r="F263" s="14">
        <v>0.08</v>
      </c>
      <c r="G263" s="14">
        <v>0.09</v>
      </c>
      <c r="H263" s="14">
        <v>0.09</v>
      </c>
      <c r="I263" s="14">
        <v>0.1</v>
      </c>
      <c r="J263" s="14">
        <v>0.06</v>
      </c>
      <c r="K263" s="14">
        <v>0.06</v>
      </c>
      <c r="L263" s="14">
        <v>0.1</v>
      </c>
      <c r="M263" s="14">
        <v>0.1</v>
      </c>
      <c r="N263" s="14">
        <v>0.08</v>
      </c>
      <c r="O263" s="14">
        <v>0.13</v>
      </c>
      <c r="P263" s="14">
        <v>0.09</v>
      </c>
      <c r="Q263" s="14">
        <v>0.08</v>
      </c>
      <c r="R263" s="14">
        <v>0.08</v>
      </c>
      <c r="S263" s="14">
        <v>0.09</v>
      </c>
      <c r="T263" s="14">
        <v>7.0000000000000007E-2</v>
      </c>
      <c r="U263" s="11">
        <v>8.5900000000000004E-2</v>
      </c>
      <c r="V263" s="14">
        <v>0.38</v>
      </c>
      <c r="W263" s="14">
        <v>0.45</v>
      </c>
      <c r="X263" s="11">
        <v>0.1205</v>
      </c>
    </row>
    <row r="264" spans="1:24" ht="20.100000000000001" customHeight="1">
      <c r="A264" s="288">
        <v>44260</v>
      </c>
      <c r="B264" s="288">
        <v>44266</v>
      </c>
      <c r="C264" s="5" t="s">
        <v>192</v>
      </c>
      <c r="D264" s="282">
        <v>124.7</v>
      </c>
      <c r="E264" s="204">
        <v>129</v>
      </c>
      <c r="F264" s="204">
        <v>128</v>
      </c>
      <c r="G264" s="282">
        <v>121.5</v>
      </c>
      <c r="H264" s="204">
        <v>127.5</v>
      </c>
      <c r="I264" s="204">
        <v>125</v>
      </c>
      <c r="J264" s="282">
        <v>117.5</v>
      </c>
      <c r="K264" s="204">
        <v>114</v>
      </c>
      <c r="L264" s="204">
        <v>128.4</v>
      </c>
      <c r="M264" s="204">
        <v>128</v>
      </c>
      <c r="N264" s="204">
        <v>127.7</v>
      </c>
      <c r="O264" s="204">
        <v>126.5</v>
      </c>
      <c r="P264" s="204">
        <v>123</v>
      </c>
      <c r="Q264" s="204">
        <v>125</v>
      </c>
      <c r="R264" s="204">
        <v>121</v>
      </c>
      <c r="S264" s="282">
        <v>130</v>
      </c>
      <c r="T264" s="282">
        <v>120</v>
      </c>
      <c r="U264" s="204">
        <v>124.52</v>
      </c>
      <c r="V264" s="204">
        <v>136</v>
      </c>
      <c r="W264" s="204">
        <v>140</v>
      </c>
      <c r="X264" s="204">
        <v>125.94</v>
      </c>
    </row>
    <row r="265" spans="1:24" ht="20.100000000000001" customHeight="1">
      <c r="A265" s="288">
        <v>44260</v>
      </c>
      <c r="B265" s="288">
        <v>44266</v>
      </c>
      <c r="C265" s="5" t="s">
        <v>194</v>
      </c>
      <c r="D265" s="403">
        <v>0.2</v>
      </c>
      <c r="E265" s="14">
        <v>0.11</v>
      </c>
      <c r="F265" s="14">
        <v>0.11</v>
      </c>
      <c r="G265" s="403">
        <v>0.24</v>
      </c>
      <c r="H265" s="14">
        <v>7.0000000000000007E-2</v>
      </c>
      <c r="I265" s="14">
        <v>0.05</v>
      </c>
      <c r="J265" s="403">
        <v>0.22</v>
      </c>
      <c r="K265" s="14">
        <v>0.2</v>
      </c>
      <c r="L265" s="403">
        <v>0.16</v>
      </c>
      <c r="M265" s="403">
        <v>0.15</v>
      </c>
      <c r="N265" s="403">
        <v>0.14000000000000001</v>
      </c>
      <c r="O265" s="14">
        <v>0.2</v>
      </c>
      <c r="P265" s="14">
        <v>0.08</v>
      </c>
      <c r="Q265" s="14">
        <v>0.22</v>
      </c>
      <c r="R265" s="14">
        <v>0.25</v>
      </c>
      <c r="S265" s="403">
        <v>0.17</v>
      </c>
      <c r="T265" s="403">
        <v>0.24</v>
      </c>
      <c r="U265" s="11">
        <v>0.1653</v>
      </c>
      <c r="V265" s="14">
        <v>0.17</v>
      </c>
      <c r="W265" s="14">
        <v>0.14000000000000001</v>
      </c>
      <c r="X265" s="11">
        <v>0.16420000000000001</v>
      </c>
    </row>
    <row r="266" spans="1:24" ht="20.100000000000001" customHeight="1">
      <c r="A266" s="288">
        <v>44260</v>
      </c>
      <c r="B266" s="288">
        <v>44266</v>
      </c>
      <c r="C266" s="5" t="s">
        <v>195</v>
      </c>
      <c r="D266" s="14">
        <v>0.11</v>
      </c>
      <c r="E266" s="14">
        <v>0.09</v>
      </c>
      <c r="F266" s="14">
        <v>0.09</v>
      </c>
      <c r="G266" s="14">
        <v>0.09</v>
      </c>
      <c r="H266" s="14">
        <v>0.11</v>
      </c>
      <c r="I266" s="14">
        <v>0.12</v>
      </c>
      <c r="J266" s="14">
        <v>0.09</v>
      </c>
      <c r="K266" s="14">
        <v>0.06</v>
      </c>
      <c r="L266" s="14">
        <v>0.11</v>
      </c>
      <c r="M266" s="14">
        <v>0.11</v>
      </c>
      <c r="N266" s="14">
        <v>0.1</v>
      </c>
      <c r="O266" s="14">
        <v>0.13</v>
      </c>
      <c r="P266" s="14">
        <v>0.11</v>
      </c>
      <c r="Q266" s="14">
        <v>0.1</v>
      </c>
      <c r="R266" s="14">
        <v>0.1</v>
      </c>
      <c r="S266" s="14">
        <v>0.09</v>
      </c>
      <c r="T266" s="14">
        <v>7.0000000000000007E-2</v>
      </c>
      <c r="U266" s="11">
        <v>9.8799999999999999E-2</v>
      </c>
      <c r="V266" s="14">
        <v>0.38</v>
      </c>
      <c r="W266" s="14">
        <v>0.45</v>
      </c>
      <c r="X266" s="11">
        <v>0.1321</v>
      </c>
    </row>
    <row r="267" spans="1:24" ht="20.100000000000001" customHeight="1">
      <c r="A267" s="288">
        <v>44267</v>
      </c>
      <c r="B267" s="288">
        <v>44273</v>
      </c>
      <c r="C267" s="5" t="s">
        <v>192</v>
      </c>
      <c r="D267" s="282">
        <v>127.1</v>
      </c>
      <c r="E267" s="282">
        <v>129.4</v>
      </c>
      <c r="F267" s="282">
        <v>128.30000000000001</v>
      </c>
      <c r="G267" s="282">
        <v>120.8</v>
      </c>
      <c r="H267" s="282">
        <v>128.6</v>
      </c>
      <c r="I267" s="282">
        <v>129.4</v>
      </c>
      <c r="J267" s="282">
        <v>121.3</v>
      </c>
      <c r="K267" s="282">
        <v>117.2</v>
      </c>
      <c r="L267" s="282">
        <v>135.19999999999999</v>
      </c>
      <c r="M267" s="282">
        <v>134.80000000000001</v>
      </c>
      <c r="N267" s="282">
        <v>133.5</v>
      </c>
      <c r="O267" s="282">
        <v>126.5</v>
      </c>
      <c r="P267" s="282">
        <v>126.7</v>
      </c>
      <c r="Q267" s="282">
        <v>127.1</v>
      </c>
      <c r="R267" s="282">
        <v>123.4</v>
      </c>
      <c r="S267" s="282">
        <v>129</v>
      </c>
      <c r="T267" s="282">
        <v>119.5</v>
      </c>
      <c r="U267" s="282">
        <v>126.93</v>
      </c>
      <c r="V267" s="282">
        <v>136</v>
      </c>
      <c r="W267" s="282">
        <v>140</v>
      </c>
      <c r="X267" s="282">
        <v>128.09</v>
      </c>
    </row>
    <row r="268" spans="1:24" ht="20.100000000000001" customHeight="1">
      <c r="A268" s="288">
        <v>44267</v>
      </c>
      <c r="B268" s="288">
        <v>44273</v>
      </c>
      <c r="C268" s="5" t="s">
        <v>194</v>
      </c>
      <c r="D268" s="403">
        <v>0.18</v>
      </c>
      <c r="E268" s="14">
        <v>0.11</v>
      </c>
      <c r="F268" s="14">
        <v>0.11</v>
      </c>
      <c r="G268" s="14">
        <v>0.22</v>
      </c>
      <c r="H268" s="14">
        <v>7.0000000000000007E-2</v>
      </c>
      <c r="I268" s="14">
        <v>0.05</v>
      </c>
      <c r="J268" s="403">
        <v>0.17</v>
      </c>
      <c r="K268" s="14">
        <v>0.16</v>
      </c>
      <c r="L268" s="403">
        <v>0.1</v>
      </c>
      <c r="M268" s="403">
        <v>0.1</v>
      </c>
      <c r="N268" s="403">
        <v>0.09</v>
      </c>
      <c r="O268" s="14">
        <v>0.2</v>
      </c>
      <c r="P268" s="14">
        <v>0.08</v>
      </c>
      <c r="Q268" s="14">
        <v>0.21</v>
      </c>
      <c r="R268" s="14">
        <v>0.22</v>
      </c>
      <c r="S268" s="14">
        <v>0.18</v>
      </c>
      <c r="T268" s="14">
        <v>0.22</v>
      </c>
      <c r="U268" s="11">
        <v>0.14530000000000001</v>
      </c>
      <c r="V268" s="14">
        <v>0.17</v>
      </c>
      <c r="W268" s="14">
        <v>0.15</v>
      </c>
      <c r="X268" s="11">
        <v>0.14680000000000001</v>
      </c>
    </row>
    <row r="269" spans="1:24" ht="20.100000000000001" customHeight="1">
      <c r="A269" s="288">
        <v>44267</v>
      </c>
      <c r="B269" s="288">
        <v>44273</v>
      </c>
      <c r="C269" s="5" t="s">
        <v>195</v>
      </c>
      <c r="D269" s="14">
        <v>0.17</v>
      </c>
      <c r="E269" s="14">
        <v>0.14000000000000001</v>
      </c>
      <c r="F269" s="14">
        <v>0.15</v>
      </c>
      <c r="G269" s="14">
        <v>0.09</v>
      </c>
      <c r="H269" s="14">
        <v>0.14000000000000001</v>
      </c>
      <c r="I269" s="14">
        <v>0.16</v>
      </c>
      <c r="J269" s="14">
        <v>0.15</v>
      </c>
      <c r="K269" s="14">
        <v>0.13</v>
      </c>
      <c r="L269" s="14">
        <v>0.16</v>
      </c>
      <c r="M269" s="14">
        <v>0.16</v>
      </c>
      <c r="N269" s="14">
        <v>0.15</v>
      </c>
      <c r="O269" s="14">
        <v>0.12</v>
      </c>
      <c r="P269" s="14">
        <v>0.14000000000000001</v>
      </c>
      <c r="Q269" s="14">
        <v>0.13</v>
      </c>
      <c r="R269" s="14">
        <v>0.13</v>
      </c>
      <c r="S269" s="14">
        <v>0.09</v>
      </c>
      <c r="T269" s="14">
        <v>7.0000000000000007E-2</v>
      </c>
      <c r="U269" s="11">
        <v>0.1341</v>
      </c>
      <c r="V269" s="14">
        <v>0.36</v>
      </c>
      <c r="W269" s="14">
        <v>0.4</v>
      </c>
      <c r="X269" s="11">
        <v>0.16</v>
      </c>
    </row>
    <row r="270" spans="1:24" ht="20.100000000000001" customHeight="1">
      <c r="A270" s="288">
        <v>44274</v>
      </c>
      <c r="B270" s="288">
        <v>44280</v>
      </c>
      <c r="C270" s="5" t="s">
        <v>192</v>
      </c>
      <c r="D270" s="282">
        <v>134.19999999999999</v>
      </c>
      <c r="E270" s="282">
        <v>130.80000000000001</v>
      </c>
      <c r="F270" s="282">
        <v>130</v>
      </c>
      <c r="G270" s="282">
        <v>125</v>
      </c>
      <c r="H270" s="282">
        <v>130</v>
      </c>
      <c r="I270" s="282">
        <v>133.19999999999999</v>
      </c>
      <c r="J270" s="282">
        <v>127.4</v>
      </c>
      <c r="K270" s="282">
        <v>126.8</v>
      </c>
      <c r="L270" s="282">
        <v>138.4</v>
      </c>
      <c r="M270" s="282">
        <v>138.19999999999999</v>
      </c>
      <c r="N270" s="282">
        <v>137.9</v>
      </c>
      <c r="O270" s="282">
        <v>131.6</v>
      </c>
      <c r="P270" s="282">
        <v>128.9</v>
      </c>
      <c r="Q270" s="282">
        <v>129.30000000000001</v>
      </c>
      <c r="R270" s="282">
        <v>125.9</v>
      </c>
      <c r="S270" s="282">
        <v>130</v>
      </c>
      <c r="T270" s="282">
        <v>125</v>
      </c>
      <c r="U270" s="282">
        <v>130.74</v>
      </c>
      <c r="V270" s="282">
        <v>135</v>
      </c>
      <c r="W270" s="282">
        <v>140</v>
      </c>
      <c r="X270" s="282">
        <v>131.44999999999999</v>
      </c>
    </row>
    <row r="271" spans="1:24" ht="20.100000000000001" customHeight="1">
      <c r="A271" s="288">
        <v>44274</v>
      </c>
      <c r="B271" s="288">
        <v>44280</v>
      </c>
      <c r="C271" s="5" t="s">
        <v>194</v>
      </c>
      <c r="D271" s="403">
        <v>0.14000000000000001</v>
      </c>
      <c r="E271" s="14">
        <v>0.11</v>
      </c>
      <c r="F271" s="14">
        <v>0.11</v>
      </c>
      <c r="G271" s="14">
        <v>0.16</v>
      </c>
      <c r="H271" s="14">
        <v>0.08</v>
      </c>
      <c r="I271" s="14">
        <v>0.06</v>
      </c>
      <c r="J271" s="403">
        <v>0.15</v>
      </c>
      <c r="K271" s="14">
        <v>0.13</v>
      </c>
      <c r="L271" s="403">
        <v>0.08</v>
      </c>
      <c r="M271" s="403">
        <v>0.08</v>
      </c>
      <c r="N271" s="403">
        <v>7.0000000000000007E-2</v>
      </c>
      <c r="O271" s="14">
        <v>0.18</v>
      </c>
      <c r="P271" s="14">
        <v>0.08</v>
      </c>
      <c r="Q271" s="14">
        <v>0.19</v>
      </c>
      <c r="R271" s="14">
        <v>0.22</v>
      </c>
      <c r="S271" s="14">
        <v>0.15</v>
      </c>
      <c r="T271" s="14">
        <v>0.16</v>
      </c>
      <c r="U271" s="11">
        <v>0.1265</v>
      </c>
      <c r="V271" s="14">
        <v>0.17</v>
      </c>
      <c r="W271" s="14">
        <v>0.15</v>
      </c>
      <c r="X271" s="11">
        <v>0.13</v>
      </c>
    </row>
    <row r="272" spans="1:24" ht="20.100000000000001" customHeight="1">
      <c r="A272" s="288">
        <v>44274</v>
      </c>
      <c r="B272" s="288">
        <v>44280</v>
      </c>
      <c r="C272" s="5" t="s">
        <v>195</v>
      </c>
      <c r="D272" s="14">
        <v>0.23</v>
      </c>
      <c r="E272" s="14">
        <v>0.16</v>
      </c>
      <c r="F272" s="14">
        <v>0.17</v>
      </c>
      <c r="G272" s="14">
        <v>0.12</v>
      </c>
      <c r="H272" s="14">
        <v>0.16</v>
      </c>
      <c r="I272" s="14">
        <v>0.19</v>
      </c>
      <c r="J272" s="14">
        <v>0.21</v>
      </c>
      <c r="K272" s="14">
        <v>0.22</v>
      </c>
      <c r="L272" s="14">
        <v>0.22</v>
      </c>
      <c r="M272" s="14">
        <v>0.21</v>
      </c>
      <c r="N272" s="14">
        <v>0.21</v>
      </c>
      <c r="O272" s="14">
        <v>0.14000000000000001</v>
      </c>
      <c r="P272" s="14">
        <v>0.16</v>
      </c>
      <c r="Q272" s="14">
        <v>0.15</v>
      </c>
      <c r="R272" s="14">
        <v>0.15</v>
      </c>
      <c r="S272" s="14">
        <v>0.12</v>
      </c>
      <c r="T272" s="14">
        <v>0.12</v>
      </c>
      <c r="U272" s="11">
        <v>0.1729</v>
      </c>
      <c r="V272" s="14">
        <v>0.38</v>
      </c>
      <c r="W272" s="14">
        <v>0.42</v>
      </c>
      <c r="X272" s="11">
        <v>0.1968</v>
      </c>
    </row>
    <row r="273" spans="1:24" ht="20.100000000000001" customHeight="1">
      <c r="A273" s="288">
        <v>44281</v>
      </c>
      <c r="B273" s="288">
        <v>44287</v>
      </c>
      <c r="C273" s="5" t="s">
        <v>192</v>
      </c>
      <c r="D273" s="282">
        <v>136.5</v>
      </c>
      <c r="E273" s="282">
        <v>131</v>
      </c>
      <c r="F273" s="282">
        <v>133</v>
      </c>
      <c r="G273" s="282">
        <v>130</v>
      </c>
      <c r="H273" s="282">
        <v>134.30000000000001</v>
      </c>
      <c r="I273" s="282">
        <v>136</v>
      </c>
      <c r="J273" s="282">
        <v>130.30000000000001</v>
      </c>
      <c r="K273" s="282">
        <v>128.5</v>
      </c>
      <c r="L273" s="282">
        <v>139.80000000000001</v>
      </c>
      <c r="M273" s="282">
        <v>139.5</v>
      </c>
      <c r="N273" s="282">
        <v>138.69999999999999</v>
      </c>
      <c r="O273" s="282">
        <v>131.6</v>
      </c>
      <c r="P273" s="282">
        <v>133.5</v>
      </c>
      <c r="Q273" s="282">
        <v>133.19999999999999</v>
      </c>
      <c r="R273" s="282">
        <v>128.69999999999999</v>
      </c>
      <c r="S273" s="282">
        <v>135</v>
      </c>
      <c r="T273" s="282">
        <v>130</v>
      </c>
      <c r="U273" s="282">
        <v>133.51</v>
      </c>
      <c r="V273" s="282">
        <v>135</v>
      </c>
      <c r="W273" s="282">
        <v>140</v>
      </c>
      <c r="X273" s="282">
        <v>133.93</v>
      </c>
    </row>
    <row r="274" spans="1:24" ht="20.100000000000001" customHeight="1">
      <c r="A274" s="288">
        <v>44281</v>
      </c>
      <c r="B274" s="288">
        <v>44287</v>
      </c>
      <c r="C274" s="5" t="s">
        <v>194</v>
      </c>
      <c r="D274" s="403">
        <v>0.13</v>
      </c>
      <c r="E274" s="14">
        <v>0.11</v>
      </c>
      <c r="F274" s="14">
        <v>0.1</v>
      </c>
      <c r="G274" s="14">
        <v>0.13</v>
      </c>
      <c r="H274" s="14">
        <v>0.08</v>
      </c>
      <c r="I274" s="14">
        <v>0.06</v>
      </c>
      <c r="J274" s="403">
        <v>0.14000000000000001</v>
      </c>
      <c r="K274" s="14">
        <v>0.11</v>
      </c>
      <c r="L274" s="403">
        <v>0.08</v>
      </c>
      <c r="M274" s="403">
        <v>0.08</v>
      </c>
      <c r="N274" s="403">
        <v>7.0000000000000007E-2</v>
      </c>
      <c r="O274" s="14">
        <v>0.17</v>
      </c>
      <c r="P274" s="14">
        <v>0.08</v>
      </c>
      <c r="Q274" s="14">
        <v>0.16</v>
      </c>
      <c r="R274" s="14">
        <v>0.18</v>
      </c>
      <c r="S274" s="14">
        <v>0.1</v>
      </c>
      <c r="T274" s="14">
        <v>0.13</v>
      </c>
      <c r="U274" s="11">
        <v>0.1124</v>
      </c>
      <c r="V274" s="14">
        <v>0.17</v>
      </c>
      <c r="W274" s="14">
        <v>0.15</v>
      </c>
      <c r="X274" s="11">
        <v>0.1174</v>
      </c>
    </row>
    <row r="275" spans="1:24" ht="20.100000000000001" customHeight="1">
      <c r="A275" s="288">
        <v>44281</v>
      </c>
      <c r="B275" s="288">
        <v>44287</v>
      </c>
      <c r="C275" s="5" t="s">
        <v>195</v>
      </c>
      <c r="D275" s="14">
        <v>0.25</v>
      </c>
      <c r="E275" s="14">
        <v>0.17</v>
      </c>
      <c r="F275" s="14">
        <v>0.19</v>
      </c>
      <c r="G275" s="14">
        <v>0.15</v>
      </c>
      <c r="H275" s="14">
        <v>0.19</v>
      </c>
      <c r="I275" s="14">
        <v>0.21</v>
      </c>
      <c r="J275" s="14">
        <v>0.24</v>
      </c>
      <c r="K275" s="14">
        <v>0.25</v>
      </c>
      <c r="L275" s="14">
        <v>0.26</v>
      </c>
      <c r="M275" s="14">
        <v>0.25</v>
      </c>
      <c r="N275" s="14">
        <v>0.24</v>
      </c>
      <c r="O275" s="14">
        <v>0.15</v>
      </c>
      <c r="P275" s="14">
        <v>0.19</v>
      </c>
      <c r="Q275" s="14">
        <v>0.18</v>
      </c>
      <c r="R275" s="14">
        <v>0.18</v>
      </c>
      <c r="S275" s="14">
        <v>0.15</v>
      </c>
      <c r="T275" s="14">
        <v>0.15</v>
      </c>
      <c r="U275" s="11">
        <v>0.2</v>
      </c>
      <c r="V275" s="14">
        <v>0.4</v>
      </c>
      <c r="W275" s="14">
        <v>0.42</v>
      </c>
      <c r="X275" s="11">
        <v>0.22209999999999999</v>
      </c>
    </row>
    <row r="276" spans="1:24" ht="20.100000000000001" customHeight="1">
      <c r="A276" s="288">
        <v>44288</v>
      </c>
      <c r="B276" s="288">
        <v>44294</v>
      </c>
      <c r="C276" s="5" t="s">
        <v>192</v>
      </c>
      <c r="D276" s="204">
        <v>138.19999999999999</v>
      </c>
      <c r="E276" s="204">
        <v>131</v>
      </c>
      <c r="F276" s="204">
        <v>135</v>
      </c>
      <c r="G276" s="204">
        <v>133</v>
      </c>
      <c r="H276" s="204">
        <v>136.69999999999999</v>
      </c>
      <c r="I276" s="204">
        <v>139.5</v>
      </c>
      <c r="J276" s="204">
        <v>134.1</v>
      </c>
      <c r="K276" s="204">
        <v>133.69999999999999</v>
      </c>
      <c r="L276" s="204">
        <v>140.30000000000001</v>
      </c>
      <c r="M276" s="204">
        <v>140.1</v>
      </c>
      <c r="N276" s="204">
        <v>139.4</v>
      </c>
      <c r="O276" s="204">
        <v>132</v>
      </c>
      <c r="P276" s="204">
        <v>136.5</v>
      </c>
      <c r="Q276" s="204">
        <v>135.1</v>
      </c>
      <c r="R276" s="204">
        <v>131.19999999999999</v>
      </c>
      <c r="S276" s="204">
        <v>138</v>
      </c>
      <c r="T276" s="204">
        <v>133</v>
      </c>
      <c r="U276" s="204">
        <v>135.69</v>
      </c>
      <c r="V276" s="204">
        <v>135</v>
      </c>
      <c r="W276" s="204">
        <v>145</v>
      </c>
      <c r="X276" s="204">
        <v>136.15</v>
      </c>
    </row>
    <row r="277" spans="1:24" ht="20.100000000000001" customHeight="1">
      <c r="A277" s="288">
        <v>44288</v>
      </c>
      <c r="B277" s="288">
        <v>44294</v>
      </c>
      <c r="C277" s="5" t="s">
        <v>194</v>
      </c>
      <c r="D277" s="403">
        <v>0.12</v>
      </c>
      <c r="E277" s="14">
        <v>0.11</v>
      </c>
      <c r="F277" s="14">
        <v>0.09</v>
      </c>
      <c r="G277" s="14">
        <v>0.12</v>
      </c>
      <c r="H277" s="14">
        <v>0.08</v>
      </c>
      <c r="I277" s="14">
        <v>0.06</v>
      </c>
      <c r="J277" s="403">
        <v>0.12</v>
      </c>
      <c r="K277" s="14">
        <v>0.09</v>
      </c>
      <c r="L277" s="403">
        <v>7.0000000000000007E-2</v>
      </c>
      <c r="M277" s="403">
        <v>7.0000000000000007E-2</v>
      </c>
      <c r="N277" s="403">
        <v>0.06</v>
      </c>
      <c r="O277" s="14">
        <v>0.17</v>
      </c>
      <c r="P277" s="14">
        <v>0.08</v>
      </c>
      <c r="Q277" s="14">
        <v>0.15</v>
      </c>
      <c r="R277" s="14">
        <v>0.16</v>
      </c>
      <c r="S277" s="14">
        <v>0.09</v>
      </c>
      <c r="T277" s="14">
        <v>0.12</v>
      </c>
      <c r="U277" s="11">
        <v>0.10349999999999999</v>
      </c>
      <c r="V277" s="14">
        <v>0.17</v>
      </c>
      <c r="W277" s="14">
        <v>0.15</v>
      </c>
      <c r="X277" s="11">
        <v>0.1095</v>
      </c>
    </row>
    <row r="278" spans="1:24" ht="20.100000000000001" customHeight="1">
      <c r="A278" s="288">
        <v>44288</v>
      </c>
      <c r="B278" s="288">
        <v>44294</v>
      </c>
      <c r="C278" s="5" t="s">
        <v>195</v>
      </c>
      <c r="D278" s="14">
        <v>0.25</v>
      </c>
      <c r="E278" s="14">
        <v>0.17</v>
      </c>
      <c r="F278" s="14">
        <v>0.21</v>
      </c>
      <c r="G278" s="14">
        <v>0.17</v>
      </c>
      <c r="H278" s="14">
        <v>0.22</v>
      </c>
      <c r="I278" s="14">
        <v>0.24</v>
      </c>
      <c r="J278" s="14">
        <v>0.22</v>
      </c>
      <c r="K278" s="14">
        <v>0.23</v>
      </c>
      <c r="L278" s="14">
        <v>0.27</v>
      </c>
      <c r="M278" s="14">
        <v>0.26</v>
      </c>
      <c r="N278" s="14">
        <v>0.25</v>
      </c>
      <c r="O278" s="14">
        <v>0.15</v>
      </c>
      <c r="P278" s="14">
        <v>0.22</v>
      </c>
      <c r="Q278" s="14">
        <v>0.21</v>
      </c>
      <c r="R278" s="14">
        <v>0.21</v>
      </c>
      <c r="S278" s="14">
        <v>0.17</v>
      </c>
      <c r="T278" s="14">
        <v>0.17</v>
      </c>
      <c r="U278" s="11">
        <v>0.21290000000000001</v>
      </c>
      <c r="V278" s="14">
        <v>0.4</v>
      </c>
      <c r="W278" s="14">
        <v>0.42</v>
      </c>
      <c r="X278" s="11">
        <v>0.23369999999999999</v>
      </c>
    </row>
    <row r="279" spans="1:24" ht="20.100000000000001" customHeight="1">
      <c r="A279" s="288">
        <v>44295</v>
      </c>
      <c r="B279" s="288">
        <v>44301</v>
      </c>
      <c r="C279" s="5" t="s">
        <v>192</v>
      </c>
      <c r="D279" s="282">
        <v>137.5</v>
      </c>
      <c r="E279" s="282">
        <v>131.9</v>
      </c>
      <c r="F279" s="282">
        <v>136</v>
      </c>
      <c r="G279" s="282">
        <v>134</v>
      </c>
      <c r="H279" s="282">
        <v>137.30000000000001</v>
      </c>
      <c r="I279" s="282">
        <v>138.69999999999999</v>
      </c>
      <c r="J279" s="282">
        <v>133.80000000000001</v>
      </c>
      <c r="K279" s="282">
        <v>133.4</v>
      </c>
      <c r="L279" s="282">
        <v>138.5</v>
      </c>
      <c r="M279" s="282">
        <v>138.5</v>
      </c>
      <c r="N279" s="282">
        <v>137.9</v>
      </c>
      <c r="O279" s="282">
        <v>132.6</v>
      </c>
      <c r="P279" s="282">
        <v>137.19999999999999</v>
      </c>
      <c r="Q279" s="282">
        <v>136.5</v>
      </c>
      <c r="R279" s="282">
        <v>133</v>
      </c>
      <c r="S279" s="282">
        <v>139</v>
      </c>
      <c r="T279" s="282">
        <v>134</v>
      </c>
      <c r="U279" s="282">
        <v>135.87</v>
      </c>
      <c r="V279" s="282">
        <v>135.19999999999999</v>
      </c>
      <c r="W279" s="282">
        <v>145</v>
      </c>
      <c r="X279" s="282">
        <v>136.32</v>
      </c>
    </row>
    <row r="280" spans="1:24" ht="20.100000000000001" customHeight="1">
      <c r="A280" s="288">
        <v>44295</v>
      </c>
      <c r="B280" s="288">
        <v>44301</v>
      </c>
      <c r="C280" s="5" t="s">
        <v>194</v>
      </c>
      <c r="D280" s="14">
        <v>0.09</v>
      </c>
      <c r="E280" s="14">
        <v>0.11</v>
      </c>
      <c r="F280" s="14">
        <v>0.08</v>
      </c>
      <c r="G280" s="14">
        <v>0.1</v>
      </c>
      <c r="H280" s="14">
        <v>7.0000000000000007E-2</v>
      </c>
      <c r="I280" s="14">
        <v>0.05</v>
      </c>
      <c r="J280" s="14">
        <v>0.11</v>
      </c>
      <c r="K280" s="14">
        <v>0.08</v>
      </c>
      <c r="L280" s="403">
        <v>7.0000000000000007E-2</v>
      </c>
      <c r="M280" s="403">
        <v>0.06</v>
      </c>
      <c r="N280" s="403">
        <v>0.05</v>
      </c>
      <c r="O280" s="14">
        <v>0.16</v>
      </c>
      <c r="P280" s="14">
        <v>7.0000000000000007E-2</v>
      </c>
      <c r="Q280" s="14">
        <v>0.14000000000000001</v>
      </c>
      <c r="R280" s="14">
        <v>0.16</v>
      </c>
      <c r="S280" s="14">
        <v>0.08</v>
      </c>
      <c r="T280" s="14">
        <v>0.1</v>
      </c>
      <c r="U280" s="11">
        <v>9.2899999999999996E-2</v>
      </c>
      <c r="V280" s="14">
        <v>0.17</v>
      </c>
      <c r="W280" s="14">
        <v>0.15</v>
      </c>
      <c r="X280" s="11">
        <v>0.1</v>
      </c>
    </row>
    <row r="281" spans="1:24" ht="20.100000000000001" customHeight="1">
      <c r="A281" s="288">
        <v>44295</v>
      </c>
      <c r="B281" s="288">
        <v>44301</v>
      </c>
      <c r="C281" s="5" t="s">
        <v>195</v>
      </c>
      <c r="D281" s="14">
        <v>0.21</v>
      </c>
      <c r="E281" s="14">
        <v>0.17</v>
      </c>
      <c r="F281" s="14">
        <v>0.22</v>
      </c>
      <c r="G281" s="14">
        <v>0.18</v>
      </c>
      <c r="H281" s="14">
        <v>0.23</v>
      </c>
      <c r="I281" s="14">
        <v>0.22</v>
      </c>
      <c r="J281" s="14">
        <v>0.19</v>
      </c>
      <c r="K281" s="14">
        <v>0.2</v>
      </c>
      <c r="L281" s="14">
        <v>0.23</v>
      </c>
      <c r="M281" s="14">
        <v>0.23</v>
      </c>
      <c r="N281" s="14">
        <v>0.22</v>
      </c>
      <c r="O281" s="14">
        <v>0.17</v>
      </c>
      <c r="P281" s="14">
        <v>0.23</v>
      </c>
      <c r="Q281" s="14">
        <v>0.23</v>
      </c>
      <c r="R281" s="14">
        <v>0.23</v>
      </c>
      <c r="S281" s="14">
        <v>0.18</v>
      </c>
      <c r="T281" s="14">
        <v>0.18</v>
      </c>
      <c r="U281" s="11">
        <v>0.20710000000000001</v>
      </c>
      <c r="V281" s="14">
        <v>0.4</v>
      </c>
      <c r="W281" s="14">
        <v>0.42</v>
      </c>
      <c r="X281" s="11">
        <v>0.22839999999999999</v>
      </c>
    </row>
    <row r="282" spans="1:24" ht="20.100000000000001" customHeight="1">
      <c r="A282" s="288">
        <v>44302</v>
      </c>
      <c r="B282" s="288">
        <v>44308</v>
      </c>
      <c r="C282" s="5" t="s">
        <v>192</v>
      </c>
      <c r="D282" s="282">
        <v>137</v>
      </c>
      <c r="E282" s="282">
        <v>133</v>
      </c>
      <c r="F282" s="282">
        <v>137</v>
      </c>
      <c r="G282" s="282">
        <v>135</v>
      </c>
      <c r="H282" s="282">
        <v>134</v>
      </c>
      <c r="I282" s="282">
        <v>136</v>
      </c>
      <c r="J282" s="282">
        <v>134.5</v>
      </c>
      <c r="K282" s="282">
        <v>135.80000000000001</v>
      </c>
      <c r="L282" s="282">
        <v>138.9</v>
      </c>
      <c r="M282" s="282">
        <v>138.80000000000001</v>
      </c>
      <c r="N282" s="282">
        <v>138.19999999999999</v>
      </c>
      <c r="O282" s="282">
        <v>133.9</v>
      </c>
      <c r="P282" s="282">
        <v>134.80000000000001</v>
      </c>
      <c r="Q282" s="282">
        <v>134</v>
      </c>
      <c r="R282" s="282">
        <v>131.5</v>
      </c>
      <c r="S282" s="282">
        <v>139</v>
      </c>
      <c r="T282" s="282">
        <v>135</v>
      </c>
      <c r="U282" s="282">
        <v>135.66999999999999</v>
      </c>
      <c r="V282" s="282">
        <v>135.19999999999999</v>
      </c>
      <c r="W282" s="282">
        <v>145</v>
      </c>
      <c r="X282" s="282">
        <v>136.13999999999999</v>
      </c>
    </row>
    <row r="283" spans="1:24" ht="20.100000000000001" customHeight="1">
      <c r="A283" s="288">
        <v>44302</v>
      </c>
      <c r="B283" s="288">
        <v>44308</v>
      </c>
      <c r="C283" s="5" t="s">
        <v>194</v>
      </c>
      <c r="D283" s="14">
        <v>0.09</v>
      </c>
      <c r="E283" s="14">
        <v>0.1</v>
      </c>
      <c r="F283" s="14">
        <v>0.08</v>
      </c>
      <c r="G283" s="14">
        <v>0.09</v>
      </c>
      <c r="H283" s="14">
        <v>7.0000000000000007E-2</v>
      </c>
      <c r="I283" s="14">
        <v>0.05</v>
      </c>
      <c r="J283" s="14">
        <v>0.12</v>
      </c>
      <c r="K283" s="14">
        <v>0.08</v>
      </c>
      <c r="L283" s="403">
        <v>7.0000000000000007E-2</v>
      </c>
      <c r="M283" s="403">
        <v>0.06</v>
      </c>
      <c r="N283" s="403">
        <v>0.05</v>
      </c>
      <c r="O283" s="14">
        <v>0.14000000000000001</v>
      </c>
      <c r="P283" s="14">
        <v>7.0000000000000007E-2</v>
      </c>
      <c r="Q283" s="14">
        <v>0.13</v>
      </c>
      <c r="R283" s="14">
        <v>0.16</v>
      </c>
      <c r="S283" s="14">
        <v>0.08</v>
      </c>
      <c r="T283" s="14">
        <v>0.09</v>
      </c>
      <c r="U283" s="11">
        <v>0.09</v>
      </c>
      <c r="V283" s="14">
        <v>0.17</v>
      </c>
      <c r="W283" s="14">
        <v>0.15</v>
      </c>
      <c r="X283" s="11">
        <v>9.74E-2</v>
      </c>
    </row>
    <row r="284" spans="1:24" ht="20.100000000000001" customHeight="1">
      <c r="A284" s="288">
        <v>44302</v>
      </c>
      <c r="B284" s="288">
        <v>44308</v>
      </c>
      <c r="C284" s="5" t="s">
        <v>195</v>
      </c>
      <c r="D284" s="14">
        <v>0.22</v>
      </c>
      <c r="E284" s="14">
        <v>0.18</v>
      </c>
      <c r="F284" s="14">
        <v>0.23</v>
      </c>
      <c r="G284" s="14">
        <v>0.19</v>
      </c>
      <c r="H284" s="14">
        <v>0.22</v>
      </c>
      <c r="I284" s="14">
        <v>0.2</v>
      </c>
      <c r="J284" s="14">
        <v>0.21</v>
      </c>
      <c r="K284" s="14">
        <v>0.2</v>
      </c>
      <c r="L284" s="14">
        <v>0.25</v>
      </c>
      <c r="M284" s="14">
        <v>0.25</v>
      </c>
      <c r="N284" s="14">
        <v>0.24</v>
      </c>
      <c r="O284" s="14">
        <v>0.18</v>
      </c>
      <c r="P284" s="14">
        <v>0.21</v>
      </c>
      <c r="Q284" s="14">
        <v>0.21</v>
      </c>
      <c r="R284" s="14">
        <v>0.22</v>
      </c>
      <c r="S284" s="14">
        <v>0.19</v>
      </c>
      <c r="T284" s="14">
        <v>0.19</v>
      </c>
      <c r="U284" s="11">
        <v>0.21110000000000001</v>
      </c>
      <c r="V284" s="14">
        <v>0.4</v>
      </c>
      <c r="W284" s="14">
        <v>0.42</v>
      </c>
      <c r="X284" s="11">
        <v>0.2321</v>
      </c>
    </row>
    <row r="285" spans="1:24" ht="20.100000000000001" customHeight="1">
      <c r="A285" s="288">
        <v>44309</v>
      </c>
      <c r="B285" s="288">
        <v>44315</v>
      </c>
      <c r="C285" s="5" t="s">
        <v>192</v>
      </c>
      <c r="D285" s="282">
        <v>137.69999999999999</v>
      </c>
      <c r="E285" s="282">
        <v>135.80000000000001</v>
      </c>
      <c r="F285" s="282">
        <v>138</v>
      </c>
      <c r="G285" s="282">
        <v>135.5</v>
      </c>
      <c r="H285" s="282">
        <v>134.80000000000001</v>
      </c>
      <c r="I285" s="282">
        <v>136.69999999999999</v>
      </c>
      <c r="J285" s="282">
        <v>134.9</v>
      </c>
      <c r="K285" s="282">
        <v>136.30000000000001</v>
      </c>
      <c r="L285" s="282">
        <v>139.4</v>
      </c>
      <c r="M285" s="282">
        <v>139.30000000000001</v>
      </c>
      <c r="N285" s="282">
        <v>138.80000000000001</v>
      </c>
      <c r="O285" s="282">
        <v>135.19999999999999</v>
      </c>
      <c r="P285" s="282">
        <v>135</v>
      </c>
      <c r="Q285" s="282">
        <v>131.19999999999999</v>
      </c>
      <c r="R285" s="282">
        <v>130.80000000000001</v>
      </c>
      <c r="S285" s="282">
        <v>139.5</v>
      </c>
      <c r="T285" s="282">
        <v>135.5</v>
      </c>
      <c r="U285" s="282">
        <v>136.13999999999999</v>
      </c>
      <c r="V285" s="282">
        <v>139.6</v>
      </c>
      <c r="W285" s="282">
        <v>144.80000000000001</v>
      </c>
      <c r="X285" s="282">
        <v>136.78</v>
      </c>
    </row>
    <row r="286" spans="1:24" ht="20.100000000000001" customHeight="1">
      <c r="A286" s="288">
        <v>44309</v>
      </c>
      <c r="B286" s="288">
        <v>44315</v>
      </c>
      <c r="C286" s="5" t="s">
        <v>194</v>
      </c>
      <c r="D286" s="14">
        <v>0.09</v>
      </c>
      <c r="E286" s="14">
        <v>0.1</v>
      </c>
      <c r="F286" s="14">
        <v>0.08</v>
      </c>
      <c r="G286" s="14">
        <v>0.09</v>
      </c>
      <c r="H286" s="14">
        <v>7.0000000000000007E-2</v>
      </c>
      <c r="I286" s="14">
        <v>0.05</v>
      </c>
      <c r="J286" s="14">
        <v>0.13</v>
      </c>
      <c r="K286" s="14">
        <v>0.09</v>
      </c>
      <c r="L286" s="403">
        <v>0.08</v>
      </c>
      <c r="M286" s="403">
        <v>7.0000000000000007E-2</v>
      </c>
      <c r="N286" s="403">
        <v>0.05</v>
      </c>
      <c r="O286" s="14">
        <v>0.13</v>
      </c>
      <c r="P286" s="14">
        <v>7.0000000000000007E-2</v>
      </c>
      <c r="Q286" s="14">
        <v>0.15</v>
      </c>
      <c r="R286" s="14">
        <v>0.17</v>
      </c>
      <c r="S286" s="14">
        <v>0.08</v>
      </c>
      <c r="T286" s="14">
        <v>0.09</v>
      </c>
      <c r="U286" s="11">
        <v>9.35E-2</v>
      </c>
      <c r="V286" s="14">
        <v>0.17</v>
      </c>
      <c r="W286" s="14">
        <v>0.14000000000000001</v>
      </c>
      <c r="X286" s="11">
        <v>0.1</v>
      </c>
    </row>
    <row r="287" spans="1:24" ht="20.100000000000001" customHeight="1">
      <c r="A287" s="288">
        <v>44309</v>
      </c>
      <c r="B287" s="288">
        <v>44315</v>
      </c>
      <c r="C287" s="5" t="s">
        <v>195</v>
      </c>
      <c r="D287" s="14">
        <v>0.2</v>
      </c>
      <c r="E287" s="14">
        <v>0.19</v>
      </c>
      <c r="F287" s="14">
        <v>0.24</v>
      </c>
      <c r="G287" s="14">
        <v>0.2</v>
      </c>
      <c r="H287" s="14">
        <v>0.22</v>
      </c>
      <c r="I287" s="14">
        <v>0.21</v>
      </c>
      <c r="J287" s="14">
        <v>0.22</v>
      </c>
      <c r="K287" s="14">
        <v>0.22</v>
      </c>
      <c r="L287" s="14">
        <v>0.27</v>
      </c>
      <c r="M287" s="14">
        <v>0.26</v>
      </c>
      <c r="N287" s="14">
        <v>0.25</v>
      </c>
      <c r="O287" s="14">
        <v>0.19</v>
      </c>
      <c r="P287" s="14">
        <v>0.21</v>
      </c>
      <c r="Q287" s="14">
        <v>0.21</v>
      </c>
      <c r="R287" s="14">
        <v>0.22</v>
      </c>
      <c r="S287" s="14">
        <v>0.2</v>
      </c>
      <c r="T287" s="14">
        <v>0.2</v>
      </c>
      <c r="U287" s="11">
        <v>0.21820000000000001</v>
      </c>
      <c r="V287" s="14">
        <v>0.41</v>
      </c>
      <c r="W287" s="14">
        <v>0.42</v>
      </c>
      <c r="X287" s="11">
        <v>0.2389</v>
      </c>
    </row>
    <row r="288" spans="1:24" ht="20.100000000000001" customHeight="1">
      <c r="A288" s="288">
        <v>44316</v>
      </c>
      <c r="B288" s="288">
        <v>44322</v>
      </c>
      <c r="C288" s="5" t="s">
        <v>192</v>
      </c>
      <c r="D288" s="282">
        <v>137.4</v>
      </c>
      <c r="E288" s="282">
        <v>137.6</v>
      </c>
      <c r="F288" s="282">
        <v>138</v>
      </c>
      <c r="G288" s="282">
        <v>135.5</v>
      </c>
      <c r="H288" s="282">
        <v>136.19999999999999</v>
      </c>
      <c r="I288" s="282">
        <v>137.19999999999999</v>
      </c>
      <c r="J288" s="282">
        <v>136</v>
      </c>
      <c r="K288" s="282">
        <v>136.80000000000001</v>
      </c>
      <c r="L288" s="282">
        <v>140.19999999999999</v>
      </c>
      <c r="M288" s="282">
        <v>139.80000000000001</v>
      </c>
      <c r="N288" s="282">
        <v>139.5</v>
      </c>
      <c r="O288" s="282">
        <v>136.9</v>
      </c>
      <c r="P288" s="282">
        <v>135.80000000000001</v>
      </c>
      <c r="Q288" s="282">
        <v>130</v>
      </c>
      <c r="R288" s="282">
        <v>129.5</v>
      </c>
      <c r="S288" s="282">
        <v>139.5</v>
      </c>
      <c r="T288" s="282">
        <v>135.5</v>
      </c>
      <c r="U288" s="282">
        <v>136.55000000000001</v>
      </c>
      <c r="V288" s="282">
        <v>140.30000000000001</v>
      </c>
      <c r="W288" s="282">
        <v>146.19999999999999</v>
      </c>
      <c r="X288" s="282">
        <v>137.26</v>
      </c>
    </row>
    <row r="289" spans="1:24" ht="20.100000000000001" customHeight="1">
      <c r="A289" s="288">
        <v>44316</v>
      </c>
      <c r="B289" s="288">
        <v>44322</v>
      </c>
      <c r="C289" s="5" t="s">
        <v>194</v>
      </c>
      <c r="D289" s="14">
        <v>0.08</v>
      </c>
      <c r="E289" s="14">
        <v>0.1</v>
      </c>
      <c r="F289" s="14">
        <v>0.08</v>
      </c>
      <c r="G289" s="14">
        <v>0.09</v>
      </c>
      <c r="H289" s="14">
        <v>7.0000000000000007E-2</v>
      </c>
      <c r="I289" s="14">
        <v>0.05</v>
      </c>
      <c r="J289" s="14">
        <v>0.11</v>
      </c>
      <c r="K289" s="14">
        <v>0.08</v>
      </c>
      <c r="L289" s="403">
        <v>0.09</v>
      </c>
      <c r="M289" s="403">
        <v>0.08</v>
      </c>
      <c r="N289" s="403">
        <v>0.06</v>
      </c>
      <c r="O289" s="14">
        <v>0.12</v>
      </c>
      <c r="P289" s="14">
        <v>7.0000000000000007E-2</v>
      </c>
      <c r="Q289" s="14">
        <v>0.17</v>
      </c>
      <c r="R289" s="14">
        <v>0.18</v>
      </c>
      <c r="S289" s="14">
        <v>0.08</v>
      </c>
      <c r="T289" s="14">
        <v>0.09</v>
      </c>
      <c r="U289" s="11">
        <v>9.4100000000000003E-2</v>
      </c>
      <c r="V289" s="14">
        <v>0.16</v>
      </c>
      <c r="W289" s="14">
        <v>0.13</v>
      </c>
      <c r="X289" s="11">
        <v>9.9500000000000005E-2</v>
      </c>
    </row>
    <row r="290" spans="1:24" ht="20.100000000000001" customHeight="1">
      <c r="A290" s="288">
        <v>44316</v>
      </c>
      <c r="B290" s="288">
        <v>44322</v>
      </c>
      <c r="C290" s="5" t="s">
        <v>195</v>
      </c>
      <c r="D290" s="14">
        <v>0.18</v>
      </c>
      <c r="E290" s="14">
        <v>0.2</v>
      </c>
      <c r="F290" s="14">
        <v>0.23</v>
      </c>
      <c r="G290" s="14">
        <v>0.19</v>
      </c>
      <c r="H290" s="14">
        <v>0.25</v>
      </c>
      <c r="I290" s="14">
        <v>0.2</v>
      </c>
      <c r="J290" s="14">
        <v>0.23</v>
      </c>
      <c r="K290" s="14">
        <v>0.23</v>
      </c>
      <c r="L290" s="14">
        <v>0.28000000000000003</v>
      </c>
      <c r="M290" s="14">
        <v>0.27</v>
      </c>
      <c r="N290" s="14">
        <v>0.26</v>
      </c>
      <c r="O290" s="14">
        <v>0.2</v>
      </c>
      <c r="P290" s="14">
        <v>0.23</v>
      </c>
      <c r="Q290" s="14">
        <v>0.22</v>
      </c>
      <c r="R290" s="14">
        <v>0.23</v>
      </c>
      <c r="S290" s="14">
        <v>0.19</v>
      </c>
      <c r="T290" s="14">
        <v>0.19</v>
      </c>
      <c r="U290" s="11">
        <v>0.22239999999999999</v>
      </c>
      <c r="V290" s="14">
        <v>0.41</v>
      </c>
      <c r="W290" s="14">
        <v>0.43</v>
      </c>
      <c r="X290" s="11">
        <v>0.2432</v>
      </c>
    </row>
    <row r="291" spans="1:24" ht="20.100000000000001" customHeight="1">
      <c r="A291" s="288">
        <v>44323</v>
      </c>
      <c r="B291" s="288">
        <v>44329</v>
      </c>
      <c r="C291" s="5" t="s">
        <v>192</v>
      </c>
      <c r="D291" s="313">
        <v>137.80000000000001</v>
      </c>
      <c r="E291" s="313">
        <v>137.80000000000001</v>
      </c>
      <c r="F291" s="313">
        <v>138</v>
      </c>
      <c r="G291" s="313">
        <v>136</v>
      </c>
      <c r="H291" s="313">
        <v>136</v>
      </c>
      <c r="I291" s="313">
        <v>137.5</v>
      </c>
      <c r="J291" s="313">
        <v>136.5</v>
      </c>
      <c r="K291" s="313">
        <v>137.19999999999999</v>
      </c>
      <c r="L291" s="313">
        <v>141.19999999999999</v>
      </c>
      <c r="M291" s="313">
        <v>140.69999999999999</v>
      </c>
      <c r="N291" s="313">
        <v>140.5</v>
      </c>
      <c r="O291" s="313">
        <v>138</v>
      </c>
      <c r="P291" s="313">
        <v>135.5</v>
      </c>
      <c r="Q291" s="313">
        <v>129.5</v>
      </c>
      <c r="R291" s="313">
        <v>128.69999999999999</v>
      </c>
      <c r="S291" s="313">
        <v>140</v>
      </c>
      <c r="T291" s="313">
        <v>136</v>
      </c>
      <c r="U291" s="313">
        <v>136.88</v>
      </c>
      <c r="V291" s="313">
        <v>140.5</v>
      </c>
      <c r="W291" s="313">
        <v>147</v>
      </c>
      <c r="X291" s="313">
        <v>137.6</v>
      </c>
    </row>
    <row r="292" spans="1:24" ht="20.100000000000001" customHeight="1">
      <c r="A292" s="288">
        <v>44323</v>
      </c>
      <c r="B292" s="288">
        <v>44329</v>
      </c>
      <c r="C292" s="5" t="s">
        <v>194</v>
      </c>
      <c r="D292" s="14">
        <v>0.09</v>
      </c>
      <c r="E292" s="14">
        <v>0.1</v>
      </c>
      <c r="F292" s="14">
        <v>0.08</v>
      </c>
      <c r="G292" s="14">
        <v>0.09</v>
      </c>
      <c r="H292" s="14">
        <v>7.0000000000000007E-2</v>
      </c>
      <c r="I292" s="14">
        <v>0.05</v>
      </c>
      <c r="J292" s="14">
        <v>0.11</v>
      </c>
      <c r="K292" s="14">
        <v>0.08</v>
      </c>
      <c r="L292" s="14">
        <v>0.09</v>
      </c>
      <c r="M292" s="14">
        <v>0.08</v>
      </c>
      <c r="N292" s="14">
        <v>0.06</v>
      </c>
      <c r="O292" s="14">
        <v>0.12</v>
      </c>
      <c r="P292" s="14">
        <v>7.0000000000000007E-2</v>
      </c>
      <c r="Q292" s="14">
        <v>0.18</v>
      </c>
      <c r="R292" s="14">
        <v>0.2</v>
      </c>
      <c r="S292" s="14">
        <v>0.08</v>
      </c>
      <c r="T292" s="14">
        <v>0.09</v>
      </c>
      <c r="U292" s="86">
        <v>9.6500000000000002E-2</v>
      </c>
      <c r="V292" s="14">
        <v>0.16</v>
      </c>
      <c r="W292" s="14">
        <v>0.13</v>
      </c>
      <c r="X292" s="86">
        <v>0.1016</v>
      </c>
    </row>
    <row r="293" spans="1:24" ht="20.100000000000001" customHeight="1">
      <c r="A293" s="288">
        <v>44323</v>
      </c>
      <c r="B293" s="288">
        <v>44329</v>
      </c>
      <c r="C293" s="5" t="s">
        <v>195</v>
      </c>
      <c r="D293" s="14">
        <v>0.2</v>
      </c>
      <c r="E293" s="14">
        <v>0.21</v>
      </c>
      <c r="F293" s="14">
        <v>0.23</v>
      </c>
      <c r="G293" s="14">
        <v>0.2</v>
      </c>
      <c r="H293" s="14">
        <v>0.25</v>
      </c>
      <c r="I293" s="14">
        <v>0.21</v>
      </c>
      <c r="J293" s="14">
        <v>0.24</v>
      </c>
      <c r="K293" s="14">
        <v>0.24</v>
      </c>
      <c r="L293" s="14">
        <v>0.28999999999999998</v>
      </c>
      <c r="M293" s="14">
        <v>0.28000000000000003</v>
      </c>
      <c r="N293" s="14">
        <v>0.27</v>
      </c>
      <c r="O293" s="14">
        <v>0.22</v>
      </c>
      <c r="P293" s="14">
        <v>0.22</v>
      </c>
      <c r="Q293" s="14">
        <v>0.22</v>
      </c>
      <c r="R293" s="14">
        <v>0.23</v>
      </c>
      <c r="S293" s="14">
        <v>0.2</v>
      </c>
      <c r="T293" s="14">
        <v>0.2</v>
      </c>
      <c r="U293" s="86">
        <v>0.23</v>
      </c>
      <c r="V293" s="14">
        <v>0.41</v>
      </c>
      <c r="W293" s="14">
        <v>0.45</v>
      </c>
      <c r="X293" s="86">
        <v>0.25109999999999999</v>
      </c>
    </row>
    <row r="294" spans="1:24" ht="20.100000000000001" customHeight="1">
      <c r="A294" s="288">
        <v>44330</v>
      </c>
      <c r="B294" s="288">
        <v>44336</v>
      </c>
      <c r="C294" s="5" t="s">
        <v>192</v>
      </c>
      <c r="D294" s="282">
        <v>139.30000000000001</v>
      </c>
      <c r="E294" s="282">
        <v>137.80000000000001</v>
      </c>
      <c r="F294" s="282">
        <v>137</v>
      </c>
      <c r="G294" s="282">
        <v>136</v>
      </c>
      <c r="H294" s="282">
        <v>132.80000000000001</v>
      </c>
      <c r="I294" s="282">
        <v>137.80000000000001</v>
      </c>
      <c r="J294" s="282">
        <v>138.69999999999999</v>
      </c>
      <c r="K294" s="282">
        <v>137.5</v>
      </c>
      <c r="L294" s="282">
        <v>142.1</v>
      </c>
      <c r="M294" s="282">
        <v>141.80000000000001</v>
      </c>
      <c r="N294" s="282">
        <v>141.30000000000001</v>
      </c>
      <c r="O294" s="282">
        <v>138</v>
      </c>
      <c r="P294" s="282">
        <v>133.19999999999999</v>
      </c>
      <c r="Q294" s="282">
        <v>127.5</v>
      </c>
      <c r="R294" s="282">
        <v>126.2</v>
      </c>
      <c r="S294" s="282">
        <v>140</v>
      </c>
      <c r="T294" s="282">
        <v>136</v>
      </c>
      <c r="U294" s="282">
        <v>136.65</v>
      </c>
      <c r="V294" s="282">
        <v>140.5</v>
      </c>
      <c r="W294" s="282">
        <v>147</v>
      </c>
      <c r="X294" s="282">
        <v>137.38999999999999</v>
      </c>
    </row>
    <row r="295" spans="1:24" ht="20.100000000000001" customHeight="1">
      <c r="A295" s="288">
        <v>44330</v>
      </c>
      <c r="B295" s="288">
        <v>44336</v>
      </c>
      <c r="C295" s="5" t="s">
        <v>194</v>
      </c>
      <c r="D295" s="14">
        <v>0.09</v>
      </c>
      <c r="E295" s="14">
        <v>0.1</v>
      </c>
      <c r="F295" s="14">
        <v>0.08</v>
      </c>
      <c r="G295" s="14">
        <v>0.09</v>
      </c>
      <c r="H295" s="14">
        <v>7.0000000000000007E-2</v>
      </c>
      <c r="I295" s="14">
        <v>0.05</v>
      </c>
      <c r="J295" s="14">
        <v>0.1</v>
      </c>
      <c r="K295" s="14">
        <v>0.08</v>
      </c>
      <c r="L295" s="403">
        <v>0.09</v>
      </c>
      <c r="M295" s="403">
        <v>0.09</v>
      </c>
      <c r="N295" s="403">
        <v>0.06</v>
      </c>
      <c r="O295" s="14">
        <v>0.12</v>
      </c>
      <c r="P295" s="14">
        <v>7.0000000000000007E-2</v>
      </c>
      <c r="Q295" s="14">
        <v>0.18</v>
      </c>
      <c r="R295" s="14">
        <v>0.21</v>
      </c>
      <c r="S295" s="14">
        <v>0.08</v>
      </c>
      <c r="T295" s="14">
        <v>0.09</v>
      </c>
      <c r="U295" s="86">
        <v>9.7100000000000006E-2</v>
      </c>
      <c r="V295" s="14">
        <v>0.16</v>
      </c>
      <c r="W295" s="14">
        <v>0.13</v>
      </c>
      <c r="X295" s="86">
        <v>0.1021</v>
      </c>
    </row>
    <row r="296" spans="1:24" ht="20.100000000000001" customHeight="1">
      <c r="A296" s="288">
        <v>44330</v>
      </c>
      <c r="B296" s="288">
        <v>44336</v>
      </c>
      <c r="C296" s="5" t="s">
        <v>195</v>
      </c>
      <c r="D296" s="14">
        <v>0.27</v>
      </c>
      <c r="E296" s="14">
        <v>0.21</v>
      </c>
      <c r="F296" s="14">
        <v>0.21</v>
      </c>
      <c r="G296" s="14">
        <v>0.2</v>
      </c>
      <c r="H296" s="14">
        <v>0.23</v>
      </c>
      <c r="I296" s="14">
        <v>0.22</v>
      </c>
      <c r="J296" s="14">
        <v>0.26</v>
      </c>
      <c r="K296" s="14">
        <v>0.25</v>
      </c>
      <c r="L296" s="14">
        <v>0.39</v>
      </c>
      <c r="M296" s="14">
        <v>0.38</v>
      </c>
      <c r="N296" s="14">
        <v>0.36</v>
      </c>
      <c r="O296" s="14">
        <v>0.22</v>
      </c>
      <c r="P296" s="14">
        <v>0.2</v>
      </c>
      <c r="Q296" s="14">
        <v>0.2</v>
      </c>
      <c r="R296" s="14">
        <v>0.2</v>
      </c>
      <c r="S296" s="14">
        <v>0.2</v>
      </c>
      <c r="T296" s="14">
        <v>0.2</v>
      </c>
      <c r="U296" s="86">
        <v>0.24709999999999999</v>
      </c>
      <c r="V296" s="14">
        <v>0.39</v>
      </c>
      <c r="W296" s="14">
        <v>0.45</v>
      </c>
      <c r="X296" s="86">
        <v>0.26529999999999998</v>
      </c>
    </row>
    <row r="297" spans="1:24" ht="20.100000000000001" customHeight="1">
      <c r="A297" s="288">
        <v>44337</v>
      </c>
      <c r="B297" s="288">
        <v>44343</v>
      </c>
      <c r="C297" s="5" t="s">
        <v>192</v>
      </c>
      <c r="D297" s="282">
        <v>138.5</v>
      </c>
      <c r="E297" s="282">
        <v>137.80000000000001</v>
      </c>
      <c r="F297" s="282">
        <v>136.69999999999999</v>
      </c>
      <c r="G297" s="282">
        <v>135.6</v>
      </c>
      <c r="H297" s="282">
        <v>129.5</v>
      </c>
      <c r="I297" s="282">
        <v>137.80000000000001</v>
      </c>
      <c r="J297" s="282">
        <v>137.19999999999999</v>
      </c>
      <c r="K297" s="282">
        <v>137.5</v>
      </c>
      <c r="L297" s="282">
        <v>140.80000000000001</v>
      </c>
      <c r="M297" s="282">
        <v>140.4</v>
      </c>
      <c r="N297" s="282">
        <v>139.69999999999999</v>
      </c>
      <c r="O297" s="282">
        <v>138</v>
      </c>
      <c r="P297" s="282">
        <v>131.30000000000001</v>
      </c>
      <c r="Q297" s="282">
        <v>126.6</v>
      </c>
      <c r="R297" s="282">
        <v>124.8</v>
      </c>
      <c r="S297" s="282">
        <v>139.30000000000001</v>
      </c>
      <c r="T297" s="282">
        <v>135.6</v>
      </c>
      <c r="U297" s="282">
        <v>135.71</v>
      </c>
      <c r="V297" s="282">
        <v>140.5</v>
      </c>
      <c r="W297" s="282">
        <v>147</v>
      </c>
      <c r="X297" s="282">
        <v>136.56</v>
      </c>
    </row>
    <row r="298" spans="1:24" ht="20.100000000000001" customHeight="1">
      <c r="A298" s="288">
        <v>44337</v>
      </c>
      <c r="B298" s="288">
        <v>44343</v>
      </c>
      <c r="C298" s="5" t="s">
        <v>194</v>
      </c>
      <c r="D298" s="14">
        <v>0.08</v>
      </c>
      <c r="E298" s="14">
        <v>0.1</v>
      </c>
      <c r="F298" s="14">
        <v>0.08</v>
      </c>
      <c r="G298" s="14">
        <v>0.09</v>
      </c>
      <c r="H298" s="14">
        <v>0.09</v>
      </c>
      <c r="I298" s="14">
        <v>0.05</v>
      </c>
      <c r="J298" s="14">
        <v>0.1</v>
      </c>
      <c r="K298" s="14">
        <v>0.08</v>
      </c>
      <c r="L298" s="403">
        <v>0.09</v>
      </c>
      <c r="M298" s="403">
        <v>0.09</v>
      </c>
      <c r="N298" s="403">
        <v>0.06</v>
      </c>
      <c r="O298" s="14">
        <v>0.12</v>
      </c>
      <c r="P298" s="14">
        <v>7.0000000000000007E-2</v>
      </c>
      <c r="Q298" s="14">
        <v>0.19</v>
      </c>
      <c r="R298" s="14">
        <v>0.22</v>
      </c>
      <c r="S298" s="14">
        <v>0.08</v>
      </c>
      <c r="T298" s="14">
        <v>0.09</v>
      </c>
      <c r="U298" s="86">
        <v>9.8799999999999999E-2</v>
      </c>
      <c r="V298" s="14">
        <v>0.16</v>
      </c>
      <c r="W298" s="14">
        <v>0.13</v>
      </c>
      <c r="X298" s="86">
        <v>0.1037</v>
      </c>
    </row>
    <row r="299" spans="1:24" ht="20.100000000000001" customHeight="1">
      <c r="A299" s="288">
        <v>44337</v>
      </c>
      <c r="B299" s="288">
        <v>44343</v>
      </c>
      <c r="C299" s="5" t="s">
        <v>195</v>
      </c>
      <c r="D299" s="14">
        <v>0.23</v>
      </c>
      <c r="E299" s="14">
        <v>0.21</v>
      </c>
      <c r="F299" s="14">
        <v>0.2</v>
      </c>
      <c r="G299" s="14">
        <v>0.18</v>
      </c>
      <c r="H299" s="14">
        <v>0.2</v>
      </c>
      <c r="I299" s="14">
        <v>0.22</v>
      </c>
      <c r="J299" s="14">
        <v>0.24</v>
      </c>
      <c r="K299" s="14">
        <v>0.25</v>
      </c>
      <c r="L299" s="403">
        <v>0.33</v>
      </c>
      <c r="M299" s="403">
        <v>0.34</v>
      </c>
      <c r="N299" s="403">
        <v>0.33</v>
      </c>
      <c r="O299" s="14">
        <v>0.22</v>
      </c>
      <c r="P299" s="14">
        <v>0.18</v>
      </c>
      <c r="Q299" s="14">
        <v>0.17</v>
      </c>
      <c r="R299" s="14">
        <v>0.17</v>
      </c>
      <c r="S299" s="14">
        <v>0.19</v>
      </c>
      <c r="T299" s="14">
        <v>0.18</v>
      </c>
      <c r="U299" s="86">
        <v>0.22589999999999999</v>
      </c>
      <c r="V299" s="14">
        <v>0.39</v>
      </c>
      <c r="W299" s="14">
        <v>0.45</v>
      </c>
      <c r="X299" s="86">
        <v>0.24629999999999999</v>
      </c>
    </row>
    <row r="300" spans="1:24" ht="20.100000000000001" customHeight="1">
      <c r="A300" s="288">
        <v>44344</v>
      </c>
      <c r="B300" s="288">
        <v>44350</v>
      </c>
      <c r="C300" s="5" t="s">
        <v>192</v>
      </c>
      <c r="D300" s="282">
        <v>137.80000000000001</v>
      </c>
      <c r="E300" s="282">
        <v>137.80000000000001</v>
      </c>
      <c r="F300" s="282">
        <v>136.69999999999999</v>
      </c>
      <c r="G300" s="282">
        <v>134.9</v>
      </c>
      <c r="H300" s="282">
        <v>128.69999999999999</v>
      </c>
      <c r="I300" s="282">
        <v>138.5</v>
      </c>
      <c r="J300" s="282">
        <v>136.5</v>
      </c>
      <c r="K300" s="282">
        <v>137.5</v>
      </c>
      <c r="L300" s="282">
        <v>137.9</v>
      </c>
      <c r="M300" s="282">
        <v>136.5</v>
      </c>
      <c r="N300" s="282">
        <v>138.69999999999999</v>
      </c>
      <c r="O300" s="282">
        <v>138</v>
      </c>
      <c r="P300" s="282">
        <v>130.4</v>
      </c>
      <c r="Q300" s="282">
        <v>125.7</v>
      </c>
      <c r="R300" s="282">
        <v>124</v>
      </c>
      <c r="S300" s="282">
        <v>138.80000000000001</v>
      </c>
      <c r="T300" s="282">
        <v>134.9</v>
      </c>
      <c r="U300" s="282">
        <v>134.9</v>
      </c>
      <c r="V300" s="282">
        <v>140.5</v>
      </c>
      <c r="W300" s="282">
        <v>147</v>
      </c>
      <c r="X300" s="282">
        <v>135.83000000000001</v>
      </c>
    </row>
    <row r="301" spans="1:24" ht="20.100000000000001" customHeight="1">
      <c r="A301" s="288">
        <v>44344</v>
      </c>
      <c r="B301" s="288">
        <v>44350</v>
      </c>
      <c r="C301" s="5" t="s">
        <v>194</v>
      </c>
      <c r="D301" s="14">
        <v>0.08</v>
      </c>
      <c r="E301" s="14">
        <v>0.1</v>
      </c>
      <c r="F301" s="14">
        <v>0.08</v>
      </c>
      <c r="G301" s="14">
        <v>0.09</v>
      </c>
      <c r="H301" s="14">
        <v>0.1</v>
      </c>
      <c r="I301" s="14">
        <v>0.05</v>
      </c>
      <c r="J301" s="14">
        <v>0.1</v>
      </c>
      <c r="K301" s="14">
        <v>0.08</v>
      </c>
      <c r="L301" s="403">
        <v>0.09</v>
      </c>
      <c r="M301" s="403">
        <v>0.09</v>
      </c>
      <c r="N301" s="403">
        <v>0.06</v>
      </c>
      <c r="O301" s="14">
        <v>0.12</v>
      </c>
      <c r="P301" s="14">
        <v>7.0000000000000007E-2</v>
      </c>
      <c r="Q301" s="14">
        <v>0.19</v>
      </c>
      <c r="R301" s="14">
        <v>0.22</v>
      </c>
      <c r="S301" s="14">
        <v>0.08</v>
      </c>
      <c r="T301" s="14">
        <v>0.09</v>
      </c>
      <c r="U301" s="86">
        <v>9.9400000000000002E-2</v>
      </c>
      <c r="V301" s="14">
        <v>0.16</v>
      </c>
      <c r="W301" s="14">
        <v>0.13</v>
      </c>
      <c r="X301" s="86">
        <v>0.1042</v>
      </c>
    </row>
    <row r="302" spans="1:24" ht="20.100000000000001" customHeight="1">
      <c r="A302" s="288">
        <v>44344</v>
      </c>
      <c r="B302" s="288">
        <v>44350</v>
      </c>
      <c r="C302" s="5" t="s">
        <v>195</v>
      </c>
      <c r="D302" s="14">
        <v>0.2</v>
      </c>
      <c r="E302" s="14">
        <v>0.21</v>
      </c>
      <c r="F302" s="14">
        <v>0.2</v>
      </c>
      <c r="G302" s="14">
        <v>0.17</v>
      </c>
      <c r="H302" s="14">
        <v>0.17</v>
      </c>
      <c r="I302" s="14">
        <v>0.23</v>
      </c>
      <c r="J302" s="14">
        <v>0.23</v>
      </c>
      <c r="K302" s="14">
        <v>0.25</v>
      </c>
      <c r="L302" s="403">
        <v>0.28999999999999998</v>
      </c>
      <c r="M302" s="403">
        <v>0.3</v>
      </c>
      <c r="N302" s="403">
        <v>0.3</v>
      </c>
      <c r="O302" s="14">
        <v>0.21</v>
      </c>
      <c r="P302" s="14">
        <v>0.15</v>
      </c>
      <c r="Q302" s="14">
        <v>0.15</v>
      </c>
      <c r="R302" s="14">
        <v>0.15</v>
      </c>
      <c r="S302" s="14">
        <v>0.18</v>
      </c>
      <c r="T302" s="14">
        <v>0.17</v>
      </c>
      <c r="U302" s="86">
        <v>0.2094</v>
      </c>
      <c r="V302" s="14">
        <v>0.39</v>
      </c>
      <c r="W302" s="14">
        <v>0.45</v>
      </c>
      <c r="X302" s="86">
        <v>0.2316</v>
      </c>
    </row>
    <row r="303" spans="1:24" ht="20.100000000000001" customHeight="1">
      <c r="A303" s="288">
        <v>44351</v>
      </c>
      <c r="B303" s="288">
        <v>44357</v>
      </c>
      <c r="C303" s="5" t="s">
        <v>192</v>
      </c>
      <c r="D303" s="282">
        <v>136.9</v>
      </c>
      <c r="E303" s="282">
        <v>136.5</v>
      </c>
      <c r="F303" s="282">
        <v>137</v>
      </c>
      <c r="G303" s="282">
        <v>134.19999999999999</v>
      </c>
      <c r="H303" s="282">
        <v>128.19999999999999</v>
      </c>
      <c r="I303" s="282">
        <v>137.30000000000001</v>
      </c>
      <c r="J303" s="282">
        <v>135.9</v>
      </c>
      <c r="K303" s="282">
        <v>136.5</v>
      </c>
      <c r="L303" s="204">
        <v>136.5</v>
      </c>
      <c r="M303" s="204">
        <v>135.19999999999999</v>
      </c>
      <c r="N303" s="204">
        <v>136.69999999999999</v>
      </c>
      <c r="O303" s="282">
        <v>137.5</v>
      </c>
      <c r="P303" s="282">
        <v>129.80000000000001</v>
      </c>
      <c r="Q303" s="282">
        <v>125.7</v>
      </c>
      <c r="R303" s="282">
        <v>124</v>
      </c>
      <c r="S303" s="282">
        <v>138.19999999999999</v>
      </c>
      <c r="T303" s="282">
        <v>134.19999999999999</v>
      </c>
      <c r="U303" s="282">
        <v>134.13999999999999</v>
      </c>
      <c r="V303" s="282">
        <v>140.5</v>
      </c>
      <c r="W303" s="282">
        <v>147</v>
      </c>
      <c r="X303" s="282">
        <v>135.15</v>
      </c>
    </row>
    <row r="304" spans="1:24" ht="20.100000000000001" customHeight="1">
      <c r="A304" s="288">
        <v>44351</v>
      </c>
      <c r="B304" s="288">
        <v>44357</v>
      </c>
      <c r="C304" s="5" t="s">
        <v>194</v>
      </c>
      <c r="D304" s="14">
        <v>7.0000000000000007E-2</v>
      </c>
      <c r="E304" s="14">
        <v>0.09</v>
      </c>
      <c r="F304" s="14">
        <v>0.08</v>
      </c>
      <c r="G304" s="14">
        <v>0.09</v>
      </c>
      <c r="H304" s="14">
        <v>0.1</v>
      </c>
      <c r="I304" s="14">
        <v>0.05</v>
      </c>
      <c r="J304" s="14">
        <v>0.1</v>
      </c>
      <c r="K304" s="14">
        <v>0.08</v>
      </c>
      <c r="L304" s="403">
        <v>0.09</v>
      </c>
      <c r="M304" s="403">
        <v>0.09</v>
      </c>
      <c r="N304" s="403">
        <v>0.06</v>
      </c>
      <c r="O304" s="14">
        <v>0.14000000000000001</v>
      </c>
      <c r="P304" s="14">
        <v>7.0000000000000007E-2</v>
      </c>
      <c r="Q304" s="14">
        <v>0.19</v>
      </c>
      <c r="R304" s="14">
        <v>0.22</v>
      </c>
      <c r="S304" s="14">
        <v>0.08</v>
      </c>
      <c r="T304" s="14">
        <v>0.09</v>
      </c>
      <c r="U304" s="86">
        <v>9.9400000000000002E-2</v>
      </c>
      <c r="V304" s="14">
        <v>0.16</v>
      </c>
      <c r="W304" s="14">
        <v>0.13</v>
      </c>
      <c r="X304" s="86">
        <v>0.1042</v>
      </c>
    </row>
    <row r="305" spans="1:24" ht="20.100000000000001" customHeight="1">
      <c r="A305" s="288">
        <v>44351</v>
      </c>
      <c r="B305" s="288">
        <v>44357</v>
      </c>
      <c r="C305" s="5" t="s">
        <v>195</v>
      </c>
      <c r="D305" s="14">
        <v>0.2</v>
      </c>
      <c r="E305" s="14">
        <v>0.18</v>
      </c>
      <c r="F305" s="14">
        <v>0.17</v>
      </c>
      <c r="G305" s="14">
        <v>0.16</v>
      </c>
      <c r="H305" s="14">
        <v>0.16</v>
      </c>
      <c r="I305" s="14">
        <v>0.21</v>
      </c>
      <c r="J305" s="14">
        <v>0.22</v>
      </c>
      <c r="K305" s="14">
        <v>0.21</v>
      </c>
      <c r="L305" s="403">
        <v>0.28999999999999998</v>
      </c>
      <c r="M305" s="403">
        <v>0.3</v>
      </c>
      <c r="N305" s="403">
        <v>0.3</v>
      </c>
      <c r="O305" s="14">
        <v>0.21</v>
      </c>
      <c r="P305" s="14">
        <v>0.15</v>
      </c>
      <c r="Q305" s="14">
        <v>0.15</v>
      </c>
      <c r="R305" s="14">
        <v>0.15</v>
      </c>
      <c r="S305" s="14">
        <v>0.17</v>
      </c>
      <c r="T305" s="14">
        <v>0.16</v>
      </c>
      <c r="U305" s="86">
        <v>0.19939999999999999</v>
      </c>
      <c r="V305" s="14">
        <v>0.39</v>
      </c>
      <c r="W305" s="14">
        <v>0.45</v>
      </c>
      <c r="X305" s="86">
        <v>0.22259999999999999</v>
      </c>
    </row>
    <row r="306" spans="1:24" ht="20.100000000000001" customHeight="1">
      <c r="A306" s="288">
        <v>44358</v>
      </c>
      <c r="B306" s="288">
        <v>44364</v>
      </c>
      <c r="C306" s="5" t="s">
        <v>192</v>
      </c>
      <c r="D306" s="282">
        <v>134.5</v>
      </c>
      <c r="E306" s="282">
        <v>139</v>
      </c>
      <c r="F306" s="282">
        <v>138.5</v>
      </c>
      <c r="G306" s="282">
        <v>133.80000000000001</v>
      </c>
      <c r="H306" s="282">
        <v>127.8</v>
      </c>
      <c r="I306" s="282">
        <v>135.6</v>
      </c>
      <c r="J306" s="282">
        <v>135.30000000000001</v>
      </c>
      <c r="K306" s="282">
        <v>134.19999999999999</v>
      </c>
      <c r="L306" s="204">
        <v>135.19999999999999</v>
      </c>
      <c r="M306" s="204">
        <v>134.69999999999999</v>
      </c>
      <c r="N306" s="204">
        <v>135.69999999999999</v>
      </c>
      <c r="O306" s="282">
        <v>137.19999999999999</v>
      </c>
      <c r="P306" s="282">
        <v>128.5</v>
      </c>
      <c r="Q306" s="282">
        <v>125.5</v>
      </c>
      <c r="R306" s="282">
        <v>125</v>
      </c>
      <c r="S306" s="282">
        <v>137.5</v>
      </c>
      <c r="T306" s="282">
        <v>133.80000000000001</v>
      </c>
      <c r="U306" s="282">
        <v>133.63999999999999</v>
      </c>
      <c r="V306" s="282">
        <v>140.5</v>
      </c>
      <c r="W306" s="282">
        <v>147</v>
      </c>
      <c r="X306" s="282">
        <v>134.69999999999999</v>
      </c>
    </row>
    <row r="307" spans="1:24" ht="20.100000000000001" customHeight="1">
      <c r="A307" s="288">
        <v>44358</v>
      </c>
      <c r="B307" s="288">
        <v>44364</v>
      </c>
      <c r="C307" s="5" t="s">
        <v>194</v>
      </c>
      <c r="D307" s="14">
        <v>0.08</v>
      </c>
      <c r="E307" s="14">
        <v>0.09</v>
      </c>
      <c r="F307" s="14">
        <v>0.09</v>
      </c>
      <c r="G307" s="14">
        <v>0.09</v>
      </c>
      <c r="H307" s="14">
        <v>0.1</v>
      </c>
      <c r="I307" s="14">
        <v>0.05</v>
      </c>
      <c r="J307" s="14">
        <v>0.11</v>
      </c>
      <c r="K307" s="14">
        <v>0.08</v>
      </c>
      <c r="L307" s="403">
        <v>0.09</v>
      </c>
      <c r="M307" s="403">
        <v>0.09</v>
      </c>
      <c r="N307" s="403">
        <v>0.06</v>
      </c>
      <c r="O307" s="14">
        <v>0.15</v>
      </c>
      <c r="P307" s="14">
        <v>7.0000000000000007E-2</v>
      </c>
      <c r="Q307" s="14">
        <v>0.18</v>
      </c>
      <c r="R307" s="14">
        <v>0.2</v>
      </c>
      <c r="S307" s="14">
        <v>0.08</v>
      </c>
      <c r="T307" s="14">
        <v>0.09</v>
      </c>
      <c r="U307" s="11">
        <v>0.1</v>
      </c>
      <c r="V307" s="14">
        <v>0.15</v>
      </c>
      <c r="W307" s="14">
        <v>0.13</v>
      </c>
      <c r="X307" s="11">
        <v>0.1042</v>
      </c>
    </row>
    <row r="308" spans="1:24" ht="20.100000000000001" customHeight="1">
      <c r="A308" s="288">
        <v>44358</v>
      </c>
      <c r="B308" s="288">
        <v>44364</v>
      </c>
      <c r="C308" s="5" t="s">
        <v>195</v>
      </c>
      <c r="D308" s="14">
        <v>0.18</v>
      </c>
      <c r="E308" s="14">
        <v>0.23</v>
      </c>
      <c r="F308" s="14">
        <v>0.2</v>
      </c>
      <c r="G308" s="14">
        <v>0.16</v>
      </c>
      <c r="H308" s="14">
        <v>0.15</v>
      </c>
      <c r="I308" s="14">
        <v>0.18</v>
      </c>
      <c r="J308" s="14">
        <v>0.21</v>
      </c>
      <c r="K308" s="14">
        <v>0.19</v>
      </c>
      <c r="L308" s="403">
        <v>0.28000000000000003</v>
      </c>
      <c r="M308" s="403">
        <v>0.28999999999999998</v>
      </c>
      <c r="N308" s="403">
        <v>0.28999999999999998</v>
      </c>
      <c r="O308" s="14">
        <v>0.21</v>
      </c>
      <c r="P308" s="14">
        <v>0.15</v>
      </c>
      <c r="Q308" s="14">
        <v>0.15</v>
      </c>
      <c r="R308" s="14">
        <v>0.15</v>
      </c>
      <c r="S308" s="14">
        <v>0.17</v>
      </c>
      <c r="T308" s="14">
        <v>0.16</v>
      </c>
      <c r="U308" s="11">
        <v>0.1971</v>
      </c>
      <c r="V308" s="14">
        <v>0.39</v>
      </c>
      <c r="W308" s="14">
        <v>0.45</v>
      </c>
      <c r="X308" s="11">
        <v>0.2205</v>
      </c>
    </row>
    <row r="309" spans="1:24" ht="20.100000000000001" customHeight="1">
      <c r="A309" s="288">
        <v>44365</v>
      </c>
      <c r="B309" s="288">
        <v>44371</v>
      </c>
      <c r="C309" s="5" t="s">
        <v>192</v>
      </c>
      <c r="D309" s="282">
        <v>132.80000000000001</v>
      </c>
      <c r="E309" s="282">
        <v>136.5</v>
      </c>
      <c r="F309" s="282">
        <v>137</v>
      </c>
      <c r="G309" s="282">
        <v>133.80000000000001</v>
      </c>
      <c r="H309" s="282">
        <v>127.8</v>
      </c>
      <c r="I309" s="282">
        <v>135</v>
      </c>
      <c r="J309" s="282">
        <v>135</v>
      </c>
      <c r="K309" s="282">
        <v>134</v>
      </c>
      <c r="L309" s="204">
        <v>135</v>
      </c>
      <c r="M309" s="204">
        <v>134.69999999999999</v>
      </c>
      <c r="N309" s="204">
        <v>134.5</v>
      </c>
      <c r="O309" s="282">
        <v>137</v>
      </c>
      <c r="P309" s="282">
        <v>127.6</v>
      </c>
      <c r="Q309" s="282">
        <v>125</v>
      </c>
      <c r="R309" s="282">
        <v>125</v>
      </c>
      <c r="S309" s="282">
        <v>137.5</v>
      </c>
      <c r="T309" s="282">
        <v>133.80000000000001</v>
      </c>
      <c r="U309" s="282">
        <v>133.06</v>
      </c>
      <c r="V309" s="282">
        <v>140.5</v>
      </c>
      <c r="W309" s="282">
        <v>147</v>
      </c>
      <c r="X309" s="282">
        <v>134.18</v>
      </c>
    </row>
    <row r="310" spans="1:24" ht="20.100000000000001" customHeight="1">
      <c r="A310" s="288">
        <v>44365</v>
      </c>
      <c r="B310" s="288">
        <v>44371</v>
      </c>
      <c r="C310" s="5" t="s">
        <v>194</v>
      </c>
      <c r="D310" s="14">
        <v>7.0000000000000007E-2</v>
      </c>
      <c r="E310" s="14">
        <v>0.09</v>
      </c>
      <c r="F310" s="14">
        <v>0.09</v>
      </c>
      <c r="G310" s="14">
        <v>0.09</v>
      </c>
      <c r="H310" s="14">
        <v>0.1</v>
      </c>
      <c r="I310" s="14">
        <v>0.05</v>
      </c>
      <c r="J310" s="14">
        <v>0.1</v>
      </c>
      <c r="K310" s="14">
        <v>0.08</v>
      </c>
      <c r="L310" s="403">
        <v>0.09</v>
      </c>
      <c r="M310" s="403">
        <v>0.09</v>
      </c>
      <c r="N310" s="403">
        <v>0.06</v>
      </c>
      <c r="O310" s="14">
        <v>0.18</v>
      </c>
      <c r="P310" s="14">
        <v>0.11</v>
      </c>
      <c r="Q310" s="14">
        <v>0.16</v>
      </c>
      <c r="R310" s="14">
        <v>0.19</v>
      </c>
      <c r="S310" s="14">
        <v>0.08</v>
      </c>
      <c r="T310" s="14">
        <v>0.09</v>
      </c>
      <c r="U310" s="11">
        <v>0.1012</v>
      </c>
      <c r="V310" s="14">
        <v>0.15</v>
      </c>
      <c r="W310" s="14">
        <v>0.13</v>
      </c>
      <c r="X310" s="11">
        <v>0.1053</v>
      </c>
    </row>
    <row r="311" spans="1:24" ht="20.100000000000001" customHeight="1">
      <c r="A311" s="288">
        <v>44365</v>
      </c>
      <c r="B311" s="288">
        <v>44371</v>
      </c>
      <c r="C311" s="5" t="s">
        <v>195</v>
      </c>
      <c r="D311" s="14">
        <v>0.16</v>
      </c>
      <c r="E311" s="14">
        <v>0.22</v>
      </c>
      <c r="F311" s="14">
        <v>0.2</v>
      </c>
      <c r="G311" s="14">
        <v>0.16</v>
      </c>
      <c r="H311" s="14">
        <v>0.15</v>
      </c>
      <c r="I311" s="14">
        <v>0.17</v>
      </c>
      <c r="J311" s="14">
        <v>0.2</v>
      </c>
      <c r="K311" s="14">
        <v>0.19</v>
      </c>
      <c r="L311" s="403">
        <v>0.24</v>
      </c>
      <c r="M311" s="403">
        <v>0.25</v>
      </c>
      <c r="N311" s="403">
        <v>0.25</v>
      </c>
      <c r="O311" s="14">
        <v>0.2</v>
      </c>
      <c r="P311" s="14">
        <v>0.14000000000000001</v>
      </c>
      <c r="Q311" s="14">
        <v>0.14000000000000001</v>
      </c>
      <c r="R311" s="14">
        <v>0.14000000000000001</v>
      </c>
      <c r="S311" s="14">
        <v>0.17</v>
      </c>
      <c r="T311" s="14">
        <v>0.16</v>
      </c>
      <c r="U311" s="11">
        <v>0.1847</v>
      </c>
      <c r="V311" s="14">
        <v>0.39</v>
      </c>
      <c r="W311" s="14">
        <v>0.45</v>
      </c>
      <c r="X311" s="11">
        <v>0.20949999999999999</v>
      </c>
    </row>
    <row r="312" spans="1:24" ht="20.100000000000001" customHeight="1">
      <c r="A312" s="288">
        <v>44372</v>
      </c>
      <c r="B312" s="288">
        <v>44378</v>
      </c>
      <c r="C312" s="5" t="s">
        <v>192</v>
      </c>
      <c r="D312" s="282">
        <v>130.1</v>
      </c>
      <c r="E312" s="282">
        <v>136.19999999999999</v>
      </c>
      <c r="F312" s="282">
        <v>136</v>
      </c>
      <c r="G312" s="282">
        <v>133.30000000000001</v>
      </c>
      <c r="H312" s="282">
        <v>127.1</v>
      </c>
      <c r="I312" s="282">
        <v>132</v>
      </c>
      <c r="J312" s="282">
        <v>134.69999999999999</v>
      </c>
      <c r="K312" s="282">
        <v>132</v>
      </c>
      <c r="L312" s="282">
        <v>134.5</v>
      </c>
      <c r="M312" s="282">
        <v>134.19999999999999</v>
      </c>
      <c r="N312" s="282">
        <v>134</v>
      </c>
      <c r="O312" s="282">
        <v>135.6</v>
      </c>
      <c r="P312" s="282">
        <v>126.8</v>
      </c>
      <c r="Q312" s="282">
        <v>124.8</v>
      </c>
      <c r="R312" s="282">
        <v>124.8</v>
      </c>
      <c r="S312" s="282">
        <v>137</v>
      </c>
      <c r="T312" s="282">
        <v>133.30000000000001</v>
      </c>
      <c r="U312" s="282">
        <v>132.13999999999999</v>
      </c>
      <c r="V312" s="282">
        <v>140.5</v>
      </c>
      <c r="W312" s="282">
        <v>147</v>
      </c>
      <c r="X312" s="204">
        <v>133.36000000000001</v>
      </c>
    </row>
    <row r="313" spans="1:24" ht="20.100000000000001" customHeight="1">
      <c r="A313" s="288">
        <v>44372</v>
      </c>
      <c r="B313" s="288">
        <v>44378</v>
      </c>
      <c r="C313" s="5" t="s">
        <v>194</v>
      </c>
      <c r="D313" s="403">
        <v>0.06</v>
      </c>
      <c r="E313" s="14">
        <v>0.08</v>
      </c>
      <c r="F313" s="14">
        <v>0.08</v>
      </c>
      <c r="G313" s="403">
        <v>0.08</v>
      </c>
      <c r="H313" s="403">
        <v>0.1</v>
      </c>
      <c r="I313" s="403">
        <v>0.05</v>
      </c>
      <c r="J313" s="403">
        <v>0.09</v>
      </c>
      <c r="K313" s="14">
        <v>7.0000000000000007E-2</v>
      </c>
      <c r="L313" s="403">
        <v>0.08</v>
      </c>
      <c r="M313" s="403">
        <v>0.08</v>
      </c>
      <c r="N313" s="403">
        <v>0.05</v>
      </c>
      <c r="O313" s="14">
        <v>0.19</v>
      </c>
      <c r="P313" s="14">
        <v>0.11</v>
      </c>
      <c r="Q313" s="14">
        <v>0.13</v>
      </c>
      <c r="R313" s="14">
        <v>0.17</v>
      </c>
      <c r="S313" s="14">
        <v>7.0000000000000007E-2</v>
      </c>
      <c r="T313" s="14">
        <v>0.08</v>
      </c>
      <c r="U313" s="86">
        <v>9.2399999999999996E-2</v>
      </c>
      <c r="V313" s="14">
        <v>0.15</v>
      </c>
      <c r="W313" s="14">
        <v>0.13</v>
      </c>
      <c r="X313" s="11">
        <v>9.74E-2</v>
      </c>
    </row>
    <row r="314" spans="1:24" ht="20.100000000000001" customHeight="1">
      <c r="A314" s="288">
        <v>44372</v>
      </c>
      <c r="B314" s="288">
        <v>44378</v>
      </c>
      <c r="C314" s="5" t="s">
        <v>195</v>
      </c>
      <c r="D314" s="403">
        <v>0.15</v>
      </c>
      <c r="E314" s="14">
        <v>0.2</v>
      </c>
      <c r="F314" s="14">
        <v>0.17</v>
      </c>
      <c r="G314" s="403">
        <v>0.15</v>
      </c>
      <c r="H314" s="403">
        <v>0.12</v>
      </c>
      <c r="I314" s="403">
        <v>0.14000000000000001</v>
      </c>
      <c r="J314" s="403">
        <v>0.19</v>
      </c>
      <c r="K314" s="14">
        <v>0.18</v>
      </c>
      <c r="L314" s="403">
        <v>0.22</v>
      </c>
      <c r="M314" s="403">
        <v>0.23</v>
      </c>
      <c r="N314" s="403">
        <v>0.23</v>
      </c>
      <c r="O314" s="14">
        <v>0.2</v>
      </c>
      <c r="P314" s="14">
        <v>0.11</v>
      </c>
      <c r="Q314" s="14">
        <v>0.09</v>
      </c>
      <c r="R314" s="14">
        <v>0.1</v>
      </c>
      <c r="S314" s="14">
        <v>0.16</v>
      </c>
      <c r="T314" s="14">
        <v>0.15</v>
      </c>
      <c r="U314" s="11">
        <v>0.1641</v>
      </c>
      <c r="V314" s="14">
        <v>0.39</v>
      </c>
      <c r="W314" s="14">
        <v>0.45</v>
      </c>
      <c r="X314" s="11">
        <v>0.19109999999999999</v>
      </c>
    </row>
    <row r="315" spans="1:24" ht="20.100000000000001" customHeight="1">
      <c r="A315" s="288">
        <v>44379</v>
      </c>
      <c r="B315" s="288">
        <v>44385</v>
      </c>
      <c r="C315" s="5" t="s">
        <v>192</v>
      </c>
      <c r="D315" s="282">
        <v>128.80000000000001</v>
      </c>
      <c r="E315" s="282">
        <v>134.5</v>
      </c>
      <c r="F315" s="282">
        <v>134</v>
      </c>
      <c r="G315" s="282">
        <v>132.80000000000001</v>
      </c>
      <c r="H315" s="282">
        <v>126.5</v>
      </c>
      <c r="I315" s="282">
        <v>131.69999999999999</v>
      </c>
      <c r="J315" s="282">
        <v>133.5</v>
      </c>
      <c r="K315" s="282">
        <v>132</v>
      </c>
      <c r="L315" s="282">
        <v>134.5</v>
      </c>
      <c r="M315" s="282">
        <v>134.19999999999999</v>
      </c>
      <c r="N315" s="282">
        <v>134</v>
      </c>
      <c r="O315" s="282">
        <v>132.69999999999999</v>
      </c>
      <c r="P315" s="282">
        <v>126.1</v>
      </c>
      <c r="Q315" s="282">
        <v>124.2</v>
      </c>
      <c r="R315" s="282">
        <v>124.1</v>
      </c>
      <c r="S315" s="282">
        <v>136.6</v>
      </c>
      <c r="T315" s="282">
        <v>132.80000000000001</v>
      </c>
      <c r="U315" s="282">
        <v>131.35</v>
      </c>
      <c r="V315" s="282">
        <v>139.6</v>
      </c>
      <c r="W315" s="282">
        <v>146.19999999999999</v>
      </c>
      <c r="X315" s="282">
        <v>132.57</v>
      </c>
    </row>
    <row r="316" spans="1:24" ht="20.100000000000001" customHeight="1">
      <c r="A316" s="288">
        <v>44379</v>
      </c>
      <c r="B316" s="288">
        <v>44385</v>
      </c>
      <c r="C316" s="5" t="s">
        <v>194</v>
      </c>
      <c r="D316" s="403">
        <v>0.06</v>
      </c>
      <c r="E316" s="14">
        <v>0.08</v>
      </c>
      <c r="F316" s="14">
        <v>0.08</v>
      </c>
      <c r="G316" s="14">
        <v>0.08</v>
      </c>
      <c r="H316" s="14">
        <v>0.08</v>
      </c>
      <c r="I316" s="14">
        <v>0.05</v>
      </c>
      <c r="J316" s="403">
        <v>0.09</v>
      </c>
      <c r="K316" s="14">
        <v>7.0000000000000007E-2</v>
      </c>
      <c r="L316" s="403">
        <v>0.08</v>
      </c>
      <c r="M316" s="403">
        <v>0.08</v>
      </c>
      <c r="N316" s="403">
        <v>0.05</v>
      </c>
      <c r="O316" s="14">
        <v>0.21</v>
      </c>
      <c r="P316" s="14">
        <v>0.08</v>
      </c>
      <c r="Q316" s="14">
        <v>0.1</v>
      </c>
      <c r="R316" s="14">
        <v>0.13</v>
      </c>
      <c r="S316" s="14">
        <v>7.0000000000000007E-2</v>
      </c>
      <c r="T316" s="14">
        <v>0.08</v>
      </c>
      <c r="U316" s="11">
        <v>8.6499999999999994E-2</v>
      </c>
      <c r="V316" s="14">
        <v>0.14000000000000001</v>
      </c>
      <c r="W316" s="14">
        <v>0.13</v>
      </c>
      <c r="X316" s="11">
        <v>9.1600000000000001E-2</v>
      </c>
    </row>
    <row r="317" spans="1:24" ht="20.100000000000001" customHeight="1">
      <c r="A317" s="288">
        <v>44379</v>
      </c>
      <c r="B317" s="288">
        <v>44385</v>
      </c>
      <c r="C317" s="5" t="s">
        <v>195</v>
      </c>
      <c r="D317" s="403">
        <v>0.13</v>
      </c>
      <c r="E317" s="14">
        <v>0.19</v>
      </c>
      <c r="F317" s="14">
        <v>0.16</v>
      </c>
      <c r="G317" s="14">
        <v>0.14000000000000001</v>
      </c>
      <c r="H317" s="14">
        <v>0.09</v>
      </c>
      <c r="I317" s="14">
        <v>0.14000000000000001</v>
      </c>
      <c r="J317" s="403">
        <v>0.16</v>
      </c>
      <c r="K317" s="14">
        <v>0.17</v>
      </c>
      <c r="L317" s="403">
        <v>0.22</v>
      </c>
      <c r="M317" s="403">
        <v>0.23</v>
      </c>
      <c r="N317" s="403">
        <v>0.23</v>
      </c>
      <c r="O317" s="14">
        <v>0.19</v>
      </c>
      <c r="P317" s="14">
        <v>0.08</v>
      </c>
      <c r="Q317" s="14">
        <v>0.05</v>
      </c>
      <c r="R317" s="14">
        <v>0.05</v>
      </c>
      <c r="S317" s="14">
        <v>0.15</v>
      </c>
      <c r="T317" s="14">
        <v>0.14000000000000001</v>
      </c>
      <c r="U317" s="11">
        <v>0.1482</v>
      </c>
      <c r="V317" s="14">
        <v>0.37</v>
      </c>
      <c r="W317" s="14">
        <v>0.42</v>
      </c>
      <c r="X317" s="11">
        <v>0.17419999999999999</v>
      </c>
    </row>
    <row r="318" spans="1:24" ht="20.100000000000001" customHeight="1">
      <c r="A318" s="288">
        <v>44386</v>
      </c>
      <c r="B318" s="288">
        <v>44392</v>
      </c>
      <c r="C318" s="5" t="s">
        <v>192</v>
      </c>
      <c r="D318" s="282">
        <v>127.4</v>
      </c>
      <c r="E318" s="282">
        <v>132.19999999999999</v>
      </c>
      <c r="F318" s="282">
        <v>132.5</v>
      </c>
      <c r="G318" s="282">
        <v>132.5</v>
      </c>
      <c r="H318" s="282">
        <v>126.1</v>
      </c>
      <c r="I318" s="282">
        <v>130.9</v>
      </c>
      <c r="J318" s="282">
        <v>132.19999999999999</v>
      </c>
      <c r="K318" s="282">
        <v>131</v>
      </c>
      <c r="L318" s="282">
        <v>134.19999999999999</v>
      </c>
      <c r="M318" s="282">
        <v>134</v>
      </c>
      <c r="N318" s="282">
        <v>133.80000000000001</v>
      </c>
      <c r="O318" s="282">
        <v>128.4</v>
      </c>
      <c r="P318" s="282">
        <v>125.9</v>
      </c>
      <c r="Q318" s="282">
        <v>124.7</v>
      </c>
      <c r="R318" s="282">
        <v>124.5</v>
      </c>
      <c r="S318" s="282">
        <v>136.4</v>
      </c>
      <c r="T318" s="282">
        <v>132.5</v>
      </c>
      <c r="U318" s="282">
        <v>130.54</v>
      </c>
      <c r="V318" s="282">
        <v>136.19999999999999</v>
      </c>
      <c r="W318" s="282">
        <v>143.9</v>
      </c>
      <c r="X318" s="282">
        <v>131.54</v>
      </c>
    </row>
    <row r="319" spans="1:24" ht="20.100000000000001" customHeight="1">
      <c r="A319" s="288">
        <v>44386</v>
      </c>
      <c r="B319" s="288">
        <v>44392</v>
      </c>
      <c r="C319" s="5" t="s">
        <v>194</v>
      </c>
      <c r="D319" s="403">
        <v>0.06</v>
      </c>
      <c r="E319" s="403">
        <v>0.13</v>
      </c>
      <c r="F319" s="403">
        <v>0.1</v>
      </c>
      <c r="G319" s="403">
        <v>0.08</v>
      </c>
      <c r="H319" s="403">
        <v>0.08</v>
      </c>
      <c r="I319" s="403">
        <v>0.05</v>
      </c>
      <c r="J319" s="403">
        <v>0.09</v>
      </c>
      <c r="K319" s="403">
        <v>7.0000000000000007E-2</v>
      </c>
      <c r="L319" s="403">
        <v>0.08</v>
      </c>
      <c r="M319" s="403">
        <v>0.08</v>
      </c>
      <c r="N319" s="403">
        <v>0.05</v>
      </c>
      <c r="O319" s="14">
        <v>0.27</v>
      </c>
      <c r="P319" s="14">
        <v>0.08</v>
      </c>
      <c r="Q319" s="14">
        <v>0.09</v>
      </c>
      <c r="R319" s="14">
        <v>0.12</v>
      </c>
      <c r="S319" s="14">
        <v>7.0000000000000007E-2</v>
      </c>
      <c r="T319" s="14">
        <v>0.08</v>
      </c>
      <c r="U319" s="11">
        <v>9.2899999999999996E-2</v>
      </c>
      <c r="V319" s="14">
        <v>0.14000000000000001</v>
      </c>
      <c r="W319" s="14">
        <v>0.15</v>
      </c>
      <c r="X319" s="11">
        <v>9.8400000000000001E-2</v>
      </c>
    </row>
    <row r="320" spans="1:24" ht="20.100000000000001" customHeight="1">
      <c r="A320" s="288">
        <v>44386</v>
      </c>
      <c r="B320" s="288">
        <v>44392</v>
      </c>
      <c r="C320" s="5" t="s">
        <v>195</v>
      </c>
      <c r="D320" s="403">
        <v>0.12</v>
      </c>
      <c r="E320" s="403">
        <v>0.16</v>
      </c>
      <c r="F320" s="403">
        <v>0.14000000000000001</v>
      </c>
      <c r="G320" s="403">
        <v>0.12</v>
      </c>
      <c r="H320" s="403">
        <v>7.0000000000000007E-2</v>
      </c>
      <c r="I320" s="403">
        <v>0.12</v>
      </c>
      <c r="J320" s="403">
        <v>0.13</v>
      </c>
      <c r="K320" s="403">
        <v>0.14000000000000001</v>
      </c>
      <c r="L320" s="403">
        <v>0.21</v>
      </c>
      <c r="M320" s="403">
        <v>0.22</v>
      </c>
      <c r="N320" s="403">
        <v>0.22</v>
      </c>
      <c r="O320" s="14">
        <v>0.16</v>
      </c>
      <c r="P320" s="14">
        <v>7.0000000000000007E-2</v>
      </c>
      <c r="Q320" s="14">
        <v>0.04</v>
      </c>
      <c r="R320" s="14">
        <v>0.04</v>
      </c>
      <c r="S320" s="14">
        <v>0.14000000000000001</v>
      </c>
      <c r="T320" s="14">
        <v>0.12</v>
      </c>
      <c r="U320" s="11">
        <v>0.13059999999999999</v>
      </c>
      <c r="V320" s="14">
        <v>0.35</v>
      </c>
      <c r="W320" s="14">
        <v>0.4</v>
      </c>
      <c r="X320" s="11">
        <v>0.15629999999999999</v>
      </c>
    </row>
    <row r="321" spans="1:24" ht="20.100000000000001" customHeight="1">
      <c r="A321" s="288">
        <v>44393</v>
      </c>
      <c r="B321" s="288">
        <v>44399</v>
      </c>
      <c r="C321" s="5" t="s">
        <v>192</v>
      </c>
      <c r="D321" s="204">
        <v>126.9</v>
      </c>
      <c r="E321" s="204">
        <v>131.5</v>
      </c>
      <c r="F321" s="204">
        <v>130.5</v>
      </c>
      <c r="G321" s="204">
        <v>131.9</v>
      </c>
      <c r="H321" s="204">
        <v>126.3</v>
      </c>
      <c r="I321" s="204">
        <v>130.69999999999999</v>
      </c>
      <c r="J321" s="204">
        <v>131.5</v>
      </c>
      <c r="K321" s="204">
        <v>130.80000000000001</v>
      </c>
      <c r="L321" s="204">
        <v>134</v>
      </c>
      <c r="M321" s="204">
        <v>133.80000000000001</v>
      </c>
      <c r="N321" s="204">
        <v>133.5</v>
      </c>
      <c r="O321" s="204">
        <v>127.9</v>
      </c>
      <c r="P321" s="204">
        <v>126.1</v>
      </c>
      <c r="Q321" s="204">
        <v>124.8</v>
      </c>
      <c r="R321" s="204">
        <v>124.7</v>
      </c>
      <c r="S321" s="204">
        <v>135.80000000000001</v>
      </c>
      <c r="T321" s="204">
        <v>131.9</v>
      </c>
      <c r="U321" s="204">
        <v>130.15</v>
      </c>
      <c r="V321" s="204">
        <v>134.80000000000001</v>
      </c>
      <c r="W321" s="204">
        <v>140.6</v>
      </c>
      <c r="X321" s="204">
        <v>130.94999999999999</v>
      </c>
    </row>
    <row r="322" spans="1:24" ht="20.100000000000001" customHeight="1">
      <c r="A322" s="288">
        <v>44393</v>
      </c>
      <c r="B322" s="288">
        <v>44399</v>
      </c>
      <c r="C322" s="5" t="s">
        <v>194</v>
      </c>
      <c r="D322" s="403">
        <v>0.08</v>
      </c>
      <c r="E322" s="14">
        <v>0.13</v>
      </c>
      <c r="F322" s="14">
        <v>0.1</v>
      </c>
      <c r="G322" s="403">
        <v>0.08</v>
      </c>
      <c r="H322" s="14">
        <v>7.0000000000000007E-2</v>
      </c>
      <c r="I322" s="14">
        <v>0.05</v>
      </c>
      <c r="J322" s="403">
        <v>0.08</v>
      </c>
      <c r="K322" s="14">
        <v>7.0000000000000007E-2</v>
      </c>
      <c r="L322" s="403">
        <v>0.08</v>
      </c>
      <c r="M322" s="403">
        <v>0.08</v>
      </c>
      <c r="N322" s="403">
        <v>0.05</v>
      </c>
      <c r="O322" s="14">
        <v>0.27</v>
      </c>
      <c r="P322" s="14">
        <v>7.0000000000000007E-2</v>
      </c>
      <c r="Q322" s="14">
        <v>0.08</v>
      </c>
      <c r="R322" s="14">
        <v>0.11</v>
      </c>
      <c r="S322" s="14">
        <v>7.0000000000000007E-2</v>
      </c>
      <c r="T322" s="14">
        <v>0.08</v>
      </c>
      <c r="U322" s="11">
        <v>9.1200000000000003E-2</v>
      </c>
      <c r="V322" s="14">
        <v>0.14000000000000001</v>
      </c>
      <c r="W322" s="14">
        <v>0.17</v>
      </c>
      <c r="X322" s="11">
        <v>9.7900000000000001E-2</v>
      </c>
    </row>
    <row r="323" spans="1:24" ht="20.100000000000001" customHeight="1">
      <c r="A323" s="288">
        <v>44393</v>
      </c>
      <c r="B323" s="288">
        <v>44399</v>
      </c>
      <c r="C323" s="5" t="s">
        <v>195</v>
      </c>
      <c r="D323" s="403">
        <v>0.12</v>
      </c>
      <c r="E323" s="14">
        <v>0.14000000000000001</v>
      </c>
      <c r="F323" s="14">
        <v>0.11</v>
      </c>
      <c r="G323" s="403">
        <v>0.11</v>
      </c>
      <c r="H323" s="14">
        <v>7.0000000000000007E-2</v>
      </c>
      <c r="I323" s="14">
        <v>0.11</v>
      </c>
      <c r="J323" s="403">
        <v>0.12</v>
      </c>
      <c r="K323" s="14">
        <v>0.13</v>
      </c>
      <c r="L323" s="403">
        <v>0.2</v>
      </c>
      <c r="M323" s="403">
        <v>0.21</v>
      </c>
      <c r="N323" s="403">
        <v>0.21</v>
      </c>
      <c r="O323" s="14">
        <v>0.15</v>
      </c>
      <c r="P323" s="14">
        <v>0.06</v>
      </c>
      <c r="Q323" s="14">
        <v>0.04</v>
      </c>
      <c r="R323" s="14">
        <v>0.04</v>
      </c>
      <c r="S323" s="14">
        <v>0.13</v>
      </c>
      <c r="T323" s="14">
        <v>0.11</v>
      </c>
      <c r="U323" s="11">
        <v>0.1212</v>
      </c>
      <c r="V323" s="14">
        <v>0.34</v>
      </c>
      <c r="W323" s="14">
        <v>0.38</v>
      </c>
      <c r="X323" s="11">
        <v>0.14630000000000001</v>
      </c>
    </row>
    <row r="324" spans="1:24" ht="20.100000000000001" customHeight="1">
      <c r="A324" s="288">
        <v>44400</v>
      </c>
      <c r="B324" s="288">
        <v>44406</v>
      </c>
      <c r="C324" s="5" t="s">
        <v>192</v>
      </c>
      <c r="D324" s="204">
        <v>126.2</v>
      </c>
      <c r="E324" s="282">
        <v>128.5</v>
      </c>
      <c r="F324" s="282">
        <v>128</v>
      </c>
      <c r="G324" s="204">
        <v>131.5</v>
      </c>
      <c r="H324" s="204">
        <v>126.1</v>
      </c>
      <c r="I324" s="204">
        <v>130.69999999999999</v>
      </c>
      <c r="J324" s="204">
        <v>131</v>
      </c>
      <c r="K324" s="282">
        <v>130</v>
      </c>
      <c r="L324" s="204">
        <v>133.5</v>
      </c>
      <c r="M324" s="204">
        <v>133.30000000000001</v>
      </c>
      <c r="N324" s="204">
        <v>133</v>
      </c>
      <c r="O324" s="204">
        <v>126.8</v>
      </c>
      <c r="P324" s="204">
        <v>126.1</v>
      </c>
      <c r="Q324" s="204">
        <v>124.5</v>
      </c>
      <c r="R324" s="204">
        <v>124.2</v>
      </c>
      <c r="S324" s="204">
        <v>135.5</v>
      </c>
      <c r="T324" s="204">
        <v>131.5</v>
      </c>
      <c r="U324" s="204">
        <v>129.44</v>
      </c>
      <c r="V324" s="204">
        <v>134.80000000000001</v>
      </c>
      <c r="W324" s="204">
        <v>140.6</v>
      </c>
      <c r="X324" s="204">
        <v>130.31</v>
      </c>
    </row>
    <row r="325" spans="1:24" ht="20.100000000000001" customHeight="1">
      <c r="A325" s="288">
        <v>44400</v>
      </c>
      <c r="B325" s="288">
        <v>44406</v>
      </c>
      <c r="C325" s="5" t="s">
        <v>194</v>
      </c>
      <c r="D325" s="403">
        <v>0.09</v>
      </c>
      <c r="E325" s="14">
        <v>0.2</v>
      </c>
      <c r="F325" s="14">
        <v>0.1</v>
      </c>
      <c r="G325" s="405">
        <v>0.08</v>
      </c>
      <c r="H325" s="14">
        <v>0.08</v>
      </c>
      <c r="I325" s="14">
        <v>0.05</v>
      </c>
      <c r="J325" s="403">
        <v>0.08</v>
      </c>
      <c r="K325" s="14">
        <v>7.0000000000000007E-2</v>
      </c>
      <c r="L325" s="403">
        <v>0.08</v>
      </c>
      <c r="M325" s="403">
        <v>0.08</v>
      </c>
      <c r="N325" s="403">
        <v>0.05</v>
      </c>
      <c r="O325" s="14">
        <v>0.27</v>
      </c>
      <c r="P325" s="14">
        <v>7.0000000000000007E-2</v>
      </c>
      <c r="Q325" s="14">
        <v>0.1</v>
      </c>
      <c r="R325" s="14">
        <v>0.13</v>
      </c>
      <c r="S325" s="14">
        <v>7.0000000000000007E-2</v>
      </c>
      <c r="T325" s="14">
        <v>0.08</v>
      </c>
      <c r="U325" s="86">
        <v>9.8799999999999999E-2</v>
      </c>
      <c r="V325" s="14">
        <v>0.14000000000000001</v>
      </c>
      <c r="W325" s="14">
        <v>0.17</v>
      </c>
      <c r="X325" s="86">
        <v>0.1047</v>
      </c>
    </row>
    <row r="326" spans="1:24" ht="20.100000000000001" customHeight="1">
      <c r="A326" s="288">
        <v>44400</v>
      </c>
      <c r="B326" s="288">
        <v>44406</v>
      </c>
      <c r="C326" s="5" t="s">
        <v>195</v>
      </c>
      <c r="D326" s="403">
        <v>0.13</v>
      </c>
      <c r="E326" s="14">
        <v>0.11</v>
      </c>
      <c r="F326" s="14">
        <v>0.1</v>
      </c>
      <c r="G326" s="403">
        <v>0.1</v>
      </c>
      <c r="H326" s="14">
        <v>0.06</v>
      </c>
      <c r="I326" s="14">
        <v>0.11</v>
      </c>
      <c r="J326" s="403">
        <v>0.11</v>
      </c>
      <c r="K326" s="14">
        <v>0.13</v>
      </c>
      <c r="L326" s="403">
        <v>0.19</v>
      </c>
      <c r="M326" s="403">
        <v>0.2</v>
      </c>
      <c r="N326" s="403">
        <v>0.2</v>
      </c>
      <c r="O326" s="14">
        <v>0.12</v>
      </c>
      <c r="P326" s="14">
        <v>0.06</v>
      </c>
      <c r="Q326" s="14">
        <v>0.04</v>
      </c>
      <c r="R326" s="14">
        <v>0.04</v>
      </c>
      <c r="S326" s="14">
        <v>0.12</v>
      </c>
      <c r="T326" s="14">
        <v>0.1</v>
      </c>
      <c r="U326" s="86">
        <v>0.1129</v>
      </c>
      <c r="V326" s="14">
        <v>0.33</v>
      </c>
      <c r="W326" s="14">
        <v>0.37</v>
      </c>
      <c r="X326" s="86">
        <v>0.13789999999999999</v>
      </c>
    </row>
    <row r="327" spans="1:24" ht="20.100000000000001" customHeight="1">
      <c r="A327" s="288">
        <v>44407</v>
      </c>
      <c r="B327" s="288">
        <v>44413</v>
      </c>
      <c r="C327" s="5" t="s">
        <v>192</v>
      </c>
      <c r="D327" s="204">
        <v>124.8</v>
      </c>
      <c r="E327" s="204">
        <v>126.5</v>
      </c>
      <c r="F327" s="204">
        <v>127.5</v>
      </c>
      <c r="G327" s="204">
        <v>130.9</v>
      </c>
      <c r="H327" s="204">
        <v>126.1</v>
      </c>
      <c r="I327" s="204">
        <v>129.9</v>
      </c>
      <c r="J327" s="204">
        <v>130.19999999999999</v>
      </c>
      <c r="K327" s="204">
        <v>129.5</v>
      </c>
      <c r="L327" s="204">
        <v>132.80000000000001</v>
      </c>
      <c r="M327" s="204">
        <v>132.5</v>
      </c>
      <c r="N327" s="204">
        <v>132.19999999999999</v>
      </c>
      <c r="O327" s="204">
        <v>126.8</v>
      </c>
      <c r="P327" s="204">
        <v>125.9</v>
      </c>
      <c r="Q327" s="204">
        <v>124.5</v>
      </c>
      <c r="R327" s="204">
        <v>123.8</v>
      </c>
      <c r="S327" s="204">
        <v>135.1</v>
      </c>
      <c r="T327" s="204">
        <v>130.9</v>
      </c>
      <c r="U327" s="204">
        <v>128.82</v>
      </c>
      <c r="V327" s="204">
        <v>131.9</v>
      </c>
      <c r="W327" s="204">
        <v>136.69999999999999</v>
      </c>
      <c r="X327" s="204">
        <v>129.38999999999999</v>
      </c>
    </row>
    <row r="328" spans="1:24" ht="20.100000000000001" customHeight="1">
      <c r="A328" s="288">
        <v>44407</v>
      </c>
      <c r="B328" s="288">
        <v>44413</v>
      </c>
      <c r="C328" s="5" t="s">
        <v>194</v>
      </c>
      <c r="D328" s="14">
        <v>0.09</v>
      </c>
      <c r="E328" s="14">
        <v>0.24</v>
      </c>
      <c r="F328" s="14">
        <v>0.12</v>
      </c>
      <c r="G328" s="14">
        <v>0.08</v>
      </c>
      <c r="H328" s="14">
        <v>0.08</v>
      </c>
      <c r="I328" s="14">
        <v>0.05</v>
      </c>
      <c r="J328" s="14">
        <v>0.08</v>
      </c>
      <c r="K328" s="14">
        <v>7.0000000000000007E-2</v>
      </c>
      <c r="L328" s="14">
        <v>0.08</v>
      </c>
      <c r="M328" s="14">
        <v>0.08</v>
      </c>
      <c r="N328" s="14">
        <v>0.05</v>
      </c>
      <c r="O328" s="14">
        <v>0.26</v>
      </c>
      <c r="P328" s="14">
        <v>7.0000000000000007E-2</v>
      </c>
      <c r="Q328" s="14">
        <v>0.1</v>
      </c>
      <c r="R328" s="14">
        <v>0.15</v>
      </c>
      <c r="S328" s="14">
        <v>7.0000000000000007E-2</v>
      </c>
      <c r="T328" s="14">
        <v>0.08</v>
      </c>
      <c r="U328" s="11">
        <v>0.10290000000000001</v>
      </c>
      <c r="V328" s="14">
        <v>0.14000000000000001</v>
      </c>
      <c r="W328" s="14">
        <v>0.18</v>
      </c>
      <c r="X328" s="11">
        <v>0.1089</v>
      </c>
    </row>
    <row r="329" spans="1:24" ht="20.100000000000001" customHeight="1">
      <c r="A329" s="288">
        <v>44407</v>
      </c>
      <c r="B329" s="288">
        <v>44413</v>
      </c>
      <c r="C329" s="5" t="s">
        <v>195</v>
      </c>
      <c r="D329" s="14">
        <v>0.14000000000000001</v>
      </c>
      <c r="E329" s="14">
        <v>0.1</v>
      </c>
      <c r="F329" s="14">
        <v>0.09</v>
      </c>
      <c r="G329" s="14">
        <v>0.1</v>
      </c>
      <c r="H329" s="14">
        <v>0.06</v>
      </c>
      <c r="I329" s="14">
        <v>0.09</v>
      </c>
      <c r="J329" s="14">
        <v>0.11</v>
      </c>
      <c r="K329" s="14">
        <v>0.12</v>
      </c>
      <c r="L329" s="14">
        <v>0.18</v>
      </c>
      <c r="M329" s="14">
        <v>0.19</v>
      </c>
      <c r="N329" s="14">
        <v>0.19</v>
      </c>
      <c r="O329" s="14">
        <v>0.1</v>
      </c>
      <c r="P329" s="14">
        <v>0.06</v>
      </c>
      <c r="Q329" s="14">
        <v>0.04</v>
      </c>
      <c r="R329" s="14">
        <v>0.04</v>
      </c>
      <c r="S329" s="14">
        <v>0.12</v>
      </c>
      <c r="T329" s="14">
        <v>0.1</v>
      </c>
      <c r="U329" s="11">
        <v>0.1076</v>
      </c>
      <c r="V329" s="14">
        <v>0.3</v>
      </c>
      <c r="W329" s="14">
        <v>0.34</v>
      </c>
      <c r="X329" s="11">
        <v>0.13</v>
      </c>
    </row>
    <row r="330" spans="1:24" ht="20.100000000000001" customHeight="1">
      <c r="A330" s="288">
        <v>44414</v>
      </c>
      <c r="B330" s="288">
        <v>44420</v>
      </c>
      <c r="C330" s="5" t="s">
        <v>192</v>
      </c>
      <c r="D330" s="204">
        <v>124.4</v>
      </c>
      <c r="E330" s="204">
        <v>126.5</v>
      </c>
      <c r="F330" s="204">
        <v>127.5</v>
      </c>
      <c r="G330" s="204">
        <v>130.19999999999999</v>
      </c>
      <c r="H330" s="204">
        <v>126.1</v>
      </c>
      <c r="I330" s="204">
        <v>129.69999999999999</v>
      </c>
      <c r="J330" s="204">
        <v>129.5</v>
      </c>
      <c r="K330" s="204">
        <v>129.5</v>
      </c>
      <c r="L330" s="204">
        <v>132.4</v>
      </c>
      <c r="M330" s="204">
        <v>132.1</v>
      </c>
      <c r="N330" s="204">
        <v>131.80000000000001</v>
      </c>
      <c r="O330" s="204">
        <v>127.2</v>
      </c>
      <c r="P330" s="204">
        <v>125.9</v>
      </c>
      <c r="Q330" s="204">
        <v>124.3</v>
      </c>
      <c r="R330" s="204">
        <v>123.8</v>
      </c>
      <c r="S330" s="204">
        <v>134.30000000000001</v>
      </c>
      <c r="T330" s="204">
        <v>130.19999999999999</v>
      </c>
      <c r="U330" s="204">
        <v>128.55000000000001</v>
      </c>
      <c r="V330" s="204">
        <v>130.80000000000001</v>
      </c>
      <c r="W330" s="204">
        <v>134.19999999999999</v>
      </c>
      <c r="X330" s="204">
        <v>128.97</v>
      </c>
    </row>
    <row r="331" spans="1:24" ht="20.100000000000001" customHeight="1">
      <c r="A331" s="288">
        <v>44414</v>
      </c>
      <c r="B331" s="288">
        <v>44420</v>
      </c>
      <c r="C331" s="5" t="s">
        <v>194</v>
      </c>
      <c r="D331" s="14">
        <v>0.08</v>
      </c>
      <c r="E331" s="14">
        <v>0.24</v>
      </c>
      <c r="F331" s="14">
        <v>0.12</v>
      </c>
      <c r="G331" s="14">
        <v>0.08</v>
      </c>
      <c r="H331" s="14">
        <v>0.08</v>
      </c>
      <c r="I331" s="14">
        <v>0.05</v>
      </c>
      <c r="J331" s="14">
        <v>0.08</v>
      </c>
      <c r="K331" s="14">
        <v>7.0000000000000007E-2</v>
      </c>
      <c r="L331" s="14">
        <v>0.08</v>
      </c>
      <c r="M331" s="14">
        <v>0.08</v>
      </c>
      <c r="N331" s="14">
        <v>0.05</v>
      </c>
      <c r="O331" s="14">
        <v>0.24</v>
      </c>
      <c r="P331" s="14">
        <v>7.0000000000000007E-2</v>
      </c>
      <c r="Q331" s="14">
        <v>0.11</v>
      </c>
      <c r="R331" s="14">
        <v>0.15</v>
      </c>
      <c r="S331" s="14">
        <v>7.0000000000000007E-2</v>
      </c>
      <c r="T331" s="14">
        <v>0.08</v>
      </c>
      <c r="U331" s="11">
        <v>0.1018</v>
      </c>
      <c r="V331" s="14">
        <v>0.12</v>
      </c>
      <c r="W331" s="14">
        <v>0.17</v>
      </c>
      <c r="X331" s="11">
        <v>0.10630000000000001</v>
      </c>
    </row>
    <row r="332" spans="1:24" ht="20.100000000000001" customHeight="1">
      <c r="A332" s="288">
        <v>44414</v>
      </c>
      <c r="B332" s="288">
        <v>44420</v>
      </c>
      <c r="C332" s="5" t="s">
        <v>195</v>
      </c>
      <c r="D332" s="14">
        <v>0.13</v>
      </c>
      <c r="E332" s="14">
        <v>0.1</v>
      </c>
      <c r="F332" s="14">
        <v>0.09</v>
      </c>
      <c r="G332" s="14">
        <v>0.1</v>
      </c>
      <c r="H332" s="14">
        <v>0.06</v>
      </c>
      <c r="I332" s="14">
        <v>0.08</v>
      </c>
      <c r="J332" s="14">
        <v>0.11</v>
      </c>
      <c r="K332" s="14">
        <v>0.12</v>
      </c>
      <c r="L332" s="14">
        <v>0.18</v>
      </c>
      <c r="M332" s="14">
        <v>0.19</v>
      </c>
      <c r="N332" s="14">
        <v>0.19</v>
      </c>
      <c r="O332" s="14">
        <v>0.1</v>
      </c>
      <c r="P332" s="14">
        <v>0.06</v>
      </c>
      <c r="Q332" s="14">
        <v>0.04</v>
      </c>
      <c r="R332" s="14">
        <v>0.04</v>
      </c>
      <c r="S332" s="14">
        <v>0.11</v>
      </c>
      <c r="T332" s="14">
        <v>0.1</v>
      </c>
      <c r="U332" s="11">
        <v>0.10589999999999999</v>
      </c>
      <c r="V332" s="14">
        <v>0.28000000000000003</v>
      </c>
      <c r="W332" s="14">
        <v>0.3</v>
      </c>
      <c r="X332" s="11">
        <v>0.12529999999999999</v>
      </c>
    </row>
    <row r="333" spans="1:24" ht="20.100000000000001" customHeight="1">
      <c r="A333" s="288">
        <v>44421</v>
      </c>
      <c r="B333" s="288">
        <v>44427</v>
      </c>
      <c r="C333" s="5" t="s">
        <v>192</v>
      </c>
      <c r="D333" s="204">
        <v>124.4</v>
      </c>
      <c r="E333" s="204">
        <v>126.5</v>
      </c>
      <c r="F333" s="204">
        <v>126.2</v>
      </c>
      <c r="G333" s="204">
        <v>129.5</v>
      </c>
      <c r="H333" s="204">
        <v>126.1</v>
      </c>
      <c r="I333" s="204">
        <v>129.69999999999999</v>
      </c>
      <c r="J333" s="204">
        <v>128.30000000000001</v>
      </c>
      <c r="K333" s="204">
        <v>129.5</v>
      </c>
      <c r="L333" s="204">
        <v>131.6</v>
      </c>
      <c r="M333" s="204">
        <v>131.30000000000001</v>
      </c>
      <c r="N333" s="204">
        <v>130.9</v>
      </c>
      <c r="O333" s="204">
        <v>127.6</v>
      </c>
      <c r="P333" s="204">
        <v>125.9</v>
      </c>
      <c r="Q333" s="204">
        <v>124.3</v>
      </c>
      <c r="R333" s="204">
        <v>123.8</v>
      </c>
      <c r="S333" s="204">
        <v>134.30000000000001</v>
      </c>
      <c r="T333" s="204">
        <v>129.5</v>
      </c>
      <c r="U333" s="204">
        <v>128.19999999999999</v>
      </c>
      <c r="V333" s="204">
        <v>130.19999999999999</v>
      </c>
      <c r="W333" s="204">
        <v>132.69999999999999</v>
      </c>
      <c r="X333" s="204">
        <v>128.54</v>
      </c>
    </row>
    <row r="334" spans="1:24" ht="20.100000000000001" customHeight="1">
      <c r="A334" s="288">
        <v>44421</v>
      </c>
      <c r="B334" s="288">
        <v>44427</v>
      </c>
      <c r="C334" s="5" t="s">
        <v>194</v>
      </c>
      <c r="D334" s="14">
        <v>0.08</v>
      </c>
      <c r="E334" s="14">
        <v>0.18</v>
      </c>
      <c r="F334" s="14">
        <v>0.12</v>
      </c>
      <c r="G334" s="14">
        <v>0.08</v>
      </c>
      <c r="H334" s="14">
        <v>0.08</v>
      </c>
      <c r="I334" s="14">
        <v>0.05</v>
      </c>
      <c r="J334" s="14">
        <v>0.08</v>
      </c>
      <c r="K334" s="14">
        <v>7.0000000000000007E-2</v>
      </c>
      <c r="L334" s="14">
        <v>0.08</v>
      </c>
      <c r="M334" s="14">
        <v>0.08</v>
      </c>
      <c r="N334" s="14">
        <v>0.05</v>
      </c>
      <c r="O334" s="14">
        <v>0.19</v>
      </c>
      <c r="P334" s="14">
        <v>7.0000000000000007E-2</v>
      </c>
      <c r="Q334" s="14">
        <v>0.11</v>
      </c>
      <c r="R334" s="14">
        <v>0.15</v>
      </c>
      <c r="S334" s="14">
        <v>7.0000000000000007E-2</v>
      </c>
      <c r="T334" s="14">
        <v>0.08</v>
      </c>
      <c r="U334" s="11">
        <v>9.5299999999999996E-2</v>
      </c>
      <c r="V334" s="14">
        <v>0.11</v>
      </c>
      <c r="W334" s="14">
        <v>0.15</v>
      </c>
      <c r="X334" s="86">
        <v>9.8900000000000002E-2</v>
      </c>
    </row>
    <row r="335" spans="1:24" ht="20.100000000000001" customHeight="1">
      <c r="A335" s="288">
        <v>44421</v>
      </c>
      <c r="B335" s="288">
        <v>44427</v>
      </c>
      <c r="C335" s="5" t="s">
        <v>195</v>
      </c>
      <c r="D335" s="14">
        <v>0.11</v>
      </c>
      <c r="E335" s="14">
        <v>0.1</v>
      </c>
      <c r="F335" s="14">
        <v>0.09</v>
      </c>
      <c r="G335" s="14">
        <v>0.1</v>
      </c>
      <c r="H335" s="14">
        <v>0.06</v>
      </c>
      <c r="I335" s="14">
        <v>0.08</v>
      </c>
      <c r="J335" s="14">
        <v>0.11</v>
      </c>
      <c r="K335" s="14">
        <v>0.12</v>
      </c>
      <c r="L335" s="14">
        <v>0.16</v>
      </c>
      <c r="M335" s="14">
        <v>0.17</v>
      </c>
      <c r="N335" s="14">
        <v>0.17</v>
      </c>
      <c r="O335" s="14">
        <v>0.1</v>
      </c>
      <c r="P335" s="14">
        <v>0.06</v>
      </c>
      <c r="Q335" s="14">
        <v>0.04</v>
      </c>
      <c r="R335" s="14">
        <v>0.04</v>
      </c>
      <c r="S335" s="14">
        <v>0.11</v>
      </c>
      <c r="T335" s="14">
        <v>0.1</v>
      </c>
      <c r="U335" s="11">
        <v>0.1012</v>
      </c>
      <c r="V335" s="14">
        <v>0.26</v>
      </c>
      <c r="W335" s="14">
        <v>0.3</v>
      </c>
      <c r="X335" s="86">
        <v>0.12</v>
      </c>
    </row>
    <row r="336" spans="1:24" ht="20.100000000000001" customHeight="1">
      <c r="A336" s="288">
        <v>44428</v>
      </c>
      <c r="B336" s="288">
        <v>44434</v>
      </c>
      <c r="C336" s="5" t="s">
        <v>192</v>
      </c>
      <c r="D336" s="204">
        <v>124.2</v>
      </c>
      <c r="E336" s="204">
        <v>126.5</v>
      </c>
      <c r="F336" s="204">
        <v>126.2</v>
      </c>
      <c r="G336" s="204">
        <v>128.69999999999999</v>
      </c>
      <c r="H336" s="282">
        <v>126.5</v>
      </c>
      <c r="I336" s="282">
        <v>128.69999999999999</v>
      </c>
      <c r="J336" s="204">
        <v>127.5</v>
      </c>
      <c r="K336" s="204">
        <v>128.5</v>
      </c>
      <c r="L336" s="204">
        <v>131.19999999999999</v>
      </c>
      <c r="M336" s="204">
        <v>130.80000000000001</v>
      </c>
      <c r="N336" s="204">
        <v>130.5</v>
      </c>
      <c r="O336" s="204">
        <v>127.6</v>
      </c>
      <c r="P336" s="282">
        <v>125.4</v>
      </c>
      <c r="Q336" s="282">
        <v>123.1</v>
      </c>
      <c r="R336" s="282">
        <v>122.4</v>
      </c>
      <c r="S336" s="204">
        <v>133.80000000000001</v>
      </c>
      <c r="T336" s="204">
        <v>128.69999999999999</v>
      </c>
      <c r="U336" s="204">
        <v>127.66</v>
      </c>
      <c r="V336" s="204">
        <v>128.80000000000001</v>
      </c>
      <c r="W336" s="204">
        <v>130.19999999999999</v>
      </c>
      <c r="X336" s="204">
        <v>127.86</v>
      </c>
    </row>
    <row r="337" spans="1:24" ht="20.100000000000001" customHeight="1">
      <c r="A337" s="288">
        <v>44428</v>
      </c>
      <c r="B337" s="288">
        <v>44434</v>
      </c>
      <c r="C337" s="5" t="s">
        <v>194</v>
      </c>
      <c r="D337" s="14">
        <v>7.0000000000000007E-2</v>
      </c>
      <c r="E337" s="14">
        <v>0.15</v>
      </c>
      <c r="F337" s="14">
        <v>0.11</v>
      </c>
      <c r="G337" s="14">
        <v>0.08</v>
      </c>
      <c r="H337" s="14">
        <v>0.08</v>
      </c>
      <c r="I337" s="14">
        <v>0.05</v>
      </c>
      <c r="J337" s="14">
        <v>0.08</v>
      </c>
      <c r="K337" s="14">
        <v>7.0000000000000007E-2</v>
      </c>
      <c r="L337" s="14">
        <v>0.08</v>
      </c>
      <c r="M337" s="14">
        <v>0.08</v>
      </c>
      <c r="N337" s="14">
        <v>0.05</v>
      </c>
      <c r="O337" s="14">
        <v>0.16</v>
      </c>
      <c r="P337" s="14">
        <v>7.0000000000000007E-2</v>
      </c>
      <c r="Q337" s="14">
        <v>0.11</v>
      </c>
      <c r="R337" s="14">
        <v>0.15</v>
      </c>
      <c r="S337" s="14">
        <v>7.0000000000000007E-2</v>
      </c>
      <c r="T337" s="14">
        <v>0.08</v>
      </c>
      <c r="U337" s="11">
        <v>9.06E-2</v>
      </c>
      <c r="V337" s="14">
        <v>0.1</v>
      </c>
      <c r="W337" s="14">
        <v>0.12</v>
      </c>
      <c r="X337" s="86">
        <v>9.2600000000000002E-2</v>
      </c>
    </row>
    <row r="338" spans="1:24" ht="20.100000000000001" customHeight="1">
      <c r="A338" s="288">
        <v>44428</v>
      </c>
      <c r="B338" s="288">
        <v>44434</v>
      </c>
      <c r="C338" s="5" t="s">
        <v>195</v>
      </c>
      <c r="D338" s="14">
        <v>0.11</v>
      </c>
      <c r="E338" s="14">
        <v>0.1</v>
      </c>
      <c r="F338" s="14">
        <v>0.08</v>
      </c>
      <c r="G338" s="14">
        <v>0.09</v>
      </c>
      <c r="H338" s="14">
        <v>7.0000000000000007E-2</v>
      </c>
      <c r="I338" s="14">
        <v>0.08</v>
      </c>
      <c r="J338" s="14">
        <v>0.11</v>
      </c>
      <c r="K338" s="14">
        <v>0.12</v>
      </c>
      <c r="L338" s="14">
        <v>0.15</v>
      </c>
      <c r="M338" s="14">
        <v>0.16</v>
      </c>
      <c r="N338" s="14">
        <v>0.16</v>
      </c>
      <c r="O338" s="14">
        <v>0.1</v>
      </c>
      <c r="P338" s="14">
        <v>0.06</v>
      </c>
      <c r="Q338" s="14">
        <v>0.04</v>
      </c>
      <c r="R338" s="14">
        <v>0.04</v>
      </c>
      <c r="S338" s="14">
        <v>0.11</v>
      </c>
      <c r="T338" s="14">
        <v>0.09</v>
      </c>
      <c r="U338" s="11">
        <v>9.8199999999999996E-2</v>
      </c>
      <c r="V338" s="14">
        <v>0.24</v>
      </c>
      <c r="W338" s="14">
        <v>0.28000000000000003</v>
      </c>
      <c r="X338" s="86">
        <v>0.1153</v>
      </c>
    </row>
    <row r="339" spans="1:24" ht="20.100000000000001" customHeight="1">
      <c r="A339" s="288">
        <v>44435</v>
      </c>
      <c r="B339" s="288">
        <v>44441</v>
      </c>
      <c r="C339" s="5" t="s">
        <v>192</v>
      </c>
      <c r="D339" s="204">
        <v>123.5</v>
      </c>
      <c r="E339" s="204">
        <v>126.2</v>
      </c>
      <c r="F339" s="204">
        <v>126</v>
      </c>
      <c r="G339" s="204">
        <v>126.8</v>
      </c>
      <c r="H339" s="282">
        <v>126.3</v>
      </c>
      <c r="I339" s="282">
        <v>127.9</v>
      </c>
      <c r="J339" s="204">
        <v>125.2</v>
      </c>
      <c r="K339" s="204">
        <v>126</v>
      </c>
      <c r="L339" s="204">
        <v>129</v>
      </c>
      <c r="M339" s="204">
        <v>128.5</v>
      </c>
      <c r="N339" s="204">
        <v>128.30000000000001</v>
      </c>
      <c r="O339" s="204">
        <v>127.6</v>
      </c>
      <c r="P339" s="282">
        <v>124.8</v>
      </c>
      <c r="Q339" s="282">
        <v>123.1</v>
      </c>
      <c r="R339" s="282">
        <v>122.4</v>
      </c>
      <c r="S339" s="204">
        <v>132.5</v>
      </c>
      <c r="T339" s="204">
        <v>126.8</v>
      </c>
      <c r="U339" s="204">
        <v>126.52</v>
      </c>
      <c r="V339" s="204">
        <v>127.2</v>
      </c>
      <c r="W339" s="204">
        <v>130.19999999999999</v>
      </c>
      <c r="X339" s="204">
        <v>126.75</v>
      </c>
    </row>
    <row r="340" spans="1:24" ht="20.100000000000001" customHeight="1">
      <c r="A340" s="288">
        <v>44435</v>
      </c>
      <c r="B340" s="288">
        <v>44441</v>
      </c>
      <c r="C340" s="5" t="s">
        <v>194</v>
      </c>
      <c r="D340" s="14">
        <v>7.0000000000000007E-2</v>
      </c>
      <c r="E340" s="14">
        <v>0.14000000000000001</v>
      </c>
      <c r="F340" s="14">
        <v>0.11</v>
      </c>
      <c r="G340" s="14">
        <v>0.08</v>
      </c>
      <c r="H340" s="14">
        <v>7.0000000000000007E-2</v>
      </c>
      <c r="I340" s="14">
        <v>0.05</v>
      </c>
      <c r="J340" s="14">
        <v>0.08</v>
      </c>
      <c r="K340" s="14">
        <v>7.0000000000000007E-2</v>
      </c>
      <c r="L340" s="14">
        <v>7.0000000000000007E-2</v>
      </c>
      <c r="M340" s="14">
        <v>7.0000000000000007E-2</v>
      </c>
      <c r="N340" s="14">
        <v>0.05</v>
      </c>
      <c r="O340" s="14">
        <v>0.14000000000000001</v>
      </c>
      <c r="P340" s="14">
        <v>0.06</v>
      </c>
      <c r="Q340" s="14">
        <v>0.09</v>
      </c>
      <c r="R340" s="14">
        <v>0.13</v>
      </c>
      <c r="S340" s="14">
        <v>7.0000000000000007E-2</v>
      </c>
      <c r="T340" s="14">
        <v>0.08</v>
      </c>
      <c r="U340" s="11">
        <v>8.4099999999999994E-2</v>
      </c>
      <c r="V340" s="14">
        <v>0.1</v>
      </c>
      <c r="W340" s="14">
        <v>0.12</v>
      </c>
      <c r="X340" s="11">
        <v>8.6800000000000002E-2</v>
      </c>
    </row>
    <row r="341" spans="1:24" ht="20.100000000000001" customHeight="1">
      <c r="A341" s="288">
        <v>44435</v>
      </c>
      <c r="B341" s="288">
        <v>44441</v>
      </c>
      <c r="C341" s="5" t="s">
        <v>195</v>
      </c>
      <c r="D341" s="14">
        <v>0.11</v>
      </c>
      <c r="E341" s="14">
        <v>0.1</v>
      </c>
      <c r="F341" s="14">
        <v>0.08</v>
      </c>
      <c r="G341" s="14">
        <v>0.09</v>
      </c>
      <c r="H341" s="14">
        <v>0.06</v>
      </c>
      <c r="I341" s="14">
        <v>7.0000000000000007E-2</v>
      </c>
      <c r="J341" s="14">
        <v>0.11</v>
      </c>
      <c r="K341" s="14">
        <v>0.11</v>
      </c>
      <c r="L341" s="14">
        <v>0.14000000000000001</v>
      </c>
      <c r="M341" s="14">
        <v>0.15</v>
      </c>
      <c r="N341" s="14">
        <v>0.15</v>
      </c>
      <c r="O341" s="14">
        <v>0.11</v>
      </c>
      <c r="P341" s="14">
        <v>0.04</v>
      </c>
      <c r="Q341" s="14">
        <v>0.03</v>
      </c>
      <c r="R341" s="14">
        <v>0.03</v>
      </c>
      <c r="S341" s="14">
        <v>0.11</v>
      </c>
      <c r="T341" s="14">
        <v>0.09</v>
      </c>
      <c r="U341" s="11">
        <v>9.2899999999999996E-2</v>
      </c>
      <c r="V341" s="14">
        <v>0.22</v>
      </c>
      <c r="W341" s="14">
        <v>0.28000000000000003</v>
      </c>
      <c r="X341" s="11">
        <v>0.1095</v>
      </c>
    </row>
    <row r="342" spans="1:24" ht="20.100000000000001" customHeight="1">
      <c r="A342" s="288">
        <v>44442</v>
      </c>
      <c r="B342" s="288">
        <v>44448</v>
      </c>
      <c r="C342" s="5" t="s">
        <v>192</v>
      </c>
      <c r="D342" s="204">
        <v>122.7</v>
      </c>
      <c r="E342" s="204">
        <v>124.5</v>
      </c>
      <c r="F342" s="204">
        <v>124</v>
      </c>
      <c r="G342" s="204">
        <v>124.3</v>
      </c>
      <c r="H342" s="204">
        <v>125.1</v>
      </c>
      <c r="I342" s="204">
        <v>126.4</v>
      </c>
      <c r="J342" s="204">
        <v>123.2</v>
      </c>
      <c r="K342" s="204">
        <v>124</v>
      </c>
      <c r="L342" s="204">
        <v>128.5</v>
      </c>
      <c r="M342" s="204">
        <v>128.19999999999999</v>
      </c>
      <c r="N342" s="204">
        <v>128</v>
      </c>
      <c r="O342" s="204">
        <v>127.5</v>
      </c>
      <c r="P342" s="204">
        <v>123.9</v>
      </c>
      <c r="Q342" s="204">
        <v>122.5</v>
      </c>
      <c r="R342" s="204">
        <v>121.2</v>
      </c>
      <c r="S342" s="204">
        <v>130.19999999999999</v>
      </c>
      <c r="T342" s="204">
        <v>124.3</v>
      </c>
      <c r="U342" s="204">
        <v>125.21</v>
      </c>
      <c r="V342" s="204">
        <v>126.5</v>
      </c>
      <c r="W342" s="204">
        <v>130</v>
      </c>
      <c r="X342" s="204">
        <v>125.53</v>
      </c>
    </row>
    <row r="343" spans="1:24" ht="20.100000000000001" customHeight="1">
      <c r="A343" s="288">
        <v>44442</v>
      </c>
      <c r="B343" s="288">
        <v>44448</v>
      </c>
      <c r="C343" s="5" t="s">
        <v>194</v>
      </c>
      <c r="D343" s="14">
        <v>0.06</v>
      </c>
      <c r="E343" s="14">
        <v>0.14000000000000001</v>
      </c>
      <c r="F343" s="14">
        <v>0.1</v>
      </c>
      <c r="G343" s="14">
        <v>0.08</v>
      </c>
      <c r="H343" s="14">
        <v>7.0000000000000007E-2</v>
      </c>
      <c r="I343" s="14">
        <v>0.05</v>
      </c>
      <c r="J343" s="14">
        <v>0.08</v>
      </c>
      <c r="K343" s="14">
        <v>7.0000000000000007E-2</v>
      </c>
      <c r="L343" s="14">
        <v>7.0000000000000007E-2</v>
      </c>
      <c r="M343" s="14">
        <v>7.0000000000000007E-2</v>
      </c>
      <c r="N343" s="14">
        <v>0.05</v>
      </c>
      <c r="O343" s="14">
        <v>0.12</v>
      </c>
      <c r="P343" s="14">
        <v>0.06</v>
      </c>
      <c r="Q343" s="14">
        <v>0.08</v>
      </c>
      <c r="R343" s="14">
        <v>0.11</v>
      </c>
      <c r="S343" s="14">
        <v>7.0000000000000007E-2</v>
      </c>
      <c r="T343" s="14">
        <v>0.08</v>
      </c>
      <c r="U343" s="11">
        <v>0.08</v>
      </c>
      <c r="V343" s="14">
        <v>0.09</v>
      </c>
      <c r="W343" s="14">
        <v>0.1</v>
      </c>
      <c r="X343" s="11">
        <v>8.1600000000000006E-2</v>
      </c>
    </row>
    <row r="344" spans="1:24" ht="20.100000000000001" customHeight="1">
      <c r="A344" s="288">
        <v>44442</v>
      </c>
      <c r="B344" s="288">
        <v>44448</v>
      </c>
      <c r="C344" s="5" t="s">
        <v>195</v>
      </c>
      <c r="D344" s="14">
        <v>0.1</v>
      </c>
      <c r="E344" s="14">
        <v>0.09</v>
      </c>
      <c r="F344" s="14">
        <v>7.0000000000000007E-2</v>
      </c>
      <c r="G344" s="14">
        <v>0.09</v>
      </c>
      <c r="H344" s="14">
        <v>0.05</v>
      </c>
      <c r="I344" s="14">
        <v>0.06</v>
      </c>
      <c r="J344" s="14">
        <v>0.09</v>
      </c>
      <c r="K344" s="14">
        <v>0.11</v>
      </c>
      <c r="L344" s="14">
        <v>0.13</v>
      </c>
      <c r="M344" s="14">
        <v>0.14000000000000001</v>
      </c>
      <c r="N344" s="14">
        <v>0.14000000000000001</v>
      </c>
      <c r="O344" s="14">
        <v>0.11</v>
      </c>
      <c r="P344" s="14">
        <v>0.04</v>
      </c>
      <c r="Q344" s="14">
        <v>0.03</v>
      </c>
      <c r="R344" s="14">
        <v>0.03</v>
      </c>
      <c r="S344" s="14">
        <v>0.11</v>
      </c>
      <c r="T344" s="14">
        <v>0.09</v>
      </c>
      <c r="U344" s="11">
        <v>8.7099999999999997E-2</v>
      </c>
      <c r="V344" s="14">
        <v>0.2</v>
      </c>
      <c r="W344" s="14">
        <v>0.25</v>
      </c>
      <c r="X344" s="11">
        <v>0.1016</v>
      </c>
    </row>
    <row r="345" spans="1:24" ht="20.100000000000001" customHeight="1">
      <c r="A345" s="288">
        <v>44449</v>
      </c>
      <c r="B345" s="288">
        <v>44455</v>
      </c>
      <c r="C345" s="5" t="s">
        <v>192</v>
      </c>
      <c r="D345" s="204">
        <v>122.3</v>
      </c>
      <c r="E345" s="204">
        <v>124</v>
      </c>
      <c r="F345" s="204">
        <v>123.8</v>
      </c>
      <c r="G345" s="204">
        <v>122.5</v>
      </c>
      <c r="H345" s="204">
        <v>124.5</v>
      </c>
      <c r="I345" s="204">
        <v>125.8</v>
      </c>
      <c r="J345" s="204">
        <v>121.8</v>
      </c>
      <c r="K345" s="204">
        <v>123.6</v>
      </c>
      <c r="L345" s="204">
        <v>126.3</v>
      </c>
      <c r="M345" s="204">
        <v>126</v>
      </c>
      <c r="N345" s="204">
        <v>126</v>
      </c>
      <c r="O345" s="204">
        <v>127</v>
      </c>
      <c r="P345" s="204">
        <v>123.6</v>
      </c>
      <c r="Q345" s="204">
        <v>122.2</v>
      </c>
      <c r="R345" s="204">
        <v>121.1</v>
      </c>
      <c r="S345" s="204">
        <v>127</v>
      </c>
      <c r="T345" s="204">
        <v>122.5</v>
      </c>
      <c r="U345" s="204">
        <v>124.12</v>
      </c>
      <c r="V345" s="204">
        <v>126</v>
      </c>
      <c r="W345" s="204">
        <v>130</v>
      </c>
      <c r="X345" s="204">
        <v>124.53</v>
      </c>
    </row>
    <row r="346" spans="1:24" ht="20.100000000000001" customHeight="1">
      <c r="A346" s="288">
        <v>44449</v>
      </c>
      <c r="B346" s="288">
        <v>44455</v>
      </c>
      <c r="C346" s="5" t="s">
        <v>194</v>
      </c>
      <c r="D346" s="14">
        <v>0.06</v>
      </c>
      <c r="E346" s="14">
        <v>0.13</v>
      </c>
      <c r="F346" s="14">
        <v>0.1</v>
      </c>
      <c r="G346" s="14">
        <v>0.08</v>
      </c>
      <c r="H346" s="14">
        <v>7.0000000000000007E-2</v>
      </c>
      <c r="I346" s="14">
        <v>0.05</v>
      </c>
      <c r="J346" s="14">
        <v>0.08</v>
      </c>
      <c r="K346" s="14">
        <v>7.0000000000000007E-2</v>
      </c>
      <c r="L346" s="14">
        <v>7.0000000000000007E-2</v>
      </c>
      <c r="M346" s="14">
        <v>7.0000000000000007E-2</v>
      </c>
      <c r="N346" s="14">
        <v>0.05</v>
      </c>
      <c r="O346" s="14">
        <v>0.11</v>
      </c>
      <c r="P346" s="14">
        <v>0.06</v>
      </c>
      <c r="Q346" s="14">
        <v>7.0000000000000007E-2</v>
      </c>
      <c r="R346" s="14">
        <v>0.11</v>
      </c>
      <c r="S346" s="14">
        <v>0.06</v>
      </c>
      <c r="T346" s="14">
        <v>0.08</v>
      </c>
      <c r="U346" s="11">
        <v>7.7600000000000002E-2</v>
      </c>
      <c r="V346" s="14">
        <v>0.09</v>
      </c>
      <c r="W346" s="14">
        <v>0.1</v>
      </c>
      <c r="X346" s="11">
        <v>7.9500000000000001E-2</v>
      </c>
    </row>
    <row r="347" spans="1:24" ht="20.100000000000001" customHeight="1">
      <c r="A347" s="288">
        <v>44449</v>
      </c>
      <c r="B347" s="288">
        <v>44455</v>
      </c>
      <c r="C347" s="5" t="s">
        <v>195</v>
      </c>
      <c r="D347" s="14">
        <v>0.11</v>
      </c>
      <c r="E347" s="14">
        <v>0.08</v>
      </c>
      <c r="F347" s="14">
        <v>7.0000000000000007E-2</v>
      </c>
      <c r="G347" s="14">
        <v>0.09</v>
      </c>
      <c r="H347" s="14">
        <v>0.04</v>
      </c>
      <c r="I347" s="14">
        <v>0.06</v>
      </c>
      <c r="J347" s="14">
        <v>0.09</v>
      </c>
      <c r="K347" s="14">
        <v>0.11</v>
      </c>
      <c r="L347" s="14">
        <v>0.11</v>
      </c>
      <c r="M347" s="14">
        <v>0.12</v>
      </c>
      <c r="N347" s="14">
        <v>0.12</v>
      </c>
      <c r="O347" s="14">
        <v>0.11</v>
      </c>
      <c r="P347" s="14">
        <v>0.04</v>
      </c>
      <c r="Q347" s="14">
        <v>0.03</v>
      </c>
      <c r="R347" s="14">
        <v>0.03</v>
      </c>
      <c r="S347" s="14">
        <v>0.09</v>
      </c>
      <c r="T347" s="14">
        <v>0.09</v>
      </c>
      <c r="U347" s="11">
        <v>8.1799999999999998E-2</v>
      </c>
      <c r="V347" s="14">
        <v>0.2</v>
      </c>
      <c r="W347" s="14">
        <v>0.25</v>
      </c>
      <c r="X347" s="11">
        <v>9.6799999999999997E-2</v>
      </c>
    </row>
    <row r="348" spans="1:24" ht="20.100000000000001" customHeight="1">
      <c r="A348" s="288">
        <v>44456</v>
      </c>
      <c r="B348" s="288">
        <v>44462</v>
      </c>
      <c r="C348" s="5" t="s">
        <v>192</v>
      </c>
      <c r="D348" s="282">
        <v>120.6</v>
      </c>
      <c r="E348" s="282">
        <v>123.5</v>
      </c>
      <c r="F348" s="282">
        <v>123.3</v>
      </c>
      <c r="G348" s="282">
        <v>121.5</v>
      </c>
      <c r="H348" s="282">
        <v>124.1</v>
      </c>
      <c r="I348" s="282">
        <v>125.5</v>
      </c>
      <c r="J348" s="282">
        <v>120.6</v>
      </c>
      <c r="K348" s="282">
        <v>123.2</v>
      </c>
      <c r="L348" s="282">
        <v>124.8</v>
      </c>
      <c r="M348" s="282">
        <v>124.6</v>
      </c>
      <c r="N348" s="282">
        <v>124.3</v>
      </c>
      <c r="O348" s="282">
        <v>124.7</v>
      </c>
      <c r="P348" s="282">
        <v>123.5</v>
      </c>
      <c r="Q348" s="282">
        <v>121.9</v>
      </c>
      <c r="R348" s="282">
        <v>120.9</v>
      </c>
      <c r="S348" s="282">
        <v>124.8</v>
      </c>
      <c r="T348" s="282">
        <v>121.5</v>
      </c>
      <c r="U348" s="204">
        <v>123.14</v>
      </c>
      <c r="V348" s="204">
        <v>122.5</v>
      </c>
      <c r="W348" s="204">
        <v>126.8</v>
      </c>
      <c r="X348" s="204">
        <v>123.29</v>
      </c>
    </row>
    <row r="349" spans="1:24" ht="20.100000000000001" customHeight="1">
      <c r="A349" s="288">
        <v>44456</v>
      </c>
      <c r="B349" s="288">
        <v>44462</v>
      </c>
      <c r="C349" s="5" t="s">
        <v>194</v>
      </c>
      <c r="D349" s="14">
        <v>7.0000000000000007E-2</v>
      </c>
      <c r="E349" s="14">
        <v>0.12</v>
      </c>
      <c r="F349" s="14">
        <v>0.09</v>
      </c>
      <c r="G349" s="14">
        <v>0.09</v>
      </c>
      <c r="H349" s="14">
        <v>0.06</v>
      </c>
      <c r="I349" s="14">
        <v>0.05</v>
      </c>
      <c r="J349" s="14">
        <v>0.08</v>
      </c>
      <c r="K349" s="14">
        <v>7.0000000000000007E-2</v>
      </c>
      <c r="L349" s="14">
        <v>0.06</v>
      </c>
      <c r="M349" s="14">
        <v>0.06</v>
      </c>
      <c r="N349" s="14">
        <v>0.05</v>
      </c>
      <c r="O349" s="14">
        <v>0.1</v>
      </c>
      <c r="P349" s="14">
        <v>0.05</v>
      </c>
      <c r="Q349" s="14">
        <v>0.06</v>
      </c>
      <c r="R349" s="14">
        <v>0.11</v>
      </c>
      <c r="S349" s="14">
        <v>0.06</v>
      </c>
      <c r="T349" s="14">
        <v>0.09</v>
      </c>
      <c r="U349" s="11">
        <v>7.4700000000000003E-2</v>
      </c>
      <c r="V349" s="14">
        <v>0.09</v>
      </c>
      <c r="W349" s="14">
        <v>0.09</v>
      </c>
      <c r="X349" s="11">
        <v>7.6300000000000007E-2</v>
      </c>
    </row>
    <row r="350" spans="1:24" ht="20.100000000000001" customHeight="1">
      <c r="A350" s="288">
        <v>44456</v>
      </c>
      <c r="B350" s="288">
        <v>44462</v>
      </c>
      <c r="C350" s="5" t="s">
        <v>195</v>
      </c>
      <c r="D350" s="14">
        <v>7.0000000000000007E-2</v>
      </c>
      <c r="E350" s="14">
        <v>0.08</v>
      </c>
      <c r="F350" s="14">
        <v>7.0000000000000007E-2</v>
      </c>
      <c r="G350" s="14">
        <v>0.08</v>
      </c>
      <c r="H350" s="14">
        <v>0.04</v>
      </c>
      <c r="I350" s="14">
        <v>0.06</v>
      </c>
      <c r="J350" s="14">
        <v>0.09</v>
      </c>
      <c r="K350" s="14">
        <v>0.1</v>
      </c>
      <c r="L350" s="14">
        <v>0.1</v>
      </c>
      <c r="M350" s="14">
        <v>0.11</v>
      </c>
      <c r="N350" s="14">
        <v>0.11</v>
      </c>
      <c r="O350" s="14">
        <v>0.11</v>
      </c>
      <c r="P350" s="14">
        <v>0.04</v>
      </c>
      <c r="Q350" s="14">
        <v>0.03</v>
      </c>
      <c r="R350" s="14">
        <v>0.03</v>
      </c>
      <c r="S350" s="14">
        <v>0.08</v>
      </c>
      <c r="T350" s="14">
        <v>0.08</v>
      </c>
      <c r="U350" s="11">
        <v>7.5300000000000006E-2</v>
      </c>
      <c r="V350" s="14">
        <v>0.2</v>
      </c>
      <c r="W350" s="14">
        <v>0.25</v>
      </c>
      <c r="X350" s="11">
        <v>9.11E-2</v>
      </c>
    </row>
    <row r="351" spans="1:24" ht="20.100000000000001" customHeight="1">
      <c r="A351" s="288">
        <v>44463</v>
      </c>
      <c r="B351" s="288">
        <v>44469</v>
      </c>
      <c r="C351" s="5" t="s">
        <v>192</v>
      </c>
      <c r="D351" s="282">
        <v>119.7</v>
      </c>
      <c r="E351" s="282">
        <v>122</v>
      </c>
      <c r="F351" s="282">
        <v>121.5</v>
      </c>
      <c r="G351" s="282">
        <v>120.3</v>
      </c>
      <c r="H351" s="282">
        <v>123.5</v>
      </c>
      <c r="I351" s="282">
        <v>125.1</v>
      </c>
      <c r="J351" s="282">
        <v>119.8</v>
      </c>
      <c r="K351" s="282">
        <v>121</v>
      </c>
      <c r="L351" s="282">
        <v>124.3</v>
      </c>
      <c r="M351" s="282">
        <v>124</v>
      </c>
      <c r="N351" s="282">
        <v>124</v>
      </c>
      <c r="O351" s="282">
        <v>124.2</v>
      </c>
      <c r="P351" s="282">
        <v>122.9</v>
      </c>
      <c r="Q351" s="282">
        <v>121.7</v>
      </c>
      <c r="R351" s="282">
        <v>120.5</v>
      </c>
      <c r="S351" s="282">
        <v>122.6</v>
      </c>
      <c r="T351" s="282">
        <v>120.3</v>
      </c>
      <c r="U351" s="204">
        <v>122.2</v>
      </c>
      <c r="V351" s="204">
        <v>121.9</v>
      </c>
      <c r="W351" s="204">
        <v>126.1</v>
      </c>
      <c r="X351" s="204">
        <v>122.39</v>
      </c>
    </row>
    <row r="352" spans="1:24" ht="20.100000000000001" customHeight="1">
      <c r="A352" s="288">
        <v>44463</v>
      </c>
      <c r="B352" s="288">
        <v>44469</v>
      </c>
      <c r="C352" s="5" t="s">
        <v>194</v>
      </c>
      <c r="D352" s="14">
        <v>0.06</v>
      </c>
      <c r="E352" s="14">
        <v>0.11</v>
      </c>
      <c r="F352" s="14">
        <v>0.09</v>
      </c>
      <c r="G352" s="14">
        <v>0.09</v>
      </c>
      <c r="H352" s="14">
        <v>0.06</v>
      </c>
      <c r="I352" s="14">
        <v>0.05</v>
      </c>
      <c r="J352" s="14">
        <v>0.08</v>
      </c>
      <c r="K352" s="14">
        <v>7.0000000000000007E-2</v>
      </c>
      <c r="L352" s="14">
        <v>0.06</v>
      </c>
      <c r="M352" s="14">
        <v>0.06</v>
      </c>
      <c r="N352" s="14">
        <v>0.05</v>
      </c>
      <c r="O352" s="14">
        <v>0.1</v>
      </c>
      <c r="P352" s="14">
        <v>0.05</v>
      </c>
      <c r="Q352" s="14">
        <v>0.06</v>
      </c>
      <c r="R352" s="14">
        <v>0.09</v>
      </c>
      <c r="S352" s="14">
        <v>0.06</v>
      </c>
      <c r="T352" s="14">
        <v>0.09</v>
      </c>
      <c r="U352" s="11">
        <v>7.2400000000000006E-2</v>
      </c>
      <c r="V352" s="14">
        <v>0.09</v>
      </c>
      <c r="W352" s="14">
        <v>0.09</v>
      </c>
      <c r="X352" s="11">
        <v>7.4200000000000002E-2</v>
      </c>
    </row>
    <row r="353" spans="1:24" ht="20.100000000000001" customHeight="1">
      <c r="A353" s="288">
        <v>44463</v>
      </c>
      <c r="B353" s="288">
        <v>44469</v>
      </c>
      <c r="C353" s="5" t="s">
        <v>195</v>
      </c>
      <c r="D353" s="14">
        <v>7.0000000000000007E-2</v>
      </c>
      <c r="E353" s="14">
        <v>7.0000000000000007E-2</v>
      </c>
      <c r="F353" s="14">
        <v>0.06</v>
      </c>
      <c r="G353" s="14">
        <v>7.0000000000000007E-2</v>
      </c>
      <c r="H353" s="14">
        <v>0.04</v>
      </c>
      <c r="I353" s="14">
        <v>0.05</v>
      </c>
      <c r="J353" s="14">
        <v>0.08</v>
      </c>
      <c r="K353" s="14">
        <v>0.09</v>
      </c>
      <c r="L353" s="14">
        <v>0.1</v>
      </c>
      <c r="M353" s="14">
        <v>0.11</v>
      </c>
      <c r="N353" s="14">
        <v>0.11</v>
      </c>
      <c r="O353" s="14">
        <v>0.11</v>
      </c>
      <c r="P353" s="14">
        <v>0.04</v>
      </c>
      <c r="Q353" s="14">
        <v>0.03</v>
      </c>
      <c r="R353" s="14">
        <v>0.03</v>
      </c>
      <c r="S353" s="14">
        <v>0.08</v>
      </c>
      <c r="T353" s="14">
        <v>7.0000000000000007E-2</v>
      </c>
      <c r="U353" s="11">
        <v>7.1199999999999999E-2</v>
      </c>
      <c r="V353" s="14">
        <v>0.18</v>
      </c>
      <c r="W353" s="14">
        <v>0.24</v>
      </c>
      <c r="X353" s="11">
        <v>8.5800000000000001E-2</v>
      </c>
    </row>
    <row r="354" spans="1:24" ht="20.100000000000001" customHeight="1">
      <c r="A354" s="288">
        <v>44470</v>
      </c>
      <c r="B354" s="288">
        <v>44477</v>
      </c>
      <c r="C354" s="5" t="s">
        <v>192</v>
      </c>
      <c r="D354" s="282">
        <v>117.8</v>
      </c>
      <c r="E354" s="282">
        <v>120</v>
      </c>
      <c r="F354" s="282">
        <v>118</v>
      </c>
      <c r="G354" s="282">
        <v>118</v>
      </c>
      <c r="H354" s="282">
        <v>120</v>
      </c>
      <c r="I354" s="282">
        <v>122</v>
      </c>
      <c r="J354" s="282">
        <v>116</v>
      </c>
      <c r="K354" s="282">
        <v>119.3</v>
      </c>
      <c r="L354" s="204">
        <v>121</v>
      </c>
      <c r="M354" s="204">
        <v>121</v>
      </c>
      <c r="N354" s="204">
        <v>121</v>
      </c>
      <c r="O354" s="282">
        <v>120.5</v>
      </c>
      <c r="P354" s="282">
        <v>120.5</v>
      </c>
      <c r="Q354" s="282">
        <v>121</v>
      </c>
      <c r="R354" s="282">
        <v>120</v>
      </c>
      <c r="S354" s="282">
        <v>121.1</v>
      </c>
      <c r="T354" s="282">
        <v>119.2</v>
      </c>
      <c r="U354" s="295">
        <v>119.79</v>
      </c>
      <c r="V354" s="204">
        <v>121.6</v>
      </c>
      <c r="W354" s="204">
        <v>125.8</v>
      </c>
      <c r="X354" s="295">
        <v>120.2</v>
      </c>
    </row>
    <row r="355" spans="1:24" ht="20.100000000000001" customHeight="1">
      <c r="A355" s="288">
        <v>44470</v>
      </c>
      <c r="B355" s="288">
        <v>44477</v>
      </c>
      <c r="C355" s="5" t="s">
        <v>194</v>
      </c>
      <c r="D355" s="14">
        <v>0.05</v>
      </c>
      <c r="E355" s="14">
        <v>0.11</v>
      </c>
      <c r="F355" s="14">
        <v>0.09</v>
      </c>
      <c r="G355" s="14">
        <v>0.09</v>
      </c>
      <c r="H355" s="14">
        <v>0.06</v>
      </c>
      <c r="I355" s="14">
        <v>0.05</v>
      </c>
      <c r="J355" s="14">
        <v>0.08</v>
      </c>
      <c r="K355" s="14">
        <v>7.0000000000000007E-2</v>
      </c>
      <c r="L355" s="14">
        <v>0.06</v>
      </c>
      <c r="M355" s="14">
        <v>0.06</v>
      </c>
      <c r="N355" s="14">
        <v>0.05</v>
      </c>
      <c r="O355" s="14">
        <v>0.09</v>
      </c>
      <c r="P355" s="14">
        <v>0.05</v>
      </c>
      <c r="Q355" s="14">
        <v>0.06</v>
      </c>
      <c r="R355" s="14">
        <v>0.09</v>
      </c>
      <c r="S355" s="14">
        <v>7.0000000000000007E-2</v>
      </c>
      <c r="T355" s="14">
        <v>0.09</v>
      </c>
      <c r="U355" s="11">
        <v>7.1800000000000003E-2</v>
      </c>
      <c r="V355" s="14">
        <v>0.09</v>
      </c>
      <c r="W355" s="14">
        <v>0.09</v>
      </c>
      <c r="X355" s="86">
        <v>7.3700000000000002E-2</v>
      </c>
    </row>
    <row r="356" spans="1:24" ht="20.100000000000001" customHeight="1">
      <c r="A356" s="288">
        <v>44470</v>
      </c>
      <c r="B356" s="288">
        <v>44477</v>
      </c>
      <c r="C356" s="5" t="s">
        <v>195</v>
      </c>
      <c r="D356" s="14">
        <v>0.05</v>
      </c>
      <c r="E356" s="14">
        <v>0.06</v>
      </c>
      <c r="F356" s="14">
        <v>0.05</v>
      </c>
      <c r="G356" s="14">
        <v>0.06</v>
      </c>
      <c r="H356" s="14">
        <v>0.04</v>
      </c>
      <c r="I356" s="14">
        <v>0.05</v>
      </c>
      <c r="J356" s="14">
        <v>7.0000000000000007E-2</v>
      </c>
      <c r="K356" s="14">
        <v>0.08</v>
      </c>
      <c r="L356" s="14">
        <v>0.09</v>
      </c>
      <c r="M356" s="14">
        <v>0.1</v>
      </c>
      <c r="N356" s="14">
        <v>0.1</v>
      </c>
      <c r="O356" s="14">
        <v>0.11</v>
      </c>
      <c r="P356" s="14">
        <v>0.04</v>
      </c>
      <c r="Q356" s="14">
        <v>0.03</v>
      </c>
      <c r="R356" s="14">
        <v>0.03</v>
      </c>
      <c r="S356" s="14">
        <v>7.0000000000000007E-2</v>
      </c>
      <c r="T356" s="14">
        <v>0.06</v>
      </c>
      <c r="U356" s="11">
        <v>6.4100000000000004E-2</v>
      </c>
      <c r="V356" s="14">
        <v>0.17</v>
      </c>
      <c r="W356" s="14">
        <v>0.23</v>
      </c>
      <c r="X356" s="86">
        <v>7.8399999999999997E-2</v>
      </c>
    </row>
    <row r="357" spans="1:24" ht="20.100000000000001" customHeight="1">
      <c r="A357" s="288">
        <v>44478</v>
      </c>
      <c r="B357" s="288">
        <v>44483</v>
      </c>
      <c r="C357" s="5" t="s">
        <v>192</v>
      </c>
      <c r="D357" s="282">
        <v>118.4</v>
      </c>
      <c r="E357" s="282">
        <v>120</v>
      </c>
      <c r="F357" s="282">
        <v>118</v>
      </c>
      <c r="G357" s="282">
        <v>120.1</v>
      </c>
      <c r="H357" s="282">
        <v>122.9</v>
      </c>
      <c r="I357" s="282">
        <v>123.8</v>
      </c>
      <c r="J357" s="282">
        <v>118.3</v>
      </c>
      <c r="K357" s="282">
        <v>119.3</v>
      </c>
      <c r="L357" s="204">
        <v>122</v>
      </c>
      <c r="M357" s="204">
        <v>122</v>
      </c>
      <c r="N357" s="204">
        <v>122</v>
      </c>
      <c r="O357" s="282">
        <v>120.5</v>
      </c>
      <c r="P357" s="282">
        <v>122.5</v>
      </c>
      <c r="Q357" s="282">
        <v>122.7</v>
      </c>
      <c r="R357" s="282">
        <v>122.4</v>
      </c>
      <c r="S357" s="282">
        <v>122.8</v>
      </c>
      <c r="T357" s="282">
        <v>120.1</v>
      </c>
      <c r="U357" s="295">
        <v>121.05</v>
      </c>
      <c r="V357" s="204">
        <v>121.6</v>
      </c>
      <c r="W357" s="204">
        <v>125</v>
      </c>
      <c r="X357" s="295">
        <v>121.28</v>
      </c>
    </row>
    <row r="358" spans="1:24" ht="20.100000000000001" customHeight="1">
      <c r="A358" s="288">
        <v>44478</v>
      </c>
      <c r="B358" s="288">
        <v>44483</v>
      </c>
      <c r="C358" s="5" t="s">
        <v>194</v>
      </c>
      <c r="D358" s="14">
        <v>0.05</v>
      </c>
      <c r="E358" s="14">
        <v>0.11</v>
      </c>
      <c r="F358" s="14">
        <v>0.09</v>
      </c>
      <c r="G358" s="14">
        <v>0.09</v>
      </c>
      <c r="H358" s="14">
        <v>0.06</v>
      </c>
      <c r="I358" s="14">
        <v>0.05</v>
      </c>
      <c r="J358" s="14">
        <v>0.08</v>
      </c>
      <c r="K358" s="14">
        <v>7.0000000000000007E-2</v>
      </c>
      <c r="L358" s="14">
        <v>0.06</v>
      </c>
      <c r="M358" s="14">
        <v>0.06</v>
      </c>
      <c r="N358" s="14">
        <v>0.05</v>
      </c>
      <c r="O358" s="14">
        <v>0.09</v>
      </c>
      <c r="P358" s="14">
        <v>0.05</v>
      </c>
      <c r="Q358" s="14">
        <v>0.06</v>
      </c>
      <c r="R358" s="14">
        <v>0.09</v>
      </c>
      <c r="S358" s="14">
        <v>7.0000000000000007E-2</v>
      </c>
      <c r="T358" s="14">
        <v>0.09</v>
      </c>
      <c r="U358" s="11">
        <v>7.1800000000000003E-2</v>
      </c>
      <c r="V358" s="14">
        <v>0.09</v>
      </c>
      <c r="W358" s="14">
        <v>0.09</v>
      </c>
      <c r="X358" s="86">
        <v>7.3700000000000002E-2</v>
      </c>
    </row>
    <row r="359" spans="1:24" ht="20.100000000000001" customHeight="1">
      <c r="A359" s="288">
        <v>44478</v>
      </c>
      <c r="B359" s="288">
        <v>44483</v>
      </c>
      <c r="C359" s="5" t="s">
        <v>195</v>
      </c>
      <c r="D359" s="14">
        <v>0.06</v>
      </c>
      <c r="E359" s="14">
        <v>0.06</v>
      </c>
      <c r="F359" s="14">
        <v>0.05</v>
      </c>
      <c r="G359" s="14">
        <v>0.08</v>
      </c>
      <c r="H359" s="14">
        <v>0.05</v>
      </c>
      <c r="I359" s="14">
        <v>0.05</v>
      </c>
      <c r="J359" s="14">
        <v>0.09</v>
      </c>
      <c r="K359" s="14">
        <v>7.0000000000000007E-2</v>
      </c>
      <c r="L359" s="14">
        <v>0.08</v>
      </c>
      <c r="M359" s="14">
        <v>0.09</v>
      </c>
      <c r="N359" s="14">
        <v>0.09</v>
      </c>
      <c r="O359" s="14">
        <v>0.1</v>
      </c>
      <c r="P359" s="14">
        <v>0.04</v>
      </c>
      <c r="Q359" s="14">
        <v>0.04</v>
      </c>
      <c r="R359" s="14">
        <v>0.04</v>
      </c>
      <c r="S359" s="14">
        <v>0.08</v>
      </c>
      <c r="T359" s="14">
        <v>0.08</v>
      </c>
      <c r="U359" s="11">
        <v>6.7599999999999993E-2</v>
      </c>
      <c r="V359" s="14">
        <v>0.15</v>
      </c>
      <c r="W359" s="14">
        <v>0.21</v>
      </c>
      <c r="X359" s="86">
        <v>7.9500000000000001E-2</v>
      </c>
    </row>
    <row r="360" spans="1:24" ht="20.100000000000001" customHeight="1">
      <c r="A360" s="288">
        <v>44484</v>
      </c>
      <c r="B360" s="288">
        <v>44490</v>
      </c>
      <c r="C360" s="5" t="s">
        <v>192</v>
      </c>
      <c r="D360" s="282">
        <v>122.7</v>
      </c>
      <c r="E360" s="282">
        <v>122</v>
      </c>
      <c r="F360" s="282">
        <v>119</v>
      </c>
      <c r="G360" s="282">
        <v>121.2</v>
      </c>
      <c r="H360" s="282">
        <v>123.8</v>
      </c>
      <c r="I360" s="282">
        <v>124.5</v>
      </c>
      <c r="J360" s="282">
        <v>119.7</v>
      </c>
      <c r="K360" s="282">
        <v>119.3</v>
      </c>
      <c r="L360" s="204">
        <v>122.5</v>
      </c>
      <c r="M360" s="204">
        <v>122.5</v>
      </c>
      <c r="N360" s="204">
        <v>122.5</v>
      </c>
      <c r="O360" s="282">
        <v>121.2</v>
      </c>
      <c r="P360" s="282">
        <v>123.3</v>
      </c>
      <c r="Q360" s="282">
        <v>123.4</v>
      </c>
      <c r="R360" s="282">
        <v>123</v>
      </c>
      <c r="S360" s="282">
        <v>123.5</v>
      </c>
      <c r="T360" s="282">
        <v>121.2</v>
      </c>
      <c r="U360" s="295">
        <v>122.08</v>
      </c>
      <c r="V360" s="204">
        <v>121.8</v>
      </c>
      <c r="W360" s="204">
        <v>125.1</v>
      </c>
      <c r="X360" s="295">
        <v>122.22</v>
      </c>
    </row>
    <row r="361" spans="1:24" ht="20.100000000000001" customHeight="1">
      <c r="A361" s="288">
        <v>44484</v>
      </c>
      <c r="B361" s="288">
        <v>44490</v>
      </c>
      <c r="C361" s="5" t="s">
        <v>194</v>
      </c>
      <c r="D361" s="14">
        <v>0.05</v>
      </c>
      <c r="E361" s="14">
        <v>0.11</v>
      </c>
      <c r="F361" s="14">
        <v>0.09</v>
      </c>
      <c r="G361" s="14">
        <v>0.1</v>
      </c>
      <c r="H361" s="14">
        <v>0.06</v>
      </c>
      <c r="I361" s="14">
        <v>0.05</v>
      </c>
      <c r="J361" s="14">
        <v>0.08</v>
      </c>
      <c r="K361" s="14">
        <v>7.0000000000000007E-2</v>
      </c>
      <c r="L361" s="14">
        <v>0.06</v>
      </c>
      <c r="M361" s="14">
        <v>0.06</v>
      </c>
      <c r="N361" s="14">
        <v>0.05</v>
      </c>
      <c r="O361" s="14">
        <v>0.09</v>
      </c>
      <c r="P361" s="14">
        <v>0.05</v>
      </c>
      <c r="Q361" s="14">
        <v>7.0000000000000007E-2</v>
      </c>
      <c r="R361" s="14">
        <v>0.1</v>
      </c>
      <c r="S361" s="14">
        <v>0.08</v>
      </c>
      <c r="T361" s="14">
        <v>0.1</v>
      </c>
      <c r="U361" s="11">
        <v>7.4700000000000003E-2</v>
      </c>
      <c r="V361" s="14">
        <v>0.09</v>
      </c>
      <c r="W361" s="14">
        <v>0.09</v>
      </c>
      <c r="X361" s="86">
        <v>7.6300000000000007E-2</v>
      </c>
    </row>
    <row r="362" spans="1:24" ht="20.100000000000001" customHeight="1">
      <c r="A362" s="288">
        <v>44484</v>
      </c>
      <c r="B362" s="288">
        <v>44490</v>
      </c>
      <c r="C362" s="5" t="s">
        <v>195</v>
      </c>
      <c r="D362" s="14">
        <v>0.08</v>
      </c>
      <c r="E362" s="14">
        <v>0.06</v>
      </c>
      <c r="F362" s="14">
        <v>0.05</v>
      </c>
      <c r="G362" s="14">
        <v>0.1</v>
      </c>
      <c r="H362" s="14">
        <v>0.05</v>
      </c>
      <c r="I362" s="14">
        <v>0.05</v>
      </c>
      <c r="J362" s="14">
        <v>0.1</v>
      </c>
      <c r="K362" s="14">
        <v>7.0000000000000007E-2</v>
      </c>
      <c r="L362" s="14">
        <v>0.08</v>
      </c>
      <c r="M362" s="14">
        <v>0.09</v>
      </c>
      <c r="N362" s="14">
        <v>0.09</v>
      </c>
      <c r="O362" s="14">
        <v>0.1</v>
      </c>
      <c r="P362" s="14">
        <v>0.04</v>
      </c>
      <c r="Q362" s="14">
        <v>0.04</v>
      </c>
      <c r="R362" s="14">
        <v>0.04</v>
      </c>
      <c r="S362" s="14">
        <v>0.09</v>
      </c>
      <c r="T362" s="14">
        <v>0.1</v>
      </c>
      <c r="U362" s="11">
        <v>7.2400000000000006E-2</v>
      </c>
      <c r="V362" s="14">
        <v>0.15</v>
      </c>
      <c r="W362" s="14">
        <v>0.21</v>
      </c>
      <c r="X362" s="86">
        <v>8.3699999999999997E-2</v>
      </c>
    </row>
    <row r="363" spans="1:24" ht="20.100000000000001" customHeight="1">
      <c r="A363" s="288">
        <v>44491</v>
      </c>
      <c r="B363" s="288">
        <v>44497</v>
      </c>
      <c r="C363" s="5" t="s">
        <v>192</v>
      </c>
      <c r="D363" s="282">
        <v>124.2</v>
      </c>
      <c r="E363" s="282">
        <v>124</v>
      </c>
      <c r="F363" s="282">
        <v>122.5</v>
      </c>
      <c r="G363" s="282">
        <v>122.2</v>
      </c>
      <c r="H363" s="282">
        <v>125.3</v>
      </c>
      <c r="I363" s="282">
        <v>126.2</v>
      </c>
      <c r="J363" s="282">
        <v>123.2</v>
      </c>
      <c r="K363" s="282">
        <v>123</v>
      </c>
      <c r="L363" s="204">
        <v>123.5</v>
      </c>
      <c r="M363" s="204">
        <v>123.5</v>
      </c>
      <c r="N363" s="204">
        <v>123.5</v>
      </c>
      <c r="O363" s="282">
        <v>124.8</v>
      </c>
      <c r="P363" s="282">
        <v>125.1</v>
      </c>
      <c r="Q363" s="282">
        <v>124.9</v>
      </c>
      <c r="R363" s="282">
        <v>124.7</v>
      </c>
      <c r="S363" s="282">
        <v>124.8</v>
      </c>
      <c r="T363" s="282">
        <v>122.2</v>
      </c>
      <c r="U363" s="282">
        <v>123.98</v>
      </c>
      <c r="V363" s="204">
        <v>123.9</v>
      </c>
      <c r="W363" s="204">
        <v>126.5</v>
      </c>
      <c r="X363" s="282">
        <v>124.11</v>
      </c>
    </row>
    <row r="364" spans="1:24" ht="20.100000000000001" customHeight="1">
      <c r="A364" s="288">
        <v>44491</v>
      </c>
      <c r="B364" s="288">
        <v>44497</v>
      </c>
      <c r="C364" s="5" t="s">
        <v>194</v>
      </c>
      <c r="D364" s="14">
        <v>7.0000000000000007E-2</v>
      </c>
      <c r="E364" s="14">
        <v>0.1</v>
      </c>
      <c r="F364" s="14">
        <v>0.09</v>
      </c>
      <c r="G364" s="14">
        <v>0.1</v>
      </c>
      <c r="H364" s="14">
        <v>0.06</v>
      </c>
      <c r="I364" s="14">
        <v>0.05</v>
      </c>
      <c r="J364" s="14">
        <v>0.08</v>
      </c>
      <c r="K364" s="14">
        <v>7.0000000000000007E-2</v>
      </c>
      <c r="L364" s="14">
        <v>0.06</v>
      </c>
      <c r="M364" s="14">
        <v>0.06</v>
      </c>
      <c r="N364" s="14">
        <v>0.06</v>
      </c>
      <c r="O364" s="14">
        <v>0.08</v>
      </c>
      <c r="P364" s="14">
        <v>0.05</v>
      </c>
      <c r="Q364" s="14">
        <v>7.0000000000000007E-2</v>
      </c>
      <c r="R364" s="14">
        <v>0.1</v>
      </c>
      <c r="S364" s="14">
        <v>0.08</v>
      </c>
      <c r="T364" s="14">
        <v>0.1</v>
      </c>
      <c r="U364" s="11">
        <v>7.5300000000000006E-2</v>
      </c>
      <c r="V364" s="14">
        <v>0.08</v>
      </c>
      <c r="W364" s="14">
        <v>0.08</v>
      </c>
      <c r="X364" s="11">
        <v>7.5800000000000006E-2</v>
      </c>
    </row>
    <row r="365" spans="1:24" ht="20.100000000000001" customHeight="1">
      <c r="A365" s="288">
        <v>44491</v>
      </c>
      <c r="B365" s="288">
        <v>44497</v>
      </c>
      <c r="C365" s="5" t="s">
        <v>195</v>
      </c>
      <c r="D365" s="14">
        <v>0.08</v>
      </c>
      <c r="E365" s="14">
        <v>7.0000000000000007E-2</v>
      </c>
      <c r="F365" s="14">
        <v>0.06</v>
      </c>
      <c r="G365" s="14">
        <v>0.1</v>
      </c>
      <c r="H365" s="14">
        <v>0.06</v>
      </c>
      <c r="I365" s="14">
        <v>7.0000000000000007E-2</v>
      </c>
      <c r="J365" s="14">
        <v>0.11</v>
      </c>
      <c r="K365" s="14">
        <v>0.08</v>
      </c>
      <c r="L365" s="14">
        <v>0.09</v>
      </c>
      <c r="M365" s="14">
        <v>0.1</v>
      </c>
      <c r="N365" s="14">
        <v>0.1</v>
      </c>
      <c r="O365" s="14">
        <v>0.12</v>
      </c>
      <c r="P365" s="14">
        <v>0.05</v>
      </c>
      <c r="Q365" s="14">
        <v>0.05</v>
      </c>
      <c r="R365" s="14">
        <v>0.05</v>
      </c>
      <c r="S365" s="14">
        <v>0.09</v>
      </c>
      <c r="T365" s="14">
        <v>0.1</v>
      </c>
      <c r="U365" s="11">
        <v>8.1199999999999994E-2</v>
      </c>
      <c r="V365" s="14">
        <v>0.17</v>
      </c>
      <c r="W365" s="14">
        <v>0.24</v>
      </c>
      <c r="X365" s="11">
        <v>9.4200000000000006E-2</v>
      </c>
    </row>
    <row r="366" spans="1:24" ht="20.100000000000001" customHeight="1">
      <c r="A366" s="288">
        <v>44498</v>
      </c>
      <c r="B366" s="288">
        <v>44504</v>
      </c>
      <c r="C366" s="5" t="s">
        <v>192</v>
      </c>
      <c r="D366" s="282">
        <v>124.8</v>
      </c>
      <c r="E366" s="282">
        <v>125</v>
      </c>
      <c r="F366" s="282">
        <v>123</v>
      </c>
      <c r="G366" s="282">
        <v>123.8</v>
      </c>
      <c r="H366" s="282">
        <v>125.6</v>
      </c>
      <c r="I366" s="282">
        <v>126.4</v>
      </c>
      <c r="J366" s="282">
        <v>124.6</v>
      </c>
      <c r="K366" s="282">
        <v>124</v>
      </c>
      <c r="L366" s="204">
        <v>125</v>
      </c>
      <c r="M366" s="204">
        <v>125</v>
      </c>
      <c r="N366" s="204">
        <v>125</v>
      </c>
      <c r="O366" s="282">
        <v>128</v>
      </c>
      <c r="P366" s="282">
        <v>125.1</v>
      </c>
      <c r="Q366" s="282">
        <v>125.5</v>
      </c>
      <c r="R366" s="282">
        <v>125</v>
      </c>
      <c r="S366" s="282">
        <v>125.2</v>
      </c>
      <c r="T366" s="282">
        <v>124.6</v>
      </c>
      <c r="U366" s="282">
        <v>125.04</v>
      </c>
      <c r="V366" s="204">
        <v>126.8</v>
      </c>
      <c r="W366" s="204">
        <v>129</v>
      </c>
      <c r="X366" s="282">
        <v>125.34</v>
      </c>
    </row>
    <row r="367" spans="1:24" ht="20.100000000000001" customHeight="1">
      <c r="A367" s="288">
        <v>44498</v>
      </c>
      <c r="B367" s="288">
        <v>44504</v>
      </c>
      <c r="C367" s="5" t="s">
        <v>194</v>
      </c>
      <c r="D367" s="14">
        <v>0.09</v>
      </c>
      <c r="E367" s="14">
        <v>0.1</v>
      </c>
      <c r="F367" s="14">
        <v>0.09</v>
      </c>
      <c r="G367" s="14">
        <v>0.11</v>
      </c>
      <c r="H367" s="403">
        <v>0.06</v>
      </c>
      <c r="I367" s="403">
        <v>0.05</v>
      </c>
      <c r="J367" s="14">
        <v>0.08</v>
      </c>
      <c r="K367" s="14">
        <v>7.0000000000000007E-2</v>
      </c>
      <c r="L367" s="14">
        <v>0.06</v>
      </c>
      <c r="M367" s="14">
        <v>0.06</v>
      </c>
      <c r="N367" s="14">
        <v>7.0000000000000007E-2</v>
      </c>
      <c r="O367" s="14">
        <v>7.0000000000000007E-2</v>
      </c>
      <c r="P367" s="403">
        <v>0.05</v>
      </c>
      <c r="Q367" s="403">
        <v>7.0000000000000007E-2</v>
      </c>
      <c r="R367" s="403">
        <v>0.1</v>
      </c>
      <c r="S367" s="14">
        <v>0.08</v>
      </c>
      <c r="T367" s="14">
        <v>0.1</v>
      </c>
      <c r="U367" s="11">
        <v>7.7100000000000002E-2</v>
      </c>
      <c r="V367" s="14">
        <v>0.08</v>
      </c>
      <c r="W367" s="14">
        <v>0.08</v>
      </c>
      <c r="X367" s="11">
        <v>7.7399999999999997E-2</v>
      </c>
    </row>
    <row r="368" spans="1:24" ht="20.100000000000001" customHeight="1">
      <c r="A368" s="288">
        <v>44498</v>
      </c>
      <c r="B368" s="288">
        <v>44504</v>
      </c>
      <c r="C368" s="5" t="s">
        <v>195</v>
      </c>
      <c r="D368" s="14">
        <v>0.1</v>
      </c>
      <c r="E368" s="14">
        <v>0.08</v>
      </c>
      <c r="F368" s="14">
        <v>7.0000000000000007E-2</v>
      </c>
      <c r="G368" s="14">
        <v>0.11</v>
      </c>
      <c r="H368" s="403">
        <v>0.06</v>
      </c>
      <c r="I368" s="403">
        <v>7.0000000000000007E-2</v>
      </c>
      <c r="J368" s="14">
        <v>0.12</v>
      </c>
      <c r="K368" s="14">
        <v>0.08</v>
      </c>
      <c r="L368" s="14">
        <v>0.1</v>
      </c>
      <c r="M368" s="14">
        <v>0.11</v>
      </c>
      <c r="N368" s="14">
        <v>0.11</v>
      </c>
      <c r="O368" s="14">
        <v>0.13</v>
      </c>
      <c r="P368" s="403">
        <v>0.05</v>
      </c>
      <c r="Q368" s="403">
        <v>0.05</v>
      </c>
      <c r="R368" s="403">
        <v>0.05</v>
      </c>
      <c r="S368" s="14">
        <v>0.1</v>
      </c>
      <c r="T368" s="14">
        <v>0.11</v>
      </c>
      <c r="U368" s="11">
        <v>8.8200000000000001E-2</v>
      </c>
      <c r="V368" s="14">
        <v>0.18</v>
      </c>
      <c r="W368" s="14">
        <v>0.25</v>
      </c>
      <c r="X368" s="11">
        <v>0.1016</v>
      </c>
    </row>
    <row r="369" spans="1:24" ht="20.100000000000001" customHeight="1">
      <c r="A369" s="288">
        <v>44505</v>
      </c>
      <c r="B369" s="288">
        <v>44511</v>
      </c>
      <c r="C369" s="5" t="s">
        <v>192</v>
      </c>
      <c r="D369" s="204">
        <v>125.2</v>
      </c>
      <c r="E369" s="282">
        <v>125.5</v>
      </c>
      <c r="F369" s="282">
        <v>124.5</v>
      </c>
      <c r="G369" s="282">
        <v>124.3</v>
      </c>
      <c r="H369" s="282">
        <v>125.9</v>
      </c>
      <c r="I369" s="282">
        <v>126.7</v>
      </c>
      <c r="J369" s="282">
        <v>125.6</v>
      </c>
      <c r="K369" s="282">
        <v>124.8</v>
      </c>
      <c r="L369" s="204">
        <v>125.2</v>
      </c>
      <c r="M369" s="204">
        <v>125.2</v>
      </c>
      <c r="N369" s="204">
        <v>125.2</v>
      </c>
      <c r="O369" s="282">
        <v>128.19999999999999</v>
      </c>
      <c r="P369" s="282">
        <v>125.7</v>
      </c>
      <c r="Q369" s="282">
        <v>125.8</v>
      </c>
      <c r="R369" s="282">
        <v>125.4</v>
      </c>
      <c r="S369" s="282">
        <v>126.8</v>
      </c>
      <c r="T369" s="282">
        <v>125.2</v>
      </c>
      <c r="U369" s="282">
        <v>125.6</v>
      </c>
      <c r="V369" s="204">
        <v>127</v>
      </c>
      <c r="W369" s="204">
        <v>129.30000000000001</v>
      </c>
      <c r="X369" s="204">
        <v>125.87</v>
      </c>
    </row>
    <row r="370" spans="1:24" ht="20.100000000000001" customHeight="1">
      <c r="A370" s="288">
        <v>44505</v>
      </c>
      <c r="B370" s="288">
        <v>44511</v>
      </c>
      <c r="C370" s="5" t="s">
        <v>194</v>
      </c>
      <c r="D370" s="14">
        <v>0.1</v>
      </c>
      <c r="E370" s="14">
        <v>0.1</v>
      </c>
      <c r="F370" s="14">
        <v>0.09</v>
      </c>
      <c r="G370" s="14">
        <v>0.12</v>
      </c>
      <c r="H370" s="403">
        <v>0.06</v>
      </c>
      <c r="I370" s="403">
        <v>0.05</v>
      </c>
      <c r="J370" s="14">
        <v>0.08</v>
      </c>
      <c r="K370" s="14">
        <v>7.0000000000000007E-2</v>
      </c>
      <c r="L370" s="14">
        <v>7.0000000000000007E-2</v>
      </c>
      <c r="M370" s="14">
        <v>7.0000000000000007E-2</v>
      </c>
      <c r="N370" s="14">
        <v>0.09</v>
      </c>
      <c r="O370" s="14">
        <v>7.0000000000000007E-2</v>
      </c>
      <c r="P370" s="403">
        <v>0.05</v>
      </c>
      <c r="Q370" s="403">
        <v>7.0000000000000007E-2</v>
      </c>
      <c r="R370" s="403">
        <v>0.09</v>
      </c>
      <c r="S370" s="14">
        <v>0.08</v>
      </c>
      <c r="T370" s="14">
        <v>0.09</v>
      </c>
      <c r="U370" s="11">
        <v>7.9399999999999998E-2</v>
      </c>
      <c r="V370" s="14">
        <v>0.08</v>
      </c>
      <c r="W370" s="14">
        <v>0.08</v>
      </c>
      <c r="X370" s="11">
        <v>7.9500000000000001E-2</v>
      </c>
    </row>
    <row r="371" spans="1:24" ht="20.100000000000001" customHeight="1">
      <c r="A371" s="288">
        <v>44505</v>
      </c>
      <c r="B371" s="288">
        <v>44511</v>
      </c>
      <c r="C371" s="5" t="s">
        <v>195</v>
      </c>
      <c r="D371" s="14">
        <v>0.1</v>
      </c>
      <c r="E371" s="14">
        <v>0.09</v>
      </c>
      <c r="F371" s="14">
        <v>0.08</v>
      </c>
      <c r="G371" s="14">
        <v>0.11</v>
      </c>
      <c r="H371" s="403">
        <v>7.0000000000000007E-2</v>
      </c>
      <c r="I371" s="403">
        <v>0.08</v>
      </c>
      <c r="J371" s="14">
        <v>0.12</v>
      </c>
      <c r="K371" s="14">
        <v>0.09</v>
      </c>
      <c r="L371" s="14">
        <v>0.11</v>
      </c>
      <c r="M371" s="14">
        <v>0.11</v>
      </c>
      <c r="N371" s="14">
        <v>0.11</v>
      </c>
      <c r="O371" s="14">
        <v>0.14000000000000001</v>
      </c>
      <c r="P371" s="403">
        <v>0.06</v>
      </c>
      <c r="Q371" s="403">
        <v>0.06</v>
      </c>
      <c r="R371" s="403">
        <v>0.06</v>
      </c>
      <c r="S371" s="14">
        <v>0.11</v>
      </c>
      <c r="T371" s="14">
        <v>0.11</v>
      </c>
      <c r="U371" s="11">
        <v>9.4700000000000006E-2</v>
      </c>
      <c r="V371" s="14">
        <v>0.19</v>
      </c>
      <c r="W371" s="14">
        <v>0.25</v>
      </c>
      <c r="X371" s="11">
        <v>0.1079</v>
      </c>
    </row>
    <row r="372" spans="1:24" ht="20.100000000000001" customHeight="1">
      <c r="A372" s="288">
        <v>44512</v>
      </c>
      <c r="B372" s="288">
        <v>44518</v>
      </c>
      <c r="C372" s="5" t="s">
        <v>192</v>
      </c>
      <c r="D372" s="204">
        <v>125.6</v>
      </c>
      <c r="E372" s="282">
        <v>127.2</v>
      </c>
      <c r="F372" s="282">
        <v>125.5</v>
      </c>
      <c r="G372" s="282">
        <v>124.8</v>
      </c>
      <c r="H372" s="282">
        <v>126.2</v>
      </c>
      <c r="I372" s="282">
        <v>126.9</v>
      </c>
      <c r="J372" s="282">
        <v>125.8</v>
      </c>
      <c r="K372" s="282">
        <v>125.2</v>
      </c>
      <c r="L372" s="204">
        <v>126.5</v>
      </c>
      <c r="M372" s="204">
        <v>126.5</v>
      </c>
      <c r="N372" s="204">
        <v>126.5</v>
      </c>
      <c r="O372" s="282">
        <v>128.4</v>
      </c>
      <c r="P372" s="282">
        <v>126</v>
      </c>
      <c r="Q372" s="282">
        <v>126</v>
      </c>
      <c r="R372" s="282">
        <v>125.6</v>
      </c>
      <c r="S372" s="282">
        <v>127.1</v>
      </c>
      <c r="T372" s="282">
        <v>125.5</v>
      </c>
      <c r="U372" s="282">
        <v>126.19</v>
      </c>
      <c r="V372" s="204">
        <v>127.2</v>
      </c>
      <c r="W372" s="204">
        <v>129.5</v>
      </c>
      <c r="X372" s="204">
        <v>126.42</v>
      </c>
    </row>
    <row r="373" spans="1:24" ht="20.100000000000001" customHeight="1">
      <c r="A373" s="288">
        <v>44512</v>
      </c>
      <c r="B373" s="288">
        <v>44518</v>
      </c>
      <c r="C373" s="5" t="s">
        <v>194</v>
      </c>
      <c r="D373" s="14">
        <v>0.11</v>
      </c>
      <c r="E373" s="14">
        <v>0.1</v>
      </c>
      <c r="F373" s="14">
        <v>0.09</v>
      </c>
      <c r="G373" s="14">
        <v>0.12</v>
      </c>
      <c r="H373" s="14">
        <v>0.06</v>
      </c>
      <c r="I373" s="14">
        <v>0.05</v>
      </c>
      <c r="J373" s="14">
        <v>0.09</v>
      </c>
      <c r="K373" s="14">
        <v>0.08</v>
      </c>
      <c r="L373" s="14">
        <v>0.08</v>
      </c>
      <c r="M373" s="14">
        <v>0.08</v>
      </c>
      <c r="N373" s="14">
        <v>0.1</v>
      </c>
      <c r="O373" s="14">
        <v>7.0000000000000007E-2</v>
      </c>
      <c r="P373" s="14">
        <v>0.05</v>
      </c>
      <c r="Q373" s="14">
        <v>7.0000000000000007E-2</v>
      </c>
      <c r="R373" s="14">
        <v>0.09</v>
      </c>
      <c r="S373" s="14">
        <v>0.08</v>
      </c>
      <c r="T373" s="14">
        <v>0.09</v>
      </c>
      <c r="U373" s="11">
        <v>8.2900000000000001E-2</v>
      </c>
      <c r="V373" s="14">
        <v>0.08</v>
      </c>
      <c r="W373" s="14">
        <v>0.08</v>
      </c>
      <c r="X373" s="11">
        <v>8.2600000000000007E-2</v>
      </c>
    </row>
    <row r="374" spans="1:24" ht="20.100000000000001" customHeight="1">
      <c r="A374" s="288">
        <v>44512</v>
      </c>
      <c r="B374" s="288">
        <v>44518</v>
      </c>
      <c r="C374" s="5" t="s">
        <v>195</v>
      </c>
      <c r="D374" s="14">
        <v>0.1</v>
      </c>
      <c r="E374" s="14">
        <v>0.09</v>
      </c>
      <c r="F374" s="14">
        <v>0.08</v>
      </c>
      <c r="G374" s="14">
        <v>0.11</v>
      </c>
      <c r="H374" s="14">
        <v>0.08</v>
      </c>
      <c r="I374" s="14">
        <v>0.09</v>
      </c>
      <c r="J374" s="14">
        <v>0.13</v>
      </c>
      <c r="K374" s="14">
        <v>0.09</v>
      </c>
      <c r="L374" s="14">
        <v>0.11</v>
      </c>
      <c r="M374" s="14">
        <v>0.11</v>
      </c>
      <c r="N374" s="14">
        <v>0.11</v>
      </c>
      <c r="O374" s="14">
        <v>0.14000000000000001</v>
      </c>
      <c r="P374" s="14">
        <v>7.0000000000000007E-2</v>
      </c>
      <c r="Q374" s="14">
        <v>7.0000000000000007E-2</v>
      </c>
      <c r="R374" s="14">
        <v>7.0000000000000007E-2</v>
      </c>
      <c r="S374" s="14">
        <v>0.11</v>
      </c>
      <c r="T374" s="14">
        <v>0.11</v>
      </c>
      <c r="U374" s="11">
        <v>9.8199999999999996E-2</v>
      </c>
      <c r="V374" s="14">
        <v>0.19</v>
      </c>
      <c r="W374" s="14">
        <v>0.25</v>
      </c>
      <c r="X374" s="11">
        <v>0.1111</v>
      </c>
    </row>
    <row r="375" spans="1:24" ht="20.100000000000001" customHeight="1">
      <c r="A375" s="288">
        <v>44519</v>
      </c>
      <c r="B375" s="288">
        <v>44525</v>
      </c>
      <c r="C375" s="5" t="s">
        <v>192</v>
      </c>
      <c r="D375" s="204">
        <v>126.1</v>
      </c>
      <c r="E375" s="282">
        <v>128.5</v>
      </c>
      <c r="F375" s="282">
        <v>126.5</v>
      </c>
      <c r="G375" s="282">
        <v>125.3</v>
      </c>
      <c r="H375" s="282">
        <v>126.5</v>
      </c>
      <c r="I375" s="282">
        <v>127.2</v>
      </c>
      <c r="J375" s="282">
        <v>125.9</v>
      </c>
      <c r="K375" s="282">
        <v>126</v>
      </c>
      <c r="L375" s="204">
        <v>128</v>
      </c>
      <c r="M375" s="204">
        <v>128</v>
      </c>
      <c r="N375" s="204">
        <v>128</v>
      </c>
      <c r="O375" s="282">
        <v>128.5</v>
      </c>
      <c r="P375" s="282">
        <v>126.4</v>
      </c>
      <c r="Q375" s="282">
        <v>126.2</v>
      </c>
      <c r="R375" s="282">
        <v>125.8</v>
      </c>
      <c r="S375" s="282">
        <v>127.3</v>
      </c>
      <c r="T375" s="282">
        <v>125.8</v>
      </c>
      <c r="U375" s="282">
        <v>126.82</v>
      </c>
      <c r="V375" s="204">
        <v>127.4</v>
      </c>
      <c r="W375" s="204">
        <v>129.80000000000001</v>
      </c>
      <c r="X375" s="204">
        <v>127.01</v>
      </c>
    </row>
    <row r="376" spans="1:24" ht="20.100000000000001" customHeight="1">
      <c r="A376" s="288">
        <v>44519</v>
      </c>
      <c r="B376" s="288">
        <v>44525</v>
      </c>
      <c r="C376" s="5" t="s">
        <v>194</v>
      </c>
      <c r="D376" s="14">
        <v>0.12</v>
      </c>
      <c r="E376" s="14">
        <v>0.1</v>
      </c>
      <c r="F376" s="14">
        <v>0.09</v>
      </c>
      <c r="G376" s="14">
        <v>0.12</v>
      </c>
      <c r="H376" s="14">
        <v>0.06</v>
      </c>
      <c r="I376" s="14">
        <v>0.05</v>
      </c>
      <c r="J376" s="14">
        <v>0.09</v>
      </c>
      <c r="K376" s="14">
        <v>0.09</v>
      </c>
      <c r="L376" s="14">
        <v>0.09</v>
      </c>
      <c r="M376" s="14">
        <v>0.09</v>
      </c>
      <c r="N376" s="14">
        <v>0.11</v>
      </c>
      <c r="O376" s="14">
        <v>7.0000000000000007E-2</v>
      </c>
      <c r="P376" s="14">
        <v>0.05</v>
      </c>
      <c r="Q376" s="14">
        <v>0.08</v>
      </c>
      <c r="R376" s="14">
        <v>0.1</v>
      </c>
      <c r="S376" s="14">
        <v>0.08</v>
      </c>
      <c r="T376" s="14">
        <v>0.08</v>
      </c>
      <c r="U376" s="11">
        <v>8.6499999999999994E-2</v>
      </c>
      <c r="V376" s="14">
        <v>0.08</v>
      </c>
      <c r="W376" s="14">
        <v>0.08</v>
      </c>
      <c r="X376" s="11">
        <v>8.5800000000000001E-2</v>
      </c>
    </row>
    <row r="377" spans="1:24" ht="20.100000000000001" customHeight="1">
      <c r="A377" s="288">
        <v>44519</v>
      </c>
      <c r="B377" s="288">
        <v>44525</v>
      </c>
      <c r="C377" s="5" t="s">
        <v>195</v>
      </c>
      <c r="D377" s="14">
        <v>0.11</v>
      </c>
      <c r="E377" s="14">
        <v>0.1</v>
      </c>
      <c r="F377" s="14">
        <v>0.09</v>
      </c>
      <c r="G377" s="14">
        <v>0.11</v>
      </c>
      <c r="H377" s="14">
        <v>0.09</v>
      </c>
      <c r="I377" s="14">
        <v>0.1</v>
      </c>
      <c r="J377" s="14">
        <v>0.13</v>
      </c>
      <c r="K377" s="14">
        <v>0.1</v>
      </c>
      <c r="L377" s="14">
        <v>0.12</v>
      </c>
      <c r="M377" s="14">
        <v>0.12</v>
      </c>
      <c r="N377" s="14">
        <v>0.12</v>
      </c>
      <c r="O377" s="14">
        <v>0.14000000000000001</v>
      </c>
      <c r="P377" s="14">
        <v>0.08</v>
      </c>
      <c r="Q377" s="14">
        <v>0.08</v>
      </c>
      <c r="R377" s="14">
        <v>0.08</v>
      </c>
      <c r="S377" s="14">
        <v>0.12</v>
      </c>
      <c r="T377" s="14">
        <v>0.11</v>
      </c>
      <c r="U377" s="11">
        <v>0.10589999999999999</v>
      </c>
      <c r="V377" s="14">
        <v>0.19</v>
      </c>
      <c r="W377" s="14">
        <v>0.25</v>
      </c>
      <c r="X377" s="11">
        <v>0.1179</v>
      </c>
    </row>
    <row r="378" spans="1:24" ht="20.100000000000001" customHeight="1">
      <c r="A378" s="288">
        <v>44526</v>
      </c>
      <c r="B378" s="288">
        <v>44532</v>
      </c>
      <c r="C378" s="5" t="s">
        <v>192</v>
      </c>
      <c r="D378" s="204">
        <v>126.7</v>
      </c>
      <c r="E378" s="282">
        <v>128.80000000000001</v>
      </c>
      <c r="F378" s="282">
        <v>126.7</v>
      </c>
      <c r="G378" s="282">
        <v>125.6</v>
      </c>
      <c r="H378" s="282">
        <v>126.8</v>
      </c>
      <c r="I378" s="282">
        <v>127.3</v>
      </c>
      <c r="J378" s="282">
        <v>126</v>
      </c>
      <c r="K378" s="282">
        <v>126.2</v>
      </c>
      <c r="L378" s="204">
        <v>128.30000000000001</v>
      </c>
      <c r="M378" s="204">
        <v>128.30000000000001</v>
      </c>
      <c r="N378" s="204">
        <v>128.30000000000001</v>
      </c>
      <c r="O378" s="282">
        <v>128.69999999999999</v>
      </c>
      <c r="P378" s="282">
        <v>126.4</v>
      </c>
      <c r="Q378" s="282">
        <v>126.2</v>
      </c>
      <c r="R378" s="282">
        <v>125.8</v>
      </c>
      <c r="S378" s="282">
        <v>127.5</v>
      </c>
      <c r="T378" s="282">
        <v>125.9</v>
      </c>
      <c r="U378" s="282">
        <v>127.03</v>
      </c>
      <c r="V378" s="282">
        <v>127.6</v>
      </c>
      <c r="W378" s="282">
        <v>129.9</v>
      </c>
      <c r="X378" s="282">
        <v>127.21</v>
      </c>
    </row>
    <row r="379" spans="1:24" ht="20.100000000000001" customHeight="1">
      <c r="A379" s="288">
        <v>44526</v>
      </c>
      <c r="B379" s="288">
        <v>44532</v>
      </c>
      <c r="C379" s="406" t="s">
        <v>194</v>
      </c>
      <c r="D379" s="14">
        <v>0.12</v>
      </c>
      <c r="E379" s="14">
        <v>0.09</v>
      </c>
      <c r="F379" s="14">
        <v>0.09</v>
      </c>
      <c r="G379" s="14">
        <v>0.12</v>
      </c>
      <c r="H379" s="14">
        <v>0.06</v>
      </c>
      <c r="I379" s="14">
        <v>0.05</v>
      </c>
      <c r="J379" s="14">
        <v>0.09</v>
      </c>
      <c r="K379" s="14">
        <v>0.1</v>
      </c>
      <c r="L379" s="14">
        <v>0.1</v>
      </c>
      <c r="M379" s="14">
        <v>0.1</v>
      </c>
      <c r="N379" s="14">
        <v>0.12</v>
      </c>
      <c r="O379" s="14">
        <v>0.06</v>
      </c>
      <c r="P379" s="14">
        <v>0.05</v>
      </c>
      <c r="Q379" s="14">
        <v>0.08</v>
      </c>
      <c r="R379" s="14">
        <v>0.1</v>
      </c>
      <c r="S379" s="14">
        <v>0.08</v>
      </c>
      <c r="T379" s="14">
        <v>0.08</v>
      </c>
      <c r="U379" s="11">
        <v>8.7599999999999997E-2</v>
      </c>
      <c r="V379" s="14">
        <v>0.08</v>
      </c>
      <c r="W379" s="14">
        <v>0.08</v>
      </c>
      <c r="X379" s="11">
        <v>8.6800000000000002E-2</v>
      </c>
    </row>
    <row r="380" spans="1:24" ht="20.100000000000001" customHeight="1">
      <c r="A380" s="288">
        <v>44526</v>
      </c>
      <c r="B380" s="288">
        <v>44532</v>
      </c>
      <c r="C380" s="406" t="s">
        <v>195</v>
      </c>
      <c r="D380" s="14">
        <v>0.12</v>
      </c>
      <c r="E380" s="14">
        <v>0.11</v>
      </c>
      <c r="F380" s="14">
        <v>0.1</v>
      </c>
      <c r="G380" s="14">
        <v>0.11</v>
      </c>
      <c r="H380" s="14">
        <v>0.09</v>
      </c>
      <c r="I380" s="14">
        <v>0.1</v>
      </c>
      <c r="J380" s="14">
        <v>0.13</v>
      </c>
      <c r="K380" s="14">
        <v>0.11</v>
      </c>
      <c r="L380" s="14">
        <v>0.13</v>
      </c>
      <c r="M380" s="14">
        <v>0.13</v>
      </c>
      <c r="N380" s="14">
        <v>0.13</v>
      </c>
      <c r="O380" s="14">
        <v>0.14000000000000001</v>
      </c>
      <c r="P380" s="14">
        <v>0.08</v>
      </c>
      <c r="Q380" s="14">
        <v>0.08</v>
      </c>
      <c r="R380" s="14">
        <v>0.08</v>
      </c>
      <c r="S380" s="14">
        <v>0.12</v>
      </c>
      <c r="T380" s="14">
        <v>0.11</v>
      </c>
      <c r="U380" s="11">
        <v>0.11</v>
      </c>
      <c r="V380" s="14">
        <v>0.19</v>
      </c>
      <c r="W380" s="14">
        <v>0.25</v>
      </c>
      <c r="X380" s="11">
        <v>0.1216</v>
      </c>
    </row>
    <row r="381" spans="1:24" ht="20.100000000000001" customHeight="1">
      <c r="A381" s="288">
        <v>44533</v>
      </c>
      <c r="B381" s="288">
        <v>44539</v>
      </c>
      <c r="C381" s="5" t="s">
        <v>192</v>
      </c>
      <c r="D381" s="204">
        <v>124.3</v>
      </c>
      <c r="E381" s="282">
        <v>129</v>
      </c>
      <c r="F381" s="282">
        <v>128</v>
      </c>
      <c r="G381" s="282">
        <v>125.2</v>
      </c>
      <c r="H381" s="282">
        <v>126.4</v>
      </c>
      <c r="I381" s="282">
        <v>127</v>
      </c>
      <c r="J381" s="282">
        <v>125.5</v>
      </c>
      <c r="K381" s="282">
        <v>126</v>
      </c>
      <c r="L381" s="204">
        <v>128.5</v>
      </c>
      <c r="M381" s="204">
        <v>128.5</v>
      </c>
      <c r="N381" s="204">
        <v>128.30000000000001</v>
      </c>
      <c r="O381" s="282">
        <v>128.5</v>
      </c>
      <c r="P381" s="282">
        <v>126.2</v>
      </c>
      <c r="Q381" s="282">
        <v>125.8</v>
      </c>
      <c r="R381" s="282">
        <v>125.4</v>
      </c>
      <c r="S381" s="282">
        <v>126.9</v>
      </c>
      <c r="T381" s="282">
        <v>125.2</v>
      </c>
      <c r="U381" s="282">
        <v>126.75</v>
      </c>
      <c r="V381" s="282">
        <v>127.5</v>
      </c>
      <c r="W381" s="282">
        <v>129.80000000000001</v>
      </c>
      <c r="X381" s="282">
        <v>126.95</v>
      </c>
    </row>
    <row r="382" spans="1:24" ht="20.100000000000001" customHeight="1">
      <c r="A382" s="288">
        <v>44533</v>
      </c>
      <c r="B382" s="288">
        <v>44539</v>
      </c>
      <c r="C382" s="406" t="s">
        <v>194</v>
      </c>
      <c r="D382" s="14">
        <v>0.14000000000000001</v>
      </c>
      <c r="E382" s="14">
        <v>0.09</v>
      </c>
      <c r="F382" s="14">
        <v>0.09</v>
      </c>
      <c r="G382" s="14">
        <v>0.12</v>
      </c>
      <c r="H382" s="14">
        <v>0.06</v>
      </c>
      <c r="I382" s="14">
        <v>0.05</v>
      </c>
      <c r="J382" s="14">
        <v>0.12</v>
      </c>
      <c r="K382" s="14">
        <v>0.11</v>
      </c>
      <c r="L382" s="14">
        <v>0.11</v>
      </c>
      <c r="M382" s="14">
        <v>0.11</v>
      </c>
      <c r="N382" s="14">
        <v>0.13</v>
      </c>
      <c r="O382" s="14">
        <v>0.06</v>
      </c>
      <c r="P382" s="14">
        <v>0.05</v>
      </c>
      <c r="Q382" s="14">
        <v>0.08</v>
      </c>
      <c r="R382" s="14">
        <v>0.1</v>
      </c>
      <c r="S382" s="14">
        <v>0.08</v>
      </c>
      <c r="T382" s="14">
        <v>0.08</v>
      </c>
      <c r="U382" s="11">
        <v>9.2899999999999996E-2</v>
      </c>
      <c r="V382" s="14">
        <v>0.08</v>
      </c>
      <c r="W382" s="14">
        <v>0.08</v>
      </c>
      <c r="X382" s="11">
        <v>9.1600000000000001E-2</v>
      </c>
    </row>
    <row r="383" spans="1:24" ht="20.100000000000001" customHeight="1">
      <c r="A383" s="288">
        <v>44533</v>
      </c>
      <c r="B383" s="288">
        <v>44539</v>
      </c>
      <c r="C383" s="406" t="s">
        <v>195</v>
      </c>
      <c r="D383" s="14">
        <v>0.1</v>
      </c>
      <c r="E383" s="14">
        <v>0.11</v>
      </c>
      <c r="F383" s="14">
        <v>0.11</v>
      </c>
      <c r="G383" s="14">
        <v>0.1</v>
      </c>
      <c r="H383" s="14">
        <v>0.08</v>
      </c>
      <c r="I383" s="14">
        <v>0.1</v>
      </c>
      <c r="J383" s="14">
        <v>0.1</v>
      </c>
      <c r="K383" s="14">
        <v>0.11</v>
      </c>
      <c r="L383" s="14">
        <v>0.13</v>
      </c>
      <c r="M383" s="14">
        <v>0.13</v>
      </c>
      <c r="N383" s="14">
        <v>0.13</v>
      </c>
      <c r="O383" s="14">
        <v>0.14000000000000001</v>
      </c>
      <c r="P383" s="14">
        <v>0.08</v>
      </c>
      <c r="Q383" s="14">
        <v>7.0000000000000007E-2</v>
      </c>
      <c r="R383" s="14">
        <v>7.0000000000000007E-2</v>
      </c>
      <c r="S383" s="14">
        <v>0.12</v>
      </c>
      <c r="T383" s="14">
        <v>0.1</v>
      </c>
      <c r="U383" s="11">
        <v>0.1047</v>
      </c>
      <c r="V383" s="14">
        <v>0.19</v>
      </c>
      <c r="W383" s="14">
        <v>0.25</v>
      </c>
      <c r="X383" s="11">
        <v>0.1168</v>
      </c>
    </row>
    <row r="384" spans="1:24" ht="20.100000000000001" customHeight="1">
      <c r="A384" s="288">
        <v>44540</v>
      </c>
      <c r="B384" s="288">
        <v>44546</v>
      </c>
      <c r="C384" s="5" t="s">
        <v>192</v>
      </c>
      <c r="D384" s="204">
        <v>121.7</v>
      </c>
      <c r="E384" s="282">
        <v>128</v>
      </c>
      <c r="F384" s="282">
        <v>127.3</v>
      </c>
      <c r="G384" s="282">
        <v>124.5</v>
      </c>
      <c r="H384" s="282">
        <v>125</v>
      </c>
      <c r="I384" s="282">
        <v>126.8</v>
      </c>
      <c r="J384" s="282">
        <v>124.2</v>
      </c>
      <c r="K384" s="282">
        <v>125.2</v>
      </c>
      <c r="L384" s="204">
        <v>128</v>
      </c>
      <c r="M384" s="204">
        <v>128</v>
      </c>
      <c r="N384" s="204">
        <v>128</v>
      </c>
      <c r="O384" s="282">
        <v>128.5</v>
      </c>
      <c r="P384" s="282">
        <v>124.6</v>
      </c>
      <c r="Q384" s="282">
        <v>123.9</v>
      </c>
      <c r="R384" s="282">
        <v>123.6</v>
      </c>
      <c r="S384" s="282">
        <v>125.8</v>
      </c>
      <c r="T384" s="282">
        <v>124.6</v>
      </c>
      <c r="U384" s="282">
        <v>125.75</v>
      </c>
      <c r="V384" s="282">
        <v>127.5</v>
      </c>
      <c r="W384" s="282">
        <v>129.80000000000001</v>
      </c>
      <c r="X384" s="282">
        <v>126.05</v>
      </c>
    </row>
    <row r="385" spans="1:24" ht="20.100000000000001" customHeight="1">
      <c r="A385" s="288">
        <v>44540</v>
      </c>
      <c r="B385" s="288">
        <v>44546</v>
      </c>
      <c r="C385" s="5" t="s">
        <v>194</v>
      </c>
      <c r="D385" s="14">
        <v>0.13</v>
      </c>
      <c r="E385" s="14">
        <v>0.09</v>
      </c>
      <c r="F385" s="14">
        <v>0.09</v>
      </c>
      <c r="G385" s="14">
        <v>0.12</v>
      </c>
      <c r="H385" s="14">
        <v>0.06</v>
      </c>
      <c r="I385" s="14">
        <v>0.05</v>
      </c>
      <c r="J385" s="14">
        <v>0.13</v>
      </c>
      <c r="K385" s="14">
        <v>0.11</v>
      </c>
      <c r="L385" s="14">
        <v>0.11</v>
      </c>
      <c r="M385" s="14">
        <v>0.11</v>
      </c>
      <c r="N385" s="14">
        <v>0.13</v>
      </c>
      <c r="O385" s="14">
        <v>0.06</v>
      </c>
      <c r="P385" s="14">
        <v>0.05</v>
      </c>
      <c r="Q385" s="14">
        <v>0.08</v>
      </c>
      <c r="R385" s="14">
        <v>0.1</v>
      </c>
      <c r="S385" s="14">
        <v>0.08</v>
      </c>
      <c r="T385" s="14">
        <v>0.08</v>
      </c>
      <c r="U385" s="11">
        <v>9.2899999999999996E-2</v>
      </c>
      <c r="V385" s="14">
        <v>0.08</v>
      </c>
      <c r="W385" s="14">
        <v>0.08</v>
      </c>
      <c r="X385" s="11">
        <v>9.1600000000000001E-2</v>
      </c>
    </row>
    <row r="386" spans="1:24" ht="20.100000000000001" customHeight="1">
      <c r="A386" s="288">
        <v>44540</v>
      </c>
      <c r="B386" s="288">
        <v>44546</v>
      </c>
      <c r="C386" s="5" t="s">
        <v>195</v>
      </c>
      <c r="D386" s="14">
        <v>0.1</v>
      </c>
      <c r="E386" s="14">
        <v>0.11</v>
      </c>
      <c r="F386" s="14">
        <v>0.11</v>
      </c>
      <c r="G386" s="14">
        <v>0.1</v>
      </c>
      <c r="H386" s="14">
        <v>7.0000000000000007E-2</v>
      </c>
      <c r="I386" s="14">
        <v>0.09</v>
      </c>
      <c r="J386" s="14">
        <v>0.1</v>
      </c>
      <c r="K386" s="14">
        <v>0.11</v>
      </c>
      <c r="L386" s="14">
        <v>0.12</v>
      </c>
      <c r="M386" s="14">
        <v>0.12</v>
      </c>
      <c r="N386" s="14">
        <v>0.12</v>
      </c>
      <c r="O386" s="14">
        <v>0.14000000000000001</v>
      </c>
      <c r="P386" s="14">
        <v>7.0000000000000007E-2</v>
      </c>
      <c r="Q386" s="14">
        <v>0.06</v>
      </c>
      <c r="R386" s="14">
        <v>0.06</v>
      </c>
      <c r="S386" s="14">
        <v>0.12</v>
      </c>
      <c r="T386" s="14">
        <v>0.1</v>
      </c>
      <c r="U386" s="11">
        <v>0.1</v>
      </c>
      <c r="V386" s="14">
        <v>0.19</v>
      </c>
      <c r="W386" s="14">
        <v>0.25</v>
      </c>
      <c r="X386" s="11">
        <v>0.11260000000000001</v>
      </c>
    </row>
    <row r="387" spans="1:24" ht="20.100000000000001" customHeight="1">
      <c r="A387" s="288">
        <v>44547</v>
      </c>
      <c r="B387" s="288">
        <v>44553</v>
      </c>
      <c r="C387" s="5" t="s">
        <v>192</v>
      </c>
      <c r="D387" s="204">
        <v>120.1</v>
      </c>
      <c r="E387" s="282">
        <v>125.5</v>
      </c>
      <c r="F387" s="282">
        <v>124.8</v>
      </c>
      <c r="G387" s="282">
        <v>122.3</v>
      </c>
      <c r="H387" s="282">
        <v>123.9</v>
      </c>
      <c r="I387" s="282">
        <v>125.4</v>
      </c>
      <c r="J387" s="282">
        <v>123.1</v>
      </c>
      <c r="K387" s="282">
        <v>123.6</v>
      </c>
      <c r="L387" s="204">
        <v>127</v>
      </c>
      <c r="M387" s="204">
        <v>127</v>
      </c>
      <c r="N387" s="204">
        <v>127</v>
      </c>
      <c r="O387" s="204">
        <v>128.19999999999999</v>
      </c>
      <c r="P387" s="282">
        <v>123.8</v>
      </c>
      <c r="Q387" s="282">
        <v>122.5</v>
      </c>
      <c r="R387" s="282">
        <v>122.2</v>
      </c>
      <c r="S387" s="282">
        <v>124.6</v>
      </c>
      <c r="T387" s="282">
        <v>122.3</v>
      </c>
      <c r="U387" s="282">
        <v>124.31</v>
      </c>
      <c r="V387" s="204">
        <v>127.3</v>
      </c>
      <c r="W387" s="204">
        <v>129.5</v>
      </c>
      <c r="X387" s="282">
        <v>124.74</v>
      </c>
    </row>
    <row r="388" spans="1:24" ht="20.100000000000001" customHeight="1">
      <c r="A388" s="288">
        <v>44547</v>
      </c>
      <c r="B388" s="288">
        <v>44553</v>
      </c>
      <c r="C388" s="5" t="s">
        <v>194</v>
      </c>
      <c r="D388" s="14">
        <v>0.15</v>
      </c>
      <c r="E388" s="14">
        <v>0.09</v>
      </c>
      <c r="F388" s="14">
        <v>0.09</v>
      </c>
      <c r="G388" s="14">
        <v>0.15</v>
      </c>
      <c r="H388" s="14">
        <v>7.0000000000000007E-2</v>
      </c>
      <c r="I388" s="14">
        <v>0.06</v>
      </c>
      <c r="J388" s="14">
        <v>0.14000000000000001</v>
      </c>
      <c r="K388" s="14">
        <v>0.13</v>
      </c>
      <c r="L388" s="14">
        <v>0.12</v>
      </c>
      <c r="M388" s="14">
        <v>0.12</v>
      </c>
      <c r="N388" s="14">
        <v>0.14000000000000001</v>
      </c>
      <c r="O388" s="14">
        <v>0.06</v>
      </c>
      <c r="P388" s="14">
        <v>0.06</v>
      </c>
      <c r="Q388" s="14">
        <v>0.1</v>
      </c>
      <c r="R388" s="14">
        <v>0.13</v>
      </c>
      <c r="S388" s="14">
        <v>0.08</v>
      </c>
      <c r="T388" s="14">
        <v>0.1</v>
      </c>
      <c r="U388" s="11">
        <v>0.1053</v>
      </c>
      <c r="V388" s="14">
        <v>0.08</v>
      </c>
      <c r="W388" s="14">
        <v>0.08</v>
      </c>
      <c r="X388" s="11">
        <v>0.1026</v>
      </c>
    </row>
    <row r="389" spans="1:24" ht="20.100000000000001" customHeight="1">
      <c r="A389" s="288">
        <v>44547</v>
      </c>
      <c r="B389" s="288">
        <v>44553</v>
      </c>
      <c r="C389" s="5" t="s">
        <v>195</v>
      </c>
      <c r="D389" s="14">
        <v>0.1</v>
      </c>
      <c r="E389" s="14">
        <v>0.1</v>
      </c>
      <c r="F389" s="14">
        <v>0.1</v>
      </c>
      <c r="G389" s="14">
        <v>0.1</v>
      </c>
      <c r="H389" s="14">
        <v>0.06</v>
      </c>
      <c r="I389" s="14">
        <v>0.08</v>
      </c>
      <c r="J389" s="14">
        <v>0.1</v>
      </c>
      <c r="K389" s="14">
        <v>0.1</v>
      </c>
      <c r="L389" s="14">
        <v>0.11</v>
      </c>
      <c r="M389" s="14">
        <v>0.11</v>
      </c>
      <c r="N389" s="14">
        <v>0.11</v>
      </c>
      <c r="O389" s="14">
        <v>0.13</v>
      </c>
      <c r="P389" s="14">
        <v>0.06</v>
      </c>
      <c r="Q389" s="14">
        <v>0.05</v>
      </c>
      <c r="R389" s="14">
        <v>0.05</v>
      </c>
      <c r="S389" s="14">
        <v>0.11</v>
      </c>
      <c r="T389" s="14">
        <v>0.1</v>
      </c>
      <c r="U389" s="11">
        <v>9.2399999999999996E-2</v>
      </c>
      <c r="V389" s="14">
        <v>0.18</v>
      </c>
      <c r="W389" s="14">
        <v>0.23</v>
      </c>
      <c r="X389" s="11">
        <v>0.1042</v>
      </c>
    </row>
    <row r="390" spans="1:24" ht="20.100000000000001" customHeight="1">
      <c r="A390" s="288">
        <v>44554</v>
      </c>
      <c r="B390" s="288">
        <v>44560</v>
      </c>
      <c r="C390" s="5" t="s">
        <v>192</v>
      </c>
      <c r="D390" s="204">
        <v>119.7</v>
      </c>
      <c r="E390" s="282">
        <v>124</v>
      </c>
      <c r="F390" s="282">
        <v>123.5</v>
      </c>
      <c r="G390" s="282">
        <v>120.6</v>
      </c>
      <c r="H390" s="282">
        <v>123.4</v>
      </c>
      <c r="I390" s="282">
        <v>125</v>
      </c>
      <c r="J390" s="282">
        <v>120.2</v>
      </c>
      <c r="K390" s="282">
        <v>122.1</v>
      </c>
      <c r="L390" s="204">
        <v>125.5</v>
      </c>
      <c r="M390" s="204">
        <v>125.5</v>
      </c>
      <c r="N390" s="204">
        <v>125.5</v>
      </c>
      <c r="O390" s="204">
        <v>128</v>
      </c>
      <c r="P390" s="282">
        <v>123.2</v>
      </c>
      <c r="Q390" s="282">
        <v>122</v>
      </c>
      <c r="R390" s="282">
        <v>121.8</v>
      </c>
      <c r="S390" s="282">
        <v>123.5</v>
      </c>
      <c r="T390" s="282">
        <v>120.6</v>
      </c>
      <c r="U390" s="282">
        <v>123.18</v>
      </c>
      <c r="V390" s="204">
        <v>127</v>
      </c>
      <c r="W390" s="204">
        <v>129</v>
      </c>
      <c r="X390" s="282">
        <v>123.69</v>
      </c>
    </row>
    <row r="391" spans="1:24" ht="20.100000000000001" customHeight="1">
      <c r="A391" s="288">
        <v>44554</v>
      </c>
      <c r="B391" s="288">
        <v>44560</v>
      </c>
      <c r="C391" s="5" t="s">
        <v>194</v>
      </c>
      <c r="D391" s="14">
        <v>0.15</v>
      </c>
      <c r="E391" s="14">
        <v>0.09</v>
      </c>
      <c r="F391" s="14">
        <v>0.09</v>
      </c>
      <c r="G391" s="14">
        <v>0.16</v>
      </c>
      <c r="H391" s="14">
        <v>7.0000000000000007E-2</v>
      </c>
      <c r="I391" s="14">
        <v>0.06</v>
      </c>
      <c r="J391" s="14">
        <v>0.14000000000000001</v>
      </c>
      <c r="K391" s="14">
        <v>0.13</v>
      </c>
      <c r="L391" s="14">
        <v>0.13</v>
      </c>
      <c r="M391" s="14">
        <v>0.12</v>
      </c>
      <c r="N391" s="14">
        <v>0.14000000000000001</v>
      </c>
      <c r="O391" s="14">
        <v>7.0000000000000007E-2</v>
      </c>
      <c r="P391" s="14">
        <v>0.06</v>
      </c>
      <c r="Q391" s="14">
        <v>0.1</v>
      </c>
      <c r="R391" s="14">
        <v>0.13</v>
      </c>
      <c r="S391" s="14">
        <v>0.08</v>
      </c>
      <c r="T391" s="14">
        <v>0.12</v>
      </c>
      <c r="U391" s="11">
        <v>0.1082</v>
      </c>
      <c r="V391" s="14">
        <v>0.08</v>
      </c>
      <c r="W391" s="14">
        <v>0.08</v>
      </c>
      <c r="X391" s="11">
        <v>0.1053</v>
      </c>
    </row>
    <row r="392" spans="1:24" ht="20.100000000000001" customHeight="1">
      <c r="A392" s="288">
        <v>44554</v>
      </c>
      <c r="B392" s="288">
        <v>44560</v>
      </c>
      <c r="C392" s="5" t="s">
        <v>195</v>
      </c>
      <c r="D392" s="14">
        <v>0.09</v>
      </c>
      <c r="E392" s="14">
        <v>0.09</v>
      </c>
      <c r="F392" s="14">
        <v>0.09</v>
      </c>
      <c r="G392" s="14">
        <v>0.09</v>
      </c>
      <c r="H392" s="14">
        <v>0.05</v>
      </c>
      <c r="I392" s="14">
        <v>7.0000000000000007E-2</v>
      </c>
      <c r="J392" s="14">
        <v>0.09</v>
      </c>
      <c r="K392" s="14">
        <v>0.09</v>
      </c>
      <c r="L392" s="14">
        <v>0.11</v>
      </c>
      <c r="M392" s="14">
        <v>0.11</v>
      </c>
      <c r="N392" s="14">
        <v>0.11</v>
      </c>
      <c r="O392" s="14">
        <v>0.12</v>
      </c>
      <c r="P392" s="14">
        <v>0.05</v>
      </c>
      <c r="Q392" s="14">
        <v>0.04</v>
      </c>
      <c r="R392" s="14">
        <v>0.04</v>
      </c>
      <c r="S392" s="14">
        <v>0.1</v>
      </c>
      <c r="T392" s="14">
        <v>0.1</v>
      </c>
      <c r="U392" s="11">
        <v>8.4699999999999998E-2</v>
      </c>
      <c r="V392" s="14">
        <v>0.16</v>
      </c>
      <c r="W392" s="14">
        <v>0.21</v>
      </c>
      <c r="X392" s="11">
        <v>9.5299999999999996E-2</v>
      </c>
    </row>
    <row r="393" spans="1:24" ht="20.100000000000001" customHeight="1">
      <c r="A393" s="288">
        <v>44561</v>
      </c>
      <c r="B393" s="288">
        <v>44567</v>
      </c>
      <c r="C393" s="5" t="s">
        <v>192</v>
      </c>
      <c r="D393" s="204">
        <v>119.1</v>
      </c>
      <c r="E393" s="204">
        <v>122</v>
      </c>
      <c r="F393" s="204">
        <v>121</v>
      </c>
      <c r="G393" s="204">
        <v>119.5</v>
      </c>
      <c r="H393" s="204">
        <v>123</v>
      </c>
      <c r="I393" s="204">
        <v>124.6</v>
      </c>
      <c r="J393" s="204">
        <v>119.2</v>
      </c>
      <c r="K393" s="204">
        <v>120.5</v>
      </c>
      <c r="L393" s="204">
        <v>124.2</v>
      </c>
      <c r="M393" s="204">
        <v>124.5</v>
      </c>
      <c r="N393" s="204">
        <v>124.5</v>
      </c>
      <c r="O393" s="204">
        <v>127</v>
      </c>
      <c r="P393" s="204">
        <v>123</v>
      </c>
      <c r="Q393" s="204">
        <v>121.5</v>
      </c>
      <c r="R393" s="204">
        <v>121.2</v>
      </c>
      <c r="S393" s="204">
        <v>122.3</v>
      </c>
      <c r="T393" s="204">
        <v>119.5</v>
      </c>
      <c r="U393" s="204">
        <v>122.15</v>
      </c>
      <c r="V393" s="204">
        <v>126</v>
      </c>
      <c r="W393" s="204">
        <v>127.5</v>
      </c>
      <c r="X393" s="204">
        <v>122.64</v>
      </c>
    </row>
    <row r="394" spans="1:24" ht="20.100000000000001" customHeight="1">
      <c r="A394" s="288">
        <v>44561</v>
      </c>
      <c r="B394" s="288">
        <v>44567</v>
      </c>
      <c r="C394" s="5" t="s">
        <v>194</v>
      </c>
      <c r="D394" s="14">
        <v>0.15</v>
      </c>
      <c r="E394" s="14">
        <v>0.08</v>
      </c>
      <c r="F394" s="14">
        <v>0.08</v>
      </c>
      <c r="G394" s="14">
        <v>0.16</v>
      </c>
      <c r="H394" s="403">
        <v>7.0000000000000007E-2</v>
      </c>
      <c r="I394" s="403">
        <v>0.06</v>
      </c>
      <c r="J394" s="14">
        <v>0.14000000000000001</v>
      </c>
      <c r="K394" s="14">
        <v>0.13</v>
      </c>
      <c r="L394" s="14">
        <v>0.13</v>
      </c>
      <c r="M394" s="14">
        <v>0.12</v>
      </c>
      <c r="N394" s="14">
        <v>0.14000000000000001</v>
      </c>
      <c r="O394" s="14">
        <v>7.0000000000000007E-2</v>
      </c>
      <c r="P394" s="403">
        <v>0.06</v>
      </c>
      <c r="Q394" s="403">
        <v>0.11</v>
      </c>
      <c r="R394" s="403">
        <v>0.14000000000000001</v>
      </c>
      <c r="S394" s="14">
        <v>0.08</v>
      </c>
      <c r="T394" s="14">
        <v>0.12</v>
      </c>
      <c r="U394" s="11">
        <v>0.1082</v>
      </c>
      <c r="V394" s="14">
        <v>0.08</v>
      </c>
      <c r="W394" s="14">
        <v>0.08</v>
      </c>
      <c r="X394" s="11">
        <v>0.1053</v>
      </c>
    </row>
    <row r="395" spans="1:24" ht="20.100000000000001" customHeight="1">
      <c r="A395" s="288">
        <v>44561</v>
      </c>
      <c r="B395" s="288">
        <v>44567</v>
      </c>
      <c r="C395" s="5" t="s">
        <v>195</v>
      </c>
      <c r="D395" s="14">
        <v>0.09</v>
      </c>
      <c r="E395" s="14">
        <v>0.08</v>
      </c>
      <c r="F395" s="14">
        <v>0.08</v>
      </c>
      <c r="G395" s="14">
        <v>0.09</v>
      </c>
      <c r="H395" s="403">
        <v>0.05</v>
      </c>
      <c r="I395" s="403">
        <v>0.06</v>
      </c>
      <c r="J395" s="14">
        <v>0.09</v>
      </c>
      <c r="K395" s="14">
        <v>0.08</v>
      </c>
      <c r="L395" s="14">
        <v>0.1</v>
      </c>
      <c r="M395" s="14">
        <v>0.1</v>
      </c>
      <c r="N395" s="14">
        <v>0.1</v>
      </c>
      <c r="O395" s="14">
        <v>0.11</v>
      </c>
      <c r="P395" s="403">
        <v>0.05</v>
      </c>
      <c r="Q395" s="403">
        <v>0.04</v>
      </c>
      <c r="R395" s="403">
        <v>0.04</v>
      </c>
      <c r="S395" s="14">
        <v>0.09</v>
      </c>
      <c r="T395" s="14">
        <v>0.09</v>
      </c>
      <c r="U395" s="11">
        <v>7.8799999999999995E-2</v>
      </c>
      <c r="V395" s="14">
        <v>0.14000000000000001</v>
      </c>
      <c r="W395" s="14">
        <v>0.19</v>
      </c>
      <c r="X395" s="11">
        <v>8.7900000000000006E-2</v>
      </c>
    </row>
    <row r="396" spans="1:24" ht="20.100000000000001" customHeight="1">
      <c r="A396" s="288">
        <v>44568</v>
      </c>
      <c r="B396" s="288">
        <v>44574</v>
      </c>
      <c r="C396" s="5" t="s">
        <v>192</v>
      </c>
      <c r="D396" s="204">
        <v>117.2</v>
      </c>
      <c r="E396" s="204">
        <v>121.5</v>
      </c>
      <c r="F396" s="204">
        <v>120</v>
      </c>
      <c r="G396" s="204">
        <v>117.3</v>
      </c>
      <c r="H396" s="282">
        <v>120.2</v>
      </c>
      <c r="I396" s="282">
        <v>123.1</v>
      </c>
      <c r="J396" s="204">
        <v>116.7</v>
      </c>
      <c r="K396" s="204">
        <v>118.5</v>
      </c>
      <c r="L396" s="204">
        <v>123</v>
      </c>
      <c r="M396" s="204">
        <v>123</v>
      </c>
      <c r="N396" s="204">
        <v>123</v>
      </c>
      <c r="O396" s="204">
        <v>125</v>
      </c>
      <c r="P396" s="282">
        <v>120.4</v>
      </c>
      <c r="Q396" s="282">
        <v>118.7</v>
      </c>
      <c r="R396" s="282">
        <v>117.6</v>
      </c>
      <c r="S396" s="204">
        <v>121.8</v>
      </c>
      <c r="T396" s="204">
        <v>117.3</v>
      </c>
      <c r="U396" s="204">
        <v>120.25</v>
      </c>
      <c r="V396" s="204">
        <v>123</v>
      </c>
      <c r="W396" s="204">
        <v>126</v>
      </c>
      <c r="X396" s="204">
        <v>120.7</v>
      </c>
    </row>
    <row r="397" spans="1:24" ht="20.100000000000001" customHeight="1">
      <c r="A397" s="288">
        <v>44568</v>
      </c>
      <c r="B397" s="288">
        <v>44574</v>
      </c>
      <c r="C397" s="5" t="s">
        <v>194</v>
      </c>
      <c r="D397" s="14">
        <v>0.15</v>
      </c>
      <c r="E397" s="14">
        <v>0.08</v>
      </c>
      <c r="F397" s="14">
        <v>0.08</v>
      </c>
      <c r="G397" s="14">
        <v>0.16</v>
      </c>
      <c r="H397" s="403">
        <v>7.0000000000000007E-2</v>
      </c>
      <c r="I397" s="403">
        <v>0.05</v>
      </c>
      <c r="J397" s="14">
        <v>0.14000000000000001</v>
      </c>
      <c r="K397" s="14">
        <v>0.13</v>
      </c>
      <c r="L397" s="14">
        <v>0.13</v>
      </c>
      <c r="M397" s="14">
        <v>0.12</v>
      </c>
      <c r="N397" s="14">
        <v>0.14000000000000001</v>
      </c>
      <c r="O397" s="14">
        <v>0.08</v>
      </c>
      <c r="P397" s="403">
        <v>0.06</v>
      </c>
      <c r="Q397" s="403">
        <v>0.13</v>
      </c>
      <c r="R397" s="403">
        <v>0.16</v>
      </c>
      <c r="S397" s="14">
        <v>0.08</v>
      </c>
      <c r="T397" s="14">
        <v>0.13</v>
      </c>
      <c r="U397" s="11">
        <v>0.11119999999999999</v>
      </c>
      <c r="V397" s="14">
        <v>0.08</v>
      </c>
      <c r="W397" s="14">
        <v>0.08</v>
      </c>
      <c r="X397" s="11">
        <v>0.1079</v>
      </c>
    </row>
    <row r="398" spans="1:24" ht="20.100000000000001" customHeight="1">
      <c r="A398" s="288">
        <v>44568</v>
      </c>
      <c r="B398" s="288">
        <v>44574</v>
      </c>
      <c r="C398" s="5" t="s">
        <v>195</v>
      </c>
      <c r="D398" s="14">
        <v>0.08</v>
      </c>
      <c r="E398" s="14">
        <v>0.08</v>
      </c>
      <c r="F398" s="14">
        <v>0.08</v>
      </c>
      <c r="G398" s="14">
        <v>0.08</v>
      </c>
      <c r="H398" s="403">
        <v>0.05</v>
      </c>
      <c r="I398" s="403">
        <v>0.06</v>
      </c>
      <c r="J398" s="14">
        <v>0.09</v>
      </c>
      <c r="K398" s="14">
        <v>0.08</v>
      </c>
      <c r="L398" s="14">
        <v>0.1</v>
      </c>
      <c r="M398" s="14">
        <v>0.1</v>
      </c>
      <c r="N398" s="14">
        <v>0.1</v>
      </c>
      <c r="O398" s="14">
        <v>0.11</v>
      </c>
      <c r="P398" s="403">
        <v>0.05</v>
      </c>
      <c r="Q398" s="403">
        <v>0.04</v>
      </c>
      <c r="R398" s="403">
        <v>0.04</v>
      </c>
      <c r="S398" s="14">
        <v>0.09</v>
      </c>
      <c r="T398" s="14">
        <v>0.08</v>
      </c>
      <c r="U398" s="11">
        <v>7.7100000000000002E-2</v>
      </c>
      <c r="V398" s="14">
        <v>0.14000000000000001</v>
      </c>
      <c r="W398" s="14">
        <v>0.19</v>
      </c>
      <c r="X398" s="11">
        <v>8.6300000000000002E-2</v>
      </c>
    </row>
    <row r="399" spans="1:24" ht="20.100000000000001" customHeight="1">
      <c r="A399" s="288">
        <v>44575</v>
      </c>
      <c r="B399" s="288">
        <v>44581</v>
      </c>
      <c r="C399" s="5" t="s">
        <v>192</v>
      </c>
      <c r="D399" s="204">
        <v>116.4</v>
      </c>
      <c r="E399" s="204">
        <v>119.5</v>
      </c>
      <c r="F399" s="204">
        <v>118.5</v>
      </c>
      <c r="G399" s="204">
        <v>116.2</v>
      </c>
      <c r="H399" s="282">
        <v>118.5</v>
      </c>
      <c r="I399" s="282">
        <v>121.8</v>
      </c>
      <c r="J399" s="204">
        <v>115.6</v>
      </c>
      <c r="K399" s="204">
        <v>117.1</v>
      </c>
      <c r="L399" s="204">
        <v>122</v>
      </c>
      <c r="M399" s="204">
        <v>121.8</v>
      </c>
      <c r="N399" s="204">
        <v>121.5</v>
      </c>
      <c r="O399" s="204">
        <v>123.8</v>
      </c>
      <c r="P399" s="282">
        <v>118.8</v>
      </c>
      <c r="Q399" s="282">
        <v>116.9</v>
      </c>
      <c r="R399" s="282">
        <v>115.2</v>
      </c>
      <c r="S399" s="204">
        <v>121.3</v>
      </c>
      <c r="T399" s="204">
        <v>116.2</v>
      </c>
      <c r="U399" s="204">
        <v>118.89</v>
      </c>
      <c r="V399" s="204">
        <v>121.9</v>
      </c>
      <c r="W399" s="204">
        <v>124.7</v>
      </c>
      <c r="X399" s="204">
        <v>119.35</v>
      </c>
    </row>
    <row r="400" spans="1:24" ht="20.100000000000001" customHeight="1">
      <c r="A400" s="288">
        <v>44575</v>
      </c>
      <c r="B400" s="288">
        <v>44581</v>
      </c>
      <c r="C400" s="5" t="s">
        <v>194</v>
      </c>
      <c r="D400" s="14">
        <v>0.14000000000000001</v>
      </c>
      <c r="E400" s="14">
        <v>0.08</v>
      </c>
      <c r="F400" s="14">
        <v>0.08</v>
      </c>
      <c r="G400" s="14">
        <v>0.15</v>
      </c>
      <c r="H400" s="403">
        <v>7.0000000000000007E-2</v>
      </c>
      <c r="I400" s="403">
        <v>0.06</v>
      </c>
      <c r="J400" s="14">
        <v>0.15</v>
      </c>
      <c r="K400" s="14">
        <v>0.12</v>
      </c>
      <c r="L400" s="14">
        <v>0.12</v>
      </c>
      <c r="M400" s="14">
        <v>0.11</v>
      </c>
      <c r="N400" s="14">
        <v>0.13</v>
      </c>
      <c r="O400" s="14">
        <v>0.08</v>
      </c>
      <c r="P400" s="403">
        <v>0.06</v>
      </c>
      <c r="Q400" s="403">
        <v>0.14000000000000001</v>
      </c>
      <c r="R400" s="403">
        <v>0.17</v>
      </c>
      <c r="S400" s="14">
        <v>0.08</v>
      </c>
      <c r="T400" s="14">
        <v>0.12</v>
      </c>
      <c r="U400" s="11">
        <v>0.1094</v>
      </c>
      <c r="V400" s="14">
        <v>0.08</v>
      </c>
      <c r="W400" s="14">
        <v>0.08</v>
      </c>
      <c r="X400" s="11">
        <v>0.10630000000000001</v>
      </c>
    </row>
    <row r="401" spans="1:24" ht="20.100000000000001" customHeight="1">
      <c r="A401" s="288">
        <v>44575</v>
      </c>
      <c r="B401" s="288">
        <v>44581</v>
      </c>
      <c r="C401" s="5" t="s">
        <v>195</v>
      </c>
      <c r="D401" s="14">
        <v>7.0000000000000007E-2</v>
      </c>
      <c r="E401" s="14">
        <v>0.08</v>
      </c>
      <c r="F401" s="14">
        <v>0.08</v>
      </c>
      <c r="G401" s="14">
        <v>0.08</v>
      </c>
      <c r="H401" s="403">
        <v>0.04</v>
      </c>
      <c r="I401" s="403">
        <v>0.05</v>
      </c>
      <c r="J401" s="14">
        <v>0.08</v>
      </c>
      <c r="K401" s="14">
        <v>7.0000000000000007E-2</v>
      </c>
      <c r="L401" s="14">
        <v>0.09</v>
      </c>
      <c r="M401" s="14">
        <v>0.09</v>
      </c>
      <c r="N401" s="14">
        <v>0.09</v>
      </c>
      <c r="O401" s="14">
        <v>0.11</v>
      </c>
      <c r="P401" s="403">
        <v>0.04</v>
      </c>
      <c r="Q401" s="403">
        <v>0.03</v>
      </c>
      <c r="R401" s="403">
        <v>0.03</v>
      </c>
      <c r="S401" s="14">
        <v>0.09</v>
      </c>
      <c r="T401" s="14">
        <v>0.08</v>
      </c>
      <c r="U401" s="11">
        <v>7.0599999999999996E-2</v>
      </c>
      <c r="V401" s="14">
        <v>0.14000000000000001</v>
      </c>
      <c r="W401" s="14">
        <v>0.19</v>
      </c>
      <c r="X401" s="11">
        <v>8.0500000000000002E-2</v>
      </c>
    </row>
    <row r="402" spans="1:24" s="10" customFormat="1" ht="20.100000000000001" customHeight="1">
      <c r="A402" s="288">
        <v>44582</v>
      </c>
      <c r="B402" s="288">
        <v>44587</v>
      </c>
      <c r="C402" s="5" t="s">
        <v>192</v>
      </c>
      <c r="D402" s="204">
        <v>115.9</v>
      </c>
      <c r="E402" s="204">
        <v>117.5</v>
      </c>
      <c r="F402" s="204">
        <v>116.5</v>
      </c>
      <c r="G402" s="204">
        <v>115.6</v>
      </c>
      <c r="H402" s="282">
        <v>117.6</v>
      </c>
      <c r="I402" s="282">
        <v>120.1</v>
      </c>
      <c r="J402" s="204">
        <v>115.2</v>
      </c>
      <c r="K402" s="204">
        <v>115.5</v>
      </c>
      <c r="L402" s="204">
        <v>121</v>
      </c>
      <c r="M402" s="204">
        <v>121</v>
      </c>
      <c r="N402" s="204">
        <v>121.1</v>
      </c>
      <c r="O402" s="204">
        <v>123.5</v>
      </c>
      <c r="P402" s="282">
        <v>117.9</v>
      </c>
      <c r="Q402" s="282">
        <v>115.2</v>
      </c>
      <c r="R402" s="282">
        <v>114.5</v>
      </c>
      <c r="S402" s="204">
        <v>120.5</v>
      </c>
      <c r="T402" s="204">
        <v>115.6</v>
      </c>
      <c r="U402" s="204">
        <v>117.89</v>
      </c>
      <c r="V402" s="204">
        <v>121.7</v>
      </c>
      <c r="W402" s="204">
        <v>124.5</v>
      </c>
      <c r="X402" s="204">
        <v>118.44</v>
      </c>
    </row>
    <row r="403" spans="1:24" s="10" customFormat="1" ht="20.100000000000001" customHeight="1">
      <c r="A403" s="288">
        <v>44582</v>
      </c>
      <c r="B403" s="288">
        <v>44587</v>
      </c>
      <c r="C403" s="5" t="s">
        <v>194</v>
      </c>
      <c r="D403" s="14">
        <v>0.15</v>
      </c>
      <c r="E403" s="14">
        <v>0.08</v>
      </c>
      <c r="F403" s="14">
        <v>0.1</v>
      </c>
      <c r="G403" s="14">
        <v>0.15</v>
      </c>
      <c r="H403" s="403">
        <v>7.0000000000000007E-2</v>
      </c>
      <c r="I403" s="403">
        <v>0.06</v>
      </c>
      <c r="J403" s="14">
        <v>0.15</v>
      </c>
      <c r="K403" s="14">
        <v>0.1</v>
      </c>
      <c r="L403" s="14">
        <v>0.11</v>
      </c>
      <c r="M403" s="14">
        <v>0.1</v>
      </c>
      <c r="N403" s="14">
        <v>0.12</v>
      </c>
      <c r="O403" s="14">
        <v>0.08</v>
      </c>
      <c r="P403" s="403">
        <v>0.06</v>
      </c>
      <c r="Q403" s="403">
        <v>0.14000000000000001</v>
      </c>
      <c r="R403" s="403">
        <v>0.17</v>
      </c>
      <c r="S403" s="14">
        <v>0.08</v>
      </c>
      <c r="T403" s="14">
        <v>0.11</v>
      </c>
      <c r="U403" s="11">
        <v>0.1076</v>
      </c>
      <c r="V403" s="14">
        <v>0.08</v>
      </c>
      <c r="W403" s="14">
        <v>0.08</v>
      </c>
      <c r="X403" s="11">
        <v>0.1047</v>
      </c>
    </row>
    <row r="404" spans="1:24" s="10" customFormat="1" ht="20.100000000000001" customHeight="1">
      <c r="A404" s="288">
        <v>44582</v>
      </c>
      <c r="B404" s="288">
        <v>44587</v>
      </c>
      <c r="C404" s="5" t="s">
        <v>195</v>
      </c>
      <c r="D404" s="14">
        <v>0.09</v>
      </c>
      <c r="E404" s="14">
        <v>0.06</v>
      </c>
      <c r="F404" s="14">
        <v>0.06</v>
      </c>
      <c r="G404" s="14">
        <v>0.08</v>
      </c>
      <c r="H404" s="403">
        <v>0.04</v>
      </c>
      <c r="I404" s="403">
        <v>0.05</v>
      </c>
      <c r="J404" s="14">
        <v>0.08</v>
      </c>
      <c r="K404" s="14">
        <v>0.06</v>
      </c>
      <c r="L404" s="14">
        <v>0.09</v>
      </c>
      <c r="M404" s="14">
        <v>0.09</v>
      </c>
      <c r="N404" s="14">
        <v>0.09</v>
      </c>
      <c r="O404" s="14">
        <v>0.11</v>
      </c>
      <c r="P404" s="403">
        <v>0.04</v>
      </c>
      <c r="Q404" s="403">
        <v>0.03</v>
      </c>
      <c r="R404" s="403">
        <v>0.03</v>
      </c>
      <c r="S404" s="14">
        <v>0.09</v>
      </c>
      <c r="T404" s="14">
        <v>0.08</v>
      </c>
      <c r="U404" s="11">
        <v>6.88E-2</v>
      </c>
      <c r="V404" s="14">
        <v>0.14000000000000001</v>
      </c>
      <c r="W404" s="14">
        <v>0.19</v>
      </c>
      <c r="X404" s="11">
        <v>7.8899999999999998E-2</v>
      </c>
    </row>
    <row r="405" spans="1:24" s="10" customFormat="1" ht="20.100000000000001" customHeight="1">
      <c r="A405" s="288">
        <v>44598</v>
      </c>
      <c r="B405" s="288">
        <v>44602</v>
      </c>
      <c r="C405" s="5" t="s">
        <v>192</v>
      </c>
      <c r="D405" s="204">
        <v>113.1</v>
      </c>
      <c r="E405" s="204">
        <v>115.5</v>
      </c>
      <c r="F405" s="204">
        <v>114.2</v>
      </c>
      <c r="G405" s="204">
        <v>115.2</v>
      </c>
      <c r="H405" s="282">
        <v>116.4</v>
      </c>
      <c r="I405" s="282">
        <v>117.5</v>
      </c>
      <c r="J405" s="204">
        <v>112.9</v>
      </c>
      <c r="K405" s="204">
        <v>113.2</v>
      </c>
      <c r="L405" s="204">
        <v>120.6</v>
      </c>
      <c r="M405" s="204">
        <v>120.2</v>
      </c>
      <c r="N405" s="204">
        <v>120.5</v>
      </c>
      <c r="O405" s="204">
        <v>122</v>
      </c>
      <c r="P405" s="282">
        <v>116.5</v>
      </c>
      <c r="Q405" s="282">
        <v>115</v>
      </c>
      <c r="R405" s="282">
        <v>112.3</v>
      </c>
      <c r="S405" s="204">
        <v>120.1</v>
      </c>
      <c r="T405" s="204">
        <v>115.2</v>
      </c>
      <c r="U405" s="204">
        <v>116.49</v>
      </c>
      <c r="V405" s="204">
        <v>121</v>
      </c>
      <c r="W405" s="204">
        <v>123</v>
      </c>
      <c r="X405" s="204">
        <v>117.07</v>
      </c>
    </row>
    <row r="406" spans="1:24" s="10" customFormat="1" ht="20.100000000000001" customHeight="1">
      <c r="A406" s="288">
        <v>44598</v>
      </c>
      <c r="B406" s="288">
        <v>44602</v>
      </c>
      <c r="C406" s="5" t="s">
        <v>194</v>
      </c>
      <c r="D406" s="14">
        <v>0.13</v>
      </c>
      <c r="E406" s="14">
        <v>0.08</v>
      </c>
      <c r="F406" s="14">
        <v>0.1</v>
      </c>
      <c r="G406" s="14">
        <v>0.15</v>
      </c>
      <c r="H406" s="403">
        <v>7.0000000000000007E-2</v>
      </c>
      <c r="I406" s="403">
        <v>0.06</v>
      </c>
      <c r="J406" s="14">
        <v>0.17</v>
      </c>
      <c r="K406" s="14">
        <v>0.1</v>
      </c>
      <c r="L406" s="14">
        <v>0.11</v>
      </c>
      <c r="M406" s="14">
        <v>0.1</v>
      </c>
      <c r="N406" s="14">
        <v>0.11</v>
      </c>
      <c r="O406" s="14">
        <v>0.08</v>
      </c>
      <c r="P406" s="403">
        <v>0.06</v>
      </c>
      <c r="Q406" s="403">
        <v>0.15</v>
      </c>
      <c r="R406" s="403">
        <v>0.2</v>
      </c>
      <c r="S406" s="14">
        <v>0.08</v>
      </c>
      <c r="T406" s="14">
        <v>0.13</v>
      </c>
      <c r="U406" s="11">
        <v>0.1106</v>
      </c>
      <c r="V406" s="14">
        <v>0.08</v>
      </c>
      <c r="W406" s="14">
        <v>0.08</v>
      </c>
      <c r="X406" s="11">
        <v>0.1074</v>
      </c>
    </row>
    <row r="407" spans="1:24" s="10" customFormat="1" ht="20.100000000000001" customHeight="1">
      <c r="A407" s="288">
        <v>44598</v>
      </c>
      <c r="B407" s="288">
        <v>44602</v>
      </c>
      <c r="C407" s="5" t="s">
        <v>195</v>
      </c>
      <c r="D407" s="14">
        <v>0.05</v>
      </c>
      <c r="E407" s="14">
        <v>0.05</v>
      </c>
      <c r="F407" s="14">
        <v>0.05</v>
      </c>
      <c r="G407" s="14">
        <v>0.06</v>
      </c>
      <c r="H407" s="403">
        <v>0.04</v>
      </c>
      <c r="I407" s="403">
        <v>0.05</v>
      </c>
      <c r="J407" s="14">
        <v>0.05</v>
      </c>
      <c r="K407" s="14">
        <v>0.05</v>
      </c>
      <c r="L407" s="14">
        <v>7.0000000000000007E-2</v>
      </c>
      <c r="M407" s="14">
        <v>7.0000000000000007E-2</v>
      </c>
      <c r="N407" s="14">
        <v>7.0000000000000007E-2</v>
      </c>
      <c r="O407" s="14">
        <v>0.1</v>
      </c>
      <c r="P407" s="403">
        <v>0.04</v>
      </c>
      <c r="Q407" s="403">
        <v>0.03</v>
      </c>
      <c r="R407" s="403">
        <v>0.03</v>
      </c>
      <c r="S407" s="14">
        <v>0.08</v>
      </c>
      <c r="T407" s="14">
        <v>0.05</v>
      </c>
      <c r="U407" s="11">
        <v>5.5300000000000002E-2</v>
      </c>
      <c r="V407" s="14">
        <v>0.12</v>
      </c>
      <c r="W407" s="14">
        <v>0.17</v>
      </c>
      <c r="X407" s="11">
        <v>6.4699999999999994E-2</v>
      </c>
    </row>
    <row r="408" spans="1:24" ht="20.100000000000001" customHeight="1">
      <c r="A408" s="288">
        <v>44603</v>
      </c>
      <c r="B408" s="288">
        <v>44609</v>
      </c>
      <c r="C408" s="288" t="s">
        <v>192</v>
      </c>
      <c r="D408" s="204">
        <v>113.7</v>
      </c>
      <c r="E408" s="204">
        <v>114.8</v>
      </c>
      <c r="F408" s="204">
        <v>114</v>
      </c>
      <c r="G408" s="204">
        <v>115</v>
      </c>
      <c r="H408" s="282">
        <v>116.2</v>
      </c>
      <c r="I408" s="282">
        <v>117.1</v>
      </c>
      <c r="J408" s="204">
        <v>112.6</v>
      </c>
      <c r="K408" s="204">
        <v>113</v>
      </c>
      <c r="L408" s="204">
        <v>120</v>
      </c>
      <c r="M408" s="204">
        <v>120</v>
      </c>
      <c r="N408" s="204">
        <v>120</v>
      </c>
      <c r="O408" s="204">
        <v>122</v>
      </c>
      <c r="P408" s="282">
        <v>116.2</v>
      </c>
      <c r="Q408" s="282">
        <v>115</v>
      </c>
      <c r="R408" s="282">
        <v>112.3</v>
      </c>
      <c r="S408" s="204">
        <v>120</v>
      </c>
      <c r="T408" s="204">
        <v>115</v>
      </c>
      <c r="U408" s="204">
        <v>116.29</v>
      </c>
      <c r="V408" s="204">
        <v>120.6</v>
      </c>
      <c r="W408" s="204">
        <v>122.8</v>
      </c>
      <c r="X408" s="204">
        <v>116.86</v>
      </c>
    </row>
    <row r="409" spans="1:24" ht="20.100000000000001" customHeight="1">
      <c r="A409" s="288">
        <v>44603</v>
      </c>
      <c r="B409" s="288">
        <v>44609</v>
      </c>
      <c r="C409" s="288" t="s">
        <v>194</v>
      </c>
      <c r="D409" s="14">
        <v>0.09</v>
      </c>
      <c r="E409" s="14">
        <v>0.08</v>
      </c>
      <c r="F409" s="14">
        <v>0.1</v>
      </c>
      <c r="G409" s="14">
        <v>0.12</v>
      </c>
      <c r="H409" s="403">
        <v>7.0000000000000007E-2</v>
      </c>
      <c r="I409" s="403">
        <v>0.06</v>
      </c>
      <c r="J409" s="14">
        <v>0.13</v>
      </c>
      <c r="K409" s="14">
        <v>0.1</v>
      </c>
      <c r="L409" s="14">
        <v>0.1</v>
      </c>
      <c r="M409" s="14">
        <v>0.09</v>
      </c>
      <c r="N409" s="14">
        <v>0.09</v>
      </c>
      <c r="O409" s="14">
        <v>0.08</v>
      </c>
      <c r="P409" s="403">
        <v>0.06</v>
      </c>
      <c r="Q409" s="403">
        <v>0.15</v>
      </c>
      <c r="R409" s="403">
        <v>0.2</v>
      </c>
      <c r="S409" s="14">
        <v>0.08</v>
      </c>
      <c r="T409" s="14">
        <v>0.11</v>
      </c>
      <c r="U409" s="11">
        <v>0.10059999999999999</v>
      </c>
      <c r="V409" s="14">
        <v>0.08</v>
      </c>
      <c r="W409" s="14">
        <v>0.08</v>
      </c>
      <c r="X409" s="11">
        <v>9.8400000000000001E-2</v>
      </c>
    </row>
    <row r="410" spans="1:24" ht="20.100000000000001" customHeight="1">
      <c r="A410" s="288">
        <v>44603</v>
      </c>
      <c r="B410" s="288">
        <v>44609</v>
      </c>
      <c r="C410" s="288" t="s">
        <v>195</v>
      </c>
      <c r="D410" s="14">
        <v>0.05</v>
      </c>
      <c r="E410" s="14">
        <v>0.05</v>
      </c>
      <c r="F410" s="14">
        <v>0.05</v>
      </c>
      <c r="G410" s="14">
        <v>0.05</v>
      </c>
      <c r="H410" s="14">
        <v>0.04</v>
      </c>
      <c r="I410" s="14">
        <v>0.05</v>
      </c>
      <c r="J410" s="14">
        <v>0.04</v>
      </c>
      <c r="K410" s="14">
        <v>0.05</v>
      </c>
      <c r="L410" s="14">
        <v>7.0000000000000007E-2</v>
      </c>
      <c r="M410" s="14">
        <v>7.0000000000000007E-2</v>
      </c>
      <c r="N410" s="14">
        <v>7.0000000000000007E-2</v>
      </c>
      <c r="O410" s="14">
        <v>0.1</v>
      </c>
      <c r="P410" s="14">
        <v>0.04</v>
      </c>
      <c r="Q410" s="14">
        <v>0.03</v>
      </c>
      <c r="R410" s="14">
        <v>0.03</v>
      </c>
      <c r="S410" s="14">
        <v>0.08</v>
      </c>
      <c r="T410" s="14">
        <v>0.04</v>
      </c>
      <c r="U410" s="11">
        <v>5.3499999999999999E-2</v>
      </c>
      <c r="V410" s="14">
        <v>0.1</v>
      </c>
      <c r="W410" s="14">
        <v>0.16</v>
      </c>
      <c r="X410" s="11">
        <v>6.1600000000000002E-2</v>
      </c>
    </row>
    <row r="411" spans="1:24" ht="20.100000000000001" customHeight="1">
      <c r="A411" s="288">
        <v>44610</v>
      </c>
      <c r="B411" s="288">
        <v>44616</v>
      </c>
      <c r="C411" s="5" t="s">
        <v>192</v>
      </c>
      <c r="D411" s="204">
        <v>114.6</v>
      </c>
      <c r="E411" s="204">
        <v>114.8</v>
      </c>
      <c r="F411" s="204">
        <v>114</v>
      </c>
      <c r="G411" s="204">
        <v>115.1</v>
      </c>
      <c r="H411" s="282">
        <v>116.2</v>
      </c>
      <c r="I411" s="282">
        <v>116.8</v>
      </c>
      <c r="J411" s="204">
        <v>112.8</v>
      </c>
      <c r="K411" s="204">
        <v>113</v>
      </c>
      <c r="L411" s="204">
        <v>119.5</v>
      </c>
      <c r="M411" s="204">
        <v>119</v>
      </c>
      <c r="N411" s="204">
        <v>119</v>
      </c>
      <c r="O411" s="204">
        <v>122.2</v>
      </c>
      <c r="P411" s="282">
        <v>116.2</v>
      </c>
      <c r="Q411" s="282">
        <v>115.5</v>
      </c>
      <c r="R411" s="282">
        <v>114.1</v>
      </c>
      <c r="S411" s="204">
        <v>120.2</v>
      </c>
      <c r="T411" s="204">
        <v>115.1</v>
      </c>
      <c r="U411" s="204">
        <v>116.36</v>
      </c>
      <c r="V411" s="204">
        <v>120.8</v>
      </c>
      <c r="W411" s="204">
        <v>123</v>
      </c>
      <c r="X411" s="204">
        <v>116.94</v>
      </c>
    </row>
    <row r="412" spans="1:24" ht="20.100000000000001" customHeight="1">
      <c r="A412" s="288">
        <v>44610</v>
      </c>
      <c r="B412" s="288">
        <v>44616</v>
      </c>
      <c r="C412" s="5" t="s">
        <v>194</v>
      </c>
      <c r="D412" s="14">
        <v>0.08</v>
      </c>
      <c r="E412" s="14">
        <v>0.08</v>
      </c>
      <c r="F412" s="14">
        <v>0.09</v>
      </c>
      <c r="G412" s="14">
        <v>0.09</v>
      </c>
      <c r="H412" s="403">
        <v>7.0000000000000007E-2</v>
      </c>
      <c r="I412" s="403">
        <v>0.06</v>
      </c>
      <c r="J412" s="14">
        <v>0.1</v>
      </c>
      <c r="K412" s="14">
        <v>0.09</v>
      </c>
      <c r="L412" s="14">
        <v>0.09</v>
      </c>
      <c r="M412" s="14">
        <v>0.08</v>
      </c>
      <c r="N412" s="14">
        <v>0.08</v>
      </c>
      <c r="O412" s="14">
        <v>0.08</v>
      </c>
      <c r="P412" s="403">
        <v>0.06</v>
      </c>
      <c r="Q412" s="403">
        <v>0.11</v>
      </c>
      <c r="R412" s="403">
        <v>0.16</v>
      </c>
      <c r="S412" s="14">
        <v>0.08</v>
      </c>
      <c r="T412" s="14">
        <v>0.09</v>
      </c>
      <c r="U412" s="11">
        <v>8.7599999999999997E-2</v>
      </c>
      <c r="V412" s="14">
        <v>0.08</v>
      </c>
      <c r="W412" s="14">
        <v>0.08</v>
      </c>
      <c r="X412" s="11">
        <v>8.6800000000000002E-2</v>
      </c>
    </row>
    <row r="413" spans="1:24" ht="20.100000000000001" customHeight="1">
      <c r="A413" s="288">
        <v>44610</v>
      </c>
      <c r="B413" s="288">
        <v>44616</v>
      </c>
      <c r="C413" s="5" t="s">
        <v>195</v>
      </c>
      <c r="D413" s="14">
        <v>0.06</v>
      </c>
      <c r="E413" s="14">
        <v>0.05</v>
      </c>
      <c r="F413" s="14">
        <v>0.05</v>
      </c>
      <c r="G413" s="14">
        <v>0.05</v>
      </c>
      <c r="H413" s="403">
        <v>0.04</v>
      </c>
      <c r="I413" s="403">
        <v>0.05</v>
      </c>
      <c r="J413" s="14">
        <v>0.04</v>
      </c>
      <c r="K413" s="14">
        <v>0.05</v>
      </c>
      <c r="L413" s="14">
        <v>7.0000000000000007E-2</v>
      </c>
      <c r="M413" s="14">
        <v>7.0000000000000007E-2</v>
      </c>
      <c r="N413" s="14">
        <v>7.0000000000000007E-2</v>
      </c>
      <c r="O413" s="14">
        <v>0.1</v>
      </c>
      <c r="P413" s="403">
        <v>0.04</v>
      </c>
      <c r="Q413" s="403">
        <v>0.03</v>
      </c>
      <c r="R413" s="403">
        <v>0.03</v>
      </c>
      <c r="S413" s="14">
        <v>0.08</v>
      </c>
      <c r="T413" s="14">
        <v>0.04</v>
      </c>
      <c r="U413" s="11">
        <v>5.4100000000000002E-2</v>
      </c>
      <c r="V413" s="14">
        <v>0.1</v>
      </c>
      <c r="W413" s="14">
        <v>0.16</v>
      </c>
      <c r="X413" s="11">
        <v>6.2100000000000002E-2</v>
      </c>
    </row>
    <row r="414" spans="1:24" ht="20.100000000000001" customHeight="1">
      <c r="A414" s="288">
        <v>44617</v>
      </c>
      <c r="B414" s="288">
        <v>44623</v>
      </c>
      <c r="C414" s="5" t="s">
        <v>192</v>
      </c>
      <c r="D414" s="204">
        <v>115.3</v>
      </c>
      <c r="E414" s="204">
        <v>115</v>
      </c>
      <c r="F414" s="204">
        <v>114.5</v>
      </c>
      <c r="G414" s="204">
        <v>116.5</v>
      </c>
      <c r="H414" s="282">
        <v>116.5</v>
      </c>
      <c r="I414" s="282">
        <v>117</v>
      </c>
      <c r="J414" s="204">
        <v>114</v>
      </c>
      <c r="K414" s="204">
        <v>114</v>
      </c>
      <c r="L414" s="204">
        <v>119.5</v>
      </c>
      <c r="M414" s="204">
        <v>119</v>
      </c>
      <c r="N414" s="204">
        <v>119</v>
      </c>
      <c r="O414" s="204">
        <v>122.2</v>
      </c>
      <c r="P414" s="282">
        <v>116.5</v>
      </c>
      <c r="Q414" s="282">
        <v>115.8</v>
      </c>
      <c r="R414" s="282">
        <v>114.9</v>
      </c>
      <c r="S414" s="204">
        <v>121.5</v>
      </c>
      <c r="T414" s="204">
        <v>116.5</v>
      </c>
      <c r="U414" s="204">
        <v>116.92</v>
      </c>
      <c r="V414" s="204">
        <v>120.8</v>
      </c>
      <c r="W414" s="204">
        <v>123</v>
      </c>
      <c r="X414" s="204">
        <v>117.45</v>
      </c>
    </row>
    <row r="415" spans="1:24" ht="20.100000000000001" customHeight="1">
      <c r="A415" s="288">
        <v>44617</v>
      </c>
      <c r="B415" s="288">
        <v>44623</v>
      </c>
      <c r="C415" s="5" t="s">
        <v>194</v>
      </c>
      <c r="D415" s="14">
        <v>0.08</v>
      </c>
      <c r="E415" s="14">
        <v>7.0000000000000007E-2</v>
      </c>
      <c r="F415" s="14">
        <v>0.08</v>
      </c>
      <c r="G415" s="14">
        <v>0.08</v>
      </c>
      <c r="H415" s="403">
        <v>7.0000000000000007E-2</v>
      </c>
      <c r="I415" s="403">
        <v>0.06</v>
      </c>
      <c r="J415" s="14">
        <v>0.08</v>
      </c>
      <c r="K415" s="14">
        <v>0.08</v>
      </c>
      <c r="L415" s="14">
        <v>0.08</v>
      </c>
      <c r="M415" s="14">
        <v>7.0000000000000007E-2</v>
      </c>
      <c r="N415" s="14">
        <v>7.0000000000000007E-2</v>
      </c>
      <c r="O415" s="14">
        <v>0.08</v>
      </c>
      <c r="P415" s="403">
        <v>0.06</v>
      </c>
      <c r="Q415" s="403">
        <v>0.09</v>
      </c>
      <c r="R415" s="403">
        <v>0.13</v>
      </c>
      <c r="S415" s="14">
        <v>0.08</v>
      </c>
      <c r="T415" s="14">
        <v>0.08</v>
      </c>
      <c r="U415" s="11">
        <v>7.8799999999999995E-2</v>
      </c>
      <c r="V415" s="14">
        <v>0.08</v>
      </c>
      <c r="W415" s="14">
        <v>0.08</v>
      </c>
      <c r="X415" s="11">
        <v>7.8899999999999998E-2</v>
      </c>
    </row>
    <row r="416" spans="1:24" ht="20.100000000000001" customHeight="1">
      <c r="A416" s="288">
        <v>44617</v>
      </c>
      <c r="B416" s="288">
        <v>44623</v>
      </c>
      <c r="C416" s="5" t="s">
        <v>195</v>
      </c>
      <c r="D416" s="14">
        <v>0.06</v>
      </c>
      <c r="E416" s="14">
        <v>0.06</v>
      </c>
      <c r="F416" s="14">
        <v>0.05</v>
      </c>
      <c r="G416" s="14">
        <v>0.04</v>
      </c>
      <c r="H416" s="403">
        <v>0.04</v>
      </c>
      <c r="I416" s="403">
        <v>0.05</v>
      </c>
      <c r="J416" s="14">
        <v>0.04</v>
      </c>
      <c r="K416" s="14">
        <v>0.05</v>
      </c>
      <c r="L416" s="14">
        <v>0.06</v>
      </c>
      <c r="M416" s="14">
        <v>0.06</v>
      </c>
      <c r="N416" s="14">
        <v>0.06</v>
      </c>
      <c r="O416" s="14">
        <v>0.1</v>
      </c>
      <c r="P416" s="403">
        <v>0.04</v>
      </c>
      <c r="Q416" s="403">
        <v>0.03</v>
      </c>
      <c r="R416" s="403">
        <v>0.03</v>
      </c>
      <c r="S416" s="14">
        <v>0.08</v>
      </c>
      <c r="T416" s="14">
        <v>0.04</v>
      </c>
      <c r="U416" s="11">
        <v>5.2400000000000002E-2</v>
      </c>
      <c r="V416" s="14">
        <v>0.1</v>
      </c>
      <c r="W416" s="14">
        <v>0.16</v>
      </c>
      <c r="X416" s="11">
        <v>6.0499999999999998E-2</v>
      </c>
    </row>
    <row r="417" spans="1:24" ht="20.100000000000001" customHeight="1">
      <c r="A417" s="288">
        <v>44624</v>
      </c>
      <c r="B417" s="288">
        <v>44630</v>
      </c>
      <c r="C417" s="5" t="s">
        <v>192</v>
      </c>
      <c r="D417" s="204">
        <v>115.9</v>
      </c>
      <c r="E417" s="204">
        <v>116</v>
      </c>
      <c r="F417" s="204">
        <v>115</v>
      </c>
      <c r="G417" s="204">
        <v>116.8</v>
      </c>
      <c r="H417" s="282">
        <v>116.5</v>
      </c>
      <c r="I417" s="282">
        <v>117</v>
      </c>
      <c r="J417" s="204">
        <v>115.2</v>
      </c>
      <c r="K417" s="204">
        <v>114.2</v>
      </c>
      <c r="L417" s="410">
        <v>119.6</v>
      </c>
      <c r="M417" s="410">
        <v>119.2</v>
      </c>
      <c r="N417" s="410">
        <v>119.2</v>
      </c>
      <c r="O417" s="410">
        <v>122.4</v>
      </c>
      <c r="P417" s="282">
        <v>116.5</v>
      </c>
      <c r="Q417" s="282">
        <v>115.8</v>
      </c>
      <c r="R417" s="282">
        <v>115</v>
      </c>
      <c r="S417" s="204">
        <v>121.8</v>
      </c>
      <c r="T417" s="204">
        <v>116.8</v>
      </c>
      <c r="U417" s="204">
        <v>117.23</v>
      </c>
      <c r="V417" s="204">
        <v>121</v>
      </c>
      <c r="W417" s="204">
        <v>123.5</v>
      </c>
      <c r="X417" s="412">
        <v>117.76</v>
      </c>
    </row>
    <row r="418" spans="1:24" ht="20.100000000000001" customHeight="1">
      <c r="A418" s="288">
        <v>44624</v>
      </c>
      <c r="B418" s="288">
        <v>44630</v>
      </c>
      <c r="C418" s="5" t="s">
        <v>194</v>
      </c>
      <c r="D418" s="14">
        <v>0.08</v>
      </c>
      <c r="E418" s="14">
        <v>7.0000000000000007E-2</v>
      </c>
      <c r="F418" s="14">
        <v>0.08</v>
      </c>
      <c r="G418" s="14">
        <v>0.06</v>
      </c>
      <c r="H418" s="403">
        <v>7.0000000000000007E-2</v>
      </c>
      <c r="I418" s="403">
        <v>0.06</v>
      </c>
      <c r="J418" s="14">
        <v>0.06</v>
      </c>
      <c r="K418" s="14">
        <v>0.08</v>
      </c>
      <c r="L418" s="14">
        <v>0.09</v>
      </c>
      <c r="M418" s="14">
        <v>7.0000000000000007E-2</v>
      </c>
      <c r="N418" s="14">
        <v>0.08</v>
      </c>
      <c r="O418" s="14">
        <v>0.08</v>
      </c>
      <c r="P418" s="403">
        <v>0.06</v>
      </c>
      <c r="Q418" s="403">
        <v>7.0000000000000007E-2</v>
      </c>
      <c r="R418" s="403">
        <v>0.12</v>
      </c>
      <c r="S418" s="14">
        <v>0.06</v>
      </c>
      <c r="T418" s="14">
        <v>0.06</v>
      </c>
      <c r="U418" s="11">
        <v>7.3499999999999996E-2</v>
      </c>
      <c r="V418" s="14">
        <v>0.08</v>
      </c>
      <c r="W418" s="14">
        <v>0.08</v>
      </c>
      <c r="X418" s="413">
        <v>7.4200000000000002E-2</v>
      </c>
    </row>
    <row r="419" spans="1:24" ht="20.100000000000001" customHeight="1">
      <c r="A419" s="288">
        <v>44624</v>
      </c>
      <c r="B419" s="288">
        <v>44630</v>
      </c>
      <c r="C419" s="5" t="s">
        <v>195</v>
      </c>
      <c r="D419" s="14">
        <v>0.05</v>
      </c>
      <c r="E419" s="14">
        <v>0.06</v>
      </c>
      <c r="F419" s="14">
        <v>0.05</v>
      </c>
      <c r="G419" s="14">
        <v>0.04</v>
      </c>
      <c r="H419" s="403">
        <v>0.04</v>
      </c>
      <c r="I419" s="403">
        <v>0.05</v>
      </c>
      <c r="J419" s="14">
        <v>0.04</v>
      </c>
      <c r="K419" s="14">
        <v>0.05</v>
      </c>
      <c r="L419" s="14">
        <v>0.06</v>
      </c>
      <c r="M419" s="14">
        <v>0.06</v>
      </c>
      <c r="N419" s="14">
        <v>0.06</v>
      </c>
      <c r="O419" s="14">
        <v>0.09</v>
      </c>
      <c r="P419" s="403">
        <v>0.04</v>
      </c>
      <c r="Q419" s="403">
        <v>0.03</v>
      </c>
      <c r="R419" s="403">
        <v>0.03</v>
      </c>
      <c r="S419" s="14">
        <v>0.08</v>
      </c>
      <c r="T419" s="14">
        <v>0.04</v>
      </c>
      <c r="U419" s="11">
        <v>5.1200000000000002E-2</v>
      </c>
      <c r="V419" s="14">
        <v>0.1</v>
      </c>
      <c r="W419" s="14">
        <v>0.16</v>
      </c>
      <c r="X419" s="413">
        <v>5.9499999999999997E-2</v>
      </c>
    </row>
    <row r="420" spans="1:24" ht="20.100000000000001" customHeight="1">
      <c r="A420" s="288">
        <v>44631</v>
      </c>
      <c r="B420" s="288">
        <v>44637</v>
      </c>
      <c r="C420" s="5" t="s">
        <v>192</v>
      </c>
      <c r="D420" s="204">
        <v>116</v>
      </c>
      <c r="E420" s="204">
        <v>116</v>
      </c>
      <c r="F420" s="204">
        <v>115</v>
      </c>
      <c r="G420" s="204">
        <v>116.6</v>
      </c>
      <c r="H420" s="282">
        <v>116.3</v>
      </c>
      <c r="I420" s="282">
        <v>116.5</v>
      </c>
      <c r="J420" s="204">
        <v>115.1</v>
      </c>
      <c r="K420" s="204">
        <v>114</v>
      </c>
      <c r="L420" s="410">
        <v>119.2</v>
      </c>
      <c r="M420" s="410">
        <v>119</v>
      </c>
      <c r="N420" s="410">
        <v>119</v>
      </c>
      <c r="O420" s="410">
        <v>122.2</v>
      </c>
      <c r="P420" s="282">
        <v>116.3</v>
      </c>
      <c r="Q420" s="282">
        <v>115.5</v>
      </c>
      <c r="R420" s="282">
        <v>115</v>
      </c>
      <c r="S420" s="204">
        <v>121.5</v>
      </c>
      <c r="T420" s="204">
        <v>116.6</v>
      </c>
      <c r="U420" s="204">
        <v>117.05</v>
      </c>
      <c r="V420" s="204">
        <v>121</v>
      </c>
      <c r="W420" s="204">
        <v>123.3</v>
      </c>
      <c r="X420" s="412">
        <v>117.58</v>
      </c>
    </row>
    <row r="421" spans="1:24" ht="20.100000000000001" customHeight="1">
      <c r="A421" s="288">
        <v>44631</v>
      </c>
      <c r="B421" s="288">
        <v>44637</v>
      </c>
      <c r="C421" s="5" t="s">
        <v>194</v>
      </c>
      <c r="D421" s="14">
        <v>7.0000000000000007E-2</v>
      </c>
      <c r="E421" s="14">
        <v>7.0000000000000007E-2</v>
      </c>
      <c r="F421" s="14">
        <v>0.08</v>
      </c>
      <c r="G421" s="14">
        <v>0.06</v>
      </c>
      <c r="H421" s="403">
        <v>7.0000000000000007E-2</v>
      </c>
      <c r="I421" s="403">
        <v>0.06</v>
      </c>
      <c r="J421" s="14">
        <v>0.06</v>
      </c>
      <c r="K421" s="14">
        <v>0.08</v>
      </c>
      <c r="L421" s="14">
        <v>0.08</v>
      </c>
      <c r="M421" s="14">
        <v>0.06</v>
      </c>
      <c r="N421" s="14">
        <v>0.08</v>
      </c>
      <c r="O421" s="14">
        <v>0.08</v>
      </c>
      <c r="P421" s="403">
        <v>0.06</v>
      </c>
      <c r="Q421" s="403">
        <v>7.0000000000000007E-2</v>
      </c>
      <c r="R421" s="403">
        <v>0.11</v>
      </c>
      <c r="S421" s="14">
        <v>0.06</v>
      </c>
      <c r="T421" s="14">
        <v>0.06</v>
      </c>
      <c r="U421" s="11">
        <v>7.1199999999999999E-2</v>
      </c>
      <c r="V421" s="14">
        <v>0.08</v>
      </c>
      <c r="W421" s="14">
        <v>0.08</v>
      </c>
      <c r="X421" s="413">
        <v>7.2099999999999997E-2</v>
      </c>
    </row>
    <row r="422" spans="1:24" ht="20.100000000000001" customHeight="1">
      <c r="A422" s="288">
        <v>44631</v>
      </c>
      <c r="B422" s="288">
        <v>44637</v>
      </c>
      <c r="C422" s="5" t="s">
        <v>195</v>
      </c>
      <c r="D422" s="14">
        <v>0.05</v>
      </c>
      <c r="E422" s="14">
        <v>0.06</v>
      </c>
      <c r="F422" s="14">
        <v>0.05</v>
      </c>
      <c r="G422" s="14">
        <v>0.04</v>
      </c>
      <c r="H422" s="403">
        <v>0.03</v>
      </c>
      <c r="I422" s="403">
        <v>0.05</v>
      </c>
      <c r="J422" s="14">
        <v>0.04</v>
      </c>
      <c r="K422" s="14">
        <v>0.05</v>
      </c>
      <c r="L422" s="14">
        <v>0.06</v>
      </c>
      <c r="M422" s="14">
        <v>0.06</v>
      </c>
      <c r="N422" s="14">
        <v>0.06</v>
      </c>
      <c r="O422" s="14">
        <v>0.09</v>
      </c>
      <c r="P422" s="403">
        <v>0.04</v>
      </c>
      <c r="Q422" s="403">
        <v>0.03</v>
      </c>
      <c r="R422" s="403">
        <v>0.03</v>
      </c>
      <c r="S422" s="14">
        <v>0.08</v>
      </c>
      <c r="T422" s="14">
        <v>0.04</v>
      </c>
      <c r="U422" s="11">
        <v>5.0599999999999999E-2</v>
      </c>
      <c r="V422" s="14">
        <v>0.1</v>
      </c>
      <c r="W422" s="14">
        <v>0.15</v>
      </c>
      <c r="X422" s="413">
        <v>5.8400000000000001E-2</v>
      </c>
    </row>
    <row r="423" spans="1:24" ht="20.100000000000001" customHeight="1">
      <c r="A423" s="288">
        <v>44638</v>
      </c>
      <c r="B423" s="288">
        <v>44644</v>
      </c>
      <c r="C423" s="5" t="s">
        <v>192</v>
      </c>
      <c r="D423" s="204">
        <v>115.8</v>
      </c>
      <c r="E423" s="204">
        <v>115.6</v>
      </c>
      <c r="F423" s="204">
        <v>114.5</v>
      </c>
      <c r="G423" s="204">
        <v>116.5</v>
      </c>
      <c r="H423" s="282">
        <v>116.1</v>
      </c>
      <c r="I423" s="282">
        <v>116.3</v>
      </c>
      <c r="J423" s="204">
        <v>115</v>
      </c>
      <c r="K423" s="204">
        <v>114</v>
      </c>
      <c r="L423" s="410">
        <v>118.6</v>
      </c>
      <c r="M423" s="410">
        <v>118</v>
      </c>
      <c r="N423" s="410">
        <v>118.7</v>
      </c>
      <c r="O423" s="410">
        <v>122</v>
      </c>
      <c r="P423" s="282">
        <v>116.1</v>
      </c>
      <c r="Q423" s="282">
        <v>115.4</v>
      </c>
      <c r="R423" s="282">
        <v>115</v>
      </c>
      <c r="S423" s="204">
        <v>121.4</v>
      </c>
      <c r="T423" s="204">
        <v>116.5</v>
      </c>
      <c r="U423" s="204">
        <v>116.79</v>
      </c>
      <c r="V423" s="204">
        <v>120.8</v>
      </c>
      <c r="W423" s="204">
        <v>123.1</v>
      </c>
      <c r="X423" s="204">
        <v>117.34</v>
      </c>
    </row>
    <row r="424" spans="1:24" ht="20.100000000000001" customHeight="1">
      <c r="A424" s="288">
        <v>44638</v>
      </c>
      <c r="B424" s="288">
        <v>44644</v>
      </c>
      <c r="C424" s="5" t="s">
        <v>194</v>
      </c>
      <c r="D424" s="14">
        <v>7.0000000000000007E-2</v>
      </c>
      <c r="E424" s="14">
        <v>7.0000000000000007E-2</v>
      </c>
      <c r="F424" s="14">
        <v>7.0000000000000007E-2</v>
      </c>
      <c r="G424" s="14">
        <v>0.06</v>
      </c>
      <c r="H424" s="403">
        <v>0.06</v>
      </c>
      <c r="I424" s="403">
        <v>0.05</v>
      </c>
      <c r="J424" s="14">
        <v>0.06</v>
      </c>
      <c r="K424" s="14">
        <v>7.0000000000000007E-2</v>
      </c>
      <c r="L424" s="14">
        <v>7.0000000000000007E-2</v>
      </c>
      <c r="M424" s="14">
        <v>0.05</v>
      </c>
      <c r="N424" s="14">
        <v>7.0000000000000007E-2</v>
      </c>
      <c r="O424" s="14">
        <v>0.06</v>
      </c>
      <c r="P424" s="403">
        <v>0.05</v>
      </c>
      <c r="Q424" s="403">
        <v>7.0000000000000007E-2</v>
      </c>
      <c r="R424" s="403">
        <v>0.1</v>
      </c>
      <c r="S424" s="14">
        <v>0.06</v>
      </c>
      <c r="T424" s="14">
        <v>0.06</v>
      </c>
      <c r="U424" s="11">
        <v>6.4699999999999994E-2</v>
      </c>
      <c r="V424" s="14">
        <v>7.0000000000000007E-2</v>
      </c>
      <c r="W424" s="14">
        <v>0.06</v>
      </c>
      <c r="X424" s="413">
        <v>6.4699999999999994E-2</v>
      </c>
    </row>
    <row r="425" spans="1:24" ht="20.100000000000001" customHeight="1">
      <c r="A425" s="288">
        <v>44638</v>
      </c>
      <c r="B425" s="288">
        <v>44644</v>
      </c>
      <c r="C425" s="5" t="s">
        <v>195</v>
      </c>
      <c r="D425" s="14">
        <v>0.05</v>
      </c>
      <c r="E425" s="14">
        <v>0.06</v>
      </c>
      <c r="F425" s="14">
        <v>0.05</v>
      </c>
      <c r="G425" s="14">
        <v>0.04</v>
      </c>
      <c r="H425" s="403">
        <v>0.03</v>
      </c>
      <c r="I425" s="403">
        <v>0.05</v>
      </c>
      <c r="J425" s="14">
        <v>0.04</v>
      </c>
      <c r="K425" s="14">
        <v>0.05</v>
      </c>
      <c r="L425" s="14">
        <v>0.05</v>
      </c>
      <c r="M425" s="14">
        <v>0.05</v>
      </c>
      <c r="N425" s="14">
        <v>0.05</v>
      </c>
      <c r="O425" s="14">
        <v>0.08</v>
      </c>
      <c r="P425" s="403">
        <v>0.04</v>
      </c>
      <c r="Q425" s="403">
        <v>0.03</v>
      </c>
      <c r="R425" s="403">
        <v>0.03</v>
      </c>
      <c r="S425" s="14">
        <v>0.08</v>
      </c>
      <c r="T425" s="14">
        <v>0.04</v>
      </c>
      <c r="U425" s="11">
        <v>4.82E-2</v>
      </c>
      <c r="V425" s="14">
        <v>0.08</v>
      </c>
      <c r="W425" s="14">
        <v>0.14000000000000001</v>
      </c>
      <c r="X425" s="413">
        <v>5.4699999999999999E-2</v>
      </c>
    </row>
    <row r="426" spans="1:24" ht="20.100000000000001" customHeight="1">
      <c r="A426" s="288">
        <v>44645</v>
      </c>
      <c r="B426" s="288">
        <v>44651</v>
      </c>
      <c r="C426" s="5" t="s">
        <v>192</v>
      </c>
      <c r="D426" s="204">
        <v>115.7</v>
      </c>
      <c r="E426" s="204">
        <v>115.4</v>
      </c>
      <c r="F426" s="204">
        <v>114.3</v>
      </c>
      <c r="G426" s="204">
        <v>116.3</v>
      </c>
      <c r="H426" s="282">
        <v>116</v>
      </c>
      <c r="I426" s="282">
        <v>116.1</v>
      </c>
      <c r="J426" s="204">
        <v>114.8</v>
      </c>
      <c r="K426" s="204">
        <v>114</v>
      </c>
      <c r="L426" s="410">
        <v>118.3</v>
      </c>
      <c r="M426" s="410">
        <v>117.8</v>
      </c>
      <c r="N426" s="410">
        <v>118.4</v>
      </c>
      <c r="O426" s="410">
        <v>121.8</v>
      </c>
      <c r="P426" s="282">
        <v>116.1</v>
      </c>
      <c r="Q426" s="282">
        <v>115.4</v>
      </c>
      <c r="R426" s="282">
        <v>115</v>
      </c>
      <c r="S426" s="204">
        <v>121.3</v>
      </c>
      <c r="T426" s="204">
        <v>116.3</v>
      </c>
      <c r="U426" s="204">
        <v>116.65</v>
      </c>
      <c r="V426" s="204">
        <v>120.6</v>
      </c>
      <c r="W426" s="204">
        <v>122.9</v>
      </c>
      <c r="X426" s="204">
        <v>117.18</v>
      </c>
    </row>
    <row r="427" spans="1:24" ht="20.100000000000001" customHeight="1">
      <c r="A427" s="288">
        <v>44645</v>
      </c>
      <c r="B427" s="288">
        <v>44651</v>
      </c>
      <c r="C427" s="5" t="s">
        <v>194</v>
      </c>
      <c r="D427" s="14">
        <v>0.06</v>
      </c>
      <c r="E427" s="14">
        <v>0.06</v>
      </c>
      <c r="F427" s="14">
        <v>0.06</v>
      </c>
      <c r="G427" s="14">
        <v>0.06</v>
      </c>
      <c r="H427" s="403">
        <v>0.05</v>
      </c>
      <c r="I427" s="403">
        <v>0.04</v>
      </c>
      <c r="J427" s="14">
        <v>0.06</v>
      </c>
      <c r="K427" s="14">
        <v>0.06</v>
      </c>
      <c r="L427" s="14">
        <v>0.06</v>
      </c>
      <c r="M427" s="14">
        <v>0.05</v>
      </c>
      <c r="N427" s="14">
        <v>0.06</v>
      </c>
      <c r="O427" s="14">
        <v>0.06</v>
      </c>
      <c r="P427" s="403">
        <v>0.04</v>
      </c>
      <c r="Q427" s="403">
        <v>0.06</v>
      </c>
      <c r="R427" s="403">
        <v>0.08</v>
      </c>
      <c r="S427" s="14">
        <v>0.06</v>
      </c>
      <c r="T427" s="14">
        <v>0.06</v>
      </c>
      <c r="U427" s="11">
        <v>5.7599999999999998E-2</v>
      </c>
      <c r="V427" s="14">
        <v>7.0000000000000007E-2</v>
      </c>
      <c r="W427" s="14">
        <v>0.06</v>
      </c>
      <c r="X427" s="413">
        <v>5.8400000000000001E-2</v>
      </c>
    </row>
    <row r="428" spans="1:24" ht="20.100000000000001" customHeight="1">
      <c r="A428" s="288">
        <v>44645</v>
      </c>
      <c r="B428" s="288">
        <v>44651</v>
      </c>
      <c r="C428" s="5" t="s">
        <v>195</v>
      </c>
      <c r="D428" s="14">
        <v>0.05</v>
      </c>
      <c r="E428" s="14">
        <v>0.06</v>
      </c>
      <c r="F428" s="14">
        <v>0.05</v>
      </c>
      <c r="G428" s="14">
        <v>0.04</v>
      </c>
      <c r="H428" s="403">
        <v>0.03</v>
      </c>
      <c r="I428" s="403">
        <v>0.05</v>
      </c>
      <c r="J428" s="14">
        <v>0.04</v>
      </c>
      <c r="K428" s="14">
        <v>0.05</v>
      </c>
      <c r="L428" s="14">
        <v>0.05</v>
      </c>
      <c r="M428" s="14">
        <v>0.04</v>
      </c>
      <c r="N428" s="14">
        <v>0.05</v>
      </c>
      <c r="O428" s="14">
        <v>7.0000000000000007E-2</v>
      </c>
      <c r="P428" s="403">
        <v>0.04</v>
      </c>
      <c r="Q428" s="403">
        <v>0.03</v>
      </c>
      <c r="R428" s="403">
        <v>0.03</v>
      </c>
      <c r="S428" s="14">
        <v>0.08</v>
      </c>
      <c r="T428" s="14">
        <v>0.04</v>
      </c>
      <c r="U428" s="11">
        <v>4.7100000000000003E-2</v>
      </c>
      <c r="V428" s="14">
        <v>7.0000000000000007E-2</v>
      </c>
      <c r="W428" s="14">
        <v>0.12</v>
      </c>
      <c r="X428" s="413">
        <v>5.21E-2</v>
      </c>
    </row>
    <row r="429" spans="1:24" ht="20.100000000000001" customHeight="1">
      <c r="A429" s="288">
        <v>44652</v>
      </c>
      <c r="B429" s="288">
        <v>44658</v>
      </c>
      <c r="C429" s="5" t="s">
        <v>192</v>
      </c>
      <c r="D429" s="204">
        <v>115.7</v>
      </c>
      <c r="E429" s="204">
        <v>115.2</v>
      </c>
      <c r="F429" s="204">
        <v>114</v>
      </c>
      <c r="G429" s="204">
        <v>116.5</v>
      </c>
      <c r="H429" s="282">
        <v>115.8</v>
      </c>
      <c r="I429" s="282">
        <v>115.9</v>
      </c>
      <c r="J429" s="204">
        <v>114.8</v>
      </c>
      <c r="K429" s="204">
        <v>113.8</v>
      </c>
      <c r="L429" s="410">
        <v>118.2</v>
      </c>
      <c r="M429" s="410">
        <v>117.7</v>
      </c>
      <c r="N429" s="410">
        <v>118.1</v>
      </c>
      <c r="O429" s="410">
        <v>121.8</v>
      </c>
      <c r="P429" s="282">
        <v>115.8</v>
      </c>
      <c r="Q429" s="282">
        <v>115.2</v>
      </c>
      <c r="R429" s="282">
        <v>115</v>
      </c>
      <c r="S429" s="204">
        <v>121.3</v>
      </c>
      <c r="T429" s="204">
        <v>116.5</v>
      </c>
      <c r="U429" s="204">
        <v>116.55</v>
      </c>
      <c r="V429" s="204">
        <v>120.6</v>
      </c>
      <c r="W429" s="204">
        <v>122.9</v>
      </c>
      <c r="X429" s="204">
        <v>117.09</v>
      </c>
    </row>
    <row r="430" spans="1:24" ht="20.100000000000001" customHeight="1">
      <c r="A430" s="288">
        <v>44652</v>
      </c>
      <c r="B430" s="288">
        <v>44658</v>
      </c>
      <c r="C430" s="5" t="s">
        <v>194</v>
      </c>
      <c r="D430" s="14">
        <v>0.06</v>
      </c>
      <c r="E430" s="14">
        <v>0.06</v>
      </c>
      <c r="F430" s="14">
        <v>0.06</v>
      </c>
      <c r="G430" s="14">
        <v>0.06</v>
      </c>
      <c r="H430" s="403">
        <v>0.05</v>
      </c>
      <c r="I430" s="403">
        <v>0.04</v>
      </c>
      <c r="J430" s="14">
        <v>0.06</v>
      </c>
      <c r="K430" s="14">
        <v>0.06</v>
      </c>
      <c r="L430" s="14">
        <v>0.06</v>
      </c>
      <c r="M430" s="14">
        <v>0.05</v>
      </c>
      <c r="N430" s="14">
        <v>0.06</v>
      </c>
      <c r="O430" s="14">
        <v>0.06</v>
      </c>
      <c r="P430" s="403">
        <v>0.04</v>
      </c>
      <c r="Q430" s="403">
        <v>0.06</v>
      </c>
      <c r="R430" s="403">
        <v>7.0000000000000007E-2</v>
      </c>
      <c r="S430" s="14">
        <v>0.06</v>
      </c>
      <c r="T430" s="14">
        <v>0.06</v>
      </c>
      <c r="U430" s="11">
        <v>5.7099999999999998E-2</v>
      </c>
      <c r="V430" s="14">
        <v>7.0000000000000007E-2</v>
      </c>
      <c r="W430" s="14">
        <v>0.06</v>
      </c>
      <c r="X430" s="413">
        <v>5.79E-2</v>
      </c>
    </row>
    <row r="431" spans="1:24" ht="20.100000000000001" customHeight="1">
      <c r="A431" s="288">
        <v>44652</v>
      </c>
      <c r="B431" s="288">
        <v>44658</v>
      </c>
      <c r="C431" s="5" t="s">
        <v>195</v>
      </c>
      <c r="D431" s="14">
        <v>0.05</v>
      </c>
      <c r="E431" s="14">
        <v>0.06</v>
      </c>
      <c r="F431" s="14">
        <v>0.05</v>
      </c>
      <c r="G431" s="14">
        <v>0.04</v>
      </c>
      <c r="H431" s="403">
        <v>0.03</v>
      </c>
      <c r="I431" s="403">
        <v>0.05</v>
      </c>
      <c r="J431" s="14">
        <v>0.04</v>
      </c>
      <c r="K431" s="14">
        <v>0.05</v>
      </c>
      <c r="L431" s="14">
        <v>0.05</v>
      </c>
      <c r="M431" s="14">
        <v>0.04</v>
      </c>
      <c r="N431" s="14">
        <v>0.05</v>
      </c>
      <c r="O431" s="14">
        <v>7.0000000000000007E-2</v>
      </c>
      <c r="P431" s="403">
        <v>0.04</v>
      </c>
      <c r="Q431" s="403">
        <v>0.03</v>
      </c>
      <c r="R431" s="403">
        <v>0.03</v>
      </c>
      <c r="S431" s="14">
        <v>0.08</v>
      </c>
      <c r="T431" s="14">
        <v>0.04</v>
      </c>
      <c r="U431" s="11">
        <v>4.7100000000000003E-2</v>
      </c>
      <c r="V431" s="14">
        <v>7.0000000000000007E-2</v>
      </c>
      <c r="W431" s="14">
        <v>0.12</v>
      </c>
      <c r="X431" s="413">
        <v>5.21E-2</v>
      </c>
    </row>
    <row r="432" spans="1:24" ht="20.100000000000001" customHeight="1">
      <c r="A432" s="288">
        <v>44659</v>
      </c>
      <c r="B432" s="288">
        <v>44665</v>
      </c>
      <c r="C432" s="5" t="s">
        <v>192</v>
      </c>
      <c r="D432" s="204">
        <v>115.9</v>
      </c>
      <c r="E432" s="204">
        <v>115</v>
      </c>
      <c r="F432" s="204">
        <v>113.8</v>
      </c>
      <c r="G432" s="204">
        <v>116.3</v>
      </c>
      <c r="H432" s="282">
        <v>115.7</v>
      </c>
      <c r="I432" s="282">
        <v>115.9</v>
      </c>
      <c r="J432" s="204">
        <v>115</v>
      </c>
      <c r="K432" s="204">
        <v>113.5</v>
      </c>
      <c r="L432" s="410">
        <v>118.3</v>
      </c>
      <c r="M432" s="410">
        <v>118</v>
      </c>
      <c r="N432" s="410">
        <v>117.9</v>
      </c>
      <c r="O432" s="410">
        <v>121.8</v>
      </c>
      <c r="P432" s="282">
        <v>115.6</v>
      </c>
      <c r="Q432" s="282">
        <v>115.2</v>
      </c>
      <c r="R432" s="282">
        <v>115</v>
      </c>
      <c r="S432" s="204">
        <v>121.3</v>
      </c>
      <c r="T432" s="204">
        <v>116.4</v>
      </c>
      <c r="U432" s="204">
        <v>116.51</v>
      </c>
      <c r="V432" s="204">
        <v>120.6</v>
      </c>
      <c r="W432" s="204">
        <v>122.9</v>
      </c>
      <c r="X432" s="204">
        <v>117.06</v>
      </c>
    </row>
    <row r="433" spans="1:24" ht="20.100000000000001" customHeight="1">
      <c r="A433" s="288">
        <v>44659</v>
      </c>
      <c r="B433" s="288">
        <v>44665</v>
      </c>
      <c r="C433" s="5" t="s">
        <v>194</v>
      </c>
      <c r="D433" s="14">
        <v>0.06</v>
      </c>
      <c r="E433" s="14">
        <v>0.06</v>
      </c>
      <c r="F433" s="14">
        <v>0.06</v>
      </c>
      <c r="G433" s="14">
        <v>0.06</v>
      </c>
      <c r="H433" s="403">
        <v>0.05</v>
      </c>
      <c r="I433" s="403">
        <v>0.04</v>
      </c>
      <c r="J433" s="14">
        <v>0.06</v>
      </c>
      <c r="K433" s="14">
        <v>0.06</v>
      </c>
      <c r="L433" s="14">
        <v>0.06</v>
      </c>
      <c r="M433" s="14">
        <v>0.05</v>
      </c>
      <c r="N433" s="14">
        <v>0.06</v>
      </c>
      <c r="O433" s="14">
        <v>0.06</v>
      </c>
      <c r="P433" s="403">
        <v>0.04</v>
      </c>
      <c r="Q433" s="403">
        <v>0.06</v>
      </c>
      <c r="R433" s="403">
        <v>7.0000000000000007E-2</v>
      </c>
      <c r="S433" s="14">
        <v>0.06</v>
      </c>
      <c r="T433" s="14">
        <v>0.06</v>
      </c>
      <c r="U433" s="11">
        <v>5.7099999999999998E-2</v>
      </c>
      <c r="V433" s="14">
        <v>7.0000000000000007E-2</v>
      </c>
      <c r="W433" s="14">
        <v>0.06</v>
      </c>
      <c r="X433" s="413">
        <v>5.79E-2</v>
      </c>
    </row>
    <row r="434" spans="1:24" ht="20.100000000000001" customHeight="1">
      <c r="A434" s="288">
        <v>44659</v>
      </c>
      <c r="B434" s="288">
        <v>44665</v>
      </c>
      <c r="C434" s="5" t="s">
        <v>195</v>
      </c>
      <c r="D434" s="14">
        <v>0.05</v>
      </c>
      <c r="E434" s="14">
        <v>0.06</v>
      </c>
      <c r="F434" s="14">
        <v>0.05</v>
      </c>
      <c r="G434" s="14">
        <v>0.04</v>
      </c>
      <c r="H434" s="403">
        <v>0.03</v>
      </c>
      <c r="I434" s="403">
        <v>0.05</v>
      </c>
      <c r="J434" s="14">
        <v>0.04</v>
      </c>
      <c r="K434" s="14">
        <v>0.05</v>
      </c>
      <c r="L434" s="14">
        <v>0.05</v>
      </c>
      <c r="M434" s="14">
        <v>0.04</v>
      </c>
      <c r="N434" s="14">
        <v>0.05</v>
      </c>
      <c r="O434" s="14">
        <v>7.0000000000000007E-2</v>
      </c>
      <c r="P434" s="403">
        <v>0.04</v>
      </c>
      <c r="Q434" s="403">
        <v>0.03</v>
      </c>
      <c r="R434" s="403">
        <v>0.03</v>
      </c>
      <c r="S434" s="14">
        <v>0.08</v>
      </c>
      <c r="T434" s="14">
        <v>0.04</v>
      </c>
      <c r="U434" s="11">
        <v>4.7100000000000003E-2</v>
      </c>
      <c r="V434" s="14">
        <v>7.0000000000000007E-2</v>
      </c>
      <c r="W434" s="14">
        <v>0.12</v>
      </c>
      <c r="X434" s="413">
        <v>5.21E-2</v>
      </c>
    </row>
    <row r="435" spans="1:24" ht="20.100000000000001" customHeight="1">
      <c r="A435" s="288">
        <v>44666</v>
      </c>
      <c r="B435" s="288">
        <v>44672</v>
      </c>
      <c r="C435" s="5" t="s">
        <v>192</v>
      </c>
      <c r="D435" s="204">
        <v>116.1</v>
      </c>
      <c r="E435" s="204">
        <v>115.2</v>
      </c>
      <c r="F435" s="204">
        <v>114</v>
      </c>
      <c r="G435" s="204">
        <v>116.5</v>
      </c>
      <c r="H435" s="282">
        <v>115.8</v>
      </c>
      <c r="I435" s="282">
        <v>115.9</v>
      </c>
      <c r="J435" s="204">
        <v>115.3</v>
      </c>
      <c r="K435" s="204">
        <v>114</v>
      </c>
      <c r="L435" s="410">
        <v>118.6</v>
      </c>
      <c r="M435" s="410">
        <v>118.5</v>
      </c>
      <c r="N435" s="410">
        <v>117.8</v>
      </c>
      <c r="O435" s="410">
        <v>121.8</v>
      </c>
      <c r="P435" s="282">
        <v>115.8</v>
      </c>
      <c r="Q435" s="282">
        <v>115.4</v>
      </c>
      <c r="R435" s="282">
        <v>115.1</v>
      </c>
      <c r="S435" s="204">
        <v>121.5</v>
      </c>
      <c r="T435" s="204">
        <v>116.5</v>
      </c>
      <c r="U435" s="204">
        <v>116.69</v>
      </c>
      <c r="V435" s="204">
        <v>120.6</v>
      </c>
      <c r="W435" s="204">
        <v>122.9</v>
      </c>
      <c r="X435" s="204">
        <v>117.23</v>
      </c>
    </row>
    <row r="436" spans="1:24" ht="20.100000000000001" customHeight="1">
      <c r="A436" s="288">
        <v>44666</v>
      </c>
      <c r="B436" s="288">
        <v>44672</v>
      </c>
      <c r="C436" s="5" t="s">
        <v>194</v>
      </c>
      <c r="D436" s="14">
        <v>0.06</v>
      </c>
      <c r="E436" s="14">
        <v>0.06</v>
      </c>
      <c r="F436" s="14">
        <v>0.06</v>
      </c>
      <c r="G436" s="14">
        <v>0.06</v>
      </c>
      <c r="H436" s="403">
        <v>0.05</v>
      </c>
      <c r="I436" s="403">
        <v>0.04</v>
      </c>
      <c r="J436" s="14">
        <v>0.06</v>
      </c>
      <c r="K436" s="14">
        <v>0.06</v>
      </c>
      <c r="L436" s="14">
        <v>0.06</v>
      </c>
      <c r="M436" s="14">
        <v>0.05</v>
      </c>
      <c r="N436" s="14">
        <v>0.06</v>
      </c>
      <c r="O436" s="14">
        <v>0.06</v>
      </c>
      <c r="P436" s="403">
        <v>0.04</v>
      </c>
      <c r="Q436" s="403">
        <v>0.06</v>
      </c>
      <c r="R436" s="403">
        <v>7.0000000000000007E-2</v>
      </c>
      <c r="S436" s="14">
        <v>0.06</v>
      </c>
      <c r="T436" s="14">
        <v>0.06</v>
      </c>
      <c r="U436" s="11">
        <v>5.7099999999999998E-2</v>
      </c>
      <c r="V436" s="14">
        <v>7.0000000000000007E-2</v>
      </c>
      <c r="W436" s="14">
        <v>0.06</v>
      </c>
      <c r="X436" s="413">
        <v>5.79E-2</v>
      </c>
    </row>
    <row r="437" spans="1:24" ht="20.100000000000001" customHeight="1">
      <c r="A437" s="288">
        <v>44666</v>
      </c>
      <c r="B437" s="288">
        <v>44672</v>
      </c>
      <c r="C437" s="5" t="s">
        <v>195</v>
      </c>
      <c r="D437" s="407">
        <v>0.05</v>
      </c>
      <c r="E437" s="14">
        <v>0.06</v>
      </c>
      <c r="F437" s="14">
        <v>0.05</v>
      </c>
      <c r="G437" s="14">
        <v>0.04</v>
      </c>
      <c r="H437" s="403">
        <v>0.03</v>
      </c>
      <c r="I437" s="403">
        <v>0.05</v>
      </c>
      <c r="J437" s="14">
        <v>0.04</v>
      </c>
      <c r="K437" s="14">
        <v>0.05</v>
      </c>
      <c r="L437" s="14">
        <v>0.05</v>
      </c>
      <c r="M437" s="14">
        <v>0.04</v>
      </c>
      <c r="N437" s="14">
        <v>0.05</v>
      </c>
      <c r="O437" s="14">
        <v>7.0000000000000007E-2</v>
      </c>
      <c r="P437" s="403">
        <v>0.04</v>
      </c>
      <c r="Q437" s="403">
        <v>0.03</v>
      </c>
      <c r="R437" s="403">
        <v>0.03</v>
      </c>
      <c r="S437" s="14">
        <v>0.08</v>
      </c>
      <c r="T437" s="14">
        <v>0.04</v>
      </c>
      <c r="U437" s="11">
        <v>4.7100000000000003E-2</v>
      </c>
      <c r="V437" s="14">
        <v>7.0000000000000007E-2</v>
      </c>
      <c r="W437" s="14">
        <v>0.12</v>
      </c>
      <c r="X437" s="413">
        <v>5.21E-2</v>
      </c>
    </row>
    <row r="438" spans="1:24" ht="20.100000000000001" customHeight="1">
      <c r="A438" s="288">
        <v>44673</v>
      </c>
      <c r="B438" s="288">
        <v>44679</v>
      </c>
      <c r="C438" s="5" t="s">
        <v>192</v>
      </c>
      <c r="D438" s="204">
        <v>115.6</v>
      </c>
      <c r="E438" s="204">
        <v>114.8</v>
      </c>
      <c r="F438" s="204">
        <v>113.5</v>
      </c>
      <c r="G438" s="204">
        <v>116.4</v>
      </c>
      <c r="H438" s="282">
        <v>116</v>
      </c>
      <c r="I438" s="282">
        <v>116.2</v>
      </c>
      <c r="J438" s="204">
        <v>115.2</v>
      </c>
      <c r="K438" s="204">
        <v>114</v>
      </c>
      <c r="L438" s="410">
        <v>118.1</v>
      </c>
      <c r="M438" s="410">
        <v>118.2</v>
      </c>
      <c r="N438" s="410">
        <v>117.3</v>
      </c>
      <c r="O438" s="410">
        <v>121.8</v>
      </c>
      <c r="P438" s="282">
        <v>116.1</v>
      </c>
      <c r="Q438" s="282">
        <v>115.6</v>
      </c>
      <c r="R438" s="282">
        <v>115.4</v>
      </c>
      <c r="S438" s="204">
        <v>121.4</v>
      </c>
      <c r="T438" s="204">
        <v>116.4</v>
      </c>
      <c r="U438" s="204">
        <v>116.59</v>
      </c>
      <c r="V438" s="204">
        <v>120.6</v>
      </c>
      <c r="W438" s="204">
        <v>122.9</v>
      </c>
      <c r="X438" s="204">
        <v>117.13</v>
      </c>
    </row>
    <row r="439" spans="1:24" ht="20.100000000000001" customHeight="1">
      <c r="A439" s="288">
        <v>44673</v>
      </c>
      <c r="B439" s="288">
        <v>44679</v>
      </c>
      <c r="C439" s="408" t="s">
        <v>194</v>
      </c>
      <c r="D439" s="14">
        <v>7.0000000000000007E-2</v>
      </c>
      <c r="E439" s="14">
        <v>0.06</v>
      </c>
      <c r="F439" s="409">
        <v>0.06</v>
      </c>
      <c r="G439" s="14">
        <v>0.06</v>
      </c>
      <c r="H439" s="403">
        <v>0.05</v>
      </c>
      <c r="I439" s="403">
        <v>0.04</v>
      </c>
      <c r="J439" s="14">
        <v>0.06</v>
      </c>
      <c r="K439" s="14">
        <v>0.06</v>
      </c>
      <c r="L439" s="14">
        <v>7.0000000000000007E-2</v>
      </c>
      <c r="M439" s="14">
        <v>0.06</v>
      </c>
      <c r="N439" s="14">
        <v>0.06</v>
      </c>
      <c r="O439" s="14">
        <v>0.06</v>
      </c>
      <c r="P439" s="403">
        <v>0.04</v>
      </c>
      <c r="Q439" s="403">
        <v>0.06</v>
      </c>
      <c r="R439" s="403">
        <v>7.0000000000000007E-2</v>
      </c>
      <c r="S439" s="14">
        <v>0.06</v>
      </c>
      <c r="T439" s="14">
        <v>0.06</v>
      </c>
      <c r="U439" s="11">
        <v>5.8799999999999998E-2</v>
      </c>
      <c r="V439" s="14">
        <v>7.0000000000000007E-2</v>
      </c>
      <c r="W439" s="14">
        <v>0.06</v>
      </c>
      <c r="X439" s="413">
        <v>5.9499999999999997E-2</v>
      </c>
    </row>
    <row r="440" spans="1:24" ht="20.100000000000001" customHeight="1">
      <c r="A440" s="288">
        <v>44673</v>
      </c>
      <c r="B440" s="288">
        <v>44679</v>
      </c>
      <c r="C440" s="408" t="s">
        <v>195</v>
      </c>
      <c r="D440" s="407">
        <v>0.04</v>
      </c>
      <c r="E440" s="14">
        <v>0.06</v>
      </c>
      <c r="F440" s="409">
        <v>0.05</v>
      </c>
      <c r="G440" s="14">
        <v>0.04</v>
      </c>
      <c r="H440" s="403">
        <v>0.03</v>
      </c>
      <c r="I440" s="403">
        <v>0.05</v>
      </c>
      <c r="J440" s="14">
        <v>0.04</v>
      </c>
      <c r="K440" s="14">
        <v>0.05</v>
      </c>
      <c r="L440" s="14">
        <v>0.05</v>
      </c>
      <c r="M440" s="14">
        <v>0.04</v>
      </c>
      <c r="N440" s="14">
        <v>0.05</v>
      </c>
      <c r="O440" s="14">
        <v>7.0000000000000007E-2</v>
      </c>
      <c r="P440" s="403">
        <v>0.04</v>
      </c>
      <c r="Q440" s="403">
        <v>0.03</v>
      </c>
      <c r="R440" s="403">
        <v>0.03</v>
      </c>
      <c r="S440" s="14">
        <v>0.08</v>
      </c>
      <c r="T440" s="14">
        <v>0.04</v>
      </c>
      <c r="U440" s="11">
        <v>4.65E-2</v>
      </c>
      <c r="V440" s="14">
        <v>7.0000000000000007E-2</v>
      </c>
      <c r="W440" s="14">
        <v>0.12</v>
      </c>
      <c r="X440" s="413">
        <v>5.16E-2</v>
      </c>
    </row>
    <row r="441" spans="1:24" ht="20.100000000000001" customHeight="1">
      <c r="A441" s="288">
        <v>44680</v>
      </c>
      <c r="B441" s="288">
        <v>44686</v>
      </c>
      <c r="C441" s="5" t="s">
        <v>192</v>
      </c>
      <c r="D441" s="204">
        <v>116.2</v>
      </c>
      <c r="E441" s="204">
        <v>116</v>
      </c>
      <c r="F441" s="204">
        <v>115</v>
      </c>
      <c r="G441" s="204">
        <v>116.6</v>
      </c>
      <c r="H441" s="282">
        <v>116.8</v>
      </c>
      <c r="I441" s="282">
        <v>116.9</v>
      </c>
      <c r="J441" s="204">
        <v>115.8</v>
      </c>
      <c r="K441" s="204">
        <v>115</v>
      </c>
      <c r="L441" s="410">
        <v>118.5</v>
      </c>
      <c r="M441" s="410">
        <v>118.4</v>
      </c>
      <c r="N441" s="410">
        <v>117.6</v>
      </c>
      <c r="O441" s="410">
        <v>121.8</v>
      </c>
      <c r="P441" s="282">
        <v>116.8</v>
      </c>
      <c r="Q441" s="282">
        <v>116.5</v>
      </c>
      <c r="R441" s="282">
        <v>116.5</v>
      </c>
      <c r="S441" s="204">
        <v>121.6</v>
      </c>
      <c r="T441" s="204">
        <v>116.6</v>
      </c>
      <c r="U441" s="204">
        <v>117.21</v>
      </c>
      <c r="V441" s="204">
        <v>120.6</v>
      </c>
      <c r="W441" s="204">
        <v>122.9</v>
      </c>
      <c r="X441" s="204">
        <v>117.69</v>
      </c>
    </row>
    <row r="442" spans="1:24" ht="20.100000000000001" customHeight="1">
      <c r="A442" s="288">
        <v>44680</v>
      </c>
      <c r="B442" s="288">
        <v>44686</v>
      </c>
      <c r="C442" s="408" t="s">
        <v>194</v>
      </c>
      <c r="D442" s="14">
        <v>0.06</v>
      </c>
      <c r="E442" s="14">
        <v>0.06</v>
      </c>
      <c r="F442" s="409">
        <v>0.06</v>
      </c>
      <c r="G442" s="14">
        <v>0.06</v>
      </c>
      <c r="H442" s="403">
        <v>0.05</v>
      </c>
      <c r="I442" s="403">
        <v>0.04</v>
      </c>
      <c r="J442" s="14">
        <v>0.06</v>
      </c>
      <c r="K442" s="14">
        <v>0.06</v>
      </c>
      <c r="L442" s="14">
        <v>7.0000000000000007E-2</v>
      </c>
      <c r="M442" s="14">
        <v>0.06</v>
      </c>
      <c r="N442" s="14">
        <v>0.06</v>
      </c>
      <c r="O442" s="14">
        <v>0.05</v>
      </c>
      <c r="P442" s="403">
        <v>0.04</v>
      </c>
      <c r="Q442" s="403">
        <v>0.06</v>
      </c>
      <c r="R442" s="403">
        <v>7.0000000000000007E-2</v>
      </c>
      <c r="S442" s="14">
        <v>0.06</v>
      </c>
      <c r="T442" s="14">
        <v>0.06</v>
      </c>
      <c r="U442" s="11">
        <v>5.7599999999999998E-2</v>
      </c>
      <c r="V442" s="14">
        <v>0.06</v>
      </c>
      <c r="W442" s="14">
        <v>0.05</v>
      </c>
      <c r="X442" s="11">
        <v>5.74E-2</v>
      </c>
    </row>
    <row r="443" spans="1:24" ht="20.100000000000001" customHeight="1">
      <c r="A443" s="288">
        <v>44680</v>
      </c>
      <c r="B443" s="288">
        <v>44686</v>
      </c>
      <c r="C443" s="408" t="s">
        <v>195</v>
      </c>
      <c r="D443" s="403">
        <v>0.06</v>
      </c>
      <c r="E443" s="14">
        <v>0.06</v>
      </c>
      <c r="F443" s="409">
        <v>0.05</v>
      </c>
      <c r="G443" s="14">
        <v>0.04</v>
      </c>
      <c r="H443" s="403">
        <v>0.03</v>
      </c>
      <c r="I443" s="403">
        <v>0.05</v>
      </c>
      <c r="J443" s="14">
        <v>0.05</v>
      </c>
      <c r="K443" s="14">
        <v>0.05</v>
      </c>
      <c r="L443" s="14">
        <v>0.06</v>
      </c>
      <c r="M443" s="14">
        <v>0.05</v>
      </c>
      <c r="N443" s="14">
        <v>0.05</v>
      </c>
      <c r="O443" s="14">
        <v>0.06</v>
      </c>
      <c r="P443" s="403">
        <v>0.04</v>
      </c>
      <c r="Q443" s="403">
        <v>0.03</v>
      </c>
      <c r="R443" s="403">
        <v>0.03</v>
      </c>
      <c r="S443" s="14">
        <v>0.08</v>
      </c>
      <c r="T443" s="14">
        <v>0.04</v>
      </c>
      <c r="U443" s="11">
        <v>4.8800000000000003E-2</v>
      </c>
      <c r="V443" s="14">
        <v>0.06</v>
      </c>
      <c r="W443" s="14">
        <v>0.11</v>
      </c>
      <c r="X443" s="11">
        <v>5.2600000000000001E-2</v>
      </c>
    </row>
    <row r="444" spans="1:24" ht="20.100000000000001" customHeight="1">
      <c r="A444" s="288">
        <v>44687</v>
      </c>
      <c r="B444" s="288">
        <v>44693</v>
      </c>
      <c r="C444" s="5" t="s">
        <v>192</v>
      </c>
      <c r="D444" s="204">
        <v>117</v>
      </c>
      <c r="E444" s="204">
        <v>117</v>
      </c>
      <c r="F444" s="204">
        <v>116</v>
      </c>
      <c r="G444" s="204">
        <v>116.8</v>
      </c>
      <c r="H444" s="282">
        <v>117.3</v>
      </c>
      <c r="I444" s="282">
        <v>117.3</v>
      </c>
      <c r="J444" s="204">
        <v>116.2</v>
      </c>
      <c r="K444" s="204">
        <v>115</v>
      </c>
      <c r="L444" s="410">
        <v>118.7</v>
      </c>
      <c r="M444" s="410">
        <v>118.5</v>
      </c>
      <c r="N444" s="410">
        <v>117.7</v>
      </c>
      <c r="O444" s="410">
        <v>122</v>
      </c>
      <c r="P444" s="282">
        <v>117</v>
      </c>
      <c r="Q444" s="282">
        <v>116.7</v>
      </c>
      <c r="R444" s="282">
        <v>116.8</v>
      </c>
      <c r="S444" s="204">
        <v>121.8</v>
      </c>
      <c r="T444" s="204">
        <v>116.6</v>
      </c>
      <c r="U444" s="204">
        <v>117.55</v>
      </c>
      <c r="V444" s="204">
        <v>122</v>
      </c>
      <c r="W444" s="204">
        <v>123.3</v>
      </c>
      <c r="X444" s="204">
        <v>118.09</v>
      </c>
    </row>
    <row r="445" spans="1:24" ht="20.100000000000001" customHeight="1">
      <c r="A445" s="288">
        <v>44687</v>
      </c>
      <c r="B445" s="288">
        <v>44693</v>
      </c>
      <c r="C445" s="408" t="s">
        <v>194</v>
      </c>
      <c r="D445" s="14">
        <v>0.05</v>
      </c>
      <c r="E445" s="14">
        <v>0.06</v>
      </c>
      <c r="F445" s="409">
        <v>0.06</v>
      </c>
      <c r="G445" s="14">
        <v>0.06</v>
      </c>
      <c r="H445" s="403">
        <v>0.05</v>
      </c>
      <c r="I445" s="403">
        <v>0.04</v>
      </c>
      <c r="J445" s="14">
        <v>0.06</v>
      </c>
      <c r="K445" s="14">
        <v>0.06</v>
      </c>
      <c r="L445" s="14">
        <v>7.0000000000000007E-2</v>
      </c>
      <c r="M445" s="14">
        <v>0.06</v>
      </c>
      <c r="N445" s="14">
        <v>0.06</v>
      </c>
      <c r="O445" s="14">
        <v>0.05</v>
      </c>
      <c r="P445" s="403">
        <v>0.04</v>
      </c>
      <c r="Q445" s="403">
        <v>0.06</v>
      </c>
      <c r="R445" s="403">
        <v>7.0000000000000007E-2</v>
      </c>
      <c r="S445" s="14">
        <v>0.06</v>
      </c>
      <c r="T445" s="14">
        <v>0.06</v>
      </c>
      <c r="U445" s="11">
        <v>5.7099999999999998E-2</v>
      </c>
      <c r="V445" s="14">
        <v>0.06</v>
      </c>
      <c r="W445" s="14">
        <v>0.05</v>
      </c>
      <c r="X445" s="11">
        <v>5.6800000000000003E-2</v>
      </c>
    </row>
    <row r="446" spans="1:24" ht="20.100000000000001" customHeight="1">
      <c r="A446" s="288">
        <v>44687</v>
      </c>
      <c r="B446" s="288">
        <v>44693</v>
      </c>
      <c r="C446" s="408" t="s">
        <v>195</v>
      </c>
      <c r="D446" s="403">
        <v>0.06</v>
      </c>
      <c r="E446" s="14">
        <v>0.06</v>
      </c>
      <c r="F446" s="409">
        <v>0.05</v>
      </c>
      <c r="G446" s="14">
        <v>0.04</v>
      </c>
      <c r="H446" s="403">
        <v>0.03</v>
      </c>
      <c r="I446" s="403">
        <v>0.05</v>
      </c>
      <c r="J446" s="14">
        <v>0.05</v>
      </c>
      <c r="K446" s="14">
        <v>0.05</v>
      </c>
      <c r="L446" s="14">
        <v>0.06</v>
      </c>
      <c r="M446" s="14">
        <v>0.06</v>
      </c>
      <c r="N446" s="14">
        <v>0.06</v>
      </c>
      <c r="O446" s="14">
        <v>0.06</v>
      </c>
      <c r="P446" s="403">
        <v>0.04</v>
      </c>
      <c r="Q446" s="403">
        <v>0.03</v>
      </c>
      <c r="R446" s="403">
        <v>0.03</v>
      </c>
      <c r="S446" s="14">
        <v>0.08</v>
      </c>
      <c r="T446" s="14">
        <v>0.04</v>
      </c>
      <c r="U446" s="11">
        <v>0.05</v>
      </c>
      <c r="V446" s="14">
        <v>0.06</v>
      </c>
      <c r="W446" s="14">
        <v>0.11</v>
      </c>
      <c r="X446" s="11">
        <v>5.3699999999999998E-2</v>
      </c>
    </row>
    <row r="447" spans="1:24" ht="20.100000000000001" customHeight="1">
      <c r="A447" s="288">
        <v>44694</v>
      </c>
      <c r="B447" s="288">
        <v>44700</v>
      </c>
      <c r="C447" s="5" t="s">
        <v>192</v>
      </c>
      <c r="D447" s="49">
        <v>119.1</v>
      </c>
      <c r="E447" s="49">
        <v>120.5</v>
      </c>
      <c r="F447" s="49">
        <v>119.5</v>
      </c>
      <c r="G447" s="49">
        <v>117.9</v>
      </c>
      <c r="H447" s="284">
        <v>117.8</v>
      </c>
      <c r="I447" s="284">
        <v>118.5</v>
      </c>
      <c r="J447" s="49">
        <v>118.5</v>
      </c>
      <c r="K447" s="49">
        <v>118.2</v>
      </c>
      <c r="L447" s="411">
        <v>120.2</v>
      </c>
      <c r="M447" s="411">
        <v>120</v>
      </c>
      <c r="N447" s="411">
        <v>120.1</v>
      </c>
      <c r="O447" s="411">
        <v>122.4</v>
      </c>
      <c r="P447" s="284">
        <v>117.5</v>
      </c>
      <c r="Q447" s="284">
        <v>117.3</v>
      </c>
      <c r="R447" s="284">
        <v>117.5</v>
      </c>
      <c r="S447" s="49">
        <v>122.8</v>
      </c>
      <c r="T447" s="49">
        <v>117.9</v>
      </c>
      <c r="U447" s="49">
        <v>119.16</v>
      </c>
      <c r="V447" s="49">
        <v>123.8</v>
      </c>
      <c r="W447" s="49">
        <v>124.5</v>
      </c>
      <c r="X447" s="49">
        <v>119.68</v>
      </c>
    </row>
    <row r="448" spans="1:24" ht="20.100000000000001" customHeight="1">
      <c r="A448" s="288">
        <v>44694</v>
      </c>
      <c r="B448" s="288">
        <v>44700</v>
      </c>
      <c r="C448" s="408" t="s">
        <v>194</v>
      </c>
      <c r="D448" s="14">
        <v>0.04</v>
      </c>
      <c r="E448" s="14">
        <v>0.06</v>
      </c>
      <c r="F448" s="409">
        <v>0.06</v>
      </c>
      <c r="G448" s="14">
        <v>0.06</v>
      </c>
      <c r="H448" s="403">
        <v>0.05</v>
      </c>
      <c r="I448" s="403">
        <v>0.04</v>
      </c>
      <c r="J448" s="14">
        <v>0.06</v>
      </c>
      <c r="K448" s="14">
        <v>0.06</v>
      </c>
      <c r="L448" s="14">
        <v>7.0000000000000007E-2</v>
      </c>
      <c r="M448" s="14">
        <v>0.06</v>
      </c>
      <c r="N448" s="14">
        <v>0.06</v>
      </c>
      <c r="O448" s="14">
        <v>0.05</v>
      </c>
      <c r="P448" s="403">
        <v>0.04</v>
      </c>
      <c r="Q448" s="403">
        <v>7.0000000000000007E-2</v>
      </c>
      <c r="R448" s="403">
        <v>0.08</v>
      </c>
      <c r="S448" s="14">
        <v>0.06</v>
      </c>
      <c r="T448" s="14">
        <v>0.06</v>
      </c>
      <c r="U448" s="11">
        <v>5.7599999999999998E-2</v>
      </c>
      <c r="V448" s="14">
        <v>0.06</v>
      </c>
      <c r="W448" s="14">
        <v>0.05</v>
      </c>
      <c r="X448" s="11">
        <v>5.74E-2</v>
      </c>
    </row>
    <row r="449" spans="1:24" ht="20.100000000000001" customHeight="1">
      <c r="A449" s="288">
        <v>44694</v>
      </c>
      <c r="B449" s="288">
        <v>44700</v>
      </c>
      <c r="C449" s="408" t="s">
        <v>195</v>
      </c>
      <c r="D449" s="403">
        <v>0.06</v>
      </c>
      <c r="E449" s="14">
        <v>0.06</v>
      </c>
      <c r="F449" s="409">
        <v>0.05</v>
      </c>
      <c r="G449" s="14">
        <v>0.04</v>
      </c>
      <c r="H449" s="403">
        <v>0.03</v>
      </c>
      <c r="I449" s="403">
        <v>0.05</v>
      </c>
      <c r="J449" s="14">
        <v>0.05</v>
      </c>
      <c r="K449" s="14">
        <v>0.06</v>
      </c>
      <c r="L449" s="14">
        <v>7.0000000000000007E-2</v>
      </c>
      <c r="M449" s="14">
        <v>0.06</v>
      </c>
      <c r="N449" s="14">
        <v>0.06</v>
      </c>
      <c r="O449" s="14">
        <v>0.06</v>
      </c>
      <c r="P449" s="403">
        <v>0.03</v>
      </c>
      <c r="Q449" s="403">
        <v>0.02</v>
      </c>
      <c r="R449" s="403">
        <v>0.02</v>
      </c>
      <c r="S449" s="14">
        <v>0.08</v>
      </c>
      <c r="T449" s="14">
        <v>0.04</v>
      </c>
      <c r="U449" s="11">
        <v>4.9399999999999999E-2</v>
      </c>
      <c r="V449" s="14">
        <v>0.06</v>
      </c>
      <c r="W449" s="14">
        <v>0.1</v>
      </c>
      <c r="X449" s="11">
        <v>5.2600000000000001E-2</v>
      </c>
    </row>
    <row r="450" spans="1:24" ht="20.100000000000001" customHeight="1">
      <c r="A450" s="288">
        <v>44701</v>
      </c>
      <c r="B450" s="288">
        <v>44707</v>
      </c>
      <c r="C450" s="5" t="s">
        <v>192</v>
      </c>
      <c r="D450" s="49">
        <v>122</v>
      </c>
      <c r="E450" s="49">
        <v>122.3</v>
      </c>
      <c r="F450" s="49">
        <v>121.2</v>
      </c>
      <c r="G450" s="49">
        <v>118.5</v>
      </c>
      <c r="H450" s="284">
        <v>118</v>
      </c>
      <c r="I450" s="284">
        <v>119.1</v>
      </c>
      <c r="J450" s="49">
        <v>119.2</v>
      </c>
      <c r="K450" s="49">
        <v>119.1</v>
      </c>
      <c r="L450" s="411">
        <v>122.1</v>
      </c>
      <c r="M450" s="411">
        <v>122</v>
      </c>
      <c r="N450" s="411">
        <v>122</v>
      </c>
      <c r="O450" s="410">
        <v>123</v>
      </c>
      <c r="P450" s="284">
        <v>117.9</v>
      </c>
      <c r="Q450" s="284">
        <v>117.5</v>
      </c>
      <c r="R450" s="284">
        <v>117.6</v>
      </c>
      <c r="S450" s="49">
        <v>123.5</v>
      </c>
      <c r="T450" s="49">
        <v>118.5</v>
      </c>
      <c r="U450" s="49">
        <v>120.21</v>
      </c>
      <c r="V450" s="204">
        <v>123.8</v>
      </c>
      <c r="W450" s="204">
        <v>126.1</v>
      </c>
      <c r="X450" s="49">
        <v>120.71</v>
      </c>
    </row>
    <row r="451" spans="1:24" ht="20.100000000000001" customHeight="1">
      <c r="A451" s="288">
        <v>44701</v>
      </c>
      <c r="B451" s="288">
        <v>44707</v>
      </c>
      <c r="C451" s="408" t="s">
        <v>194</v>
      </c>
      <c r="D451" s="403">
        <v>0.04</v>
      </c>
      <c r="E451" s="14">
        <v>0.06</v>
      </c>
      <c r="F451" s="409">
        <v>0.06</v>
      </c>
      <c r="G451" s="14">
        <v>0.06</v>
      </c>
      <c r="H451" s="403">
        <v>0.05</v>
      </c>
      <c r="I451" s="403">
        <v>0.04</v>
      </c>
      <c r="J451" s="14">
        <v>0.06</v>
      </c>
      <c r="K451" s="14">
        <v>0.06</v>
      </c>
      <c r="L451" s="14">
        <v>0.06</v>
      </c>
      <c r="M451" s="14">
        <v>0.05</v>
      </c>
      <c r="N451" s="14">
        <v>0.05</v>
      </c>
      <c r="O451" s="14">
        <v>0.05</v>
      </c>
      <c r="P451" s="403">
        <v>0.04</v>
      </c>
      <c r="Q451" s="403">
        <v>0.08</v>
      </c>
      <c r="R451" s="403">
        <v>0.09</v>
      </c>
      <c r="S451" s="14">
        <v>0.06</v>
      </c>
      <c r="T451" s="14">
        <v>0.06</v>
      </c>
      <c r="U451" s="11">
        <v>5.7099999999999998E-2</v>
      </c>
      <c r="V451" s="14">
        <v>0.06</v>
      </c>
      <c r="W451" s="14">
        <v>0.05</v>
      </c>
      <c r="X451" s="11">
        <v>5.6800000000000003E-2</v>
      </c>
    </row>
    <row r="452" spans="1:24" ht="20.100000000000001" customHeight="1">
      <c r="A452" s="288">
        <v>44701</v>
      </c>
      <c r="B452" s="288">
        <v>44707</v>
      </c>
      <c r="C452" s="408" t="s">
        <v>195</v>
      </c>
      <c r="D452" s="403">
        <v>0.08</v>
      </c>
      <c r="E452" s="14">
        <v>7.0000000000000007E-2</v>
      </c>
      <c r="F452" s="409">
        <v>0.06</v>
      </c>
      <c r="G452" s="14">
        <v>0.04</v>
      </c>
      <c r="H452" s="403">
        <v>0.03</v>
      </c>
      <c r="I452" s="403">
        <v>0.05</v>
      </c>
      <c r="J452" s="14">
        <v>0.05</v>
      </c>
      <c r="K452" s="14">
        <v>7.0000000000000007E-2</v>
      </c>
      <c r="L452" s="14">
        <v>7.0000000000000007E-2</v>
      </c>
      <c r="M452" s="14">
        <v>0.06</v>
      </c>
      <c r="N452" s="14">
        <v>0.06</v>
      </c>
      <c r="O452" s="14">
        <v>0.06</v>
      </c>
      <c r="P452" s="403">
        <v>0.03</v>
      </c>
      <c r="Q452" s="403">
        <v>0.02</v>
      </c>
      <c r="R452" s="403">
        <v>0.02</v>
      </c>
      <c r="S452" s="14">
        <v>0.08</v>
      </c>
      <c r="T452" s="14">
        <v>0.04</v>
      </c>
      <c r="U452" s="11">
        <v>5.2400000000000002E-2</v>
      </c>
      <c r="V452" s="14">
        <v>0.06</v>
      </c>
      <c r="W452" s="14">
        <v>0.1</v>
      </c>
      <c r="X452" s="11">
        <v>5.5300000000000002E-2</v>
      </c>
    </row>
    <row r="453" spans="1:24" ht="20.100000000000001" customHeight="1">
      <c r="A453" s="288">
        <v>44708</v>
      </c>
      <c r="B453" s="288">
        <v>44714</v>
      </c>
      <c r="C453" s="5" t="s">
        <v>192</v>
      </c>
      <c r="D453" s="49">
        <v>123.9</v>
      </c>
      <c r="E453" s="49">
        <v>124.2</v>
      </c>
      <c r="F453" s="49">
        <v>123.5</v>
      </c>
      <c r="G453" s="49">
        <v>120</v>
      </c>
      <c r="H453" s="284">
        <v>118.5</v>
      </c>
      <c r="I453" s="284">
        <v>120.5</v>
      </c>
      <c r="J453" s="49">
        <v>122.6</v>
      </c>
      <c r="K453" s="49">
        <v>122.3</v>
      </c>
      <c r="L453" s="411">
        <v>124.1</v>
      </c>
      <c r="M453" s="411">
        <v>124</v>
      </c>
      <c r="N453" s="411">
        <v>124</v>
      </c>
      <c r="O453" s="410">
        <v>123.5</v>
      </c>
      <c r="P453" s="284">
        <v>118.7</v>
      </c>
      <c r="Q453" s="284">
        <v>118.2</v>
      </c>
      <c r="R453" s="284">
        <v>118</v>
      </c>
      <c r="S453" s="49">
        <v>124.8</v>
      </c>
      <c r="T453" s="49">
        <v>120</v>
      </c>
      <c r="U453" s="49">
        <v>121.81</v>
      </c>
      <c r="V453" s="204">
        <v>124</v>
      </c>
      <c r="W453" s="204">
        <v>126.7</v>
      </c>
      <c r="X453" s="49">
        <v>122.18</v>
      </c>
    </row>
    <row r="454" spans="1:24" ht="20.100000000000001" customHeight="1">
      <c r="A454" s="288">
        <v>44708</v>
      </c>
      <c r="B454" s="288">
        <v>44714</v>
      </c>
      <c r="C454" s="408" t="s">
        <v>194</v>
      </c>
      <c r="D454" s="403">
        <v>0.04</v>
      </c>
      <c r="E454" s="14">
        <v>0.06</v>
      </c>
      <c r="F454" s="409">
        <v>0.06</v>
      </c>
      <c r="G454" s="14">
        <v>0.06</v>
      </c>
      <c r="H454" s="403">
        <v>0.05</v>
      </c>
      <c r="I454" s="403">
        <v>0.04</v>
      </c>
      <c r="J454" s="14">
        <v>0.06</v>
      </c>
      <c r="K454" s="14">
        <v>0.06</v>
      </c>
      <c r="L454" s="14">
        <v>0.06</v>
      </c>
      <c r="M454" s="14">
        <v>0.05</v>
      </c>
      <c r="N454" s="14">
        <v>0.05</v>
      </c>
      <c r="O454" s="14">
        <v>0.05</v>
      </c>
      <c r="P454" s="403">
        <v>0.04</v>
      </c>
      <c r="Q454" s="403">
        <v>0.1</v>
      </c>
      <c r="R454" s="403">
        <v>0.1</v>
      </c>
      <c r="S454" s="14">
        <v>0.06</v>
      </c>
      <c r="T454" s="14">
        <v>0.06</v>
      </c>
      <c r="U454" s="11">
        <v>5.8799999999999998E-2</v>
      </c>
      <c r="V454" s="14">
        <v>0.06</v>
      </c>
      <c r="W454" s="14">
        <v>0.05</v>
      </c>
      <c r="X454" s="11">
        <v>5.8400000000000001E-2</v>
      </c>
    </row>
    <row r="455" spans="1:24" ht="20.100000000000001" customHeight="1">
      <c r="A455" s="288">
        <v>44708</v>
      </c>
      <c r="B455" s="288">
        <v>44714</v>
      </c>
      <c r="C455" s="408" t="s">
        <v>195</v>
      </c>
      <c r="D455" s="403">
        <v>7.0000000000000007E-2</v>
      </c>
      <c r="E455" s="14">
        <v>7.0000000000000007E-2</v>
      </c>
      <c r="F455" s="409">
        <v>0.06</v>
      </c>
      <c r="G455" s="14">
        <v>0.04</v>
      </c>
      <c r="H455" s="403">
        <v>0.03</v>
      </c>
      <c r="I455" s="403">
        <v>0.05</v>
      </c>
      <c r="J455" s="14">
        <v>0.05</v>
      </c>
      <c r="K455" s="14">
        <v>7.0000000000000007E-2</v>
      </c>
      <c r="L455" s="14">
        <v>7.0000000000000007E-2</v>
      </c>
      <c r="M455" s="14">
        <v>0.06</v>
      </c>
      <c r="N455" s="14">
        <v>0.06</v>
      </c>
      <c r="O455" s="14">
        <v>0.06</v>
      </c>
      <c r="P455" s="403">
        <v>0.03</v>
      </c>
      <c r="Q455" s="403">
        <v>0.02</v>
      </c>
      <c r="R455" s="403">
        <v>0.02</v>
      </c>
      <c r="S455" s="14">
        <v>0.08</v>
      </c>
      <c r="T455" s="14">
        <v>0.04</v>
      </c>
      <c r="U455" s="11">
        <v>5.1799999999999999E-2</v>
      </c>
      <c r="V455" s="14">
        <v>0.06</v>
      </c>
      <c r="W455" s="14">
        <v>0.1</v>
      </c>
      <c r="X455" s="11">
        <v>5.4699999999999999E-2</v>
      </c>
    </row>
    <row r="456" spans="1:24" ht="20.100000000000001" customHeight="1">
      <c r="A456" s="288">
        <v>44715</v>
      </c>
      <c r="B456" s="288">
        <v>44721</v>
      </c>
      <c r="C456" s="5" t="s">
        <v>192</v>
      </c>
      <c r="D456" s="49">
        <v>125.6</v>
      </c>
      <c r="E456" s="49">
        <v>125.5</v>
      </c>
      <c r="F456" s="49">
        <v>124.5</v>
      </c>
      <c r="G456" s="49">
        <v>121.2</v>
      </c>
      <c r="H456" s="284">
        <v>118.9</v>
      </c>
      <c r="I456" s="284">
        <v>121.1</v>
      </c>
      <c r="J456" s="49">
        <v>124.6</v>
      </c>
      <c r="K456" s="49">
        <v>124.2</v>
      </c>
      <c r="L456" s="411">
        <v>125.6</v>
      </c>
      <c r="M456" s="411">
        <v>125.5</v>
      </c>
      <c r="N456" s="411">
        <v>125.5</v>
      </c>
      <c r="O456" s="410">
        <v>125</v>
      </c>
      <c r="P456" s="284">
        <v>119.1</v>
      </c>
      <c r="Q456" s="284">
        <v>118.2</v>
      </c>
      <c r="R456" s="284">
        <v>118.2</v>
      </c>
      <c r="S456" s="49">
        <v>125.8</v>
      </c>
      <c r="T456" s="49">
        <v>121.2</v>
      </c>
      <c r="U456" s="49">
        <v>122.92</v>
      </c>
      <c r="V456" s="204">
        <v>124.5</v>
      </c>
      <c r="W456" s="204">
        <v>127</v>
      </c>
      <c r="X456" s="49">
        <v>123.22</v>
      </c>
    </row>
    <row r="457" spans="1:24" ht="20.100000000000001" customHeight="1">
      <c r="A457" s="288">
        <v>44715</v>
      </c>
      <c r="B457" s="288">
        <v>44721</v>
      </c>
      <c r="C457" s="408" t="s">
        <v>194</v>
      </c>
      <c r="D457" s="403">
        <v>0.04</v>
      </c>
      <c r="E457" s="14">
        <v>0.06</v>
      </c>
      <c r="F457" s="409">
        <v>0.06</v>
      </c>
      <c r="G457" s="14">
        <v>0.06</v>
      </c>
      <c r="H457" s="403">
        <v>0.05</v>
      </c>
      <c r="I457" s="403">
        <v>0.04</v>
      </c>
      <c r="J457" s="14">
        <v>0.06</v>
      </c>
      <c r="K457" s="14">
        <v>0.06</v>
      </c>
      <c r="L457" s="14">
        <v>0.06</v>
      </c>
      <c r="M457" s="14">
        <v>0.05</v>
      </c>
      <c r="N457" s="14">
        <v>0.05</v>
      </c>
      <c r="O457" s="14">
        <v>0.05</v>
      </c>
      <c r="P457" s="403">
        <v>0.04</v>
      </c>
      <c r="Q457" s="403">
        <v>0.11</v>
      </c>
      <c r="R457" s="403">
        <v>0.11</v>
      </c>
      <c r="S457" s="14">
        <v>0.06</v>
      </c>
      <c r="T457" s="14">
        <v>0.06</v>
      </c>
      <c r="U457" s="11">
        <v>0.06</v>
      </c>
      <c r="V457" s="14">
        <v>0.06</v>
      </c>
      <c r="W457" s="14">
        <v>0.05</v>
      </c>
      <c r="X457" s="11">
        <v>5.9499999999999997E-2</v>
      </c>
    </row>
    <row r="458" spans="1:24" ht="20.100000000000001" customHeight="1">
      <c r="A458" s="288">
        <v>44715</v>
      </c>
      <c r="B458" s="288">
        <v>44721</v>
      </c>
      <c r="C458" s="408" t="s">
        <v>195</v>
      </c>
      <c r="D458" s="403">
        <v>0.08</v>
      </c>
      <c r="E458" s="14">
        <v>7.0000000000000007E-2</v>
      </c>
      <c r="F458" s="409">
        <v>7.0000000000000007E-2</v>
      </c>
      <c r="G458" s="14">
        <v>0.04</v>
      </c>
      <c r="H458" s="403">
        <v>0.03</v>
      </c>
      <c r="I458" s="403">
        <v>0.05</v>
      </c>
      <c r="J458" s="14">
        <v>0.05</v>
      </c>
      <c r="K458" s="14">
        <v>7.0000000000000007E-2</v>
      </c>
      <c r="L458" s="14">
        <v>7.0000000000000007E-2</v>
      </c>
      <c r="M458" s="14">
        <v>7.0000000000000007E-2</v>
      </c>
      <c r="N458" s="14">
        <v>7.0000000000000007E-2</v>
      </c>
      <c r="O458" s="14">
        <v>0.06</v>
      </c>
      <c r="P458" s="403">
        <v>0.03</v>
      </c>
      <c r="Q458" s="403">
        <v>0.02</v>
      </c>
      <c r="R458" s="403">
        <v>0.02</v>
      </c>
      <c r="S458" s="14">
        <v>0.08</v>
      </c>
      <c r="T458" s="14">
        <v>0.04</v>
      </c>
      <c r="U458" s="11">
        <v>5.4100000000000002E-2</v>
      </c>
      <c r="V458" s="14">
        <v>0.06</v>
      </c>
      <c r="W458" s="14">
        <v>0.1</v>
      </c>
      <c r="X458" s="11">
        <v>5.6800000000000003E-2</v>
      </c>
    </row>
    <row r="459" spans="1:24" ht="20.100000000000001" customHeight="1">
      <c r="A459" s="288">
        <v>44722</v>
      </c>
      <c r="B459" s="288">
        <v>44728</v>
      </c>
      <c r="C459" s="5" t="s">
        <v>192</v>
      </c>
      <c r="D459" s="49">
        <v>127.2</v>
      </c>
      <c r="E459" s="49">
        <v>127.8</v>
      </c>
      <c r="F459" s="49">
        <v>127.2</v>
      </c>
      <c r="G459" s="49">
        <v>123.8</v>
      </c>
      <c r="H459" s="284">
        <v>120.3</v>
      </c>
      <c r="I459" s="284">
        <v>121.9</v>
      </c>
      <c r="J459" s="49">
        <v>126.7</v>
      </c>
      <c r="K459" s="49">
        <v>126.2</v>
      </c>
      <c r="L459" s="411">
        <v>127.4</v>
      </c>
      <c r="M459" s="411">
        <v>127.4</v>
      </c>
      <c r="N459" s="411">
        <v>127.2</v>
      </c>
      <c r="O459" s="410">
        <v>125.6</v>
      </c>
      <c r="P459" s="284">
        <v>120.4</v>
      </c>
      <c r="Q459" s="284">
        <v>118.5</v>
      </c>
      <c r="R459" s="284">
        <v>118.3</v>
      </c>
      <c r="S459" s="49">
        <v>127.3</v>
      </c>
      <c r="T459" s="49">
        <v>123.8</v>
      </c>
      <c r="U459" s="49">
        <v>124.53</v>
      </c>
      <c r="V459" s="204">
        <v>125</v>
      </c>
      <c r="W459" s="204">
        <v>127.2</v>
      </c>
      <c r="X459" s="204">
        <v>124.69</v>
      </c>
    </row>
    <row r="460" spans="1:24" ht="20.100000000000001" customHeight="1">
      <c r="A460" s="288">
        <v>44722</v>
      </c>
      <c r="B460" s="288">
        <v>44728</v>
      </c>
      <c r="C460" s="408" t="s">
        <v>194</v>
      </c>
      <c r="D460" s="403">
        <v>0.05</v>
      </c>
      <c r="E460" s="14">
        <v>0.06</v>
      </c>
      <c r="F460" s="409">
        <v>0.06</v>
      </c>
      <c r="G460" s="14">
        <v>0.06</v>
      </c>
      <c r="H460" s="403">
        <v>0.05</v>
      </c>
      <c r="I460" s="403">
        <v>0.04</v>
      </c>
      <c r="J460" s="14">
        <v>0.06</v>
      </c>
      <c r="K460" s="14">
        <v>0.06</v>
      </c>
      <c r="L460" s="14">
        <v>0.05</v>
      </c>
      <c r="M460" s="14">
        <v>0.05</v>
      </c>
      <c r="N460" s="14">
        <v>0.05</v>
      </c>
      <c r="O460" s="14">
        <v>7.0000000000000007E-2</v>
      </c>
      <c r="P460" s="403">
        <v>0.04</v>
      </c>
      <c r="Q460" s="403">
        <v>0.12</v>
      </c>
      <c r="R460" s="403">
        <v>0.14000000000000001</v>
      </c>
      <c r="S460" s="14">
        <v>0.06</v>
      </c>
      <c r="T460" s="14">
        <v>0.06</v>
      </c>
      <c r="U460" s="11">
        <v>6.3500000000000001E-2</v>
      </c>
      <c r="V460" s="14">
        <v>0.06</v>
      </c>
      <c r="W460" s="14">
        <v>0.05</v>
      </c>
      <c r="X460" s="11">
        <v>6.2600000000000003E-2</v>
      </c>
    </row>
    <row r="461" spans="1:24" ht="20.100000000000001" customHeight="1">
      <c r="A461" s="288">
        <v>44722</v>
      </c>
      <c r="B461" s="288">
        <v>44728</v>
      </c>
      <c r="C461" s="408" t="s">
        <v>195</v>
      </c>
      <c r="D461" s="403">
        <v>0.08</v>
      </c>
      <c r="E461" s="14">
        <v>0.08</v>
      </c>
      <c r="F461" s="409">
        <v>7.0000000000000007E-2</v>
      </c>
      <c r="G461" s="14">
        <v>0.04</v>
      </c>
      <c r="H461" s="403">
        <v>0.03</v>
      </c>
      <c r="I461" s="403">
        <v>0.05</v>
      </c>
      <c r="J461" s="14">
        <v>0.05</v>
      </c>
      <c r="K461" s="14">
        <v>0.08</v>
      </c>
      <c r="L461" s="14">
        <v>0.08</v>
      </c>
      <c r="M461" s="14">
        <v>0.08</v>
      </c>
      <c r="N461" s="14">
        <v>0.08</v>
      </c>
      <c r="O461" s="14">
        <v>0.06</v>
      </c>
      <c r="P461" s="403">
        <v>0.03</v>
      </c>
      <c r="Q461" s="403">
        <v>0.02</v>
      </c>
      <c r="R461" s="403">
        <v>0.02</v>
      </c>
      <c r="S461" s="14">
        <v>0.08</v>
      </c>
      <c r="T461" s="14">
        <v>0.04</v>
      </c>
      <c r="U461" s="11">
        <v>5.7099999999999998E-2</v>
      </c>
      <c r="V461" s="14">
        <v>0.06</v>
      </c>
      <c r="W461" s="14">
        <v>0.1</v>
      </c>
      <c r="X461" s="11">
        <v>5.9499999999999997E-2</v>
      </c>
    </row>
    <row r="462" spans="1:24" ht="20.100000000000001" customHeight="1">
      <c r="A462" s="288">
        <v>44729</v>
      </c>
      <c r="B462" s="288">
        <v>44735</v>
      </c>
      <c r="C462" s="5" t="s">
        <v>192</v>
      </c>
      <c r="D462" s="49">
        <v>127.7</v>
      </c>
      <c r="E462" s="49">
        <v>128.30000000000001</v>
      </c>
      <c r="F462" s="49">
        <v>127.7</v>
      </c>
      <c r="G462" s="49">
        <v>125.2</v>
      </c>
      <c r="H462" s="284">
        <v>120.3</v>
      </c>
      <c r="I462" s="284">
        <v>123.5</v>
      </c>
      <c r="J462" s="49">
        <v>128.6</v>
      </c>
      <c r="K462" s="49">
        <v>127</v>
      </c>
      <c r="L462" s="411">
        <v>128.80000000000001</v>
      </c>
      <c r="M462" s="411">
        <v>128.69999999999999</v>
      </c>
      <c r="N462" s="411">
        <v>128.69999999999999</v>
      </c>
      <c r="O462" s="410">
        <v>126.4</v>
      </c>
      <c r="P462" s="284">
        <v>120.4</v>
      </c>
      <c r="Q462" s="284">
        <v>118.5</v>
      </c>
      <c r="R462" s="284">
        <v>118.3</v>
      </c>
      <c r="S462" s="49">
        <v>128.6</v>
      </c>
      <c r="T462" s="49">
        <v>125.2</v>
      </c>
      <c r="U462" s="49">
        <v>125.41</v>
      </c>
      <c r="V462" s="204">
        <v>125.8</v>
      </c>
      <c r="W462" s="204">
        <v>127.9</v>
      </c>
      <c r="X462" s="49">
        <v>125.56</v>
      </c>
    </row>
    <row r="463" spans="1:24" ht="20.100000000000001" customHeight="1">
      <c r="A463" s="288">
        <v>44729</v>
      </c>
      <c r="B463" s="288">
        <v>44735</v>
      </c>
      <c r="C463" s="408" t="s">
        <v>194</v>
      </c>
      <c r="D463" s="403">
        <v>0.05</v>
      </c>
      <c r="E463" s="14">
        <v>0.06</v>
      </c>
      <c r="F463" s="409">
        <v>0.06</v>
      </c>
      <c r="G463" s="14">
        <v>0.06</v>
      </c>
      <c r="H463" s="403">
        <v>0.05</v>
      </c>
      <c r="I463" s="403">
        <v>0.04</v>
      </c>
      <c r="J463" s="14">
        <v>0.06</v>
      </c>
      <c r="K463" s="14">
        <v>0.06</v>
      </c>
      <c r="L463" s="14">
        <v>0.05</v>
      </c>
      <c r="M463" s="14">
        <v>0.05</v>
      </c>
      <c r="N463" s="14">
        <v>0.05</v>
      </c>
      <c r="O463" s="14">
        <v>7.0000000000000007E-2</v>
      </c>
      <c r="P463" s="403">
        <v>0.04</v>
      </c>
      <c r="Q463" s="403">
        <v>0.13</v>
      </c>
      <c r="R463" s="403">
        <v>0.15</v>
      </c>
      <c r="S463" s="14">
        <v>0.06</v>
      </c>
      <c r="T463" s="14">
        <v>0.06</v>
      </c>
      <c r="U463" s="11">
        <v>6.4699999999999994E-2</v>
      </c>
      <c r="V463" s="14">
        <v>0.06</v>
      </c>
      <c r="W463" s="14">
        <v>0.05</v>
      </c>
      <c r="X463" s="11">
        <v>6.3700000000000007E-2</v>
      </c>
    </row>
    <row r="464" spans="1:24" ht="20.100000000000001" customHeight="1">
      <c r="A464" s="288">
        <v>44729</v>
      </c>
      <c r="B464" s="288">
        <v>44735</v>
      </c>
      <c r="C464" s="408" t="s">
        <v>195</v>
      </c>
      <c r="D464" s="403">
        <v>0.08</v>
      </c>
      <c r="E464" s="14">
        <v>0.08</v>
      </c>
      <c r="F464" s="409">
        <v>0.08</v>
      </c>
      <c r="G464" s="14">
        <v>0.05</v>
      </c>
      <c r="H464" s="403">
        <v>0.03</v>
      </c>
      <c r="I464" s="403">
        <v>0.06</v>
      </c>
      <c r="J464" s="14">
        <v>7.0000000000000007E-2</v>
      </c>
      <c r="K464" s="14">
        <v>0.08</v>
      </c>
      <c r="L464" s="14">
        <v>0.08</v>
      </c>
      <c r="M464" s="14">
        <v>0.08</v>
      </c>
      <c r="N464" s="14">
        <v>0.08</v>
      </c>
      <c r="O464" s="14">
        <v>0.06</v>
      </c>
      <c r="P464" s="403">
        <v>0.03</v>
      </c>
      <c r="Q464" s="403">
        <v>0.02</v>
      </c>
      <c r="R464" s="403">
        <v>0.02</v>
      </c>
      <c r="S464" s="14">
        <v>0.08</v>
      </c>
      <c r="T464" s="14">
        <v>0.05</v>
      </c>
      <c r="U464" s="11">
        <v>6.0600000000000001E-2</v>
      </c>
      <c r="V464" s="14">
        <v>0.06</v>
      </c>
      <c r="W464" s="14">
        <v>0.1</v>
      </c>
      <c r="X464" s="11">
        <v>6.2600000000000003E-2</v>
      </c>
    </row>
    <row r="465" spans="1:24" ht="20.100000000000001" customHeight="1">
      <c r="A465" s="288">
        <v>44736</v>
      </c>
      <c r="B465" s="288">
        <v>44742</v>
      </c>
      <c r="C465" s="5" t="s">
        <v>192</v>
      </c>
      <c r="D465" s="49">
        <v>127.6</v>
      </c>
      <c r="E465" s="49">
        <v>128.30000000000001</v>
      </c>
      <c r="F465" s="49">
        <v>127.5</v>
      </c>
      <c r="G465" s="49">
        <v>125.2</v>
      </c>
      <c r="H465" s="284">
        <v>120.1</v>
      </c>
      <c r="I465" s="284">
        <v>123.2</v>
      </c>
      <c r="J465" s="49">
        <v>128.6</v>
      </c>
      <c r="K465" s="49">
        <v>127</v>
      </c>
      <c r="L465" s="411">
        <v>128.80000000000001</v>
      </c>
      <c r="M465" s="411">
        <v>128.69999999999999</v>
      </c>
      <c r="N465" s="411">
        <v>128.69999999999999</v>
      </c>
      <c r="O465" s="410">
        <v>126.4</v>
      </c>
      <c r="P465" s="284">
        <v>120.2</v>
      </c>
      <c r="Q465" s="284">
        <v>118.2</v>
      </c>
      <c r="R465" s="284">
        <v>117.7</v>
      </c>
      <c r="S465" s="49">
        <v>128.6</v>
      </c>
      <c r="T465" s="49">
        <v>125.2</v>
      </c>
      <c r="U465" s="49">
        <v>125.29</v>
      </c>
      <c r="V465" s="204">
        <v>125.8</v>
      </c>
      <c r="W465" s="204">
        <v>127.9</v>
      </c>
      <c r="X465" s="49">
        <v>125.46</v>
      </c>
    </row>
    <row r="466" spans="1:24" ht="20.100000000000001" customHeight="1">
      <c r="A466" s="288">
        <v>44736</v>
      </c>
      <c r="B466" s="288">
        <v>44742</v>
      </c>
      <c r="C466" s="408" t="s">
        <v>194</v>
      </c>
      <c r="D466" s="403">
        <v>0.05</v>
      </c>
      <c r="E466" s="14">
        <v>0.06</v>
      </c>
      <c r="F466" s="409">
        <v>0.06</v>
      </c>
      <c r="G466" s="14">
        <v>0.06</v>
      </c>
      <c r="H466" s="403">
        <v>0.05</v>
      </c>
      <c r="I466" s="403">
        <v>0.04</v>
      </c>
      <c r="J466" s="14">
        <v>0.06</v>
      </c>
      <c r="K466" s="14">
        <v>0.06</v>
      </c>
      <c r="L466" s="14">
        <v>0.05</v>
      </c>
      <c r="M466" s="14">
        <v>0.05</v>
      </c>
      <c r="N466" s="14">
        <v>0.05</v>
      </c>
      <c r="O466" s="14">
        <v>7.0000000000000007E-2</v>
      </c>
      <c r="P466" s="403">
        <v>0.04</v>
      </c>
      <c r="Q466" s="403">
        <v>0.14000000000000001</v>
      </c>
      <c r="R466" s="403">
        <v>0.17</v>
      </c>
      <c r="S466" s="14">
        <v>0.06</v>
      </c>
      <c r="T466" s="14">
        <v>0.06</v>
      </c>
      <c r="U466" s="11">
        <v>6.6500000000000004E-2</v>
      </c>
      <c r="V466" s="14">
        <v>0.06</v>
      </c>
      <c r="W466" s="14">
        <v>0.05</v>
      </c>
      <c r="X466" s="11">
        <v>6.5299999999999997E-2</v>
      </c>
    </row>
    <row r="467" spans="1:24" ht="20.100000000000001" customHeight="1">
      <c r="A467" s="288">
        <v>44736</v>
      </c>
      <c r="B467" s="288">
        <v>44742</v>
      </c>
      <c r="C467" s="408" t="s">
        <v>195</v>
      </c>
      <c r="D467" s="403">
        <v>0.08</v>
      </c>
      <c r="E467" s="14">
        <v>0.08</v>
      </c>
      <c r="F467" s="409">
        <v>0.08</v>
      </c>
      <c r="G467" s="14">
        <v>0.05</v>
      </c>
      <c r="H467" s="403">
        <v>0.04</v>
      </c>
      <c r="I467" s="403">
        <v>7.0000000000000007E-2</v>
      </c>
      <c r="J467" s="14">
        <v>7.0000000000000007E-2</v>
      </c>
      <c r="K467" s="14">
        <v>0.08</v>
      </c>
      <c r="L467" s="14">
        <v>0.08</v>
      </c>
      <c r="M467" s="14">
        <v>0.08</v>
      </c>
      <c r="N467" s="14">
        <v>0.08</v>
      </c>
      <c r="O467" s="14">
        <v>0.06</v>
      </c>
      <c r="P467" s="403">
        <v>0.04</v>
      </c>
      <c r="Q467" s="403">
        <v>0.03</v>
      </c>
      <c r="R467" s="403">
        <v>0.03</v>
      </c>
      <c r="S467" s="14">
        <v>0.08</v>
      </c>
      <c r="T467" s="14">
        <v>0.05</v>
      </c>
      <c r="U467" s="11">
        <v>6.3500000000000001E-2</v>
      </c>
      <c r="V467" s="14">
        <v>0.06</v>
      </c>
      <c r="W467" s="14">
        <v>0.1</v>
      </c>
      <c r="X467" s="11">
        <v>6.5299999999999997E-2</v>
      </c>
    </row>
    <row r="468" spans="1:24" ht="20.100000000000001" customHeight="1">
      <c r="A468" s="288">
        <v>44743</v>
      </c>
      <c r="B468" s="288">
        <v>44749</v>
      </c>
      <c r="C468" s="5" t="s">
        <v>192</v>
      </c>
      <c r="D468" s="49">
        <v>127.6</v>
      </c>
      <c r="E468" s="49">
        <v>128.30000000000001</v>
      </c>
      <c r="F468" s="49">
        <v>127.5</v>
      </c>
      <c r="G468" s="49">
        <v>124.9</v>
      </c>
      <c r="H468" s="49">
        <v>119.9</v>
      </c>
      <c r="I468" s="49">
        <v>123</v>
      </c>
      <c r="J468" s="49">
        <v>128.30000000000001</v>
      </c>
      <c r="K468" s="49">
        <v>127</v>
      </c>
      <c r="L468" s="49">
        <v>128.80000000000001</v>
      </c>
      <c r="M468" s="49">
        <v>128.69999999999999</v>
      </c>
      <c r="N468" s="49">
        <v>128.69999999999999</v>
      </c>
      <c r="O468" s="49">
        <v>126.4</v>
      </c>
      <c r="P468" s="49">
        <v>119.9</v>
      </c>
      <c r="Q468" s="49">
        <v>118</v>
      </c>
      <c r="R468" s="49">
        <v>117.4</v>
      </c>
      <c r="S468" s="49">
        <v>128.4</v>
      </c>
      <c r="T468" s="49">
        <v>124.9</v>
      </c>
      <c r="U468" s="49">
        <v>125.16</v>
      </c>
      <c r="V468" s="204">
        <v>125.8</v>
      </c>
      <c r="W468" s="204">
        <v>127.9</v>
      </c>
      <c r="X468" s="49">
        <v>125.34</v>
      </c>
    </row>
    <row r="469" spans="1:24" ht="20.100000000000001" customHeight="1">
      <c r="A469" s="288">
        <v>44743</v>
      </c>
      <c r="B469" s="288">
        <v>44749</v>
      </c>
      <c r="C469" s="408" t="s">
        <v>194</v>
      </c>
      <c r="D469" s="403">
        <v>0.05</v>
      </c>
      <c r="E469" s="14">
        <v>0.06</v>
      </c>
      <c r="F469" s="409">
        <v>0.06</v>
      </c>
      <c r="G469" s="14">
        <v>0.06</v>
      </c>
      <c r="H469" s="14">
        <v>0.05</v>
      </c>
      <c r="I469" s="14">
        <v>0.04</v>
      </c>
      <c r="J469" s="14">
        <v>0.06</v>
      </c>
      <c r="K469" s="14">
        <v>0.06</v>
      </c>
      <c r="L469" s="14">
        <v>0.05</v>
      </c>
      <c r="M469" s="14">
        <v>0.05</v>
      </c>
      <c r="N469" s="14">
        <v>0.05</v>
      </c>
      <c r="O469" s="14">
        <v>0.08</v>
      </c>
      <c r="P469" s="14">
        <v>0.04</v>
      </c>
      <c r="Q469" s="14">
        <v>0.15</v>
      </c>
      <c r="R469" s="14">
        <v>0.18</v>
      </c>
      <c r="S469" s="14">
        <v>0.06</v>
      </c>
      <c r="T469" s="14">
        <v>0.06</v>
      </c>
      <c r="U469" s="11">
        <v>6.8199999999999997E-2</v>
      </c>
      <c r="V469" s="14">
        <v>0.06</v>
      </c>
      <c r="W469" s="14">
        <v>0.05</v>
      </c>
      <c r="X469" s="11">
        <v>6.6799999999999998E-2</v>
      </c>
    </row>
    <row r="470" spans="1:24" ht="20.100000000000001" customHeight="1">
      <c r="A470" s="288">
        <v>44743</v>
      </c>
      <c r="B470" s="288">
        <v>44749</v>
      </c>
      <c r="C470" s="408" t="s">
        <v>195</v>
      </c>
      <c r="D470" s="403">
        <v>0.08</v>
      </c>
      <c r="E470" s="14">
        <v>0.08</v>
      </c>
      <c r="F470" s="409">
        <v>0.08</v>
      </c>
      <c r="G470" s="14">
        <v>0.05</v>
      </c>
      <c r="H470" s="14">
        <v>0.04</v>
      </c>
      <c r="I470" s="14">
        <v>7.0000000000000007E-2</v>
      </c>
      <c r="J470" s="14">
        <v>7.0000000000000007E-2</v>
      </c>
      <c r="K470" s="14">
        <v>0.08</v>
      </c>
      <c r="L470" s="14">
        <v>0.08</v>
      </c>
      <c r="M470" s="14">
        <v>0.08</v>
      </c>
      <c r="N470" s="14">
        <v>0.08</v>
      </c>
      <c r="O470" s="14">
        <v>0.06</v>
      </c>
      <c r="P470" s="14">
        <v>0.04</v>
      </c>
      <c r="Q470" s="14">
        <v>0.03</v>
      </c>
      <c r="R470" s="14">
        <v>0.03</v>
      </c>
      <c r="S470" s="14">
        <v>0.08</v>
      </c>
      <c r="T470" s="14">
        <v>0.05</v>
      </c>
      <c r="U470" s="11">
        <v>6.3500000000000001E-2</v>
      </c>
      <c r="V470" s="14">
        <v>0.06</v>
      </c>
      <c r="W470" s="14">
        <v>0.1</v>
      </c>
      <c r="X470" s="11">
        <v>6.5299999999999997E-2</v>
      </c>
    </row>
    <row r="471" spans="1:24" ht="20.100000000000001" customHeight="1">
      <c r="A471" s="288">
        <v>44750</v>
      </c>
      <c r="B471" s="288">
        <v>44756</v>
      </c>
      <c r="C471" s="5" t="s">
        <v>192</v>
      </c>
      <c r="D471" s="49">
        <v>127.8</v>
      </c>
      <c r="E471" s="49">
        <v>128.5</v>
      </c>
      <c r="F471" s="49">
        <v>127.6</v>
      </c>
      <c r="G471" s="49">
        <v>125.1</v>
      </c>
      <c r="H471" s="49">
        <v>119.7</v>
      </c>
      <c r="I471" s="49">
        <v>123</v>
      </c>
      <c r="J471" s="49">
        <v>128.5</v>
      </c>
      <c r="K471" s="49">
        <v>127.3</v>
      </c>
      <c r="L471" s="49">
        <v>129.1</v>
      </c>
      <c r="M471" s="49">
        <v>128.80000000000001</v>
      </c>
      <c r="N471" s="49">
        <v>128.9</v>
      </c>
      <c r="O471" s="49">
        <v>126.5</v>
      </c>
      <c r="P471" s="49">
        <v>119.6</v>
      </c>
      <c r="Q471" s="49">
        <v>118.2</v>
      </c>
      <c r="R471" s="49">
        <v>117.6</v>
      </c>
      <c r="S471" s="49">
        <v>128.19999999999999</v>
      </c>
      <c r="T471" s="49">
        <v>125.1</v>
      </c>
      <c r="U471" s="49">
        <v>125.26</v>
      </c>
      <c r="V471" s="204">
        <v>126</v>
      </c>
      <c r="W471" s="204">
        <v>128.1</v>
      </c>
      <c r="X471" s="49">
        <v>125.45</v>
      </c>
    </row>
    <row r="472" spans="1:24" ht="20.100000000000001" customHeight="1">
      <c r="A472" s="288">
        <v>44750</v>
      </c>
      <c r="B472" s="288">
        <v>44756</v>
      </c>
      <c r="C472" s="408" t="s">
        <v>194</v>
      </c>
      <c r="D472" s="403">
        <v>0.05</v>
      </c>
      <c r="E472" s="14">
        <v>0.06</v>
      </c>
      <c r="F472" s="409">
        <v>0.06</v>
      </c>
      <c r="G472" s="14">
        <v>0.06</v>
      </c>
      <c r="H472" s="14">
        <v>0.05</v>
      </c>
      <c r="I472" s="14">
        <v>0.04</v>
      </c>
      <c r="J472" s="14">
        <v>0.06</v>
      </c>
      <c r="K472" s="14">
        <v>0.05</v>
      </c>
      <c r="L472" s="14">
        <v>0.05</v>
      </c>
      <c r="M472" s="14">
        <v>0.05</v>
      </c>
      <c r="N472" s="14">
        <v>0.05</v>
      </c>
      <c r="O472" s="14">
        <v>0.08</v>
      </c>
      <c r="P472" s="14">
        <v>0.04</v>
      </c>
      <c r="Q472" s="14">
        <v>0.15</v>
      </c>
      <c r="R472" s="14">
        <v>0.18</v>
      </c>
      <c r="S472" s="14">
        <v>0.06</v>
      </c>
      <c r="T472" s="14">
        <v>0.06</v>
      </c>
      <c r="U472" s="11">
        <v>6.7599999999999993E-2</v>
      </c>
      <c r="V472" s="14">
        <v>0.06</v>
      </c>
      <c r="W472" s="14">
        <v>0.05</v>
      </c>
      <c r="X472" s="11">
        <v>6.6299999999999998E-2</v>
      </c>
    </row>
    <row r="473" spans="1:24" ht="20.100000000000001" customHeight="1">
      <c r="A473" s="288">
        <v>44750</v>
      </c>
      <c r="B473" s="288">
        <v>44756</v>
      </c>
      <c r="C473" s="408" t="s">
        <v>195</v>
      </c>
      <c r="D473" s="403">
        <v>0.08</v>
      </c>
      <c r="E473" s="14">
        <v>0.08</v>
      </c>
      <c r="F473" s="409">
        <v>0.08</v>
      </c>
      <c r="G473" s="14">
        <v>0.05</v>
      </c>
      <c r="H473" s="14">
        <v>0.04</v>
      </c>
      <c r="I473" s="14">
        <v>7.0000000000000007E-2</v>
      </c>
      <c r="J473" s="14">
        <v>7.0000000000000007E-2</v>
      </c>
      <c r="K473" s="14">
        <v>0.08</v>
      </c>
      <c r="L473" s="14">
        <v>0.08</v>
      </c>
      <c r="M473" s="14">
        <v>0.08</v>
      </c>
      <c r="N473" s="14">
        <v>0.08</v>
      </c>
      <c r="O473" s="14">
        <v>0.06</v>
      </c>
      <c r="P473" s="14">
        <v>0.04</v>
      </c>
      <c r="Q473" s="14">
        <v>0.03</v>
      </c>
      <c r="R473" s="14">
        <v>0.03</v>
      </c>
      <c r="S473" s="14">
        <v>0.08</v>
      </c>
      <c r="T473" s="14">
        <v>0.05</v>
      </c>
      <c r="U473" s="11">
        <v>6.3500000000000001E-2</v>
      </c>
      <c r="V473" s="14">
        <v>0.06</v>
      </c>
      <c r="W473" s="14">
        <v>0.1</v>
      </c>
      <c r="X473" s="11">
        <v>6.5299999999999997E-2</v>
      </c>
    </row>
    <row r="474" spans="1:24" s="336" customFormat="1" ht="20.100000000000001" customHeight="1">
      <c r="A474" s="333">
        <v>44757</v>
      </c>
      <c r="B474" s="333">
        <v>44763</v>
      </c>
      <c r="C474" s="119" t="s">
        <v>192</v>
      </c>
      <c r="D474" s="206">
        <v>128.69999999999999</v>
      </c>
      <c r="E474" s="206">
        <v>128.6</v>
      </c>
      <c r="F474" s="206">
        <v>128.19999999999999</v>
      </c>
      <c r="G474" s="206">
        <v>125.3</v>
      </c>
      <c r="H474" s="206">
        <v>120</v>
      </c>
      <c r="I474" s="206">
        <v>123.2</v>
      </c>
      <c r="J474" s="206">
        <v>129</v>
      </c>
      <c r="K474" s="206">
        <v>128.5</v>
      </c>
      <c r="L474" s="206">
        <v>129.6</v>
      </c>
      <c r="M474" s="206">
        <v>129.30000000000001</v>
      </c>
      <c r="N474" s="206">
        <v>129.4</v>
      </c>
      <c r="O474" s="206">
        <v>126.7</v>
      </c>
      <c r="P474" s="206">
        <v>119.8</v>
      </c>
      <c r="Q474" s="206">
        <v>118.5</v>
      </c>
      <c r="R474" s="206">
        <v>117.9</v>
      </c>
      <c r="S474" s="206">
        <v>128.5</v>
      </c>
      <c r="T474" s="206">
        <v>125.8</v>
      </c>
      <c r="U474" s="206">
        <v>125.71</v>
      </c>
      <c r="V474" s="206">
        <v>126.3</v>
      </c>
      <c r="W474" s="206">
        <v>128.4</v>
      </c>
      <c r="X474" s="206">
        <v>125.88</v>
      </c>
    </row>
    <row r="475" spans="1:24" ht="20.100000000000001" customHeight="1">
      <c r="A475" s="288">
        <v>44757</v>
      </c>
      <c r="B475" s="288">
        <v>44763</v>
      </c>
      <c r="C475" s="408" t="s">
        <v>194</v>
      </c>
      <c r="D475" s="403">
        <v>0.05</v>
      </c>
      <c r="E475" s="14">
        <v>0.06</v>
      </c>
      <c r="F475" s="409">
        <v>0.06</v>
      </c>
      <c r="G475" s="14">
        <v>0.06</v>
      </c>
      <c r="H475" s="14">
        <v>0.05</v>
      </c>
      <c r="I475" s="14">
        <v>0.04</v>
      </c>
      <c r="J475" s="14">
        <v>0.06</v>
      </c>
      <c r="K475" s="14">
        <v>0.05</v>
      </c>
      <c r="L475" s="14">
        <v>0.05</v>
      </c>
      <c r="M475" s="14">
        <v>0.05</v>
      </c>
      <c r="N475" s="14">
        <v>0.05</v>
      </c>
      <c r="O475" s="14">
        <v>0.08</v>
      </c>
      <c r="P475" s="14">
        <v>0.04</v>
      </c>
      <c r="Q475" s="14">
        <v>0.15</v>
      </c>
      <c r="R475" s="14">
        <v>0.18</v>
      </c>
      <c r="S475" s="14">
        <v>0.06</v>
      </c>
      <c r="T475" s="14">
        <v>0.06</v>
      </c>
      <c r="U475" s="11">
        <v>6.7599999999999993E-2</v>
      </c>
      <c r="V475" s="14">
        <v>0.06</v>
      </c>
      <c r="W475" s="14">
        <v>0.05</v>
      </c>
      <c r="X475" s="11">
        <v>6.6299999999999998E-2</v>
      </c>
    </row>
    <row r="476" spans="1:24" ht="20.100000000000001" customHeight="1">
      <c r="A476" s="288">
        <v>44757</v>
      </c>
      <c r="B476" s="288">
        <v>44763</v>
      </c>
      <c r="C476" s="408" t="s">
        <v>195</v>
      </c>
      <c r="D476" s="403">
        <v>0.09</v>
      </c>
      <c r="E476" s="14">
        <v>0.08</v>
      </c>
      <c r="F476" s="409">
        <v>0.08</v>
      </c>
      <c r="G476" s="14">
        <v>0.05</v>
      </c>
      <c r="H476" s="14">
        <v>0.04</v>
      </c>
      <c r="I476" s="14">
        <v>7.0000000000000007E-2</v>
      </c>
      <c r="J476" s="14">
        <v>0.08</v>
      </c>
      <c r="K476" s="14">
        <v>0.1</v>
      </c>
      <c r="L476" s="14">
        <v>0.09</v>
      </c>
      <c r="M476" s="14">
        <v>0.08</v>
      </c>
      <c r="N476" s="14">
        <v>0.09</v>
      </c>
      <c r="O476" s="14">
        <v>0.06</v>
      </c>
      <c r="P476" s="14">
        <v>0.04</v>
      </c>
      <c r="Q476" s="14">
        <v>0.03</v>
      </c>
      <c r="R476" s="14">
        <v>0.03</v>
      </c>
      <c r="S476" s="14">
        <v>0.08</v>
      </c>
      <c r="T476" s="14">
        <v>0.05</v>
      </c>
      <c r="U476" s="11">
        <v>6.7100000000000007E-2</v>
      </c>
      <c r="V476" s="14">
        <v>0.06</v>
      </c>
      <c r="W476" s="14">
        <v>0.1</v>
      </c>
      <c r="X476" s="11">
        <v>6.8400000000000002E-2</v>
      </c>
    </row>
    <row r="477" spans="1:24" s="336" customFormat="1" ht="20.100000000000001" customHeight="1">
      <c r="A477" s="333">
        <v>44764</v>
      </c>
      <c r="B477" s="333">
        <v>44770</v>
      </c>
      <c r="C477" s="119" t="s">
        <v>192</v>
      </c>
      <c r="D477" s="206">
        <v>129.30000000000001</v>
      </c>
      <c r="E477" s="206">
        <v>128.80000000000001</v>
      </c>
      <c r="F477" s="206">
        <v>128.5</v>
      </c>
      <c r="G477" s="206">
        <v>125.8</v>
      </c>
      <c r="H477" s="206">
        <v>122.5</v>
      </c>
      <c r="I477" s="206">
        <v>125.9</v>
      </c>
      <c r="J477" s="206">
        <v>129.5</v>
      </c>
      <c r="K477" s="206">
        <v>129.6</v>
      </c>
      <c r="L477" s="206">
        <v>130</v>
      </c>
      <c r="M477" s="206">
        <v>129.80000000000001</v>
      </c>
      <c r="N477" s="206">
        <v>129.9</v>
      </c>
      <c r="O477" s="206">
        <v>127.1</v>
      </c>
      <c r="P477" s="206">
        <v>120.3</v>
      </c>
      <c r="Q477" s="206">
        <v>119</v>
      </c>
      <c r="R477" s="206">
        <v>118.3</v>
      </c>
      <c r="S477" s="206">
        <v>129.1</v>
      </c>
      <c r="T477" s="206">
        <v>126</v>
      </c>
      <c r="U477" s="206">
        <v>126.44</v>
      </c>
      <c r="V477" s="206">
        <v>126.8</v>
      </c>
      <c r="W477" s="206">
        <v>128.9</v>
      </c>
      <c r="X477" s="206">
        <v>126.58</v>
      </c>
    </row>
    <row r="478" spans="1:24" ht="20.100000000000001" customHeight="1">
      <c r="A478" s="288">
        <v>44764</v>
      </c>
      <c r="B478" s="288">
        <v>44770</v>
      </c>
      <c r="C478" s="408" t="s">
        <v>194</v>
      </c>
      <c r="D478" s="403">
        <v>0.06</v>
      </c>
      <c r="E478" s="14">
        <v>7.0000000000000007E-2</v>
      </c>
      <c r="F478" s="409">
        <v>0.08</v>
      </c>
      <c r="G478" s="14">
        <v>0.06</v>
      </c>
      <c r="H478" s="14">
        <v>0.05</v>
      </c>
      <c r="I478" s="14">
        <v>0.04</v>
      </c>
      <c r="J478" s="14">
        <v>0.06</v>
      </c>
      <c r="K478" s="14">
        <v>0.05</v>
      </c>
      <c r="L478" s="14">
        <v>0.05</v>
      </c>
      <c r="M478" s="14">
        <v>0.05</v>
      </c>
      <c r="N478" s="14">
        <v>0.05</v>
      </c>
      <c r="O478" s="14">
        <v>0.08</v>
      </c>
      <c r="P478" s="14">
        <v>0.04</v>
      </c>
      <c r="Q478" s="14">
        <v>0.13</v>
      </c>
      <c r="R478" s="14">
        <v>0.16</v>
      </c>
      <c r="S478" s="14">
        <v>0.06</v>
      </c>
      <c r="T478" s="14">
        <v>0.06</v>
      </c>
      <c r="U478" s="11">
        <v>6.7599999999999993E-2</v>
      </c>
      <c r="V478" s="14">
        <v>0.06</v>
      </c>
      <c r="W478" s="14">
        <v>0.05</v>
      </c>
      <c r="X478" s="11">
        <v>6.6299999999999998E-2</v>
      </c>
    </row>
    <row r="479" spans="1:24" ht="20.100000000000001" customHeight="1">
      <c r="A479" s="288">
        <v>44764</v>
      </c>
      <c r="B479" s="288">
        <v>44770</v>
      </c>
      <c r="C479" s="408" t="s">
        <v>195</v>
      </c>
      <c r="D479" s="403">
        <v>0.1</v>
      </c>
      <c r="E479" s="14">
        <v>0.08</v>
      </c>
      <c r="F479" s="409">
        <v>0.08</v>
      </c>
      <c r="G479" s="14">
        <v>0.06</v>
      </c>
      <c r="H479" s="14">
        <v>0.04</v>
      </c>
      <c r="I479" s="14">
        <v>7.0000000000000007E-2</v>
      </c>
      <c r="J479" s="14">
        <v>0.08</v>
      </c>
      <c r="K479" s="14">
        <v>0.11</v>
      </c>
      <c r="L479" s="14">
        <v>0.11</v>
      </c>
      <c r="M479" s="14">
        <v>0.09</v>
      </c>
      <c r="N479" s="14">
        <v>0.1</v>
      </c>
      <c r="O479" s="14">
        <v>0.08</v>
      </c>
      <c r="P479" s="14">
        <v>0.04</v>
      </c>
      <c r="Q479" s="14">
        <v>0.03</v>
      </c>
      <c r="R479" s="14">
        <v>0.03</v>
      </c>
      <c r="S479" s="14">
        <v>0.08</v>
      </c>
      <c r="T479" s="14">
        <v>0.06</v>
      </c>
      <c r="U479" s="11">
        <v>7.2900000000000006E-2</v>
      </c>
      <c r="V479" s="14">
        <v>7.0000000000000007E-2</v>
      </c>
      <c r="W479" s="14">
        <v>0.1</v>
      </c>
      <c r="X479" s="11">
        <v>7.4200000000000002E-2</v>
      </c>
    </row>
    <row r="480" spans="1:24" ht="20.100000000000001" customHeight="1">
      <c r="A480" s="333">
        <v>44771</v>
      </c>
      <c r="B480" s="333">
        <v>44777</v>
      </c>
      <c r="C480" s="119" t="s">
        <v>192</v>
      </c>
      <c r="D480" s="206">
        <v>129</v>
      </c>
      <c r="E480" s="206">
        <v>128.9</v>
      </c>
      <c r="F480" s="206">
        <v>128.4</v>
      </c>
      <c r="G480" s="206">
        <v>126.3</v>
      </c>
      <c r="H480" s="206">
        <v>122.2</v>
      </c>
      <c r="I480" s="206">
        <v>125.1</v>
      </c>
      <c r="J480" s="206">
        <v>129.1</v>
      </c>
      <c r="K480" s="206">
        <v>129.19999999999999</v>
      </c>
      <c r="L480" s="206">
        <v>129.69999999999999</v>
      </c>
      <c r="M480" s="206">
        <v>129.6</v>
      </c>
      <c r="N480" s="206">
        <v>129.69999999999999</v>
      </c>
      <c r="O480" s="206">
        <v>127.2</v>
      </c>
      <c r="P480" s="206">
        <v>120.1</v>
      </c>
      <c r="Q480" s="206">
        <v>119</v>
      </c>
      <c r="R480" s="206">
        <v>118.3</v>
      </c>
      <c r="S480" s="206">
        <v>129.30000000000001</v>
      </c>
      <c r="T480" s="206">
        <v>126.3</v>
      </c>
      <c r="U480" s="206">
        <v>126.32</v>
      </c>
      <c r="V480" s="206">
        <v>126.85</v>
      </c>
      <c r="W480" s="206">
        <v>129.1</v>
      </c>
      <c r="X480" s="206">
        <v>126.49</v>
      </c>
    </row>
    <row r="481" spans="1:25" ht="20.100000000000001" customHeight="1">
      <c r="A481" s="333">
        <v>44771</v>
      </c>
      <c r="B481" s="333">
        <v>44777</v>
      </c>
      <c r="C481" s="408" t="s">
        <v>194</v>
      </c>
      <c r="D481" s="403">
        <v>0.06</v>
      </c>
      <c r="E481" s="14">
        <v>7.0000000000000007E-2</v>
      </c>
      <c r="F481" s="409">
        <v>0.08</v>
      </c>
      <c r="G481" s="14">
        <v>0.06</v>
      </c>
      <c r="H481" s="14">
        <v>0.05</v>
      </c>
      <c r="I481" s="14">
        <v>0.04</v>
      </c>
      <c r="J481" s="14">
        <v>0.06</v>
      </c>
      <c r="K481" s="14">
        <v>0.05</v>
      </c>
      <c r="L481" s="14">
        <v>0.05</v>
      </c>
      <c r="M481" s="14">
        <v>0.05</v>
      </c>
      <c r="N481" s="14">
        <v>0.05</v>
      </c>
      <c r="O481" s="14">
        <v>0.08</v>
      </c>
      <c r="P481" s="14">
        <v>0.04</v>
      </c>
      <c r="Q481" s="14">
        <v>0.11</v>
      </c>
      <c r="R481" s="14">
        <v>0.14000000000000001</v>
      </c>
      <c r="S481" s="14">
        <v>0.06</v>
      </c>
      <c r="T481" s="14">
        <v>0.06</v>
      </c>
      <c r="U481" s="11">
        <v>6.5299999999999997E-2</v>
      </c>
      <c r="V481" s="14">
        <v>0.06</v>
      </c>
      <c r="W481" s="14">
        <v>0.05</v>
      </c>
      <c r="X481" s="11">
        <v>6.4199999999999993E-2</v>
      </c>
    </row>
    <row r="482" spans="1:25" ht="20.100000000000001" customHeight="1">
      <c r="A482" s="333">
        <v>44771</v>
      </c>
      <c r="B482" s="333">
        <v>44777</v>
      </c>
      <c r="C482" s="408" t="s">
        <v>195</v>
      </c>
      <c r="D482" s="403">
        <v>0.09</v>
      </c>
      <c r="E482" s="14">
        <v>0.08</v>
      </c>
      <c r="F482" s="409">
        <v>0.08</v>
      </c>
      <c r="G482" s="14">
        <v>0.06</v>
      </c>
      <c r="H482" s="14">
        <v>0.04</v>
      </c>
      <c r="I482" s="14">
        <v>7.0000000000000007E-2</v>
      </c>
      <c r="J482" s="14">
        <v>0.08</v>
      </c>
      <c r="K482" s="14">
        <v>0.11</v>
      </c>
      <c r="L482" s="14">
        <v>0.1</v>
      </c>
      <c r="M482" s="14">
        <v>0.08</v>
      </c>
      <c r="N482" s="14">
        <v>0.09</v>
      </c>
      <c r="O482" s="14">
        <v>0.08</v>
      </c>
      <c r="P482" s="14">
        <v>0.04</v>
      </c>
      <c r="Q482" s="14">
        <v>0.03</v>
      </c>
      <c r="R482" s="14">
        <v>0.03</v>
      </c>
      <c r="S482" s="14">
        <v>0.08</v>
      </c>
      <c r="T482" s="14">
        <v>0.06</v>
      </c>
      <c r="U482" s="11">
        <v>7.0599999999999996E-2</v>
      </c>
      <c r="V482" s="14">
        <v>7.0000000000000007E-2</v>
      </c>
      <c r="W482" s="14">
        <v>0.1</v>
      </c>
      <c r="X482" s="11">
        <v>7.2099999999999997E-2</v>
      </c>
    </row>
    <row r="483" spans="1:25" ht="20.100000000000001" customHeight="1">
      <c r="A483" s="333">
        <v>44778</v>
      </c>
      <c r="B483" s="333">
        <v>44784</v>
      </c>
      <c r="C483" s="119" t="s">
        <v>192</v>
      </c>
      <c r="D483" s="206">
        <v>128.80000000000001</v>
      </c>
      <c r="E483" s="206">
        <v>128.94999999999999</v>
      </c>
      <c r="F483" s="206">
        <v>128.5</v>
      </c>
      <c r="G483" s="206">
        <v>126.8</v>
      </c>
      <c r="H483" s="206">
        <v>122.2</v>
      </c>
      <c r="I483" s="206">
        <v>125.1</v>
      </c>
      <c r="J483" s="206">
        <v>129.30000000000001</v>
      </c>
      <c r="K483" s="206">
        <v>129</v>
      </c>
      <c r="L483" s="206">
        <v>130</v>
      </c>
      <c r="M483" s="206">
        <v>129.80000000000001</v>
      </c>
      <c r="N483" s="206">
        <v>129.9</v>
      </c>
      <c r="O483" s="206">
        <v>127.4</v>
      </c>
      <c r="P483" s="206">
        <v>120.1</v>
      </c>
      <c r="Q483" s="206">
        <v>119.3</v>
      </c>
      <c r="R483" s="206">
        <v>118.5</v>
      </c>
      <c r="S483" s="206">
        <v>129.5</v>
      </c>
      <c r="T483" s="206">
        <v>126.5</v>
      </c>
      <c r="U483" s="206">
        <v>126.45</v>
      </c>
      <c r="V483" s="206">
        <v>127</v>
      </c>
      <c r="W483" s="206">
        <v>129</v>
      </c>
      <c r="X483" s="206">
        <v>126.61</v>
      </c>
    </row>
    <row r="484" spans="1:25" ht="20.100000000000001" customHeight="1">
      <c r="A484" s="333">
        <v>44778</v>
      </c>
      <c r="B484" s="333">
        <v>44784</v>
      </c>
      <c r="C484" s="408" t="s">
        <v>194</v>
      </c>
      <c r="D484" s="403">
        <v>0.05</v>
      </c>
      <c r="E484" s="14">
        <v>7.0000000000000007E-2</v>
      </c>
      <c r="F484" s="409">
        <v>0.08</v>
      </c>
      <c r="G484" s="14">
        <v>0.06</v>
      </c>
      <c r="H484" s="14">
        <v>0.05</v>
      </c>
      <c r="I484" s="14">
        <v>0.04</v>
      </c>
      <c r="J484" s="14">
        <v>0.06</v>
      </c>
      <c r="K484" s="403">
        <v>0.05</v>
      </c>
      <c r="L484" s="14">
        <v>0.05</v>
      </c>
      <c r="M484" s="14">
        <v>0.05</v>
      </c>
      <c r="N484" s="14">
        <v>0.05</v>
      </c>
      <c r="O484" s="14">
        <v>0.08</v>
      </c>
      <c r="P484" s="14">
        <v>0.04</v>
      </c>
      <c r="Q484" s="14">
        <v>0.09</v>
      </c>
      <c r="R484" s="14">
        <v>0.11</v>
      </c>
      <c r="S484" s="14">
        <v>0.06</v>
      </c>
      <c r="T484" s="14">
        <v>0.06</v>
      </c>
      <c r="U484" s="11">
        <v>6.1800000000000001E-2</v>
      </c>
      <c r="V484" s="14">
        <v>0.06</v>
      </c>
      <c r="W484" s="14">
        <v>0.05</v>
      </c>
      <c r="X484" s="11">
        <v>6.1100000000000002E-2</v>
      </c>
    </row>
    <row r="485" spans="1:25" ht="20.100000000000001" customHeight="1">
      <c r="A485" s="333">
        <v>44778</v>
      </c>
      <c r="B485" s="333">
        <v>44784</v>
      </c>
      <c r="C485" s="408" t="s">
        <v>195</v>
      </c>
      <c r="D485" s="403">
        <v>0.08</v>
      </c>
      <c r="E485" s="14">
        <v>0.08</v>
      </c>
      <c r="F485" s="409">
        <v>0.08</v>
      </c>
      <c r="G485" s="14">
        <v>0.06</v>
      </c>
      <c r="H485" s="14">
        <v>0.04</v>
      </c>
      <c r="I485" s="14">
        <v>7.0000000000000007E-2</v>
      </c>
      <c r="J485" s="14">
        <v>0.08</v>
      </c>
      <c r="K485" s="403">
        <v>0.09</v>
      </c>
      <c r="L485" s="14">
        <v>0.1</v>
      </c>
      <c r="M485" s="14">
        <v>0.08</v>
      </c>
      <c r="N485" s="14">
        <v>0.09</v>
      </c>
      <c r="O485" s="14">
        <v>0.08</v>
      </c>
      <c r="P485" s="14">
        <v>0.04</v>
      </c>
      <c r="Q485" s="14">
        <v>0.03</v>
      </c>
      <c r="R485" s="14">
        <v>0.03</v>
      </c>
      <c r="S485" s="14">
        <v>0.08</v>
      </c>
      <c r="T485" s="14">
        <v>0.06</v>
      </c>
      <c r="U485" s="11">
        <v>6.88E-2</v>
      </c>
      <c r="V485" s="14">
        <v>7.0000000000000007E-2</v>
      </c>
      <c r="W485" s="14">
        <v>0.1</v>
      </c>
      <c r="X485" s="11">
        <v>7.0499999999999993E-2</v>
      </c>
    </row>
    <row r="486" spans="1:25" ht="20.100000000000001" customHeight="1">
      <c r="A486" s="333">
        <v>44785</v>
      </c>
      <c r="B486" s="333">
        <v>44791</v>
      </c>
      <c r="C486" s="119" t="s">
        <v>192</v>
      </c>
      <c r="D486" s="206">
        <v>128.5</v>
      </c>
      <c r="E486" s="206">
        <v>128.94999999999999</v>
      </c>
      <c r="F486" s="206">
        <v>128.6</v>
      </c>
      <c r="G486" s="206">
        <v>126.2</v>
      </c>
      <c r="H486" s="206">
        <v>122</v>
      </c>
      <c r="I486" s="206">
        <v>125</v>
      </c>
      <c r="J486" s="206">
        <v>129.6</v>
      </c>
      <c r="K486" s="206">
        <v>129.1</v>
      </c>
      <c r="L486" s="206">
        <v>130.1</v>
      </c>
      <c r="M486" s="206">
        <v>129.9</v>
      </c>
      <c r="N486" s="206">
        <v>130</v>
      </c>
      <c r="O486" s="206">
        <v>127.4</v>
      </c>
      <c r="P486" s="206">
        <v>120</v>
      </c>
      <c r="Q486" s="206">
        <v>119</v>
      </c>
      <c r="R486" s="206">
        <v>118.3</v>
      </c>
      <c r="S486" s="206">
        <v>129.80000000000001</v>
      </c>
      <c r="T486" s="206">
        <v>126.2</v>
      </c>
      <c r="U486" s="206">
        <v>126.39</v>
      </c>
      <c r="V486" s="206">
        <v>127</v>
      </c>
      <c r="W486" s="206">
        <v>129</v>
      </c>
      <c r="X486" s="206">
        <v>126.56</v>
      </c>
    </row>
    <row r="487" spans="1:25" ht="20.100000000000001" customHeight="1">
      <c r="A487" s="333">
        <v>44785</v>
      </c>
      <c r="B487" s="333">
        <v>44791</v>
      </c>
      <c r="C487" s="408" t="s">
        <v>194</v>
      </c>
      <c r="D487" s="403">
        <v>0.06</v>
      </c>
      <c r="E487" s="14">
        <v>7.0000000000000007E-2</v>
      </c>
      <c r="F487" s="409">
        <v>0.08</v>
      </c>
      <c r="G487" s="14">
        <v>7.0000000000000007E-2</v>
      </c>
      <c r="H487" s="14">
        <v>0.05</v>
      </c>
      <c r="I487" s="14">
        <v>0.04</v>
      </c>
      <c r="J487" s="14">
        <v>0.06</v>
      </c>
      <c r="K487" s="403">
        <v>0.06</v>
      </c>
      <c r="L487" s="14">
        <v>0.05</v>
      </c>
      <c r="M487" s="14">
        <v>0.05</v>
      </c>
      <c r="N487" s="14">
        <v>0.05</v>
      </c>
      <c r="O487" s="14">
        <v>0.08</v>
      </c>
      <c r="P487" s="14">
        <v>0.04</v>
      </c>
      <c r="Q487" s="14">
        <v>7.0000000000000007E-2</v>
      </c>
      <c r="R487" s="14">
        <v>0.09</v>
      </c>
      <c r="S487" s="14">
        <v>0.06</v>
      </c>
      <c r="T487" s="14">
        <v>7.0000000000000007E-2</v>
      </c>
      <c r="U487" s="11">
        <v>6.1800000000000001E-2</v>
      </c>
      <c r="V487" s="14">
        <v>0.06</v>
      </c>
      <c r="W487" s="14">
        <v>0.05</v>
      </c>
      <c r="X487" s="11">
        <v>6.1100000000000002E-2</v>
      </c>
    </row>
    <row r="488" spans="1:25" ht="20.100000000000001" customHeight="1">
      <c r="A488" s="333">
        <v>44785</v>
      </c>
      <c r="B488" s="333">
        <v>44791</v>
      </c>
      <c r="C488" s="408" t="s">
        <v>195</v>
      </c>
      <c r="D488" s="403">
        <v>0.09</v>
      </c>
      <c r="E488" s="14">
        <v>0.08</v>
      </c>
      <c r="F488" s="409">
        <v>0.08</v>
      </c>
      <c r="G488" s="14">
        <v>0.06</v>
      </c>
      <c r="H488" s="14">
        <v>0.04</v>
      </c>
      <c r="I488" s="14">
        <v>0.06</v>
      </c>
      <c r="J488" s="14">
        <v>0.08</v>
      </c>
      <c r="K488" s="403">
        <v>0.1</v>
      </c>
      <c r="L488" s="14">
        <v>0.1</v>
      </c>
      <c r="M488" s="14">
        <v>0.08</v>
      </c>
      <c r="N488" s="14">
        <v>0.09</v>
      </c>
      <c r="O488" s="14">
        <v>0.08</v>
      </c>
      <c r="P488" s="14">
        <v>0.04</v>
      </c>
      <c r="Q488" s="14">
        <v>0.03</v>
      </c>
      <c r="R488" s="14">
        <v>0.03</v>
      </c>
      <c r="S488" s="14">
        <v>0.08</v>
      </c>
      <c r="T488" s="14">
        <v>0.06</v>
      </c>
      <c r="U488" s="11">
        <v>6.9400000000000003E-2</v>
      </c>
      <c r="V488" s="14">
        <v>7.0000000000000007E-2</v>
      </c>
      <c r="W488" s="14">
        <v>0.1</v>
      </c>
      <c r="X488" s="11">
        <v>7.1099999999999997E-2</v>
      </c>
    </row>
    <row r="489" spans="1:25" ht="20.100000000000001" customHeight="1">
      <c r="A489" s="333">
        <v>44792</v>
      </c>
      <c r="B489" s="333">
        <v>44798</v>
      </c>
      <c r="C489" s="119" t="s">
        <v>192</v>
      </c>
      <c r="D489" s="206">
        <v>128.19999999999999</v>
      </c>
      <c r="E489" s="206">
        <v>128.80000000000001</v>
      </c>
      <c r="F489" s="206">
        <v>128.80000000000001</v>
      </c>
      <c r="G489" s="206">
        <v>126</v>
      </c>
      <c r="H489" s="206">
        <v>121.6</v>
      </c>
      <c r="I489" s="206">
        <v>124.5</v>
      </c>
      <c r="J489" s="206">
        <v>129.30000000000001</v>
      </c>
      <c r="K489" s="206">
        <v>128.9</v>
      </c>
      <c r="L489" s="206">
        <v>129.9</v>
      </c>
      <c r="M489" s="206">
        <v>129.69999999999999</v>
      </c>
      <c r="N489" s="206">
        <v>129.80000000000001</v>
      </c>
      <c r="O489" s="206">
        <v>124</v>
      </c>
      <c r="P489" s="206">
        <v>120</v>
      </c>
      <c r="Q489" s="206">
        <v>119</v>
      </c>
      <c r="R489" s="206">
        <v>118.3</v>
      </c>
      <c r="S489" s="206">
        <v>129.5</v>
      </c>
      <c r="T489" s="206">
        <v>125.9</v>
      </c>
      <c r="U489" s="206">
        <v>126.01</v>
      </c>
      <c r="V489" s="206">
        <v>126.9</v>
      </c>
      <c r="W489" s="206">
        <v>128.9</v>
      </c>
      <c r="X489" s="206">
        <v>126.21</v>
      </c>
    </row>
    <row r="490" spans="1:25" ht="20.100000000000001" customHeight="1">
      <c r="A490" s="333">
        <v>44792</v>
      </c>
      <c r="B490" s="333">
        <v>44798</v>
      </c>
      <c r="C490" s="408" t="s">
        <v>194</v>
      </c>
      <c r="D490" s="403">
        <v>0.06</v>
      </c>
      <c r="E490" s="14">
        <v>7.0000000000000007E-2</v>
      </c>
      <c r="F490" s="409">
        <v>0.08</v>
      </c>
      <c r="G490" s="14">
        <v>7.0000000000000007E-2</v>
      </c>
      <c r="H490" s="14">
        <v>0.05</v>
      </c>
      <c r="I490" s="14">
        <v>0.04</v>
      </c>
      <c r="J490" s="14">
        <v>0.06</v>
      </c>
      <c r="K490" s="403">
        <v>0.06</v>
      </c>
      <c r="L490" s="14">
        <v>0.05</v>
      </c>
      <c r="M490" s="14">
        <v>0.05</v>
      </c>
      <c r="N490" s="14">
        <v>0.05</v>
      </c>
      <c r="O490" s="14">
        <v>0.08</v>
      </c>
      <c r="P490" s="14">
        <v>0.04</v>
      </c>
      <c r="Q490" s="14">
        <v>7.0000000000000007E-2</v>
      </c>
      <c r="R490" s="14">
        <v>0.09</v>
      </c>
      <c r="S490" s="14">
        <v>0.06</v>
      </c>
      <c r="T490" s="14">
        <v>7.0000000000000007E-2</v>
      </c>
      <c r="U490" s="11">
        <v>6.1800000000000001E-2</v>
      </c>
      <c r="V490" s="14">
        <v>0.06</v>
      </c>
      <c r="W490" s="14">
        <v>0.05</v>
      </c>
      <c r="X490" s="11">
        <v>6.1100000000000002E-2</v>
      </c>
      <c r="Y490" s="235"/>
    </row>
    <row r="491" spans="1:25" ht="20.100000000000001" customHeight="1">
      <c r="A491" s="333">
        <v>44792</v>
      </c>
      <c r="B491" s="333">
        <v>44798</v>
      </c>
      <c r="C491" s="408" t="s">
        <v>195</v>
      </c>
      <c r="D491" s="403">
        <v>0.08</v>
      </c>
      <c r="E491" s="14">
        <v>0.08</v>
      </c>
      <c r="F491" s="409">
        <v>0.08</v>
      </c>
      <c r="G491" s="14">
        <v>0.06</v>
      </c>
      <c r="H491" s="14">
        <v>0.04</v>
      </c>
      <c r="I491" s="14">
        <v>0.05</v>
      </c>
      <c r="J491" s="14">
        <v>0.08</v>
      </c>
      <c r="K491" s="403">
        <v>0.09</v>
      </c>
      <c r="L491" s="14">
        <v>0.09</v>
      </c>
      <c r="M491" s="14">
        <v>0.08</v>
      </c>
      <c r="N491" s="14">
        <v>0.09</v>
      </c>
      <c r="O491" s="14">
        <v>0.08</v>
      </c>
      <c r="P491" s="14">
        <v>0.04</v>
      </c>
      <c r="Q491" s="14">
        <v>0.03</v>
      </c>
      <c r="R491" s="14">
        <v>0.03</v>
      </c>
      <c r="S491" s="14">
        <v>0.08</v>
      </c>
      <c r="T491" s="14">
        <v>0.06</v>
      </c>
      <c r="U491" s="11">
        <v>6.7100000000000007E-2</v>
      </c>
      <c r="V491" s="14">
        <v>7.0000000000000007E-2</v>
      </c>
      <c r="W491" s="14">
        <v>0.1</v>
      </c>
      <c r="X491" s="11">
        <v>6.8900000000000003E-2</v>
      </c>
      <c r="Y491" s="235"/>
    </row>
    <row r="492" spans="1:25" ht="20.100000000000001" customHeight="1">
      <c r="A492" s="333">
        <v>44799</v>
      </c>
      <c r="B492" s="333">
        <v>44805</v>
      </c>
      <c r="C492" s="119" t="s">
        <v>192</v>
      </c>
      <c r="D492" s="206">
        <v>129</v>
      </c>
      <c r="E492" s="206">
        <v>129</v>
      </c>
      <c r="F492" s="206">
        <v>128.9</v>
      </c>
      <c r="G492" s="206">
        <v>126.5</v>
      </c>
      <c r="H492" s="206">
        <v>122.7</v>
      </c>
      <c r="I492" s="206">
        <v>125.2</v>
      </c>
      <c r="J492" s="206">
        <v>129.6</v>
      </c>
      <c r="K492" s="206">
        <v>128.1</v>
      </c>
      <c r="L492" s="206">
        <v>130</v>
      </c>
      <c r="M492" s="206">
        <v>129.80000000000001</v>
      </c>
      <c r="N492" s="206">
        <v>129.9</v>
      </c>
      <c r="O492" s="206">
        <v>124.6</v>
      </c>
      <c r="P492" s="206">
        <v>122.1</v>
      </c>
      <c r="Q492" s="206">
        <v>120.5</v>
      </c>
      <c r="R492" s="206">
        <v>120</v>
      </c>
      <c r="S492" s="206">
        <v>130</v>
      </c>
      <c r="T492" s="206">
        <v>126.5</v>
      </c>
      <c r="U492" s="206">
        <v>126.61</v>
      </c>
      <c r="V492" s="206">
        <v>127</v>
      </c>
      <c r="W492" s="206">
        <v>129.1</v>
      </c>
      <c r="X492" s="206">
        <v>126.76</v>
      </c>
      <c r="Y492" s="235"/>
    </row>
    <row r="493" spans="1:25" ht="20.100000000000001" customHeight="1">
      <c r="A493" s="333">
        <v>44799</v>
      </c>
      <c r="B493" s="333">
        <v>44805</v>
      </c>
      <c r="C493" s="408" t="s">
        <v>194</v>
      </c>
      <c r="D493" s="403">
        <v>0.05</v>
      </c>
      <c r="E493" s="14">
        <v>7.0000000000000007E-2</v>
      </c>
      <c r="F493" s="409">
        <v>0.08</v>
      </c>
      <c r="G493" s="14">
        <v>7.0000000000000007E-2</v>
      </c>
      <c r="H493" s="14">
        <v>0.05</v>
      </c>
      <c r="I493" s="14">
        <v>0.04</v>
      </c>
      <c r="J493" s="14">
        <v>0.06</v>
      </c>
      <c r="K493" s="403">
        <v>0.05</v>
      </c>
      <c r="L493" s="14">
        <v>0.05</v>
      </c>
      <c r="M493" s="14">
        <v>0.05</v>
      </c>
      <c r="N493" s="14">
        <v>0.05</v>
      </c>
      <c r="O493" s="14">
        <v>0.08</v>
      </c>
      <c r="P493" s="14">
        <v>0.04</v>
      </c>
      <c r="Q493" s="14">
        <v>0.05</v>
      </c>
      <c r="R493" s="14">
        <v>7.0000000000000007E-2</v>
      </c>
      <c r="S493" s="14">
        <v>0.06</v>
      </c>
      <c r="T493" s="14">
        <v>7.0000000000000007E-2</v>
      </c>
      <c r="U493" s="11">
        <v>5.8200000000000002E-2</v>
      </c>
      <c r="V493" s="14">
        <v>0.06</v>
      </c>
      <c r="W493" s="14">
        <v>0.05</v>
      </c>
      <c r="X493" s="11">
        <v>5.79E-2</v>
      </c>
    </row>
    <row r="494" spans="1:25" ht="20.100000000000001" customHeight="1">
      <c r="A494" s="333">
        <v>44799</v>
      </c>
      <c r="B494" s="333">
        <v>44805</v>
      </c>
      <c r="C494" s="408" t="s">
        <v>195</v>
      </c>
      <c r="D494" s="403">
        <v>0.09</v>
      </c>
      <c r="E494" s="14">
        <v>0.08</v>
      </c>
      <c r="F494" s="409">
        <v>0.08</v>
      </c>
      <c r="G494" s="14">
        <v>0.06</v>
      </c>
      <c r="H494" s="14">
        <v>0.04</v>
      </c>
      <c r="I494" s="14">
        <v>0.05</v>
      </c>
      <c r="J494" s="14">
        <v>0.08</v>
      </c>
      <c r="K494" s="403">
        <v>0.09</v>
      </c>
      <c r="L494" s="14">
        <v>0.09</v>
      </c>
      <c r="M494" s="14">
        <v>0.08</v>
      </c>
      <c r="N494" s="14">
        <v>0.09</v>
      </c>
      <c r="O494" s="14">
        <v>0.09</v>
      </c>
      <c r="P494" s="14">
        <v>0.04</v>
      </c>
      <c r="Q494" s="14">
        <v>0.03</v>
      </c>
      <c r="R494" s="14">
        <v>0.03</v>
      </c>
      <c r="S494" s="14">
        <v>0.08</v>
      </c>
      <c r="T494" s="14">
        <v>0.06</v>
      </c>
      <c r="U494" s="11">
        <v>6.8199999999999997E-2</v>
      </c>
      <c r="V494" s="14">
        <v>7.0000000000000007E-2</v>
      </c>
      <c r="W494" s="14">
        <v>0.11</v>
      </c>
      <c r="X494" s="11">
        <v>7.0499999999999993E-2</v>
      </c>
    </row>
    <row r="495" spans="1:25" ht="20.100000000000001" customHeight="1">
      <c r="A495" s="333">
        <v>44806</v>
      </c>
      <c r="B495" s="333">
        <v>44812</v>
      </c>
      <c r="C495" s="119" t="s">
        <v>192</v>
      </c>
      <c r="D495" s="206">
        <v>129.1</v>
      </c>
      <c r="E495" s="206">
        <v>129.19999999999999</v>
      </c>
      <c r="F495" s="206">
        <v>129</v>
      </c>
      <c r="G495" s="206">
        <v>126.8</v>
      </c>
      <c r="H495" s="206">
        <v>123.1</v>
      </c>
      <c r="I495" s="206">
        <v>125.9</v>
      </c>
      <c r="J495" s="206">
        <v>130</v>
      </c>
      <c r="K495" s="206">
        <v>127.7</v>
      </c>
      <c r="L495" s="206">
        <v>130.30000000000001</v>
      </c>
      <c r="M495" s="206">
        <v>130</v>
      </c>
      <c r="N495" s="206">
        <v>130.1</v>
      </c>
      <c r="O495" s="206">
        <v>125</v>
      </c>
      <c r="P495" s="206">
        <v>122.8</v>
      </c>
      <c r="Q495" s="206">
        <v>122.5</v>
      </c>
      <c r="R495" s="206">
        <v>123</v>
      </c>
      <c r="S495" s="206">
        <v>132.19999999999999</v>
      </c>
      <c r="T495" s="206">
        <v>126.8</v>
      </c>
      <c r="U495" s="206">
        <v>127.26</v>
      </c>
      <c r="V495" s="206">
        <v>127.4</v>
      </c>
      <c r="W495" s="206">
        <v>129.5</v>
      </c>
      <c r="X495" s="206">
        <v>127.39</v>
      </c>
    </row>
    <row r="496" spans="1:25" ht="20.100000000000001" customHeight="1">
      <c r="A496" s="333">
        <v>44806</v>
      </c>
      <c r="B496" s="333">
        <v>44812</v>
      </c>
      <c r="C496" s="408" t="s">
        <v>194</v>
      </c>
      <c r="D496" s="403">
        <v>0.06</v>
      </c>
      <c r="E496" s="14">
        <v>7.0000000000000007E-2</v>
      </c>
      <c r="F496" s="409">
        <v>7.0000000000000007E-2</v>
      </c>
      <c r="G496" s="14">
        <v>7.0000000000000007E-2</v>
      </c>
      <c r="H496" s="14">
        <v>0.04</v>
      </c>
      <c r="I496" s="14">
        <v>0.04</v>
      </c>
      <c r="J496" s="14">
        <v>0.06</v>
      </c>
      <c r="K496" s="403">
        <v>0.06</v>
      </c>
      <c r="L496" s="14">
        <v>0.05</v>
      </c>
      <c r="M496" s="14">
        <v>0.05</v>
      </c>
      <c r="N496" s="14">
        <v>0.05</v>
      </c>
      <c r="O496" s="14">
        <v>0.06</v>
      </c>
      <c r="P496" s="14">
        <v>0.04</v>
      </c>
      <c r="Q496" s="14">
        <v>4.4999999999999998E-2</v>
      </c>
      <c r="R496" s="14">
        <v>0.06</v>
      </c>
      <c r="S496" s="14">
        <v>0.06</v>
      </c>
      <c r="T496" s="14">
        <v>7.0000000000000007E-2</v>
      </c>
      <c r="U496" s="11">
        <v>5.62E-2</v>
      </c>
      <c r="V496" s="14">
        <v>0.06</v>
      </c>
      <c r="W496" s="14">
        <v>0.05</v>
      </c>
      <c r="X496" s="11">
        <v>5.6099999999999997E-2</v>
      </c>
    </row>
    <row r="497" spans="1:24" ht="20.100000000000001" customHeight="1">
      <c r="A497" s="333">
        <v>44806</v>
      </c>
      <c r="B497" s="333">
        <v>44812</v>
      </c>
      <c r="C497" s="408" t="s">
        <v>195</v>
      </c>
      <c r="D497" s="403">
        <v>0.1</v>
      </c>
      <c r="E497" s="14">
        <v>0.08</v>
      </c>
      <c r="F497" s="409">
        <v>0.08</v>
      </c>
      <c r="G497" s="14">
        <v>7.0000000000000007E-2</v>
      </c>
      <c r="H497" s="14">
        <v>0.04</v>
      </c>
      <c r="I497" s="14">
        <v>0.05</v>
      </c>
      <c r="J497" s="14">
        <v>0.09</v>
      </c>
      <c r="K497" s="403">
        <v>0.09</v>
      </c>
      <c r="L497" s="14">
        <v>0.1</v>
      </c>
      <c r="M497" s="14">
        <v>0.09</v>
      </c>
      <c r="N497" s="14">
        <v>0.1</v>
      </c>
      <c r="O497" s="14">
        <v>0.09</v>
      </c>
      <c r="P497" s="14">
        <v>0.04</v>
      </c>
      <c r="Q497" s="14">
        <v>3.5000000000000003E-2</v>
      </c>
      <c r="R497" s="14">
        <v>0.03</v>
      </c>
      <c r="S497" s="14">
        <v>0.09</v>
      </c>
      <c r="T497" s="14">
        <v>7.0000000000000007E-2</v>
      </c>
      <c r="U497" s="11">
        <v>7.3200000000000001E-2</v>
      </c>
      <c r="V497" s="14">
        <v>7.0000000000000007E-2</v>
      </c>
      <c r="W497" s="14">
        <v>0.11</v>
      </c>
      <c r="X497" s="11">
        <v>7.4999999999999997E-2</v>
      </c>
    </row>
    <row r="498" spans="1:24" ht="20.100000000000001" customHeight="1">
      <c r="A498" s="333">
        <v>44813</v>
      </c>
      <c r="B498" s="333">
        <v>44819</v>
      </c>
      <c r="C498" s="119" t="s">
        <v>192</v>
      </c>
      <c r="D498" s="206">
        <v>128.30000000000001</v>
      </c>
      <c r="E498" s="206">
        <v>129.4</v>
      </c>
      <c r="F498" s="206">
        <v>129.19999999999999</v>
      </c>
      <c r="G498" s="206">
        <v>126.6</v>
      </c>
      <c r="H498" s="206">
        <v>123.6</v>
      </c>
      <c r="I498" s="206">
        <v>125.5</v>
      </c>
      <c r="J498" s="206">
        <v>129.80000000000001</v>
      </c>
      <c r="K498" s="206">
        <v>127.5</v>
      </c>
      <c r="L498" s="206">
        <v>129.5</v>
      </c>
      <c r="M498" s="206">
        <v>129.4</v>
      </c>
      <c r="N498" s="206">
        <v>129.5</v>
      </c>
      <c r="O498" s="206">
        <v>126.6</v>
      </c>
      <c r="P498" s="206">
        <v>122.5</v>
      </c>
      <c r="Q498" s="206">
        <v>123.5</v>
      </c>
      <c r="R498" s="206">
        <v>123</v>
      </c>
      <c r="S498" s="206">
        <v>133</v>
      </c>
      <c r="T498" s="206">
        <v>126.6</v>
      </c>
      <c r="U498" s="206">
        <v>127.26</v>
      </c>
      <c r="V498" s="206">
        <v>127.8</v>
      </c>
      <c r="W498" s="206">
        <v>130</v>
      </c>
      <c r="X498" s="206">
        <v>127.44</v>
      </c>
    </row>
    <row r="499" spans="1:24" ht="20.100000000000001" customHeight="1">
      <c r="A499" s="333">
        <v>44813</v>
      </c>
      <c r="B499" s="333">
        <v>44819</v>
      </c>
      <c r="C499" s="408" t="s">
        <v>194</v>
      </c>
      <c r="D499" s="403">
        <v>0.05</v>
      </c>
      <c r="E499" s="14">
        <v>7.0000000000000007E-2</v>
      </c>
      <c r="F499" s="409">
        <v>7.0000000000000007E-2</v>
      </c>
      <c r="G499" s="14">
        <v>7.0000000000000007E-2</v>
      </c>
      <c r="H499" s="14">
        <v>0.04</v>
      </c>
      <c r="I499" s="14">
        <v>0.04</v>
      </c>
      <c r="J499" s="14">
        <v>0.06</v>
      </c>
      <c r="K499" s="403">
        <v>7.0000000000000007E-2</v>
      </c>
      <c r="L499" s="14">
        <v>0.05</v>
      </c>
      <c r="M499" s="14">
        <v>0.05</v>
      </c>
      <c r="N499" s="14">
        <v>0.05</v>
      </c>
      <c r="O499" s="14">
        <v>0.06</v>
      </c>
      <c r="P499" s="14">
        <v>0.04</v>
      </c>
      <c r="Q499" s="14">
        <v>0.05</v>
      </c>
      <c r="R499" s="14">
        <v>7.0000000000000007E-2</v>
      </c>
      <c r="S499" s="14">
        <v>0.06</v>
      </c>
      <c r="T499" s="14">
        <v>0.06</v>
      </c>
      <c r="U499" s="11">
        <v>5.6500000000000002E-2</v>
      </c>
      <c r="V499" s="14">
        <v>0.06</v>
      </c>
      <c r="W499" s="14">
        <v>0.05</v>
      </c>
      <c r="X499" s="11">
        <v>5.6300000000000003E-2</v>
      </c>
    </row>
    <row r="500" spans="1:24" ht="20.100000000000001" customHeight="1">
      <c r="A500" s="333">
        <v>44813</v>
      </c>
      <c r="B500" s="333">
        <v>44819</v>
      </c>
      <c r="C500" s="408" t="s">
        <v>195</v>
      </c>
      <c r="D500" s="403">
        <v>0.09</v>
      </c>
      <c r="E500" s="14">
        <v>0.08</v>
      </c>
      <c r="F500" s="409">
        <v>0.08</v>
      </c>
      <c r="G500" s="14">
        <v>0.06</v>
      </c>
      <c r="H500" s="14">
        <v>0.04</v>
      </c>
      <c r="I500" s="14">
        <v>0.05</v>
      </c>
      <c r="J500" s="14">
        <v>0.09</v>
      </c>
      <c r="K500" s="403">
        <v>0.08</v>
      </c>
      <c r="L500" s="14">
        <v>0.09</v>
      </c>
      <c r="M500" s="14">
        <v>0.08</v>
      </c>
      <c r="N500" s="14">
        <v>0.09</v>
      </c>
      <c r="O500" s="14">
        <v>0.09</v>
      </c>
      <c r="P500" s="14">
        <v>0.04</v>
      </c>
      <c r="Q500" s="14">
        <v>0.05</v>
      </c>
      <c r="R500" s="14">
        <v>0.04</v>
      </c>
      <c r="S500" s="14">
        <v>0.09</v>
      </c>
      <c r="T500" s="14">
        <v>7.0000000000000007E-2</v>
      </c>
      <c r="U500" s="11">
        <v>7.1199999999999999E-2</v>
      </c>
      <c r="V500" s="14">
        <v>7.0000000000000007E-2</v>
      </c>
      <c r="W500" s="14">
        <v>0.11</v>
      </c>
      <c r="X500" s="11">
        <v>7.3200000000000001E-2</v>
      </c>
    </row>
    <row r="501" spans="1:24" ht="20.100000000000001" customHeight="1">
      <c r="A501" s="333">
        <v>44820</v>
      </c>
      <c r="B501" s="333">
        <v>44826</v>
      </c>
      <c r="C501" s="119" t="s">
        <v>192</v>
      </c>
      <c r="D501" s="206">
        <v>128.9</v>
      </c>
      <c r="E501" s="206">
        <v>129.69999999999999</v>
      </c>
      <c r="F501" s="206">
        <v>129.5</v>
      </c>
      <c r="G501" s="206">
        <v>126.9</v>
      </c>
      <c r="H501" s="206">
        <v>123.8</v>
      </c>
      <c r="I501" s="206">
        <v>125.7</v>
      </c>
      <c r="J501" s="206">
        <v>130</v>
      </c>
      <c r="K501" s="206">
        <v>127.9</v>
      </c>
      <c r="L501" s="206">
        <v>129.69999999999999</v>
      </c>
      <c r="M501" s="206">
        <v>129.6</v>
      </c>
      <c r="N501" s="206">
        <v>129.69999999999999</v>
      </c>
      <c r="O501" s="206">
        <v>127</v>
      </c>
      <c r="P501" s="206">
        <v>123</v>
      </c>
      <c r="Q501" s="206">
        <v>125</v>
      </c>
      <c r="R501" s="206">
        <v>124</v>
      </c>
      <c r="S501" s="206">
        <v>133.5</v>
      </c>
      <c r="T501" s="206">
        <v>126.7</v>
      </c>
      <c r="U501" s="206">
        <v>127.68</v>
      </c>
      <c r="V501" s="206">
        <v>128</v>
      </c>
      <c r="W501" s="206">
        <v>131</v>
      </c>
      <c r="X501" s="206">
        <v>127.87</v>
      </c>
    </row>
    <row r="502" spans="1:24" ht="20.100000000000001" customHeight="1">
      <c r="A502" s="333">
        <v>44820</v>
      </c>
      <c r="B502" s="333">
        <v>44826</v>
      </c>
      <c r="C502" s="408" t="s">
        <v>194</v>
      </c>
      <c r="D502" s="403">
        <v>0.05</v>
      </c>
      <c r="E502" s="14">
        <v>7.0000000000000007E-2</v>
      </c>
      <c r="F502" s="409">
        <v>7.0000000000000007E-2</v>
      </c>
      <c r="G502" s="14">
        <v>7.0000000000000007E-2</v>
      </c>
      <c r="H502" s="14">
        <v>0.04</v>
      </c>
      <c r="I502" s="14">
        <v>0.04</v>
      </c>
      <c r="J502" s="14">
        <v>0.06</v>
      </c>
      <c r="K502" s="403">
        <v>7.0000000000000007E-2</v>
      </c>
      <c r="L502" s="14">
        <v>0.05</v>
      </c>
      <c r="M502" s="14">
        <v>0.05</v>
      </c>
      <c r="N502" s="14">
        <v>0.05</v>
      </c>
      <c r="O502" s="14">
        <v>0.06</v>
      </c>
      <c r="P502" s="14">
        <v>0.04</v>
      </c>
      <c r="Q502" s="14">
        <v>0.04</v>
      </c>
      <c r="R502" s="14">
        <v>0.05</v>
      </c>
      <c r="S502" s="14">
        <v>0.06</v>
      </c>
      <c r="T502" s="14">
        <v>0.06</v>
      </c>
      <c r="U502" s="11">
        <v>5.4699999999999999E-2</v>
      </c>
      <c r="V502" s="14">
        <v>0.06</v>
      </c>
      <c r="W502" s="14">
        <v>0.05</v>
      </c>
      <c r="X502" s="11">
        <v>5.4699999999999999E-2</v>
      </c>
    </row>
    <row r="503" spans="1:24" ht="20.100000000000001" customHeight="1">
      <c r="A503" s="333">
        <v>44820</v>
      </c>
      <c r="B503" s="333">
        <v>44826</v>
      </c>
      <c r="C503" s="408" t="s">
        <v>195</v>
      </c>
      <c r="D503" s="403">
        <v>0.09</v>
      </c>
      <c r="E503" s="14">
        <v>0.08</v>
      </c>
      <c r="F503" s="409">
        <v>0.08</v>
      </c>
      <c r="G503" s="14">
        <v>7.0000000000000007E-2</v>
      </c>
      <c r="H503" s="14">
        <v>0.04</v>
      </c>
      <c r="I503" s="14">
        <v>0.06</v>
      </c>
      <c r="J503" s="14">
        <v>0.1</v>
      </c>
      <c r="K503" s="403">
        <v>0.08</v>
      </c>
      <c r="L503" s="14">
        <v>0.09</v>
      </c>
      <c r="M503" s="14">
        <v>0.08</v>
      </c>
      <c r="N503" s="14">
        <v>0.09</v>
      </c>
      <c r="O503" s="14">
        <v>0.1</v>
      </c>
      <c r="P503" s="14">
        <v>0.04</v>
      </c>
      <c r="Q503" s="14">
        <v>0.05</v>
      </c>
      <c r="R503" s="14">
        <v>0.04</v>
      </c>
      <c r="S503" s="14">
        <v>0.1</v>
      </c>
      <c r="T503" s="14">
        <v>7.0000000000000007E-2</v>
      </c>
      <c r="U503" s="11">
        <v>7.4099999999999999E-2</v>
      </c>
      <c r="V503" s="14">
        <v>0.08</v>
      </c>
      <c r="W503" s="14">
        <v>0.12</v>
      </c>
      <c r="X503" s="11">
        <v>7.6799999999999993E-2</v>
      </c>
    </row>
    <row r="504" spans="1:24" ht="20.100000000000001" customHeight="1">
      <c r="A504" s="333">
        <v>44827</v>
      </c>
      <c r="B504" s="333">
        <v>44833</v>
      </c>
      <c r="C504" s="119" t="s">
        <v>192</v>
      </c>
      <c r="D504" s="206">
        <v>128.4</v>
      </c>
      <c r="E504" s="206">
        <v>129.6</v>
      </c>
      <c r="F504" s="206">
        <v>129.4</v>
      </c>
      <c r="G504" s="206">
        <v>127.1</v>
      </c>
      <c r="H504" s="206">
        <v>124.1</v>
      </c>
      <c r="I504" s="206">
        <v>125.5</v>
      </c>
      <c r="J504" s="206">
        <v>129.69999999999999</v>
      </c>
      <c r="K504" s="206">
        <v>128.1</v>
      </c>
      <c r="L504" s="206">
        <v>129.80000000000001</v>
      </c>
      <c r="M504" s="206">
        <v>129.69999999999999</v>
      </c>
      <c r="N504" s="206">
        <v>129.80000000000001</v>
      </c>
      <c r="O504" s="206">
        <v>127.4</v>
      </c>
      <c r="P504" s="206">
        <v>125</v>
      </c>
      <c r="Q504" s="206">
        <v>126</v>
      </c>
      <c r="R504" s="206">
        <v>125</v>
      </c>
      <c r="S504" s="206">
        <v>133.69999999999999</v>
      </c>
      <c r="T504" s="206">
        <v>126.8</v>
      </c>
      <c r="U504" s="206">
        <v>127.95</v>
      </c>
      <c r="V504" s="206">
        <v>128.19999999999999</v>
      </c>
      <c r="W504" s="206">
        <v>131.1</v>
      </c>
      <c r="X504" s="206">
        <v>128.13</v>
      </c>
    </row>
    <row r="505" spans="1:24" ht="20.100000000000001" customHeight="1">
      <c r="A505" s="333">
        <v>44827</v>
      </c>
      <c r="B505" s="333">
        <v>44833</v>
      </c>
      <c r="C505" s="408" t="s">
        <v>194</v>
      </c>
      <c r="D505" s="403">
        <v>0.05</v>
      </c>
      <c r="E505" s="14">
        <v>7.0000000000000007E-2</v>
      </c>
      <c r="F505" s="409">
        <v>7.0000000000000007E-2</v>
      </c>
      <c r="G505" s="14">
        <v>7.0000000000000007E-2</v>
      </c>
      <c r="H505" s="14">
        <v>0.04</v>
      </c>
      <c r="I505" s="14">
        <v>0.04</v>
      </c>
      <c r="J505" s="14">
        <v>0.06</v>
      </c>
      <c r="K505" s="403">
        <v>0.06</v>
      </c>
      <c r="L505" s="14">
        <v>0.05</v>
      </c>
      <c r="M505" s="14">
        <v>0.05</v>
      </c>
      <c r="N505" s="14">
        <v>0.06</v>
      </c>
      <c r="O505" s="14">
        <v>0.06</v>
      </c>
      <c r="P505" s="14">
        <v>0.04</v>
      </c>
      <c r="Q505" s="14">
        <v>0.04</v>
      </c>
      <c r="R505" s="14">
        <v>0.04</v>
      </c>
      <c r="S505" s="14">
        <v>0.06</v>
      </c>
      <c r="T505" s="14">
        <v>0.06</v>
      </c>
      <c r="U505" s="11">
        <v>5.4100000000000002E-2</v>
      </c>
      <c r="V505" s="14">
        <v>0.06</v>
      </c>
      <c r="W505" s="14">
        <v>0.05</v>
      </c>
      <c r="X505" s="11">
        <v>5.4199999999999998E-2</v>
      </c>
    </row>
    <row r="506" spans="1:24" ht="20.100000000000001" customHeight="1">
      <c r="A506" s="333">
        <v>44827</v>
      </c>
      <c r="B506" s="333">
        <v>44833</v>
      </c>
      <c r="C506" s="408" t="s">
        <v>195</v>
      </c>
      <c r="D506" s="403">
        <v>0.08</v>
      </c>
      <c r="E506" s="14">
        <v>0.08</v>
      </c>
      <c r="F506" s="409">
        <v>0.08</v>
      </c>
      <c r="G506" s="14">
        <v>7.0000000000000007E-2</v>
      </c>
      <c r="H506" s="14">
        <v>0.04</v>
      </c>
      <c r="I506" s="14">
        <v>0.06</v>
      </c>
      <c r="J506" s="14">
        <v>0.09</v>
      </c>
      <c r="K506" s="403">
        <v>0.08</v>
      </c>
      <c r="L506" s="14">
        <v>0.09</v>
      </c>
      <c r="M506" s="14">
        <v>0.08</v>
      </c>
      <c r="N506" s="14">
        <v>0.09</v>
      </c>
      <c r="O506" s="14">
        <v>0.1</v>
      </c>
      <c r="P506" s="14">
        <v>0.04</v>
      </c>
      <c r="Q506" s="14">
        <v>0.04</v>
      </c>
      <c r="R506" s="14">
        <v>0.04</v>
      </c>
      <c r="S506" s="14">
        <v>0.1</v>
      </c>
      <c r="T506" s="14">
        <v>7.0000000000000007E-2</v>
      </c>
      <c r="U506" s="11">
        <v>7.2400000000000006E-2</v>
      </c>
      <c r="V506" s="14">
        <v>0.08</v>
      </c>
      <c r="W506" s="14">
        <v>0.12</v>
      </c>
      <c r="X506" s="11">
        <v>7.5300000000000006E-2</v>
      </c>
    </row>
    <row r="507" spans="1:24" ht="20.100000000000001" customHeight="1">
      <c r="A507" s="288">
        <v>44834</v>
      </c>
      <c r="B507" s="288">
        <v>44842</v>
      </c>
      <c r="C507" s="299" t="s">
        <v>192</v>
      </c>
      <c r="D507" s="300">
        <v>128</v>
      </c>
      <c r="E507" s="300">
        <v>129.4</v>
      </c>
      <c r="F507" s="300">
        <v>129.19999999999999</v>
      </c>
      <c r="G507" s="300">
        <v>127.2</v>
      </c>
      <c r="H507" s="300">
        <v>124.3</v>
      </c>
      <c r="I507" s="300">
        <v>125.8</v>
      </c>
      <c r="J507" s="300">
        <v>129.5</v>
      </c>
      <c r="K507" s="300">
        <v>128.30000000000001</v>
      </c>
      <c r="L507" s="300">
        <v>129.6</v>
      </c>
      <c r="M507" s="300">
        <v>129.30000000000001</v>
      </c>
      <c r="N507" s="300">
        <v>129.5</v>
      </c>
      <c r="O507" s="300">
        <v>127.9</v>
      </c>
      <c r="P507" s="300">
        <v>126</v>
      </c>
      <c r="Q507" s="300">
        <v>127</v>
      </c>
      <c r="R507" s="300">
        <v>126</v>
      </c>
      <c r="S507" s="300">
        <v>133.80000000000001</v>
      </c>
      <c r="T507" s="300">
        <v>126.4</v>
      </c>
      <c r="U507" s="300">
        <v>128.07</v>
      </c>
      <c r="V507" s="300">
        <v>128.4</v>
      </c>
      <c r="W507" s="300">
        <v>131.1</v>
      </c>
      <c r="X507" s="300">
        <v>128.25</v>
      </c>
    </row>
    <row r="508" spans="1:24" ht="20.100000000000001" customHeight="1">
      <c r="A508" s="288">
        <v>44834</v>
      </c>
      <c r="B508" s="288">
        <v>44842</v>
      </c>
      <c r="C508" s="414" t="s">
        <v>194</v>
      </c>
      <c r="D508" s="415">
        <v>0.05</v>
      </c>
      <c r="E508" s="415">
        <v>7.0000000000000007E-2</v>
      </c>
      <c r="F508" s="416">
        <v>7.0000000000000007E-2</v>
      </c>
      <c r="G508" s="415">
        <v>7.0000000000000007E-2</v>
      </c>
      <c r="H508" s="415">
        <v>0.04</v>
      </c>
      <c r="I508" s="415">
        <v>0.04</v>
      </c>
      <c r="J508" s="415">
        <v>0.06</v>
      </c>
      <c r="K508" s="415">
        <v>0.05</v>
      </c>
      <c r="L508" s="415">
        <v>0.05</v>
      </c>
      <c r="M508" s="415">
        <v>0.05</v>
      </c>
      <c r="N508" s="415">
        <v>0.06</v>
      </c>
      <c r="O508" s="415">
        <v>0.06</v>
      </c>
      <c r="P508" s="415">
        <v>0.04</v>
      </c>
      <c r="Q508" s="415">
        <v>0.04</v>
      </c>
      <c r="R508" s="415">
        <v>0.04</v>
      </c>
      <c r="S508" s="415">
        <v>0.06</v>
      </c>
      <c r="T508" s="415">
        <v>0.06</v>
      </c>
      <c r="U508" s="317">
        <v>5.3499999999999999E-2</v>
      </c>
      <c r="V508" s="415">
        <v>0.06</v>
      </c>
      <c r="W508" s="415">
        <v>0.05</v>
      </c>
      <c r="X508" s="317">
        <v>5.3699999999999998E-2</v>
      </c>
    </row>
    <row r="509" spans="1:24" ht="20.100000000000001" customHeight="1">
      <c r="A509" s="288">
        <v>44834</v>
      </c>
      <c r="B509" s="288">
        <v>44842</v>
      </c>
      <c r="C509" s="414" t="s">
        <v>195</v>
      </c>
      <c r="D509" s="415">
        <v>0.09</v>
      </c>
      <c r="E509" s="415">
        <v>0.08</v>
      </c>
      <c r="F509" s="416">
        <v>0.08</v>
      </c>
      <c r="G509" s="415">
        <v>7.0000000000000007E-2</v>
      </c>
      <c r="H509" s="415">
        <v>0.04</v>
      </c>
      <c r="I509" s="415">
        <v>7.0000000000000007E-2</v>
      </c>
      <c r="J509" s="415">
        <v>0.09</v>
      </c>
      <c r="K509" s="415">
        <v>0.08</v>
      </c>
      <c r="L509" s="415">
        <v>0.09</v>
      </c>
      <c r="M509" s="415">
        <v>0.08</v>
      </c>
      <c r="N509" s="415">
        <v>0.09</v>
      </c>
      <c r="O509" s="415">
        <v>0.1</v>
      </c>
      <c r="P509" s="415">
        <v>0.04</v>
      </c>
      <c r="Q509" s="415">
        <v>0.04</v>
      </c>
      <c r="R509" s="415">
        <v>0.04</v>
      </c>
      <c r="S509" s="415">
        <v>0.1</v>
      </c>
      <c r="T509" s="415">
        <v>7.0000000000000007E-2</v>
      </c>
      <c r="U509" s="317">
        <v>7.3499999999999996E-2</v>
      </c>
      <c r="V509" s="415">
        <v>0.08</v>
      </c>
      <c r="W509" s="415">
        <v>0.12</v>
      </c>
      <c r="X509" s="317">
        <v>7.6300000000000007E-2</v>
      </c>
    </row>
    <row r="510" spans="1:24" ht="20.100000000000001" customHeight="1">
      <c r="A510" s="288">
        <v>44843</v>
      </c>
      <c r="B510" s="288">
        <v>44847</v>
      </c>
      <c r="C510" s="299" t="s">
        <v>192</v>
      </c>
      <c r="D510" s="300">
        <v>128.30000000000001</v>
      </c>
      <c r="E510" s="300">
        <v>129.69999999999999</v>
      </c>
      <c r="F510" s="300">
        <v>129.5</v>
      </c>
      <c r="G510" s="300">
        <v>127.5</v>
      </c>
      <c r="H510" s="300">
        <v>126</v>
      </c>
      <c r="I510" s="300">
        <v>126.1</v>
      </c>
      <c r="J510" s="300">
        <v>129.80000000000001</v>
      </c>
      <c r="K510" s="300">
        <v>129.6</v>
      </c>
      <c r="L510" s="300">
        <v>130.30000000000001</v>
      </c>
      <c r="M510" s="300">
        <v>130</v>
      </c>
      <c r="N510" s="300">
        <v>130.30000000000001</v>
      </c>
      <c r="O510" s="300">
        <v>128.4</v>
      </c>
      <c r="P510" s="300">
        <v>126.6</v>
      </c>
      <c r="Q510" s="300">
        <v>127.5</v>
      </c>
      <c r="R510" s="300">
        <v>126.8</v>
      </c>
      <c r="S510" s="300">
        <v>134.19999999999999</v>
      </c>
      <c r="T510" s="300">
        <v>126.9</v>
      </c>
      <c r="U510" s="300">
        <v>128.68</v>
      </c>
      <c r="V510" s="300">
        <v>128.5</v>
      </c>
      <c r="W510" s="300">
        <v>131.4</v>
      </c>
      <c r="X510" s="300">
        <v>128.81</v>
      </c>
    </row>
    <row r="511" spans="1:24" ht="20.100000000000001" customHeight="1">
      <c r="A511" s="288">
        <v>44843</v>
      </c>
      <c r="B511" s="288">
        <v>44847</v>
      </c>
      <c r="C511" s="414" t="s">
        <v>194</v>
      </c>
      <c r="D511" s="415">
        <v>0.05</v>
      </c>
      <c r="E511" s="415">
        <v>7.0000000000000007E-2</v>
      </c>
      <c r="F511" s="415">
        <v>7.0000000000000007E-2</v>
      </c>
      <c r="G511" s="415">
        <v>7.0000000000000007E-2</v>
      </c>
      <c r="H511" s="415">
        <v>0.04</v>
      </c>
      <c r="I511" s="415">
        <v>0.04</v>
      </c>
      <c r="J511" s="415">
        <v>0.06</v>
      </c>
      <c r="K511" s="415">
        <v>0.06</v>
      </c>
      <c r="L511" s="415">
        <v>0.05</v>
      </c>
      <c r="M511" s="415">
        <v>0.05</v>
      </c>
      <c r="N511" s="415">
        <v>0.06</v>
      </c>
      <c r="O511" s="415">
        <v>0.06</v>
      </c>
      <c r="P511" s="415">
        <v>0.04</v>
      </c>
      <c r="Q511" s="415">
        <v>0.04</v>
      </c>
      <c r="R511" s="415">
        <v>0.04</v>
      </c>
      <c r="S511" s="415">
        <v>0.06</v>
      </c>
      <c r="T511" s="415">
        <v>0.06</v>
      </c>
      <c r="U511" s="317">
        <v>5.4100000000000002E-2</v>
      </c>
      <c r="V511" s="415">
        <v>0.06</v>
      </c>
      <c r="W511" s="415">
        <v>0.05</v>
      </c>
      <c r="X511" s="317">
        <v>5.4199999999999998E-2</v>
      </c>
    </row>
    <row r="512" spans="1:24" ht="20.100000000000001" customHeight="1">
      <c r="A512" s="288">
        <v>44843</v>
      </c>
      <c r="B512" s="288">
        <v>44847</v>
      </c>
      <c r="C512" s="414" t="s">
        <v>195</v>
      </c>
      <c r="D512" s="415">
        <v>0.1</v>
      </c>
      <c r="E512" s="415">
        <v>0.09</v>
      </c>
      <c r="F512" s="415">
        <v>0.09</v>
      </c>
      <c r="G512" s="415">
        <v>7.0000000000000007E-2</v>
      </c>
      <c r="H512" s="415">
        <v>0.05</v>
      </c>
      <c r="I512" s="415">
        <v>0.08</v>
      </c>
      <c r="J512" s="415">
        <v>0.09</v>
      </c>
      <c r="K512" s="415">
        <v>0.09</v>
      </c>
      <c r="L512" s="415">
        <v>0.1</v>
      </c>
      <c r="M512" s="415">
        <v>0.09</v>
      </c>
      <c r="N512" s="415">
        <v>0.1</v>
      </c>
      <c r="O512" s="415">
        <v>0.1</v>
      </c>
      <c r="P512" s="415">
        <v>0.04</v>
      </c>
      <c r="Q512" s="415">
        <v>0.04</v>
      </c>
      <c r="R512" s="415">
        <v>0.04</v>
      </c>
      <c r="S512" s="415">
        <v>0.1</v>
      </c>
      <c r="T512" s="415">
        <v>0.08</v>
      </c>
      <c r="U512" s="317">
        <v>7.9399999999999998E-2</v>
      </c>
      <c r="V512" s="415">
        <v>0.08</v>
      </c>
      <c r="W512" s="415">
        <v>0.12</v>
      </c>
      <c r="X512" s="317">
        <v>8.1600000000000006E-2</v>
      </c>
    </row>
    <row r="513" spans="1:26" ht="20.100000000000001" customHeight="1">
      <c r="A513" s="302">
        <v>44848</v>
      </c>
      <c r="B513" s="302">
        <v>44854</v>
      </c>
      <c r="C513" s="299" t="s">
        <v>192</v>
      </c>
      <c r="D513" s="300">
        <v>128.69999999999999</v>
      </c>
      <c r="E513" s="300">
        <v>129.80000000000001</v>
      </c>
      <c r="F513" s="300">
        <v>129.6</v>
      </c>
      <c r="G513" s="300">
        <v>127.5</v>
      </c>
      <c r="H513" s="300">
        <v>127.2</v>
      </c>
      <c r="I513" s="300">
        <v>127</v>
      </c>
      <c r="J513" s="300">
        <v>130</v>
      </c>
      <c r="K513" s="300">
        <v>129.9</v>
      </c>
      <c r="L513" s="300">
        <v>130.6</v>
      </c>
      <c r="M513" s="300">
        <v>130.19999999999999</v>
      </c>
      <c r="N513" s="300">
        <v>130.5</v>
      </c>
      <c r="O513" s="300">
        <v>128.80000000000001</v>
      </c>
      <c r="P513" s="300">
        <v>127</v>
      </c>
      <c r="Q513" s="300">
        <v>127.9</v>
      </c>
      <c r="R513" s="300">
        <v>127.2</v>
      </c>
      <c r="S513" s="300">
        <v>135.30000000000001</v>
      </c>
      <c r="T513" s="300">
        <v>127.3</v>
      </c>
      <c r="U513" s="300">
        <v>129.09</v>
      </c>
      <c r="V513" s="300">
        <v>128.80000000000001</v>
      </c>
      <c r="W513" s="300">
        <v>131.6</v>
      </c>
      <c r="X513" s="300">
        <v>129.21</v>
      </c>
    </row>
    <row r="514" spans="1:26" ht="20.100000000000001" customHeight="1">
      <c r="A514" s="302">
        <v>44848</v>
      </c>
      <c r="B514" s="302">
        <v>44854</v>
      </c>
      <c r="C514" s="414" t="s">
        <v>194</v>
      </c>
      <c r="D514" s="415">
        <v>0.05</v>
      </c>
      <c r="E514" s="415">
        <v>7.0000000000000007E-2</v>
      </c>
      <c r="F514" s="415">
        <v>7.0000000000000007E-2</v>
      </c>
      <c r="G514" s="415">
        <v>7.0000000000000007E-2</v>
      </c>
      <c r="H514" s="415">
        <v>0.04</v>
      </c>
      <c r="I514" s="415">
        <v>0.04</v>
      </c>
      <c r="J514" s="415">
        <v>0.06</v>
      </c>
      <c r="K514" s="415">
        <v>0.06</v>
      </c>
      <c r="L514" s="415">
        <v>0.05</v>
      </c>
      <c r="M514" s="415">
        <v>0.05</v>
      </c>
      <c r="N514" s="415">
        <v>0.06</v>
      </c>
      <c r="O514" s="415">
        <v>0.06</v>
      </c>
      <c r="P514" s="415">
        <v>0.04</v>
      </c>
      <c r="Q514" s="415">
        <v>0.04</v>
      </c>
      <c r="R514" s="415">
        <v>0.04</v>
      </c>
      <c r="S514" s="415">
        <v>0.06</v>
      </c>
      <c r="T514" s="415">
        <v>0.06</v>
      </c>
      <c r="U514" s="317">
        <v>5.4100000000000002E-2</v>
      </c>
      <c r="V514" s="415">
        <v>0.06</v>
      </c>
      <c r="W514" s="415">
        <v>0.05</v>
      </c>
      <c r="X514" s="317">
        <v>5.4199999999999998E-2</v>
      </c>
    </row>
    <row r="515" spans="1:26" ht="20.100000000000001" customHeight="1">
      <c r="A515" s="302">
        <v>44848</v>
      </c>
      <c r="B515" s="302">
        <v>44854</v>
      </c>
      <c r="C515" s="414" t="s">
        <v>195</v>
      </c>
      <c r="D515" s="415">
        <v>0.09</v>
      </c>
      <c r="E515" s="415">
        <v>0.09</v>
      </c>
      <c r="F515" s="415">
        <v>0.09</v>
      </c>
      <c r="G515" s="415">
        <v>7.0000000000000007E-2</v>
      </c>
      <c r="H515" s="415">
        <v>0.05</v>
      </c>
      <c r="I515" s="415">
        <v>0.08</v>
      </c>
      <c r="J515" s="415">
        <v>0.09</v>
      </c>
      <c r="K515" s="415">
        <v>0.09</v>
      </c>
      <c r="L515" s="415">
        <v>0.1</v>
      </c>
      <c r="M515" s="415">
        <v>0.09</v>
      </c>
      <c r="N515" s="415">
        <v>0.1</v>
      </c>
      <c r="O515" s="415">
        <v>0.1</v>
      </c>
      <c r="P515" s="415">
        <v>0.04</v>
      </c>
      <c r="Q515" s="415">
        <v>0.04</v>
      </c>
      <c r="R515" s="415">
        <v>0.04</v>
      </c>
      <c r="S515" s="415">
        <v>0.1</v>
      </c>
      <c r="T515" s="415">
        <v>0.08</v>
      </c>
      <c r="U515" s="317">
        <v>7.8799999999999995E-2</v>
      </c>
      <c r="V515" s="415">
        <v>0.08</v>
      </c>
      <c r="W515" s="415">
        <v>0.12</v>
      </c>
      <c r="X515" s="317">
        <v>8.1100000000000005E-2</v>
      </c>
    </row>
    <row r="516" spans="1:26" ht="20.100000000000001" customHeight="1">
      <c r="A516" s="302">
        <v>44855</v>
      </c>
      <c r="B516" s="302">
        <v>44861</v>
      </c>
      <c r="C516" s="299" t="s">
        <v>192</v>
      </c>
      <c r="D516" s="300">
        <v>128.5</v>
      </c>
      <c r="E516" s="300">
        <v>129.80000000000001</v>
      </c>
      <c r="F516" s="300">
        <v>129.80000000000001</v>
      </c>
      <c r="G516" s="300">
        <v>127.7</v>
      </c>
      <c r="H516" s="300">
        <v>127.3</v>
      </c>
      <c r="I516" s="300">
        <v>127.3</v>
      </c>
      <c r="J516" s="300">
        <v>130.30000000000001</v>
      </c>
      <c r="K516" s="300">
        <v>130.1</v>
      </c>
      <c r="L516" s="300">
        <v>130.80000000000001</v>
      </c>
      <c r="M516" s="300">
        <v>130.5</v>
      </c>
      <c r="N516" s="300">
        <v>130.69999999999999</v>
      </c>
      <c r="O516" s="300">
        <v>129.1</v>
      </c>
      <c r="P516" s="300">
        <v>127.2</v>
      </c>
      <c r="Q516" s="300">
        <v>128.1</v>
      </c>
      <c r="R516" s="300">
        <v>127.3</v>
      </c>
      <c r="S516" s="300">
        <v>136.30000000000001</v>
      </c>
      <c r="T516" s="300">
        <v>127.6</v>
      </c>
      <c r="U516" s="300">
        <v>129.32</v>
      </c>
      <c r="V516" s="300">
        <v>129</v>
      </c>
      <c r="W516" s="300">
        <v>131.69999999999999</v>
      </c>
      <c r="X516" s="300">
        <v>129.43</v>
      </c>
    </row>
    <row r="517" spans="1:26" ht="20.100000000000001" customHeight="1">
      <c r="A517" s="302">
        <v>44855</v>
      </c>
      <c r="B517" s="302">
        <v>44861</v>
      </c>
      <c r="C517" s="414" t="s">
        <v>194</v>
      </c>
      <c r="D517" s="415">
        <v>0.05</v>
      </c>
      <c r="E517" s="415">
        <v>7.0000000000000007E-2</v>
      </c>
      <c r="F517" s="415">
        <v>7.0000000000000007E-2</v>
      </c>
      <c r="G517" s="415">
        <v>7.0000000000000007E-2</v>
      </c>
      <c r="H517" s="415">
        <v>0.04</v>
      </c>
      <c r="I517" s="415">
        <v>0.04</v>
      </c>
      <c r="J517" s="415">
        <v>0.06</v>
      </c>
      <c r="K517" s="415">
        <v>0.06</v>
      </c>
      <c r="L517" s="415">
        <v>0.06</v>
      </c>
      <c r="M517" s="415">
        <v>0.06</v>
      </c>
      <c r="N517" s="415">
        <v>7.0000000000000007E-2</v>
      </c>
      <c r="O517" s="415">
        <v>0.06</v>
      </c>
      <c r="P517" s="415">
        <v>0.04</v>
      </c>
      <c r="Q517" s="415">
        <v>0.04</v>
      </c>
      <c r="R517" s="415">
        <v>0.04</v>
      </c>
      <c r="S517" s="415">
        <v>0.06</v>
      </c>
      <c r="T517" s="415">
        <v>0.06</v>
      </c>
      <c r="U517" s="317">
        <v>5.5899999999999998E-2</v>
      </c>
      <c r="V517" s="415">
        <v>0.06</v>
      </c>
      <c r="W517" s="415">
        <v>0.05</v>
      </c>
      <c r="X517" s="317">
        <v>5.5800000000000002E-2</v>
      </c>
    </row>
    <row r="518" spans="1:26" ht="20.100000000000001" customHeight="1">
      <c r="A518" s="302">
        <v>44855</v>
      </c>
      <c r="B518" s="302">
        <v>44861</v>
      </c>
      <c r="C518" s="414" t="s">
        <v>195</v>
      </c>
      <c r="D518" s="415">
        <v>0.1</v>
      </c>
      <c r="E518" s="415">
        <v>0.1</v>
      </c>
      <c r="F518" s="415">
        <v>0.1</v>
      </c>
      <c r="G518" s="415">
        <v>7.0000000000000007E-2</v>
      </c>
      <c r="H518" s="415">
        <v>0.05</v>
      </c>
      <c r="I518" s="415">
        <v>0.09</v>
      </c>
      <c r="J518" s="415">
        <v>0.1</v>
      </c>
      <c r="K518" s="415">
        <v>0.1</v>
      </c>
      <c r="L518" s="415">
        <v>0.1</v>
      </c>
      <c r="M518" s="415">
        <v>0.1</v>
      </c>
      <c r="N518" s="415">
        <v>0.1</v>
      </c>
      <c r="O518" s="415">
        <v>0.1</v>
      </c>
      <c r="P518" s="415">
        <v>0.04</v>
      </c>
      <c r="Q518" s="415">
        <v>0.04</v>
      </c>
      <c r="R518" s="415">
        <v>0.05</v>
      </c>
      <c r="S518" s="415">
        <v>0.1</v>
      </c>
      <c r="T518" s="415">
        <v>0.09</v>
      </c>
      <c r="U518" s="317">
        <v>8.4099999999999994E-2</v>
      </c>
      <c r="V518" s="415">
        <v>0.08</v>
      </c>
      <c r="W518" s="415">
        <v>0.12</v>
      </c>
      <c r="X518" s="317">
        <v>8.5800000000000001E-2</v>
      </c>
    </row>
    <row r="519" spans="1:26" ht="20.100000000000001" customHeight="1">
      <c r="A519" s="302">
        <v>44862</v>
      </c>
      <c r="B519" s="302">
        <v>44868</v>
      </c>
      <c r="C519" s="299" t="s">
        <v>192</v>
      </c>
      <c r="D519" s="300">
        <v>128.9</v>
      </c>
      <c r="E519" s="300">
        <v>130</v>
      </c>
      <c r="F519" s="300">
        <v>129.9</v>
      </c>
      <c r="G519" s="300">
        <v>127.7</v>
      </c>
      <c r="H519" s="300">
        <v>127.4</v>
      </c>
      <c r="I519" s="300">
        <v>127.8</v>
      </c>
      <c r="J519" s="300">
        <v>130.5</v>
      </c>
      <c r="K519" s="300">
        <v>130.30000000000001</v>
      </c>
      <c r="L519" s="300">
        <v>131</v>
      </c>
      <c r="M519" s="300">
        <v>130.80000000000001</v>
      </c>
      <c r="N519" s="300">
        <v>131</v>
      </c>
      <c r="O519" s="300">
        <v>129.5</v>
      </c>
      <c r="P519" s="300">
        <v>127.5</v>
      </c>
      <c r="Q519" s="300">
        <v>128.5</v>
      </c>
      <c r="R519" s="300">
        <v>127.4</v>
      </c>
      <c r="S519" s="300">
        <v>136.80000000000001</v>
      </c>
      <c r="T519" s="300">
        <v>127.8</v>
      </c>
      <c r="U519" s="300">
        <v>129.58000000000001</v>
      </c>
      <c r="V519" s="300">
        <v>129.30000000000001</v>
      </c>
      <c r="W519" s="300">
        <v>132.1</v>
      </c>
      <c r="X519" s="300">
        <v>129.69</v>
      </c>
    </row>
    <row r="520" spans="1:26" ht="20.100000000000001" customHeight="1">
      <c r="A520" s="302">
        <v>44862</v>
      </c>
      <c r="B520" s="302">
        <v>44868</v>
      </c>
      <c r="C520" s="414" t="s">
        <v>194</v>
      </c>
      <c r="D520" s="415">
        <v>0.06</v>
      </c>
      <c r="E520" s="415">
        <v>7.0000000000000007E-2</v>
      </c>
      <c r="F520" s="415">
        <v>7.0000000000000007E-2</v>
      </c>
      <c r="G520" s="415">
        <v>7.0000000000000007E-2</v>
      </c>
      <c r="H520" s="415">
        <v>0.04</v>
      </c>
      <c r="I520" s="415">
        <v>0.04</v>
      </c>
      <c r="J520" s="415">
        <v>0.06</v>
      </c>
      <c r="K520" s="415">
        <v>0.06</v>
      </c>
      <c r="L520" s="415">
        <v>7.0000000000000007E-2</v>
      </c>
      <c r="M520" s="415">
        <v>7.0000000000000007E-2</v>
      </c>
      <c r="N520" s="415">
        <v>0.08</v>
      </c>
      <c r="O520" s="415">
        <v>0.06</v>
      </c>
      <c r="P520" s="415">
        <v>0.04</v>
      </c>
      <c r="Q520" s="415">
        <v>0.04</v>
      </c>
      <c r="R520" s="415">
        <v>0.04</v>
      </c>
      <c r="S520" s="415">
        <v>0.06</v>
      </c>
      <c r="T520" s="415">
        <v>0.06</v>
      </c>
      <c r="U520" s="317">
        <v>5.8200000000000002E-2</v>
      </c>
      <c r="V520" s="415">
        <v>0.06</v>
      </c>
      <c r="W520" s="415">
        <v>0.05</v>
      </c>
      <c r="X520" s="317">
        <v>5.79E-2</v>
      </c>
    </row>
    <row r="521" spans="1:26" ht="20.100000000000001" customHeight="1">
      <c r="A521" s="302">
        <v>44862</v>
      </c>
      <c r="B521" s="302">
        <v>44868</v>
      </c>
      <c r="C521" s="414" t="s">
        <v>195</v>
      </c>
      <c r="D521" s="415">
        <v>0.1</v>
      </c>
      <c r="E521" s="415">
        <v>0.1</v>
      </c>
      <c r="F521" s="415">
        <v>0.1</v>
      </c>
      <c r="G521" s="415">
        <v>7.0000000000000007E-2</v>
      </c>
      <c r="H521" s="415">
        <v>0.05</v>
      </c>
      <c r="I521" s="415">
        <v>0.1</v>
      </c>
      <c r="J521" s="415">
        <v>0.1</v>
      </c>
      <c r="K521" s="415">
        <v>0.11</v>
      </c>
      <c r="L521" s="415">
        <v>0.11</v>
      </c>
      <c r="M521" s="415">
        <v>0.11</v>
      </c>
      <c r="N521" s="415">
        <v>0.11</v>
      </c>
      <c r="O521" s="415">
        <v>0.1</v>
      </c>
      <c r="P521" s="415">
        <v>0.04</v>
      </c>
      <c r="Q521" s="415">
        <v>0.04</v>
      </c>
      <c r="R521" s="415">
        <v>0.05</v>
      </c>
      <c r="S521" s="415">
        <v>0.1</v>
      </c>
      <c r="T521" s="415">
        <v>0.09</v>
      </c>
      <c r="U521" s="317">
        <v>8.7099999999999997E-2</v>
      </c>
      <c r="V521" s="415">
        <v>0.08</v>
      </c>
      <c r="W521" s="415">
        <v>0.12</v>
      </c>
      <c r="X521" s="317">
        <v>8.8400000000000006E-2</v>
      </c>
    </row>
    <row r="522" spans="1:26" ht="20.100000000000001" customHeight="1">
      <c r="A522" s="302">
        <v>44869</v>
      </c>
      <c r="B522" s="302">
        <v>44875</v>
      </c>
      <c r="C522" s="299" t="s">
        <v>192</v>
      </c>
      <c r="D522" s="300">
        <v>130.1</v>
      </c>
      <c r="E522" s="300">
        <v>130.19999999999999</v>
      </c>
      <c r="F522" s="300">
        <v>130.1</v>
      </c>
      <c r="G522" s="300">
        <v>127.8</v>
      </c>
      <c r="H522" s="300">
        <v>127.5</v>
      </c>
      <c r="I522" s="300">
        <v>128.19999999999999</v>
      </c>
      <c r="J522" s="300">
        <v>130.6</v>
      </c>
      <c r="K522" s="300">
        <v>130.69999999999999</v>
      </c>
      <c r="L522" s="300">
        <v>131.30000000000001</v>
      </c>
      <c r="M522" s="300">
        <v>131</v>
      </c>
      <c r="N522" s="300">
        <v>131.30000000000001</v>
      </c>
      <c r="O522" s="300">
        <v>130.6</v>
      </c>
      <c r="P522" s="300">
        <v>127.5</v>
      </c>
      <c r="Q522" s="300">
        <v>128.5</v>
      </c>
      <c r="R522" s="300">
        <v>128.1</v>
      </c>
      <c r="S522" s="300">
        <v>137.1</v>
      </c>
      <c r="T522" s="300">
        <v>127.9</v>
      </c>
      <c r="U522" s="300">
        <v>129.91</v>
      </c>
      <c r="V522" s="300">
        <v>130.19999999999999</v>
      </c>
      <c r="W522" s="300">
        <v>132.30000000000001</v>
      </c>
      <c r="X522" s="300">
        <v>130.05000000000001</v>
      </c>
      <c r="Z522" s="423"/>
    </row>
    <row r="523" spans="1:26" ht="20.100000000000001" customHeight="1">
      <c r="A523" s="302">
        <v>44869</v>
      </c>
      <c r="B523" s="302">
        <v>44875</v>
      </c>
      <c r="C523" s="414" t="s">
        <v>194</v>
      </c>
      <c r="D523" s="415">
        <v>0.05</v>
      </c>
      <c r="E523" s="415">
        <v>0.06</v>
      </c>
      <c r="F523" s="415">
        <v>0.06</v>
      </c>
      <c r="G523" s="415">
        <v>7.0000000000000007E-2</v>
      </c>
      <c r="H523" s="415">
        <v>0.04</v>
      </c>
      <c r="I523" s="415">
        <v>0.04</v>
      </c>
      <c r="J523" s="415">
        <v>0.06</v>
      </c>
      <c r="K523" s="415">
        <v>0.06</v>
      </c>
      <c r="L523" s="415">
        <v>7.0000000000000007E-2</v>
      </c>
      <c r="M523" s="415">
        <v>7.0000000000000007E-2</v>
      </c>
      <c r="N523" s="415">
        <v>0.08</v>
      </c>
      <c r="O523" s="415">
        <v>0.06</v>
      </c>
      <c r="P523" s="415">
        <v>0.04</v>
      </c>
      <c r="Q523" s="415">
        <v>0.04</v>
      </c>
      <c r="R523" s="415">
        <v>0.04</v>
      </c>
      <c r="S523" s="415">
        <v>0.06</v>
      </c>
      <c r="T523" s="415">
        <v>0.06</v>
      </c>
      <c r="U523" s="317">
        <v>5.6500000000000002E-2</v>
      </c>
      <c r="V523" s="415">
        <v>0.06</v>
      </c>
      <c r="W523" s="415">
        <v>0.05</v>
      </c>
      <c r="X523" s="317">
        <v>5.6300000000000003E-2</v>
      </c>
      <c r="Y523" s="423"/>
    </row>
    <row r="524" spans="1:26" ht="20.100000000000001" customHeight="1">
      <c r="A524" s="302">
        <v>44869</v>
      </c>
      <c r="B524" s="302">
        <v>44875</v>
      </c>
      <c r="C524" s="414" t="s">
        <v>195</v>
      </c>
      <c r="D524" s="415">
        <v>0.11</v>
      </c>
      <c r="E524" s="415">
        <v>0.11</v>
      </c>
      <c r="F524" s="415">
        <v>0.11</v>
      </c>
      <c r="G524" s="415">
        <v>7.0000000000000007E-2</v>
      </c>
      <c r="H524" s="415">
        <v>0.06</v>
      </c>
      <c r="I524" s="415">
        <v>0.1</v>
      </c>
      <c r="J524" s="415">
        <v>0.1</v>
      </c>
      <c r="K524" s="415">
        <v>0.11</v>
      </c>
      <c r="L524" s="415">
        <v>0.12</v>
      </c>
      <c r="M524" s="415">
        <v>0.11</v>
      </c>
      <c r="N524" s="415">
        <v>0.12</v>
      </c>
      <c r="O524" s="415">
        <v>0.1</v>
      </c>
      <c r="P524" s="415">
        <v>0.04</v>
      </c>
      <c r="Q524" s="415">
        <v>0.04</v>
      </c>
      <c r="R524" s="415">
        <v>0.06</v>
      </c>
      <c r="S524" s="415">
        <v>0.1</v>
      </c>
      <c r="T524" s="415">
        <v>0.09</v>
      </c>
      <c r="U524" s="317">
        <v>9.1200000000000003E-2</v>
      </c>
      <c r="V524" s="415">
        <v>0.08</v>
      </c>
      <c r="W524" s="415">
        <v>0.12</v>
      </c>
      <c r="X524" s="317">
        <v>9.2100000000000001E-2</v>
      </c>
      <c r="Y524" s="423"/>
    </row>
    <row r="525" spans="1:26" ht="20.100000000000001" customHeight="1">
      <c r="A525" s="302">
        <v>44876</v>
      </c>
      <c r="B525" s="302">
        <v>44882</v>
      </c>
      <c r="C525" s="299" t="s">
        <v>192</v>
      </c>
      <c r="D525" s="300">
        <v>130.19999999999999</v>
      </c>
      <c r="E525" s="300">
        <v>130.30000000000001</v>
      </c>
      <c r="F525" s="300">
        <v>130.19999999999999</v>
      </c>
      <c r="G525" s="300">
        <v>127.8</v>
      </c>
      <c r="H525" s="300">
        <v>127.5</v>
      </c>
      <c r="I525" s="300">
        <v>128.9</v>
      </c>
      <c r="J525" s="300">
        <v>130.9</v>
      </c>
      <c r="K525" s="300">
        <v>130.69999999999999</v>
      </c>
      <c r="L525" s="300">
        <v>131.6</v>
      </c>
      <c r="M525" s="300">
        <v>131.19999999999999</v>
      </c>
      <c r="N525" s="300">
        <v>131.5</v>
      </c>
      <c r="O525" s="300">
        <v>130.80000000000001</v>
      </c>
      <c r="P525" s="300">
        <v>127.5</v>
      </c>
      <c r="Q525" s="300">
        <v>128.5</v>
      </c>
      <c r="R525" s="300">
        <v>128.1</v>
      </c>
      <c r="S525" s="300">
        <v>137.19999999999999</v>
      </c>
      <c r="T525" s="300">
        <v>128</v>
      </c>
      <c r="U525" s="300">
        <v>130.05000000000001</v>
      </c>
      <c r="V525" s="300">
        <v>130.19999999999999</v>
      </c>
      <c r="W525" s="300">
        <v>132.6</v>
      </c>
      <c r="X525" s="300">
        <v>130.19</v>
      </c>
      <c r="Z525" s="423"/>
    </row>
    <row r="526" spans="1:26" ht="20.100000000000001" customHeight="1">
      <c r="A526" s="302">
        <v>44876</v>
      </c>
      <c r="B526" s="302">
        <v>44882</v>
      </c>
      <c r="C526" s="414" t="s">
        <v>194</v>
      </c>
      <c r="D526" s="415">
        <v>0.05</v>
      </c>
      <c r="E526" s="415">
        <v>0.06</v>
      </c>
      <c r="F526" s="415">
        <v>0.06</v>
      </c>
      <c r="G526" s="415">
        <v>7.0000000000000007E-2</v>
      </c>
      <c r="H526" s="415">
        <v>0.04</v>
      </c>
      <c r="I526" s="415">
        <v>0.04</v>
      </c>
      <c r="J526" s="415">
        <v>0.06</v>
      </c>
      <c r="K526" s="415">
        <v>7.0000000000000007E-2</v>
      </c>
      <c r="L526" s="415">
        <v>7.0000000000000007E-2</v>
      </c>
      <c r="M526" s="415">
        <v>7.0000000000000007E-2</v>
      </c>
      <c r="N526" s="415">
        <v>0.08</v>
      </c>
      <c r="O526" s="415">
        <v>0.06</v>
      </c>
      <c r="P526" s="415">
        <v>0.04</v>
      </c>
      <c r="Q526" s="415">
        <v>0.04</v>
      </c>
      <c r="R526" s="415">
        <v>0.04</v>
      </c>
      <c r="S526" s="415">
        <v>0.06</v>
      </c>
      <c r="T526" s="415">
        <v>0.06</v>
      </c>
      <c r="U526" s="317">
        <v>5.7099999999999998E-2</v>
      </c>
      <c r="V526" s="415">
        <v>0.06</v>
      </c>
      <c r="W526" s="415">
        <v>0.05</v>
      </c>
      <c r="X526" s="317">
        <v>5.6800000000000003E-2</v>
      </c>
      <c r="Y526" s="423"/>
    </row>
    <row r="527" spans="1:26" ht="20.100000000000001" customHeight="1">
      <c r="A527" s="302">
        <v>44876</v>
      </c>
      <c r="B527" s="302">
        <v>44882</v>
      </c>
      <c r="C527" s="414" t="s">
        <v>195</v>
      </c>
      <c r="D527" s="415">
        <v>0.1</v>
      </c>
      <c r="E527" s="415">
        <v>0.12</v>
      </c>
      <c r="F527" s="415">
        <v>0.13</v>
      </c>
      <c r="G527" s="415">
        <v>7.0000000000000007E-2</v>
      </c>
      <c r="H527" s="415">
        <v>0.06</v>
      </c>
      <c r="I527" s="415">
        <v>0.1</v>
      </c>
      <c r="J527" s="415">
        <v>0.1</v>
      </c>
      <c r="K527" s="415">
        <v>0.11</v>
      </c>
      <c r="L527" s="415">
        <v>0.12</v>
      </c>
      <c r="M527" s="415">
        <v>0.11</v>
      </c>
      <c r="N527" s="415">
        <v>0.12</v>
      </c>
      <c r="O527" s="415">
        <v>0.11</v>
      </c>
      <c r="P527" s="415">
        <v>0.04</v>
      </c>
      <c r="Q527" s="415">
        <v>0.04</v>
      </c>
      <c r="R527" s="415">
        <v>0.06</v>
      </c>
      <c r="S527" s="415">
        <v>0.1</v>
      </c>
      <c r="T527" s="415">
        <v>0.09</v>
      </c>
      <c r="U527" s="317">
        <v>9.2899999999999996E-2</v>
      </c>
      <c r="V527" s="415">
        <v>0.09</v>
      </c>
      <c r="W527" s="415">
        <v>0.14000000000000001</v>
      </c>
      <c r="X527" s="317">
        <v>9.5299999999999996E-2</v>
      </c>
      <c r="Y527" s="423"/>
    </row>
    <row r="528" spans="1:26" ht="20.100000000000001" customHeight="1">
      <c r="A528" s="302">
        <v>44883</v>
      </c>
      <c r="B528" s="302">
        <v>44889</v>
      </c>
      <c r="C528" s="299" t="s">
        <v>192</v>
      </c>
      <c r="D528" s="300">
        <v>130.5</v>
      </c>
      <c r="E528" s="300">
        <v>131.19999999999999</v>
      </c>
      <c r="F528" s="300">
        <v>131</v>
      </c>
      <c r="G528" s="300">
        <v>128.4</v>
      </c>
      <c r="H528" s="300">
        <v>130.1</v>
      </c>
      <c r="I528" s="300">
        <v>129</v>
      </c>
      <c r="J528" s="300">
        <v>131</v>
      </c>
      <c r="K528" s="300">
        <v>131</v>
      </c>
      <c r="L528" s="300">
        <v>131.9</v>
      </c>
      <c r="M528" s="300">
        <v>131.4</v>
      </c>
      <c r="N528" s="300">
        <v>131.9</v>
      </c>
      <c r="O528" s="300">
        <v>130.80000000000001</v>
      </c>
      <c r="P528" s="300">
        <v>127</v>
      </c>
      <c r="Q528" s="300">
        <v>128</v>
      </c>
      <c r="R528" s="300">
        <v>127.6</v>
      </c>
      <c r="S528" s="300">
        <v>138.6</v>
      </c>
      <c r="T528" s="300">
        <v>128</v>
      </c>
      <c r="U528" s="300">
        <v>130.44</v>
      </c>
      <c r="V528" s="300">
        <v>130.19999999999999</v>
      </c>
      <c r="W528" s="300">
        <v>132.6</v>
      </c>
      <c r="X528" s="300">
        <v>130.54</v>
      </c>
      <c r="Z528" s="423"/>
    </row>
    <row r="529" spans="1:26" ht="20.100000000000001" customHeight="1">
      <c r="A529" s="302">
        <v>44883</v>
      </c>
      <c r="B529" s="302">
        <v>44889</v>
      </c>
      <c r="C529" s="414" t="s">
        <v>194</v>
      </c>
      <c r="D529" s="415">
        <v>0.04</v>
      </c>
      <c r="E529" s="415">
        <v>0.06</v>
      </c>
      <c r="F529" s="415">
        <v>0.06</v>
      </c>
      <c r="G529" s="415">
        <v>0.06</v>
      </c>
      <c r="H529" s="415">
        <v>0.04</v>
      </c>
      <c r="I529" s="415">
        <v>0.04</v>
      </c>
      <c r="J529" s="415">
        <v>0.06</v>
      </c>
      <c r="K529" s="415">
        <v>0.06</v>
      </c>
      <c r="L529" s="415">
        <v>7.0000000000000007E-2</v>
      </c>
      <c r="M529" s="415">
        <v>7.0000000000000007E-2</v>
      </c>
      <c r="N529" s="415">
        <v>0.08</v>
      </c>
      <c r="O529" s="415">
        <v>0.06</v>
      </c>
      <c r="P529" s="415">
        <v>0.04</v>
      </c>
      <c r="Q529" s="415">
        <v>0.04</v>
      </c>
      <c r="R529" s="415">
        <v>0.04</v>
      </c>
      <c r="S529" s="415">
        <v>0.06</v>
      </c>
      <c r="T529" s="415">
        <v>0.06</v>
      </c>
      <c r="U529" s="317">
        <v>5.5300000000000002E-2</v>
      </c>
      <c r="V529" s="415">
        <v>0.06</v>
      </c>
      <c r="W529" s="415">
        <v>0.05</v>
      </c>
      <c r="X529" s="317">
        <v>5.5300000000000002E-2</v>
      </c>
      <c r="Y529" s="423"/>
    </row>
    <row r="530" spans="1:26" ht="20.100000000000001" customHeight="1">
      <c r="A530" s="302">
        <v>44883</v>
      </c>
      <c r="B530" s="302">
        <v>44889</v>
      </c>
      <c r="C530" s="414" t="s">
        <v>195</v>
      </c>
      <c r="D530" s="415">
        <v>0.11</v>
      </c>
      <c r="E530" s="415">
        <v>0.13</v>
      </c>
      <c r="F530" s="415">
        <v>0.13</v>
      </c>
      <c r="G530" s="415">
        <v>7.0000000000000007E-2</v>
      </c>
      <c r="H530" s="415">
        <v>0.09</v>
      </c>
      <c r="I530" s="415">
        <v>0.1</v>
      </c>
      <c r="J530" s="415">
        <v>0.1</v>
      </c>
      <c r="K530" s="415">
        <v>0.09</v>
      </c>
      <c r="L530" s="415">
        <v>0.13</v>
      </c>
      <c r="M530" s="415">
        <v>0.12</v>
      </c>
      <c r="N530" s="415">
        <v>0.13</v>
      </c>
      <c r="O530" s="415">
        <v>0.11</v>
      </c>
      <c r="P530" s="415">
        <v>0.04</v>
      </c>
      <c r="Q530" s="415">
        <v>0.04</v>
      </c>
      <c r="R530" s="415">
        <v>0.05</v>
      </c>
      <c r="S530" s="415">
        <v>0.11</v>
      </c>
      <c r="T530" s="415">
        <v>0.09</v>
      </c>
      <c r="U530" s="317">
        <v>9.6500000000000002E-2</v>
      </c>
      <c r="V530" s="415">
        <v>0.09</v>
      </c>
      <c r="W530" s="415">
        <v>0.14000000000000001</v>
      </c>
      <c r="X530" s="317">
        <v>9.8400000000000001E-2</v>
      </c>
      <c r="Y530" s="423"/>
    </row>
    <row r="531" spans="1:26" ht="20.100000000000001" customHeight="1">
      <c r="A531" s="302">
        <v>44890</v>
      </c>
      <c r="B531" s="302">
        <v>44896</v>
      </c>
      <c r="C531" s="299" t="s">
        <v>192</v>
      </c>
      <c r="D531" s="300">
        <v>130.4</v>
      </c>
      <c r="E531" s="300">
        <v>131</v>
      </c>
      <c r="F531" s="300">
        <v>130.9</v>
      </c>
      <c r="G531" s="300">
        <v>128.80000000000001</v>
      </c>
      <c r="H531" s="300">
        <v>130.80000000000001</v>
      </c>
      <c r="I531" s="300">
        <v>128.80000000000001</v>
      </c>
      <c r="J531" s="300">
        <v>130.80000000000001</v>
      </c>
      <c r="K531" s="300">
        <v>131.19999999999999</v>
      </c>
      <c r="L531" s="300">
        <v>131.80000000000001</v>
      </c>
      <c r="M531" s="300">
        <v>131.30000000000001</v>
      </c>
      <c r="N531" s="300">
        <v>131.69999999999999</v>
      </c>
      <c r="O531" s="300">
        <v>131</v>
      </c>
      <c r="P531" s="300">
        <v>127.4</v>
      </c>
      <c r="Q531" s="300">
        <v>128</v>
      </c>
      <c r="R531" s="300">
        <v>127.6</v>
      </c>
      <c r="S531" s="300">
        <v>138.9</v>
      </c>
      <c r="T531" s="300">
        <v>127.8</v>
      </c>
      <c r="U531" s="300">
        <v>130.47999999999999</v>
      </c>
      <c r="V531" s="300">
        <v>130.6</v>
      </c>
      <c r="W531" s="300">
        <v>132.9</v>
      </c>
      <c r="X531" s="300">
        <v>130.62</v>
      </c>
      <c r="Z531" s="423"/>
    </row>
    <row r="532" spans="1:26" ht="20.100000000000001" customHeight="1">
      <c r="A532" s="302">
        <v>44890</v>
      </c>
      <c r="B532" s="302">
        <v>44896</v>
      </c>
      <c r="C532" s="414" t="s">
        <v>194</v>
      </c>
      <c r="D532" s="415">
        <v>0.05</v>
      </c>
      <c r="E532" s="415">
        <v>0.06</v>
      </c>
      <c r="F532" s="415">
        <v>0.06</v>
      </c>
      <c r="G532" s="415">
        <v>0.06</v>
      </c>
      <c r="H532" s="415">
        <v>0.04</v>
      </c>
      <c r="I532" s="415">
        <v>0.04</v>
      </c>
      <c r="J532" s="415">
        <v>0.06</v>
      </c>
      <c r="K532" s="415">
        <v>0.06</v>
      </c>
      <c r="L532" s="415">
        <v>7.0000000000000007E-2</v>
      </c>
      <c r="M532" s="415">
        <v>7.0000000000000007E-2</v>
      </c>
      <c r="N532" s="415">
        <v>0.08</v>
      </c>
      <c r="O532" s="415">
        <v>0.05</v>
      </c>
      <c r="P532" s="415">
        <v>0.04</v>
      </c>
      <c r="Q532" s="415">
        <v>0.04</v>
      </c>
      <c r="R532" s="415">
        <v>0.04</v>
      </c>
      <c r="S532" s="415">
        <v>0.06</v>
      </c>
      <c r="T532" s="415">
        <v>0.06</v>
      </c>
      <c r="U532" s="317">
        <v>5.5300000000000002E-2</v>
      </c>
      <c r="V532" s="415">
        <v>0.05</v>
      </c>
      <c r="W532" s="415">
        <v>0.05</v>
      </c>
      <c r="X532" s="317">
        <v>5.4699999999999999E-2</v>
      </c>
      <c r="Y532" s="423"/>
    </row>
    <row r="533" spans="1:26" ht="20.100000000000001" customHeight="1">
      <c r="A533" s="302">
        <v>44890</v>
      </c>
      <c r="B533" s="302">
        <v>44896</v>
      </c>
      <c r="C533" s="414" t="s">
        <v>195</v>
      </c>
      <c r="D533" s="415">
        <v>0.1</v>
      </c>
      <c r="E533" s="415">
        <v>0.13</v>
      </c>
      <c r="F533" s="415">
        <v>0.12</v>
      </c>
      <c r="G533" s="415">
        <v>7.0000000000000007E-2</v>
      </c>
      <c r="H533" s="415">
        <v>0.1</v>
      </c>
      <c r="I533" s="415">
        <v>0.1</v>
      </c>
      <c r="J533" s="415">
        <v>0.1</v>
      </c>
      <c r="K533" s="415">
        <v>0.1</v>
      </c>
      <c r="L533" s="415">
        <v>0.12</v>
      </c>
      <c r="M533" s="415">
        <v>0.11</v>
      </c>
      <c r="N533" s="415">
        <v>0.12</v>
      </c>
      <c r="O533" s="415">
        <v>0.12</v>
      </c>
      <c r="P533" s="415">
        <v>0.04</v>
      </c>
      <c r="Q533" s="415">
        <v>0.04</v>
      </c>
      <c r="R533" s="415">
        <v>0.05</v>
      </c>
      <c r="S533" s="415">
        <v>0.11</v>
      </c>
      <c r="T533" s="415">
        <v>0.09</v>
      </c>
      <c r="U533" s="317">
        <v>9.5299999999999996E-2</v>
      </c>
      <c r="V533" s="415">
        <v>0.11</v>
      </c>
      <c r="W533" s="415">
        <v>0.16</v>
      </c>
      <c r="X533" s="317">
        <v>9.9500000000000005E-2</v>
      </c>
      <c r="Y533" s="423"/>
    </row>
    <row r="534" spans="1:26" ht="20.100000000000001" customHeight="1">
      <c r="A534" s="302">
        <v>44897</v>
      </c>
      <c r="B534" s="302">
        <v>44903</v>
      </c>
      <c r="C534" s="299" t="s">
        <v>192</v>
      </c>
      <c r="D534" s="300">
        <v>128.69999999999999</v>
      </c>
      <c r="E534" s="300">
        <v>129.6</v>
      </c>
      <c r="F534" s="300">
        <v>129.4</v>
      </c>
      <c r="G534" s="300">
        <v>128.6</v>
      </c>
      <c r="H534" s="300">
        <v>131.1</v>
      </c>
      <c r="I534" s="300">
        <v>128.5</v>
      </c>
      <c r="J534" s="300">
        <v>130</v>
      </c>
      <c r="K534" s="300">
        <v>130.30000000000001</v>
      </c>
      <c r="L534" s="300">
        <v>130.80000000000001</v>
      </c>
      <c r="M534" s="300">
        <v>130.5</v>
      </c>
      <c r="N534" s="300">
        <v>130.80000000000001</v>
      </c>
      <c r="O534" s="300">
        <v>130.9</v>
      </c>
      <c r="P534" s="300">
        <v>127.2</v>
      </c>
      <c r="Q534" s="300">
        <v>127.5</v>
      </c>
      <c r="R534" s="300">
        <v>127.3</v>
      </c>
      <c r="S534" s="300">
        <v>137.1</v>
      </c>
      <c r="T534" s="300">
        <v>127</v>
      </c>
      <c r="U534" s="300">
        <v>129.72</v>
      </c>
      <c r="V534" s="300">
        <v>130</v>
      </c>
      <c r="W534" s="300">
        <v>131.80000000000001</v>
      </c>
      <c r="X534" s="300">
        <v>129.85</v>
      </c>
    </row>
    <row r="535" spans="1:26" ht="20.100000000000001" customHeight="1">
      <c r="A535" s="302">
        <v>44897</v>
      </c>
      <c r="B535" s="302">
        <v>44903</v>
      </c>
      <c r="C535" s="414" t="s">
        <v>194</v>
      </c>
      <c r="D535" s="415">
        <v>0.06</v>
      </c>
      <c r="E535" s="415">
        <v>0.06</v>
      </c>
      <c r="F535" s="415">
        <v>0.06</v>
      </c>
      <c r="G535" s="415">
        <v>0.06</v>
      </c>
      <c r="H535" s="415">
        <v>0.04</v>
      </c>
      <c r="I535" s="415">
        <v>0.04</v>
      </c>
      <c r="J535" s="415">
        <v>0.06</v>
      </c>
      <c r="K535" s="415">
        <v>7.0000000000000007E-2</v>
      </c>
      <c r="L535" s="415">
        <v>7.0000000000000007E-2</v>
      </c>
      <c r="M535" s="415">
        <v>7.0000000000000007E-2</v>
      </c>
      <c r="N535" s="415">
        <v>0.08</v>
      </c>
      <c r="O535" s="415">
        <v>0.05</v>
      </c>
      <c r="P535" s="415">
        <v>0.04</v>
      </c>
      <c r="Q535" s="415">
        <v>0.03</v>
      </c>
      <c r="R535" s="415">
        <v>0.03</v>
      </c>
      <c r="S535" s="415">
        <v>0.06</v>
      </c>
      <c r="T535" s="415">
        <v>0.06</v>
      </c>
      <c r="U535" s="317">
        <v>5.5300000000000002E-2</v>
      </c>
      <c r="V535" s="415">
        <v>0.05</v>
      </c>
      <c r="W535" s="415">
        <v>0.05</v>
      </c>
      <c r="X535" s="317">
        <v>5.4699999999999999E-2</v>
      </c>
    </row>
    <row r="536" spans="1:26" ht="20.100000000000001" customHeight="1">
      <c r="A536" s="302">
        <v>44897</v>
      </c>
      <c r="B536" s="302">
        <v>44903</v>
      </c>
      <c r="C536" s="414" t="s">
        <v>195</v>
      </c>
      <c r="D536" s="415">
        <v>0.11</v>
      </c>
      <c r="E536" s="415">
        <v>0.13</v>
      </c>
      <c r="F536" s="415">
        <v>0.12</v>
      </c>
      <c r="G536" s="415">
        <v>7.0000000000000007E-2</v>
      </c>
      <c r="H536" s="415">
        <v>0.1</v>
      </c>
      <c r="I536" s="415">
        <v>0.1</v>
      </c>
      <c r="J536" s="415">
        <v>0.11</v>
      </c>
      <c r="K536" s="415">
        <v>0.11</v>
      </c>
      <c r="L536" s="415">
        <v>0.12</v>
      </c>
      <c r="M536" s="415">
        <v>0.11</v>
      </c>
      <c r="N536" s="415">
        <v>0.12</v>
      </c>
      <c r="O536" s="415">
        <v>0.12</v>
      </c>
      <c r="P536" s="415">
        <v>0.04</v>
      </c>
      <c r="Q536" s="415">
        <v>0.04</v>
      </c>
      <c r="R536" s="415">
        <v>0.05</v>
      </c>
      <c r="S536" s="415">
        <v>0.11</v>
      </c>
      <c r="T536" s="415">
        <v>0.09</v>
      </c>
      <c r="U536" s="317">
        <v>9.7100000000000006E-2</v>
      </c>
      <c r="V536" s="415">
        <v>0.11</v>
      </c>
      <c r="W536" s="415">
        <v>0.16</v>
      </c>
      <c r="X536" s="317">
        <v>0.1011</v>
      </c>
    </row>
    <row r="537" spans="1:26" ht="20.100000000000001" customHeight="1">
      <c r="A537" s="302">
        <v>44904</v>
      </c>
      <c r="B537" s="302">
        <v>44910</v>
      </c>
      <c r="C537" s="299" t="s">
        <v>192</v>
      </c>
      <c r="D537" s="300">
        <v>128</v>
      </c>
      <c r="E537" s="300">
        <v>129</v>
      </c>
      <c r="F537" s="300">
        <v>129</v>
      </c>
      <c r="G537" s="300">
        <v>128.19999999999999</v>
      </c>
      <c r="H537" s="300">
        <v>130</v>
      </c>
      <c r="I537" s="300">
        <v>128</v>
      </c>
      <c r="J537" s="300">
        <v>129.30000000000001</v>
      </c>
      <c r="K537" s="300">
        <v>130</v>
      </c>
      <c r="L537" s="300">
        <v>129.19999999999999</v>
      </c>
      <c r="M537" s="300">
        <v>130.1</v>
      </c>
      <c r="N537" s="300">
        <v>129.69999999999999</v>
      </c>
      <c r="O537" s="300">
        <v>129.69999999999999</v>
      </c>
      <c r="P537" s="300">
        <v>126.8</v>
      </c>
      <c r="Q537" s="300">
        <v>127</v>
      </c>
      <c r="R537" s="300">
        <v>126.8</v>
      </c>
      <c r="S537" s="300">
        <v>135.6</v>
      </c>
      <c r="T537" s="300">
        <v>126.6</v>
      </c>
      <c r="U537" s="300">
        <v>129</v>
      </c>
      <c r="V537" s="300">
        <v>129.1</v>
      </c>
      <c r="W537" s="300">
        <v>130.19999999999999</v>
      </c>
      <c r="X537" s="300">
        <v>129.07</v>
      </c>
    </row>
    <row r="538" spans="1:26" ht="20.100000000000001" customHeight="1">
      <c r="A538" s="302">
        <v>44904</v>
      </c>
      <c r="B538" s="302">
        <v>44910</v>
      </c>
      <c r="C538" s="414" t="s">
        <v>194</v>
      </c>
      <c r="D538" s="415">
        <v>7.0000000000000007E-2</v>
      </c>
      <c r="E538" s="415">
        <v>0.06</v>
      </c>
      <c r="F538" s="415">
        <v>0.06</v>
      </c>
      <c r="G538" s="415">
        <v>0.06</v>
      </c>
      <c r="H538" s="415">
        <v>0.04</v>
      </c>
      <c r="I538" s="415">
        <v>0.04</v>
      </c>
      <c r="J538" s="415">
        <v>0.06</v>
      </c>
      <c r="K538" s="415">
        <v>7.0000000000000007E-2</v>
      </c>
      <c r="L538" s="415">
        <v>7.0000000000000007E-2</v>
      </c>
      <c r="M538" s="415">
        <v>7.0000000000000007E-2</v>
      </c>
      <c r="N538" s="415">
        <v>0.08</v>
      </c>
      <c r="O538" s="415">
        <v>0.05</v>
      </c>
      <c r="P538" s="415">
        <v>0.04</v>
      </c>
      <c r="Q538" s="415">
        <v>0.03</v>
      </c>
      <c r="R538" s="415">
        <v>0.03</v>
      </c>
      <c r="S538" s="415">
        <v>0.06</v>
      </c>
      <c r="T538" s="415">
        <v>0.06</v>
      </c>
      <c r="U538" s="317">
        <v>5.5899999999999998E-2</v>
      </c>
      <c r="V538" s="415">
        <v>0.05</v>
      </c>
      <c r="W538" s="415">
        <v>0.05</v>
      </c>
      <c r="X538" s="317">
        <v>5.5300000000000002E-2</v>
      </c>
    </row>
    <row r="539" spans="1:26" ht="20.100000000000001" customHeight="1">
      <c r="A539" s="302">
        <v>44904</v>
      </c>
      <c r="B539" s="302">
        <v>44910</v>
      </c>
      <c r="C539" s="414" t="s">
        <v>195</v>
      </c>
      <c r="D539" s="415">
        <v>0.12</v>
      </c>
      <c r="E539" s="415">
        <v>0.13</v>
      </c>
      <c r="F539" s="415">
        <v>0.12</v>
      </c>
      <c r="G539" s="415">
        <v>0.08</v>
      </c>
      <c r="H539" s="415">
        <v>0.11</v>
      </c>
      <c r="I539" s="415">
        <v>0.1</v>
      </c>
      <c r="J539" s="415">
        <v>0.11</v>
      </c>
      <c r="K539" s="415">
        <v>0.11</v>
      </c>
      <c r="L539" s="415">
        <v>0.12</v>
      </c>
      <c r="M539" s="415">
        <v>0.11</v>
      </c>
      <c r="N539" s="415">
        <v>0.12</v>
      </c>
      <c r="O539" s="415">
        <v>0.11</v>
      </c>
      <c r="P539" s="415">
        <v>0.04</v>
      </c>
      <c r="Q539" s="415">
        <v>0.04</v>
      </c>
      <c r="R539" s="415">
        <v>0.05</v>
      </c>
      <c r="S539" s="415">
        <v>0.11</v>
      </c>
      <c r="T539" s="415">
        <v>0.09</v>
      </c>
      <c r="U539" s="317">
        <v>9.8199999999999996E-2</v>
      </c>
      <c r="V539" s="415">
        <v>0.1</v>
      </c>
      <c r="W539" s="415">
        <v>0.15</v>
      </c>
      <c r="X539" s="317">
        <v>0.1011</v>
      </c>
    </row>
    <row r="540" spans="1:26" ht="20.100000000000001" customHeight="1">
      <c r="A540" s="302">
        <v>44911</v>
      </c>
      <c r="B540" s="302">
        <v>44917</v>
      </c>
      <c r="C540" s="299" t="s">
        <v>192</v>
      </c>
      <c r="D540" s="300">
        <v>124.7</v>
      </c>
      <c r="E540" s="300">
        <v>128.5</v>
      </c>
      <c r="F540" s="300">
        <v>128.4</v>
      </c>
      <c r="G540" s="300">
        <v>127.7</v>
      </c>
      <c r="H540" s="300">
        <v>129.1</v>
      </c>
      <c r="I540" s="300">
        <v>127</v>
      </c>
      <c r="J540" s="300">
        <v>128.1</v>
      </c>
      <c r="K540" s="300">
        <v>128.9</v>
      </c>
      <c r="L540" s="300">
        <v>128.9</v>
      </c>
      <c r="M540" s="300">
        <v>129.69999999999999</v>
      </c>
      <c r="N540" s="300">
        <v>129.4</v>
      </c>
      <c r="O540" s="300">
        <v>128.6</v>
      </c>
      <c r="P540" s="300">
        <v>126.4</v>
      </c>
      <c r="Q540" s="300">
        <v>126.5</v>
      </c>
      <c r="R540" s="300">
        <v>126.2</v>
      </c>
      <c r="S540" s="300">
        <v>134.9</v>
      </c>
      <c r="T540" s="300">
        <v>126.4</v>
      </c>
      <c r="U540" s="300">
        <v>128.19999999999999</v>
      </c>
      <c r="V540" s="300">
        <v>128.1</v>
      </c>
      <c r="W540" s="300">
        <v>129.9</v>
      </c>
      <c r="X540" s="300">
        <v>128.28</v>
      </c>
    </row>
    <row r="541" spans="1:26" ht="20.100000000000001" customHeight="1">
      <c r="A541" s="302">
        <v>44911</v>
      </c>
      <c r="B541" s="302">
        <v>44917</v>
      </c>
      <c r="C541" s="414" t="s">
        <v>194</v>
      </c>
      <c r="D541" s="415">
        <v>0.06</v>
      </c>
      <c r="E541" s="415">
        <v>0.06</v>
      </c>
      <c r="F541" s="415">
        <v>0.06</v>
      </c>
      <c r="G541" s="415">
        <v>0.06</v>
      </c>
      <c r="H541" s="415">
        <v>0.04</v>
      </c>
      <c r="I541" s="415">
        <v>0.04</v>
      </c>
      <c r="J541" s="415">
        <v>0.06</v>
      </c>
      <c r="K541" s="415">
        <v>7.0000000000000007E-2</v>
      </c>
      <c r="L541" s="415">
        <v>7.0000000000000007E-2</v>
      </c>
      <c r="M541" s="415">
        <v>7.0000000000000007E-2</v>
      </c>
      <c r="N541" s="415">
        <v>0.08</v>
      </c>
      <c r="O541" s="415">
        <v>0.05</v>
      </c>
      <c r="P541" s="415">
        <v>0.04</v>
      </c>
      <c r="Q541" s="415">
        <v>0.03</v>
      </c>
      <c r="R541" s="415">
        <v>0.03</v>
      </c>
      <c r="S541" s="415">
        <v>0.06</v>
      </c>
      <c r="T541" s="415">
        <v>0.06</v>
      </c>
      <c r="U541" s="317">
        <v>5.5300000000000002E-2</v>
      </c>
      <c r="V541" s="415">
        <v>0.05</v>
      </c>
      <c r="W541" s="415">
        <v>0.05</v>
      </c>
      <c r="X541" s="317">
        <v>5.4699999999999999E-2</v>
      </c>
    </row>
    <row r="542" spans="1:26" ht="20.100000000000001" customHeight="1">
      <c r="A542" s="302">
        <v>44911</v>
      </c>
      <c r="B542" s="302">
        <v>44917</v>
      </c>
      <c r="C542" s="414" t="s">
        <v>195</v>
      </c>
      <c r="D542" s="415">
        <v>0.1</v>
      </c>
      <c r="E542" s="415">
        <v>0.11</v>
      </c>
      <c r="F542" s="415">
        <v>0.1</v>
      </c>
      <c r="G542" s="415">
        <v>0.08</v>
      </c>
      <c r="H542" s="415">
        <v>0.11</v>
      </c>
      <c r="I542" s="415">
        <v>0.1</v>
      </c>
      <c r="J542" s="415">
        <v>0.11</v>
      </c>
      <c r="K542" s="415">
        <v>0.11</v>
      </c>
      <c r="L542" s="415">
        <v>0.12</v>
      </c>
      <c r="M542" s="415">
        <v>0.11</v>
      </c>
      <c r="N542" s="415">
        <v>0.12</v>
      </c>
      <c r="O542" s="415">
        <v>0.11</v>
      </c>
      <c r="P542" s="415">
        <v>0.04</v>
      </c>
      <c r="Q542" s="415">
        <v>0.04</v>
      </c>
      <c r="R542" s="415">
        <v>0.05</v>
      </c>
      <c r="S542" s="415">
        <v>0.11</v>
      </c>
      <c r="T542" s="415">
        <v>0.09</v>
      </c>
      <c r="U542" s="317">
        <v>9.4700000000000006E-2</v>
      </c>
      <c r="V542" s="415">
        <v>0.1</v>
      </c>
      <c r="W542" s="415">
        <v>0.15</v>
      </c>
      <c r="X542" s="317">
        <v>9.7900000000000001E-2</v>
      </c>
    </row>
    <row r="543" spans="1:26" ht="20.100000000000001" customHeight="1">
      <c r="A543" s="302">
        <v>44918</v>
      </c>
      <c r="B543" s="302">
        <v>44924</v>
      </c>
      <c r="C543" s="299" t="s">
        <v>192</v>
      </c>
      <c r="D543" s="300">
        <v>122.9</v>
      </c>
      <c r="E543" s="300">
        <v>127</v>
      </c>
      <c r="F543" s="300">
        <v>126.8</v>
      </c>
      <c r="G543" s="300">
        <v>125.8</v>
      </c>
      <c r="H543" s="300">
        <v>127.9</v>
      </c>
      <c r="I543" s="300">
        <v>126</v>
      </c>
      <c r="J543" s="300">
        <v>126.9</v>
      </c>
      <c r="K543" s="300">
        <v>127.5</v>
      </c>
      <c r="L543" s="300">
        <v>128.80000000000001</v>
      </c>
      <c r="M543" s="300">
        <v>129.4</v>
      </c>
      <c r="N543" s="300">
        <v>129.1</v>
      </c>
      <c r="O543" s="300">
        <v>128</v>
      </c>
      <c r="P543" s="300">
        <v>126</v>
      </c>
      <c r="Q543" s="300">
        <v>126</v>
      </c>
      <c r="R543" s="300">
        <v>125.8</v>
      </c>
      <c r="S543" s="300">
        <v>132.6</v>
      </c>
      <c r="T543" s="300">
        <v>125.7</v>
      </c>
      <c r="U543" s="300">
        <v>127.19</v>
      </c>
      <c r="V543" s="300">
        <v>127.6</v>
      </c>
      <c r="W543" s="300">
        <v>128.9</v>
      </c>
      <c r="X543" s="300">
        <v>127.3</v>
      </c>
    </row>
    <row r="544" spans="1:26" ht="20.100000000000001" customHeight="1">
      <c r="A544" s="302">
        <v>44918</v>
      </c>
      <c r="B544" s="302">
        <v>44924</v>
      </c>
      <c r="C544" s="414" t="s">
        <v>194</v>
      </c>
      <c r="D544" s="415">
        <v>0.06</v>
      </c>
      <c r="E544" s="415">
        <v>0.06</v>
      </c>
      <c r="F544" s="415">
        <v>0.06</v>
      </c>
      <c r="G544" s="415">
        <v>0.06</v>
      </c>
      <c r="H544" s="415">
        <v>0.04</v>
      </c>
      <c r="I544" s="415">
        <v>0.04</v>
      </c>
      <c r="J544" s="415">
        <v>0.06</v>
      </c>
      <c r="K544" s="415">
        <v>7.0000000000000007E-2</v>
      </c>
      <c r="L544" s="415">
        <v>0.08</v>
      </c>
      <c r="M544" s="415">
        <v>7.0000000000000007E-2</v>
      </c>
      <c r="N544" s="415">
        <v>0.08</v>
      </c>
      <c r="O544" s="415">
        <v>0.05</v>
      </c>
      <c r="P544" s="415">
        <v>0.04</v>
      </c>
      <c r="Q544" s="415">
        <v>0.03</v>
      </c>
      <c r="R544" s="415">
        <v>0.03</v>
      </c>
      <c r="S544" s="415">
        <v>0.06</v>
      </c>
      <c r="T544" s="415">
        <v>0.06</v>
      </c>
      <c r="U544" s="317">
        <v>5.5899999999999998E-2</v>
      </c>
      <c r="V544" s="415">
        <v>0.05</v>
      </c>
      <c r="W544" s="415">
        <v>0.05</v>
      </c>
      <c r="X544" s="317">
        <v>5.5300000000000002E-2</v>
      </c>
    </row>
    <row r="545" spans="1:24" ht="20.100000000000001" customHeight="1">
      <c r="A545" s="302">
        <v>44918</v>
      </c>
      <c r="B545" s="302">
        <v>44924</v>
      </c>
      <c r="C545" s="414" t="s">
        <v>195</v>
      </c>
      <c r="D545" s="415">
        <v>0.1</v>
      </c>
      <c r="E545" s="415">
        <v>0.09</v>
      </c>
      <c r="F545" s="415">
        <v>0.08</v>
      </c>
      <c r="G545" s="415">
        <v>0.08</v>
      </c>
      <c r="H545" s="415">
        <v>0.1</v>
      </c>
      <c r="I545" s="415">
        <v>0.09</v>
      </c>
      <c r="J545" s="415">
        <v>0.1</v>
      </c>
      <c r="K545" s="415">
        <v>0.1</v>
      </c>
      <c r="L545" s="415">
        <v>0.12</v>
      </c>
      <c r="M545" s="415">
        <v>0.11</v>
      </c>
      <c r="N545" s="415">
        <v>0.12</v>
      </c>
      <c r="O545" s="415">
        <v>0.11</v>
      </c>
      <c r="P545" s="415">
        <v>0.04</v>
      </c>
      <c r="Q545" s="415">
        <v>0.04</v>
      </c>
      <c r="R545" s="415">
        <v>0.05</v>
      </c>
      <c r="S545" s="415">
        <v>0.11</v>
      </c>
      <c r="T545" s="415">
        <v>0.09</v>
      </c>
      <c r="U545" s="317">
        <v>0.09</v>
      </c>
      <c r="V545" s="415">
        <v>0.1</v>
      </c>
      <c r="W545" s="415">
        <v>0.14000000000000001</v>
      </c>
      <c r="X545" s="317">
        <v>9.3200000000000005E-2</v>
      </c>
    </row>
    <row r="546" spans="1:24" ht="20.100000000000001" customHeight="1">
      <c r="A546" s="302">
        <v>44925</v>
      </c>
      <c r="B546" s="302">
        <v>44931</v>
      </c>
      <c r="C546" s="299" t="s">
        <v>192</v>
      </c>
      <c r="D546" s="300">
        <v>121.3</v>
      </c>
      <c r="E546" s="300">
        <v>125.2</v>
      </c>
      <c r="F546" s="300">
        <v>125</v>
      </c>
      <c r="G546" s="300">
        <v>125.3</v>
      </c>
      <c r="H546" s="300">
        <v>126.1</v>
      </c>
      <c r="I546" s="300">
        <v>125.5</v>
      </c>
      <c r="J546" s="300">
        <v>125.7</v>
      </c>
      <c r="K546" s="300">
        <v>124.6</v>
      </c>
      <c r="L546" s="300">
        <v>128.69999999999999</v>
      </c>
      <c r="M546" s="300">
        <v>128.80000000000001</v>
      </c>
      <c r="N546" s="300">
        <v>128.69999999999999</v>
      </c>
      <c r="O546" s="300">
        <v>127.2</v>
      </c>
      <c r="P546" s="300">
        <v>124.5</v>
      </c>
      <c r="Q546" s="300">
        <v>125</v>
      </c>
      <c r="R546" s="300">
        <v>125</v>
      </c>
      <c r="S546" s="300">
        <v>130</v>
      </c>
      <c r="T546" s="300">
        <v>124.8</v>
      </c>
      <c r="U546" s="300">
        <v>125.96</v>
      </c>
      <c r="V546" s="300">
        <v>126.2</v>
      </c>
      <c r="W546" s="300">
        <v>127.6</v>
      </c>
      <c r="X546" s="300">
        <v>126.06</v>
      </c>
    </row>
    <row r="547" spans="1:24" ht="20.100000000000001" customHeight="1">
      <c r="A547" s="302">
        <v>44925</v>
      </c>
      <c r="B547" s="302">
        <v>44931</v>
      </c>
      <c r="C547" s="414" t="s">
        <v>194</v>
      </c>
      <c r="D547" s="415">
        <v>0.08</v>
      </c>
      <c r="E547" s="415">
        <v>0.06</v>
      </c>
      <c r="F547" s="415">
        <v>0.06</v>
      </c>
      <c r="G547" s="415">
        <v>0.06</v>
      </c>
      <c r="H547" s="415">
        <v>0.04</v>
      </c>
      <c r="I547" s="415">
        <v>0.04</v>
      </c>
      <c r="J547" s="415">
        <v>0.06</v>
      </c>
      <c r="K547" s="415">
        <v>7.0000000000000007E-2</v>
      </c>
      <c r="L547" s="415">
        <v>0.08</v>
      </c>
      <c r="M547" s="415">
        <v>7.0000000000000007E-2</v>
      </c>
      <c r="N547" s="415">
        <v>0.08</v>
      </c>
      <c r="O547" s="415">
        <v>0.05</v>
      </c>
      <c r="P547" s="415">
        <v>0.04</v>
      </c>
      <c r="Q547" s="415">
        <v>0.03</v>
      </c>
      <c r="R547" s="415">
        <v>0.03</v>
      </c>
      <c r="S547" s="415">
        <v>0.06</v>
      </c>
      <c r="T547" s="415">
        <v>0.06</v>
      </c>
      <c r="U547" s="317">
        <v>5.7099999999999998E-2</v>
      </c>
      <c r="V547" s="415">
        <v>0.05</v>
      </c>
      <c r="W547" s="415">
        <v>0.05</v>
      </c>
      <c r="X547" s="317">
        <v>5.6300000000000003E-2</v>
      </c>
    </row>
    <row r="548" spans="1:24" ht="20.100000000000001" customHeight="1">
      <c r="A548" s="302">
        <v>44925</v>
      </c>
      <c r="B548" s="302">
        <v>44931</v>
      </c>
      <c r="C548" s="414" t="s">
        <v>195</v>
      </c>
      <c r="D548" s="415">
        <v>0.09</v>
      </c>
      <c r="E548" s="415">
        <v>7.0000000000000007E-2</v>
      </c>
      <c r="F548" s="415">
        <v>0.06</v>
      </c>
      <c r="G548" s="415">
        <v>0.08</v>
      </c>
      <c r="H548" s="415">
        <v>0.09</v>
      </c>
      <c r="I548" s="415">
        <v>0.09</v>
      </c>
      <c r="J548" s="415">
        <v>0.1</v>
      </c>
      <c r="K548" s="415">
        <v>0.09</v>
      </c>
      <c r="L548" s="415">
        <v>0.12</v>
      </c>
      <c r="M548" s="415">
        <v>0.11</v>
      </c>
      <c r="N548" s="415">
        <v>0.12</v>
      </c>
      <c r="O548" s="415">
        <v>0.11</v>
      </c>
      <c r="P548" s="415">
        <v>0.04</v>
      </c>
      <c r="Q548" s="415">
        <v>0.04</v>
      </c>
      <c r="R548" s="415">
        <v>0.04</v>
      </c>
      <c r="S548" s="415">
        <v>0.1</v>
      </c>
      <c r="T548" s="415">
        <v>0.08</v>
      </c>
      <c r="U548" s="317">
        <v>8.4099999999999994E-2</v>
      </c>
      <c r="V548" s="415">
        <v>0.1</v>
      </c>
      <c r="W548" s="415">
        <v>0.14000000000000001</v>
      </c>
      <c r="X548" s="317">
        <v>8.7900000000000006E-2</v>
      </c>
    </row>
    <row r="549" spans="1:24" ht="20.100000000000001" customHeight="1">
      <c r="A549" s="302">
        <v>44932</v>
      </c>
      <c r="B549" s="302">
        <v>44938</v>
      </c>
      <c r="C549" s="299" t="s">
        <v>192</v>
      </c>
      <c r="D549" s="300">
        <v>120.2</v>
      </c>
      <c r="E549" s="300">
        <v>123.4</v>
      </c>
      <c r="F549" s="300">
        <v>123</v>
      </c>
      <c r="G549" s="300">
        <v>123.9</v>
      </c>
      <c r="H549" s="300">
        <v>124.2</v>
      </c>
      <c r="I549" s="300">
        <v>124</v>
      </c>
      <c r="J549" s="300">
        <v>123.6</v>
      </c>
      <c r="K549" s="300">
        <v>122.3</v>
      </c>
      <c r="L549" s="300">
        <v>126.8</v>
      </c>
      <c r="M549" s="300">
        <v>127</v>
      </c>
      <c r="N549" s="300">
        <v>127.2</v>
      </c>
      <c r="O549" s="300">
        <v>126</v>
      </c>
      <c r="P549" s="300">
        <v>123</v>
      </c>
      <c r="Q549" s="300">
        <v>124</v>
      </c>
      <c r="R549" s="300">
        <v>124.7</v>
      </c>
      <c r="S549" s="300">
        <v>128.6</v>
      </c>
      <c r="T549" s="300">
        <v>123.1</v>
      </c>
      <c r="U549" s="300">
        <v>124.41</v>
      </c>
      <c r="V549" s="300">
        <v>125.2</v>
      </c>
      <c r="W549" s="300">
        <v>126.1</v>
      </c>
      <c r="X549" s="300">
        <v>124.54</v>
      </c>
    </row>
    <row r="550" spans="1:24" ht="20.100000000000001" customHeight="1">
      <c r="A550" s="302">
        <v>44932</v>
      </c>
      <c r="B550" s="302">
        <v>44938</v>
      </c>
      <c r="C550" s="414" t="s">
        <v>194</v>
      </c>
      <c r="D550" s="415">
        <v>0.08</v>
      </c>
      <c r="E550" s="415">
        <v>0.06</v>
      </c>
      <c r="F550" s="415">
        <v>0.06</v>
      </c>
      <c r="G550" s="415">
        <v>7.0000000000000007E-2</v>
      </c>
      <c r="H550" s="415">
        <v>0.05</v>
      </c>
      <c r="I550" s="415">
        <v>0.04</v>
      </c>
      <c r="J550" s="415">
        <v>0.08</v>
      </c>
      <c r="K550" s="415">
        <v>0.08</v>
      </c>
      <c r="L550" s="415">
        <v>0.08</v>
      </c>
      <c r="M550" s="415">
        <v>7.0000000000000007E-2</v>
      </c>
      <c r="N550" s="415">
        <v>0.08</v>
      </c>
      <c r="O550" s="415">
        <v>0.05</v>
      </c>
      <c r="P550" s="415">
        <v>0.04</v>
      </c>
      <c r="Q550" s="415">
        <v>0.03</v>
      </c>
      <c r="R550" s="415">
        <v>0.03</v>
      </c>
      <c r="S550" s="415">
        <v>0.06</v>
      </c>
      <c r="T550" s="415">
        <v>7.0000000000000007E-2</v>
      </c>
      <c r="U550" s="317">
        <v>6.0600000000000001E-2</v>
      </c>
      <c r="V550" s="415">
        <v>0.05</v>
      </c>
      <c r="W550" s="415">
        <v>0.05</v>
      </c>
      <c r="X550" s="317">
        <v>5.9499999999999997E-2</v>
      </c>
    </row>
    <row r="551" spans="1:24" ht="20.100000000000001" customHeight="1">
      <c r="A551" s="302">
        <v>44932</v>
      </c>
      <c r="B551" s="302">
        <v>44938</v>
      </c>
      <c r="C551" s="414" t="s">
        <v>195</v>
      </c>
      <c r="D551" s="415">
        <v>0.09</v>
      </c>
      <c r="E551" s="415">
        <v>7.0000000000000007E-2</v>
      </c>
      <c r="F551" s="415">
        <v>0.06</v>
      </c>
      <c r="G551" s="415">
        <v>0.08</v>
      </c>
      <c r="H551" s="415">
        <v>0.08</v>
      </c>
      <c r="I551" s="415">
        <v>0.08</v>
      </c>
      <c r="J551" s="415">
        <v>0.09</v>
      </c>
      <c r="K551" s="415">
        <v>0.09</v>
      </c>
      <c r="L551" s="415">
        <v>0.12</v>
      </c>
      <c r="M551" s="415">
        <v>0.11</v>
      </c>
      <c r="N551" s="415">
        <v>0.12</v>
      </c>
      <c r="O551" s="415">
        <v>0.11</v>
      </c>
      <c r="P551" s="415">
        <v>0.04</v>
      </c>
      <c r="Q551" s="415">
        <v>0.04</v>
      </c>
      <c r="R551" s="415">
        <v>0.04</v>
      </c>
      <c r="S551" s="415">
        <v>0.1</v>
      </c>
      <c r="T551" s="415">
        <v>0.08</v>
      </c>
      <c r="U551" s="317">
        <v>8.2400000000000001E-2</v>
      </c>
      <c r="V551" s="415">
        <v>0.1</v>
      </c>
      <c r="W551" s="415">
        <v>0.14000000000000001</v>
      </c>
      <c r="X551" s="317">
        <v>8.6300000000000002E-2</v>
      </c>
    </row>
    <row r="552" spans="1:24" ht="20.100000000000001" customHeight="1">
      <c r="A552" s="302">
        <v>44942</v>
      </c>
      <c r="B552" s="302">
        <v>44942</v>
      </c>
      <c r="C552" s="299" t="s">
        <v>192</v>
      </c>
      <c r="D552" s="300">
        <v>119.8</v>
      </c>
      <c r="E552" s="300">
        <v>122.2</v>
      </c>
      <c r="F552" s="300">
        <v>122</v>
      </c>
      <c r="G552" s="300">
        <v>121.7</v>
      </c>
      <c r="H552" s="300">
        <v>122.3</v>
      </c>
      <c r="I552" s="300">
        <v>122.5</v>
      </c>
      <c r="J552" s="300">
        <v>121.1</v>
      </c>
      <c r="K552" s="300">
        <v>119.9</v>
      </c>
      <c r="L552" s="300">
        <v>124.3</v>
      </c>
      <c r="M552" s="300">
        <v>125.1</v>
      </c>
      <c r="N552" s="300">
        <v>125</v>
      </c>
      <c r="O552" s="300">
        <v>125.5</v>
      </c>
      <c r="P552" s="300">
        <v>122</v>
      </c>
      <c r="Q552" s="300">
        <v>122.5</v>
      </c>
      <c r="R552" s="300">
        <v>123.2</v>
      </c>
      <c r="S552" s="300">
        <v>126.2</v>
      </c>
      <c r="T552" s="300">
        <v>121</v>
      </c>
      <c r="U552" s="300">
        <v>122.72</v>
      </c>
      <c r="V552" s="300">
        <v>124.3</v>
      </c>
      <c r="W552" s="300">
        <v>125.8</v>
      </c>
      <c r="X552" s="300">
        <v>122.97</v>
      </c>
    </row>
    <row r="553" spans="1:24" ht="20.100000000000001" customHeight="1">
      <c r="A553" s="302">
        <v>44942</v>
      </c>
      <c r="B553" s="302">
        <v>44942</v>
      </c>
      <c r="C553" s="414" t="s">
        <v>194</v>
      </c>
      <c r="D553" s="415">
        <v>0.1</v>
      </c>
      <c r="E553" s="415">
        <v>0.06</v>
      </c>
      <c r="F553" s="415">
        <v>0.06</v>
      </c>
      <c r="G553" s="415">
        <v>0.08</v>
      </c>
      <c r="H553" s="415">
        <v>0.05</v>
      </c>
      <c r="I553" s="415">
        <v>0.05</v>
      </c>
      <c r="J553" s="415">
        <v>0.1</v>
      </c>
      <c r="K553" s="415">
        <v>0.1</v>
      </c>
      <c r="L553" s="415">
        <v>0.09</v>
      </c>
      <c r="M553" s="415">
        <v>0.09</v>
      </c>
      <c r="N553" s="415">
        <v>0.09</v>
      </c>
      <c r="O553" s="415">
        <v>0.05</v>
      </c>
      <c r="P553" s="415">
        <v>0.04</v>
      </c>
      <c r="Q553" s="415">
        <v>0.03</v>
      </c>
      <c r="R553" s="415">
        <v>0.03</v>
      </c>
      <c r="S553" s="415">
        <v>0.06</v>
      </c>
      <c r="T553" s="415">
        <v>0.08</v>
      </c>
      <c r="U553" s="317">
        <v>6.8199999999999997E-2</v>
      </c>
      <c r="V553" s="415">
        <v>0.05</v>
      </c>
      <c r="W553" s="415">
        <v>0.05</v>
      </c>
      <c r="X553" s="317">
        <v>6.6299999999999998E-2</v>
      </c>
    </row>
    <row r="554" spans="1:24" ht="20.100000000000001" customHeight="1">
      <c r="A554" s="302">
        <v>44942</v>
      </c>
      <c r="B554" s="302">
        <v>44942</v>
      </c>
      <c r="C554" s="414" t="s">
        <v>195</v>
      </c>
      <c r="D554" s="415">
        <v>0.08</v>
      </c>
      <c r="E554" s="415">
        <v>0.06</v>
      </c>
      <c r="F554" s="415">
        <v>0.06</v>
      </c>
      <c r="G554" s="415">
        <v>0.08</v>
      </c>
      <c r="H554" s="415">
        <v>0.08</v>
      </c>
      <c r="I554" s="415">
        <v>0.08</v>
      </c>
      <c r="J554" s="415">
        <v>0.08</v>
      </c>
      <c r="K554" s="415">
        <v>0.08</v>
      </c>
      <c r="L554" s="415">
        <v>0.11</v>
      </c>
      <c r="M554" s="415">
        <v>0.1</v>
      </c>
      <c r="N554" s="415">
        <v>0.1</v>
      </c>
      <c r="O554" s="415">
        <v>0.11</v>
      </c>
      <c r="P554" s="415">
        <v>0.04</v>
      </c>
      <c r="Q554" s="415">
        <v>0.04</v>
      </c>
      <c r="R554" s="415">
        <v>0.04</v>
      </c>
      <c r="S554" s="415">
        <v>0.09</v>
      </c>
      <c r="T554" s="415">
        <v>7.0000000000000007E-2</v>
      </c>
      <c r="U554" s="317">
        <v>7.6499999999999999E-2</v>
      </c>
      <c r="V554" s="415">
        <v>0.1</v>
      </c>
      <c r="W554" s="415">
        <v>0.14000000000000001</v>
      </c>
      <c r="X554" s="317">
        <v>8.1100000000000005E-2</v>
      </c>
    </row>
    <row r="555" spans="1:24" ht="20.100000000000001" customHeight="1">
      <c r="A555" s="302">
        <v>44955</v>
      </c>
      <c r="B555" s="302">
        <v>44955</v>
      </c>
      <c r="C555" s="299" t="s">
        <v>192</v>
      </c>
      <c r="D555" s="300">
        <v>114.4</v>
      </c>
      <c r="E555" s="300">
        <v>121</v>
      </c>
      <c r="F555" s="300">
        <v>118.5</v>
      </c>
      <c r="G555" s="300">
        <v>116.9</v>
      </c>
      <c r="H555" s="300">
        <v>120.7</v>
      </c>
      <c r="I555" s="300">
        <v>120</v>
      </c>
      <c r="J555" s="300">
        <v>116.1</v>
      </c>
      <c r="K555" s="300">
        <v>114.8</v>
      </c>
      <c r="L555" s="300">
        <v>118.7</v>
      </c>
      <c r="M555" s="300">
        <v>120.4</v>
      </c>
      <c r="N555" s="300">
        <v>120.6</v>
      </c>
      <c r="O555" s="300">
        <v>123.8</v>
      </c>
      <c r="P555" s="300">
        <v>121</v>
      </c>
      <c r="Q555" s="300">
        <v>121.5</v>
      </c>
      <c r="R555" s="300">
        <v>122</v>
      </c>
      <c r="S555" s="300">
        <v>122.5</v>
      </c>
      <c r="T555" s="300">
        <v>116.8</v>
      </c>
      <c r="U555" s="300">
        <v>119.39</v>
      </c>
      <c r="V555" s="300">
        <v>123.2</v>
      </c>
      <c r="W555" s="300">
        <v>124.6</v>
      </c>
      <c r="X555" s="300">
        <v>119.87</v>
      </c>
    </row>
    <row r="556" spans="1:24" ht="20.100000000000001" customHeight="1">
      <c r="A556" s="302">
        <v>44955</v>
      </c>
      <c r="B556" s="302">
        <v>44955</v>
      </c>
      <c r="C556" s="414" t="s">
        <v>194</v>
      </c>
      <c r="D556" s="415">
        <v>0.11</v>
      </c>
      <c r="E556" s="415">
        <v>0.06</v>
      </c>
      <c r="F556" s="415">
        <v>7.0000000000000007E-2</v>
      </c>
      <c r="G556" s="415">
        <v>0.1</v>
      </c>
      <c r="H556" s="415">
        <v>0.06</v>
      </c>
      <c r="I556" s="415">
        <v>0.06</v>
      </c>
      <c r="J556" s="415">
        <v>0.11</v>
      </c>
      <c r="K556" s="415">
        <v>0.11</v>
      </c>
      <c r="L556" s="415">
        <v>0.11</v>
      </c>
      <c r="M556" s="415">
        <v>0.1</v>
      </c>
      <c r="N556" s="415">
        <v>0.1</v>
      </c>
      <c r="O556" s="415">
        <v>0.05</v>
      </c>
      <c r="P556" s="415">
        <v>0.04</v>
      </c>
      <c r="Q556" s="415">
        <v>0.03</v>
      </c>
      <c r="R556" s="415">
        <v>0.03</v>
      </c>
      <c r="S556" s="415">
        <v>7.0000000000000007E-2</v>
      </c>
      <c r="T556" s="415">
        <v>0.1</v>
      </c>
      <c r="U556" s="317">
        <v>7.7100000000000002E-2</v>
      </c>
      <c r="V556" s="415">
        <v>0.05</v>
      </c>
      <c r="W556" s="415">
        <v>0.05</v>
      </c>
      <c r="X556" s="317">
        <v>7.4200000000000002E-2</v>
      </c>
    </row>
    <row r="557" spans="1:24" ht="20.100000000000001" customHeight="1">
      <c r="A557" s="302">
        <v>44955</v>
      </c>
      <c r="B557" s="302">
        <v>44955</v>
      </c>
      <c r="C557" s="414" t="s">
        <v>195</v>
      </c>
      <c r="D557" s="415">
        <v>0.06</v>
      </c>
      <c r="E557" s="415">
        <v>0.05</v>
      </c>
      <c r="F557" s="415">
        <v>0.05</v>
      </c>
      <c r="G557" s="415">
        <v>7.0000000000000007E-2</v>
      </c>
      <c r="H557" s="415">
        <v>0.08</v>
      </c>
      <c r="I557" s="415">
        <v>0.06</v>
      </c>
      <c r="J557" s="415">
        <v>7.0000000000000007E-2</v>
      </c>
      <c r="K557" s="415">
        <v>0.06</v>
      </c>
      <c r="L557" s="415">
        <v>0.09</v>
      </c>
      <c r="M557" s="415">
        <v>0.09</v>
      </c>
      <c r="N557" s="415">
        <v>0.09</v>
      </c>
      <c r="O557" s="415">
        <v>0.09</v>
      </c>
      <c r="P557" s="415">
        <v>0.04</v>
      </c>
      <c r="Q557" s="415">
        <v>0.03</v>
      </c>
      <c r="R557" s="415">
        <v>0.03</v>
      </c>
      <c r="S557" s="415">
        <v>0.08</v>
      </c>
      <c r="T557" s="415">
        <v>0.06</v>
      </c>
      <c r="U557" s="317">
        <v>6.4699999999999994E-2</v>
      </c>
      <c r="V557" s="415">
        <v>0.08</v>
      </c>
      <c r="W557" s="415">
        <v>0.12</v>
      </c>
      <c r="X557" s="317">
        <v>6.8400000000000002E-2</v>
      </c>
    </row>
    <row r="558" spans="1:24" ht="20.100000000000001" customHeight="1">
      <c r="A558" s="302">
        <v>44953</v>
      </c>
      <c r="B558" s="302">
        <v>44959</v>
      </c>
      <c r="C558" s="299" t="s">
        <v>192</v>
      </c>
      <c r="D558" s="300">
        <v>116.8</v>
      </c>
      <c r="E558" s="300">
        <v>120</v>
      </c>
      <c r="F558" s="300">
        <v>116.5</v>
      </c>
      <c r="G558" s="300">
        <v>118.5</v>
      </c>
      <c r="H558" s="300">
        <v>119.4</v>
      </c>
      <c r="I558" s="300">
        <v>120.6</v>
      </c>
      <c r="J558" s="300">
        <v>118</v>
      </c>
      <c r="K558" s="300">
        <v>117.1</v>
      </c>
      <c r="L558" s="300">
        <v>120.5</v>
      </c>
      <c r="M558" s="300">
        <v>121.4</v>
      </c>
      <c r="N558" s="300">
        <v>121.5</v>
      </c>
      <c r="O558" s="300">
        <v>125.1</v>
      </c>
      <c r="P558" s="300">
        <v>123</v>
      </c>
      <c r="Q558" s="300">
        <v>122.9</v>
      </c>
      <c r="R558" s="300">
        <v>123.2</v>
      </c>
      <c r="S558" s="300">
        <v>123.8</v>
      </c>
      <c r="T558" s="300">
        <v>118.4</v>
      </c>
      <c r="U558" s="300">
        <v>120.39</v>
      </c>
      <c r="V558" s="300">
        <v>124.1</v>
      </c>
      <c r="W558" s="300">
        <v>125.8</v>
      </c>
      <c r="X558" s="300">
        <v>120.87</v>
      </c>
    </row>
    <row r="559" spans="1:24" ht="20.100000000000001" customHeight="1">
      <c r="A559" s="302">
        <v>44953</v>
      </c>
      <c r="B559" s="302">
        <v>44959</v>
      </c>
      <c r="C559" s="414" t="s">
        <v>194</v>
      </c>
      <c r="D559" s="415">
        <v>0.11</v>
      </c>
      <c r="E559" s="415">
        <v>7.0000000000000007E-2</v>
      </c>
      <c r="F559" s="415">
        <v>0.09</v>
      </c>
      <c r="G559" s="415">
        <v>0.1</v>
      </c>
      <c r="H559" s="415">
        <v>0.06</v>
      </c>
      <c r="I559" s="415">
        <v>0.06</v>
      </c>
      <c r="J559" s="415">
        <v>0.11</v>
      </c>
      <c r="K559" s="415">
        <v>0.12</v>
      </c>
      <c r="L559" s="415">
        <v>0.11</v>
      </c>
      <c r="M559" s="415">
        <v>0.1</v>
      </c>
      <c r="N559" s="415">
        <v>0.1</v>
      </c>
      <c r="O559" s="415">
        <v>0.05</v>
      </c>
      <c r="P559" s="415">
        <v>0.04</v>
      </c>
      <c r="Q559" s="415">
        <v>0.03</v>
      </c>
      <c r="R559" s="415">
        <v>0.03</v>
      </c>
      <c r="S559" s="415">
        <v>7.0000000000000007E-2</v>
      </c>
      <c r="T559" s="415">
        <v>0.1</v>
      </c>
      <c r="U559" s="317">
        <v>7.9399999999999998E-2</v>
      </c>
      <c r="V559" s="415">
        <v>0.05</v>
      </c>
      <c r="W559" s="415">
        <v>0.05</v>
      </c>
      <c r="X559" s="317">
        <v>7.6300000000000007E-2</v>
      </c>
    </row>
    <row r="560" spans="1:24" ht="20.100000000000001" customHeight="1">
      <c r="A560" s="302">
        <v>44953</v>
      </c>
      <c r="B560" s="302">
        <v>44959</v>
      </c>
      <c r="C560" s="414" t="s">
        <v>195</v>
      </c>
      <c r="D560" s="415">
        <v>0.05</v>
      </c>
      <c r="E560" s="415">
        <v>0.05</v>
      </c>
      <c r="F560" s="415">
        <v>0.05</v>
      </c>
      <c r="G560" s="415">
        <v>0.06</v>
      </c>
      <c r="H560" s="415">
        <v>7.0000000000000007E-2</v>
      </c>
      <c r="I560" s="415">
        <v>0.05</v>
      </c>
      <c r="J560" s="415">
        <v>0.06</v>
      </c>
      <c r="K560" s="415">
        <v>0.06</v>
      </c>
      <c r="L560" s="415">
        <v>0.09</v>
      </c>
      <c r="M560" s="415">
        <v>0.08</v>
      </c>
      <c r="N560" s="415">
        <v>0.08</v>
      </c>
      <c r="O560" s="415">
        <v>0.08</v>
      </c>
      <c r="P560" s="415">
        <v>0.04</v>
      </c>
      <c r="Q560" s="415">
        <v>0.03</v>
      </c>
      <c r="R560" s="415">
        <v>0.03</v>
      </c>
      <c r="S560" s="415">
        <v>0.08</v>
      </c>
      <c r="T560" s="415">
        <v>0.05</v>
      </c>
      <c r="U560" s="317">
        <v>5.9400000000000001E-2</v>
      </c>
      <c r="V560" s="415">
        <v>0.08</v>
      </c>
      <c r="W560" s="415">
        <v>0.12</v>
      </c>
      <c r="X560" s="317">
        <v>6.3700000000000007E-2</v>
      </c>
    </row>
    <row r="561" spans="1:24" ht="20.100000000000001" customHeight="1">
      <c r="A561" s="302">
        <v>44960</v>
      </c>
      <c r="B561" s="302">
        <v>44966</v>
      </c>
      <c r="C561" s="299" t="s">
        <v>192</v>
      </c>
      <c r="D561" s="300">
        <v>117.6</v>
      </c>
      <c r="E561" s="300">
        <v>120.4</v>
      </c>
      <c r="F561" s="300">
        <v>117</v>
      </c>
      <c r="G561" s="300">
        <v>118.3</v>
      </c>
      <c r="H561" s="300">
        <v>119.1</v>
      </c>
      <c r="I561" s="300">
        <v>120.2</v>
      </c>
      <c r="J561" s="300">
        <v>118.3</v>
      </c>
      <c r="K561" s="300">
        <v>117.5</v>
      </c>
      <c r="L561" s="300">
        <v>121.3</v>
      </c>
      <c r="M561" s="300">
        <v>122</v>
      </c>
      <c r="N561" s="300">
        <v>122</v>
      </c>
      <c r="O561" s="300">
        <v>125.2</v>
      </c>
      <c r="P561" s="300">
        <v>123.2</v>
      </c>
      <c r="Q561" s="300">
        <v>123.2</v>
      </c>
      <c r="R561" s="300">
        <v>123.8</v>
      </c>
      <c r="S561" s="300">
        <v>124</v>
      </c>
      <c r="T561" s="300">
        <v>119</v>
      </c>
      <c r="U561" s="300">
        <v>120.71</v>
      </c>
      <c r="V561" s="300">
        <v>124.2</v>
      </c>
      <c r="W561" s="300">
        <v>125.9</v>
      </c>
      <c r="X561" s="300">
        <v>121.17</v>
      </c>
    </row>
    <row r="562" spans="1:24" ht="20.100000000000001" customHeight="1">
      <c r="A562" s="302">
        <v>44960</v>
      </c>
      <c r="B562" s="302">
        <v>44966</v>
      </c>
      <c r="C562" s="414" t="s">
        <v>194</v>
      </c>
      <c r="D562" s="415">
        <v>0.1</v>
      </c>
      <c r="E562" s="415">
        <v>7.0000000000000007E-2</v>
      </c>
      <c r="F562" s="415">
        <v>0.09</v>
      </c>
      <c r="G562" s="415">
        <v>0.1</v>
      </c>
      <c r="H562" s="415">
        <v>0.06</v>
      </c>
      <c r="I562" s="415">
        <v>0.06</v>
      </c>
      <c r="J562" s="415">
        <v>0.1</v>
      </c>
      <c r="K562" s="415">
        <v>0.12</v>
      </c>
      <c r="L562" s="415">
        <v>0.09</v>
      </c>
      <c r="M562" s="415">
        <v>0.08</v>
      </c>
      <c r="N562" s="415">
        <v>0.08</v>
      </c>
      <c r="O562" s="415">
        <v>0.05</v>
      </c>
      <c r="P562" s="415">
        <v>0.04</v>
      </c>
      <c r="Q562" s="415">
        <v>0.03</v>
      </c>
      <c r="R562" s="415">
        <v>0.03</v>
      </c>
      <c r="S562" s="415">
        <v>7.0000000000000007E-2</v>
      </c>
      <c r="T562" s="415">
        <v>0.11</v>
      </c>
      <c r="U562" s="317">
        <v>7.5300000000000006E-2</v>
      </c>
      <c r="V562" s="415">
        <v>0.05</v>
      </c>
      <c r="W562" s="415">
        <v>0.05</v>
      </c>
      <c r="X562" s="317">
        <v>7.2599999999999998E-2</v>
      </c>
    </row>
    <row r="563" spans="1:24" ht="20.100000000000001" customHeight="1">
      <c r="A563" s="302">
        <v>44960</v>
      </c>
      <c r="B563" s="302">
        <v>44966</v>
      </c>
      <c r="C563" s="414" t="s">
        <v>195</v>
      </c>
      <c r="D563" s="415">
        <v>0.04</v>
      </c>
      <c r="E563" s="415">
        <v>0.05</v>
      </c>
      <c r="F563" s="415">
        <v>0.05</v>
      </c>
      <c r="G563" s="415">
        <v>0.06</v>
      </c>
      <c r="H563" s="415">
        <v>7.0000000000000007E-2</v>
      </c>
      <c r="I563" s="415">
        <v>0.05</v>
      </c>
      <c r="J563" s="415">
        <v>0.06</v>
      </c>
      <c r="K563" s="415">
        <v>0.05</v>
      </c>
      <c r="L563" s="415">
        <v>0.09</v>
      </c>
      <c r="M563" s="415">
        <v>0.08</v>
      </c>
      <c r="N563" s="415">
        <v>0.08</v>
      </c>
      <c r="O563" s="415">
        <v>0.08</v>
      </c>
      <c r="P563" s="415">
        <v>0.04</v>
      </c>
      <c r="Q563" s="415">
        <v>0.03</v>
      </c>
      <c r="R563" s="415">
        <v>0.03</v>
      </c>
      <c r="S563" s="415">
        <v>0.08</v>
      </c>
      <c r="T563" s="415">
        <v>0.05</v>
      </c>
      <c r="U563" s="317">
        <v>5.8200000000000002E-2</v>
      </c>
      <c r="V563" s="415">
        <v>0.08</v>
      </c>
      <c r="W563" s="415">
        <v>0.12</v>
      </c>
      <c r="X563" s="317">
        <v>6.2600000000000003E-2</v>
      </c>
    </row>
    <row r="564" spans="1:24" ht="20.100000000000001" customHeight="1">
      <c r="A564" s="302">
        <v>44967</v>
      </c>
      <c r="B564" s="302">
        <v>44973</v>
      </c>
      <c r="C564" s="299" t="s">
        <v>192</v>
      </c>
      <c r="D564" s="300">
        <v>118.8</v>
      </c>
      <c r="E564" s="300">
        <v>120.6</v>
      </c>
      <c r="F564" s="300">
        <v>117.5</v>
      </c>
      <c r="G564" s="300">
        <v>118.5</v>
      </c>
      <c r="H564" s="300">
        <v>119.8</v>
      </c>
      <c r="I564" s="300">
        <v>120.5</v>
      </c>
      <c r="J564" s="300">
        <v>119</v>
      </c>
      <c r="K564" s="300">
        <v>118.1</v>
      </c>
      <c r="L564" s="300">
        <v>122</v>
      </c>
      <c r="M564" s="300">
        <v>122.5</v>
      </c>
      <c r="N564" s="300">
        <v>122.5</v>
      </c>
      <c r="O564" s="300">
        <v>124.9</v>
      </c>
      <c r="P564" s="300">
        <v>123</v>
      </c>
      <c r="Q564" s="300">
        <v>122.7</v>
      </c>
      <c r="R564" s="300">
        <v>123.3</v>
      </c>
      <c r="S564" s="300">
        <v>124.2</v>
      </c>
      <c r="T564" s="300">
        <v>120</v>
      </c>
      <c r="U564" s="300">
        <v>121.05</v>
      </c>
      <c r="V564" s="300">
        <v>124</v>
      </c>
      <c r="W564" s="300">
        <v>125.6</v>
      </c>
      <c r="X564" s="300">
        <v>121.45</v>
      </c>
    </row>
    <row r="565" spans="1:24" ht="20.100000000000001" customHeight="1">
      <c r="A565" s="302">
        <v>44967</v>
      </c>
      <c r="B565" s="302">
        <v>44973</v>
      </c>
      <c r="C565" s="414" t="s">
        <v>194</v>
      </c>
      <c r="D565" s="415">
        <v>0.1</v>
      </c>
      <c r="E565" s="415">
        <v>7.0000000000000007E-2</v>
      </c>
      <c r="F565" s="415">
        <v>0.09</v>
      </c>
      <c r="G565" s="415">
        <v>0.1</v>
      </c>
      <c r="H565" s="415">
        <v>0.06</v>
      </c>
      <c r="I565" s="415">
        <v>0.06</v>
      </c>
      <c r="J565" s="415">
        <v>0.1</v>
      </c>
      <c r="K565" s="415">
        <v>0.11</v>
      </c>
      <c r="L565" s="415">
        <v>0.09</v>
      </c>
      <c r="M565" s="415">
        <v>0.08</v>
      </c>
      <c r="N565" s="415">
        <v>0.08</v>
      </c>
      <c r="O565" s="415">
        <v>0.05</v>
      </c>
      <c r="P565" s="415">
        <v>0.04</v>
      </c>
      <c r="Q565" s="415">
        <v>0.03</v>
      </c>
      <c r="R565" s="415">
        <v>0.03</v>
      </c>
      <c r="S565" s="415">
        <v>7.0000000000000007E-2</v>
      </c>
      <c r="T565" s="415">
        <v>0.11</v>
      </c>
      <c r="U565" s="317">
        <v>7.4700000000000003E-2</v>
      </c>
      <c r="V565" s="415">
        <v>0.05</v>
      </c>
      <c r="W565" s="415">
        <v>0.05</v>
      </c>
      <c r="X565" s="317">
        <v>7.2099999999999997E-2</v>
      </c>
    </row>
    <row r="566" spans="1:24" ht="20.100000000000001" customHeight="1">
      <c r="A566" s="302">
        <v>44967</v>
      </c>
      <c r="B566" s="302">
        <v>44973</v>
      </c>
      <c r="C566" s="414" t="s">
        <v>195</v>
      </c>
      <c r="D566" s="415">
        <v>0.04</v>
      </c>
      <c r="E566" s="415">
        <v>0.05</v>
      </c>
      <c r="F566" s="415">
        <v>0.05</v>
      </c>
      <c r="G566" s="415">
        <v>0.05</v>
      </c>
      <c r="H566" s="415">
        <v>0.06</v>
      </c>
      <c r="I566" s="415">
        <v>0.05</v>
      </c>
      <c r="J566" s="415">
        <v>0.05</v>
      </c>
      <c r="K566" s="415">
        <v>0.04</v>
      </c>
      <c r="L566" s="415">
        <v>0.09</v>
      </c>
      <c r="M566" s="415">
        <v>0.08</v>
      </c>
      <c r="N566" s="415">
        <v>0.08</v>
      </c>
      <c r="O566" s="415">
        <v>0.08</v>
      </c>
      <c r="P566" s="415">
        <v>0.04</v>
      </c>
      <c r="Q566" s="415">
        <v>0.03</v>
      </c>
      <c r="R566" s="415">
        <v>0.03</v>
      </c>
      <c r="S566" s="415">
        <v>7.0000000000000007E-2</v>
      </c>
      <c r="T566" s="415">
        <v>0.04</v>
      </c>
      <c r="U566" s="317">
        <v>5.4699999999999999E-2</v>
      </c>
      <c r="V566" s="415">
        <v>0.08</v>
      </c>
      <c r="W566" s="415">
        <v>0.12</v>
      </c>
      <c r="X566" s="317">
        <v>5.9499999999999997E-2</v>
      </c>
    </row>
    <row r="567" spans="1:24" s="113" customFormat="1" ht="20.100000000000001" customHeight="1">
      <c r="A567" s="417">
        <v>44974</v>
      </c>
      <c r="B567" s="417">
        <v>44980</v>
      </c>
      <c r="C567" s="55" t="s">
        <v>192</v>
      </c>
      <c r="D567" s="307">
        <v>116.2</v>
      </c>
      <c r="E567" s="307">
        <v>118.9</v>
      </c>
      <c r="F567" s="307">
        <v>116.1</v>
      </c>
      <c r="G567" s="307">
        <v>117.9</v>
      </c>
      <c r="H567" s="307">
        <v>118.8</v>
      </c>
      <c r="I567" s="307">
        <v>119.8</v>
      </c>
      <c r="J567" s="307">
        <v>117.8</v>
      </c>
      <c r="K567" s="307">
        <v>116.4</v>
      </c>
      <c r="L567" s="307">
        <v>120.4</v>
      </c>
      <c r="M567" s="307">
        <v>120.8</v>
      </c>
      <c r="N567" s="307">
        <v>121</v>
      </c>
      <c r="O567" s="307">
        <v>123.8</v>
      </c>
      <c r="P567" s="307">
        <v>122.2</v>
      </c>
      <c r="Q567" s="307">
        <v>122</v>
      </c>
      <c r="R567" s="307">
        <v>122.4</v>
      </c>
      <c r="S567" s="307">
        <v>123.8</v>
      </c>
      <c r="T567" s="421">
        <v>118</v>
      </c>
      <c r="U567" s="422">
        <v>119.78</v>
      </c>
      <c r="V567" s="422">
        <v>123.1</v>
      </c>
      <c r="W567" s="422">
        <v>124.9</v>
      </c>
      <c r="X567" s="422">
        <v>120.23</v>
      </c>
    </row>
    <row r="568" spans="1:24" ht="20.100000000000001" customHeight="1">
      <c r="A568" s="306">
        <v>44974</v>
      </c>
      <c r="B568" s="306">
        <v>44980</v>
      </c>
      <c r="C568" s="418" t="s">
        <v>194</v>
      </c>
      <c r="D568" s="419">
        <v>0.12</v>
      </c>
      <c r="E568" s="419">
        <v>0.09</v>
      </c>
      <c r="F568" s="419">
        <v>0.11</v>
      </c>
      <c r="G568" s="419">
        <v>0.1</v>
      </c>
      <c r="H568" s="419">
        <v>0.05</v>
      </c>
      <c r="I568" s="419">
        <v>0.06</v>
      </c>
      <c r="J568" s="419">
        <v>0.11</v>
      </c>
      <c r="K568" s="419">
        <v>0.11</v>
      </c>
      <c r="L568" s="419">
        <v>0.1</v>
      </c>
      <c r="M568" s="419">
        <v>0.09</v>
      </c>
      <c r="N568" s="419">
        <v>0.09</v>
      </c>
      <c r="O568" s="419">
        <v>0.05</v>
      </c>
      <c r="P568" s="419">
        <v>0.04</v>
      </c>
      <c r="Q568" s="419">
        <v>0.04</v>
      </c>
      <c r="R568" s="419">
        <v>0.04</v>
      </c>
      <c r="S568" s="419">
        <v>0.08</v>
      </c>
      <c r="T568" s="419">
        <v>0.11</v>
      </c>
      <c r="U568" s="56">
        <v>8.1799999999999998E-2</v>
      </c>
      <c r="V568" s="419">
        <v>0.05</v>
      </c>
      <c r="W568" s="419">
        <v>0.05</v>
      </c>
      <c r="X568" s="56">
        <v>7.8399999999999997E-2</v>
      </c>
    </row>
    <row r="569" spans="1:24" ht="20.100000000000001" customHeight="1">
      <c r="A569" s="306">
        <v>44974</v>
      </c>
      <c r="B569" s="306">
        <v>44980</v>
      </c>
      <c r="C569" s="418" t="s">
        <v>195</v>
      </c>
      <c r="D569" s="419">
        <v>0.04</v>
      </c>
      <c r="E569" s="419">
        <v>0.05</v>
      </c>
      <c r="F569" s="419">
        <v>0.05</v>
      </c>
      <c r="G569" s="419">
        <v>0.05</v>
      </c>
      <c r="H569" s="419">
        <v>0.05</v>
      </c>
      <c r="I569" s="419">
        <v>0.05</v>
      </c>
      <c r="J569" s="419">
        <v>0.04</v>
      </c>
      <c r="K569" s="419">
        <v>0.04</v>
      </c>
      <c r="L569" s="419">
        <v>7.0000000000000007E-2</v>
      </c>
      <c r="M569" s="419">
        <v>7.0000000000000007E-2</v>
      </c>
      <c r="N569" s="419">
        <v>7.0000000000000007E-2</v>
      </c>
      <c r="O569" s="420">
        <v>7.0000000000000007E-2</v>
      </c>
      <c r="P569" s="419">
        <v>0.04</v>
      </c>
      <c r="Q569" s="419">
        <v>0.03</v>
      </c>
      <c r="R569" s="419">
        <v>0.03</v>
      </c>
      <c r="S569" s="419">
        <v>7.0000000000000007E-2</v>
      </c>
      <c r="T569" s="419">
        <v>0.04</v>
      </c>
      <c r="U569" s="56">
        <v>5.0599999999999999E-2</v>
      </c>
      <c r="V569" s="419">
        <v>7.0000000000000007E-2</v>
      </c>
      <c r="W569" s="419">
        <v>0.11</v>
      </c>
      <c r="X569" s="56">
        <v>5.4699999999999999E-2</v>
      </c>
    </row>
  </sheetData>
  <mergeCells count="9">
    <mergeCell ref="S1:T1"/>
    <mergeCell ref="V1:W1"/>
    <mergeCell ref="U1:U2"/>
    <mergeCell ref="X1:X2"/>
    <mergeCell ref="A1:B1"/>
    <mergeCell ref="D1:H1"/>
    <mergeCell ref="I1:K1"/>
    <mergeCell ref="L1:N1"/>
    <mergeCell ref="P1:R1"/>
  </mergeCells>
  <phoneticPr fontId="62" type="noConversion"/>
  <pageMargins left="0.75" right="0.75" top="1" bottom="1" header="0.5" footer="0.5"/>
  <pageSetup paperSize="9" orientation="portrait"/>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536"/>
  <sheetViews>
    <sheetView workbookViewId="0">
      <pane xSplit="3" ySplit="2" topLeftCell="D521" activePane="bottomRight" state="frozen"/>
      <selection pane="topRight"/>
      <selection pane="bottomLeft"/>
      <selection pane="bottomRight" sqref="A1:B1"/>
    </sheetView>
  </sheetViews>
  <sheetFormatPr defaultColWidth="13.125" defaultRowHeight="20.100000000000001" customHeight="1"/>
  <cols>
    <col min="1" max="2" width="13.125" style="237" customWidth="1"/>
    <col min="3" max="3" width="25.625" customWidth="1"/>
    <col min="4" max="4" width="13.125" customWidth="1"/>
  </cols>
  <sheetData>
    <row r="1" spans="1:17" s="32" customFormat="1" ht="30" customHeight="1">
      <c r="A1" s="507" t="s">
        <v>196</v>
      </c>
      <c r="B1" s="507"/>
      <c r="C1" s="4"/>
      <c r="D1" s="4"/>
      <c r="E1" s="4"/>
      <c r="F1" s="4"/>
      <c r="G1" s="4"/>
      <c r="H1" s="4"/>
      <c r="I1" s="4"/>
      <c r="J1" s="4"/>
      <c r="K1" s="4"/>
      <c r="L1" s="4"/>
      <c r="M1" s="4"/>
      <c r="N1" s="4"/>
      <c r="O1" s="4"/>
      <c r="P1" s="4"/>
      <c r="Q1" s="4"/>
    </row>
    <row r="2" spans="1:17" s="32" customFormat="1" ht="30" customHeight="1">
      <c r="A2" s="239" t="s">
        <v>190</v>
      </c>
      <c r="B2" s="239" t="s">
        <v>183</v>
      </c>
      <c r="C2" s="4" t="s">
        <v>191</v>
      </c>
      <c r="D2" s="4" t="s">
        <v>153</v>
      </c>
      <c r="E2" s="4" t="s">
        <v>149</v>
      </c>
      <c r="F2" s="4" t="s">
        <v>147</v>
      </c>
      <c r="G2" s="4" t="s">
        <v>148</v>
      </c>
      <c r="H2" s="4" t="s">
        <v>162</v>
      </c>
      <c r="I2" s="4" t="s">
        <v>160</v>
      </c>
      <c r="J2" s="4" t="s">
        <v>161</v>
      </c>
      <c r="K2" s="4" t="s">
        <v>163</v>
      </c>
      <c r="L2" s="4" t="s">
        <v>165</v>
      </c>
      <c r="M2" s="4" t="s">
        <v>150</v>
      </c>
      <c r="N2" s="4" t="s">
        <v>151</v>
      </c>
      <c r="O2" s="4" t="s">
        <v>158</v>
      </c>
      <c r="P2" s="4" t="s">
        <v>159</v>
      </c>
      <c r="Q2" s="4" t="s">
        <v>197</v>
      </c>
    </row>
    <row r="3" spans="1:17" ht="20.100000000000001" customHeight="1">
      <c r="A3" s="288">
        <f t="shared" ref="A3:A66" si="0">B3-6</f>
        <v>44337</v>
      </c>
      <c r="B3" s="288">
        <v>44343</v>
      </c>
      <c r="C3" s="5" t="s">
        <v>198</v>
      </c>
      <c r="D3" s="5">
        <v>7.95</v>
      </c>
      <c r="E3" s="5">
        <v>8.4499999999999993</v>
      </c>
      <c r="F3" s="5">
        <v>8.4499999999999993</v>
      </c>
      <c r="G3" s="5">
        <v>8.3000000000000007</v>
      </c>
      <c r="H3" s="5">
        <v>8.9499999999999993</v>
      </c>
      <c r="I3" s="5">
        <v>8.75</v>
      </c>
      <c r="J3" s="5">
        <v>9.35</v>
      </c>
      <c r="K3" s="5">
        <v>9.1</v>
      </c>
      <c r="L3" s="5">
        <v>8.6999999999999993</v>
      </c>
      <c r="M3" s="390" t="s">
        <v>193</v>
      </c>
      <c r="N3" s="390" t="s">
        <v>193</v>
      </c>
      <c r="O3" s="5">
        <v>9.75</v>
      </c>
      <c r="P3" s="5">
        <v>8.9499999999999993</v>
      </c>
      <c r="Q3" s="5">
        <v>8.7899999999999991</v>
      </c>
    </row>
    <row r="4" spans="1:17" ht="20.100000000000001" customHeight="1">
      <c r="A4" s="288">
        <f t="shared" si="0"/>
        <v>44337</v>
      </c>
      <c r="B4" s="288">
        <v>44343</v>
      </c>
      <c r="C4" s="5" t="s">
        <v>199</v>
      </c>
      <c r="D4" s="5">
        <v>7.75</v>
      </c>
      <c r="E4" s="5">
        <v>8.15</v>
      </c>
      <c r="F4" s="5">
        <v>8</v>
      </c>
      <c r="G4" s="5">
        <v>7.9</v>
      </c>
      <c r="H4" s="5">
        <v>8.1999999999999993</v>
      </c>
      <c r="I4" s="5">
        <v>8.3000000000000007</v>
      </c>
      <c r="J4" s="5">
        <v>9</v>
      </c>
      <c r="K4" s="5">
        <v>8.75</v>
      </c>
      <c r="L4" s="5">
        <v>8.5500000000000007</v>
      </c>
      <c r="M4" s="390" t="s">
        <v>193</v>
      </c>
      <c r="N4" s="390" t="s">
        <v>193</v>
      </c>
      <c r="O4" s="5">
        <v>9.15</v>
      </c>
      <c r="P4" s="5">
        <v>8.5500000000000007</v>
      </c>
      <c r="Q4" s="5">
        <v>8.39</v>
      </c>
    </row>
    <row r="5" spans="1:17" ht="20.100000000000001" customHeight="1">
      <c r="A5" s="288">
        <f t="shared" si="0"/>
        <v>44337</v>
      </c>
      <c r="B5" s="288">
        <v>44343</v>
      </c>
      <c r="C5" s="5" t="s">
        <v>200</v>
      </c>
      <c r="D5" s="5">
        <v>7.55</v>
      </c>
      <c r="E5" s="5">
        <v>7.95</v>
      </c>
      <c r="F5" s="5">
        <v>7.75</v>
      </c>
      <c r="G5" s="5">
        <v>7.4</v>
      </c>
      <c r="H5" s="5">
        <v>8.1</v>
      </c>
      <c r="I5" s="5">
        <v>7.75</v>
      </c>
      <c r="J5" s="5">
        <v>8.5</v>
      </c>
      <c r="K5" s="5">
        <v>8.1999999999999993</v>
      </c>
      <c r="L5" s="5">
        <v>8.4</v>
      </c>
      <c r="M5" s="390" t="s">
        <v>193</v>
      </c>
      <c r="N5" s="390" t="s">
        <v>193</v>
      </c>
      <c r="O5" s="5">
        <v>9</v>
      </c>
      <c r="P5" s="5">
        <v>8.15</v>
      </c>
      <c r="Q5" s="5">
        <v>8.07</v>
      </c>
    </row>
    <row r="6" spans="1:17" ht="20.100000000000001" customHeight="1">
      <c r="A6" s="288">
        <f t="shared" si="0"/>
        <v>44337</v>
      </c>
      <c r="B6" s="288">
        <v>44343</v>
      </c>
      <c r="C6" s="5" t="s">
        <v>201</v>
      </c>
      <c r="D6" s="5">
        <v>7.4</v>
      </c>
      <c r="E6" s="5">
        <v>7.55</v>
      </c>
      <c r="F6" s="5">
        <v>7.5</v>
      </c>
      <c r="G6" s="5">
        <v>7.25</v>
      </c>
      <c r="H6" s="5">
        <v>8.1</v>
      </c>
      <c r="I6" s="5">
        <v>7.75</v>
      </c>
      <c r="J6" s="5">
        <v>8.5</v>
      </c>
      <c r="K6" s="5">
        <v>8.1999999999999993</v>
      </c>
      <c r="L6" s="5">
        <v>8.4</v>
      </c>
      <c r="M6" s="390" t="s">
        <v>193</v>
      </c>
      <c r="N6" s="390" t="s">
        <v>193</v>
      </c>
      <c r="O6" s="5">
        <v>8.8000000000000007</v>
      </c>
      <c r="P6" s="5">
        <v>7.8</v>
      </c>
      <c r="Q6" s="5">
        <v>7.93</v>
      </c>
    </row>
    <row r="7" spans="1:17" ht="20.100000000000001" customHeight="1">
      <c r="A7" s="288">
        <f t="shared" si="0"/>
        <v>44337</v>
      </c>
      <c r="B7" s="288">
        <v>44343</v>
      </c>
      <c r="C7" s="5" t="s">
        <v>202</v>
      </c>
      <c r="D7" s="5">
        <v>-0.4</v>
      </c>
      <c r="E7" s="5">
        <v>-0.499999999999999</v>
      </c>
      <c r="F7" s="5">
        <v>-0.69999999999999896</v>
      </c>
      <c r="G7" s="5">
        <v>-0.9</v>
      </c>
      <c r="H7" s="5">
        <v>-0.85</v>
      </c>
      <c r="I7" s="5">
        <v>-1</v>
      </c>
      <c r="J7" s="5">
        <v>-0.85</v>
      </c>
      <c r="K7" s="5">
        <v>-0.9</v>
      </c>
      <c r="L7" s="5">
        <v>-0.29999999999999899</v>
      </c>
      <c r="M7" s="390" t="s">
        <v>193</v>
      </c>
      <c r="N7" s="390" t="s">
        <v>193</v>
      </c>
      <c r="O7" s="5">
        <v>-0.75</v>
      </c>
      <c r="P7" s="5">
        <v>-0.79999999999999905</v>
      </c>
      <c r="Q7" s="5">
        <v>-0.72</v>
      </c>
    </row>
    <row r="8" spans="1:17" ht="20.100000000000001" customHeight="1">
      <c r="A8" s="288">
        <f t="shared" si="0"/>
        <v>44337</v>
      </c>
      <c r="B8" s="288">
        <v>44343</v>
      </c>
      <c r="C8" s="5" t="s">
        <v>203</v>
      </c>
      <c r="D8" s="5">
        <v>-0.55000000000000004</v>
      </c>
      <c r="E8" s="5">
        <v>-0.89999999999999902</v>
      </c>
      <c r="F8" s="5">
        <v>-0.94999999999999896</v>
      </c>
      <c r="G8" s="5">
        <v>-1.05</v>
      </c>
      <c r="H8" s="5">
        <v>-0.85</v>
      </c>
      <c r="I8" s="5">
        <v>-1</v>
      </c>
      <c r="J8" s="5">
        <v>-0.85</v>
      </c>
      <c r="K8" s="5">
        <v>-0.9</v>
      </c>
      <c r="L8" s="5">
        <v>-0.29999999999999899</v>
      </c>
      <c r="M8" s="390" t="s">
        <v>193</v>
      </c>
      <c r="N8" s="390" t="s">
        <v>193</v>
      </c>
      <c r="O8" s="5">
        <v>-0.94999999999999896</v>
      </c>
      <c r="P8" s="5">
        <v>-1.1499999999999999</v>
      </c>
      <c r="Q8" s="5">
        <v>-0.86</v>
      </c>
    </row>
    <row r="9" spans="1:17" ht="20.100000000000001" customHeight="1">
      <c r="A9" s="288">
        <f t="shared" si="0"/>
        <v>44344</v>
      </c>
      <c r="B9" s="288">
        <v>44350</v>
      </c>
      <c r="C9" s="5" t="s">
        <v>198</v>
      </c>
      <c r="D9" s="5">
        <v>7.7</v>
      </c>
      <c r="E9" s="5">
        <v>8.4</v>
      </c>
      <c r="F9" s="5">
        <v>8.1999999999999993</v>
      </c>
      <c r="G9" s="5">
        <v>8</v>
      </c>
      <c r="H9" s="5">
        <v>8.6</v>
      </c>
      <c r="I9" s="5">
        <v>8.4</v>
      </c>
      <c r="J9" s="5">
        <v>9</v>
      </c>
      <c r="K9" s="5">
        <v>8</v>
      </c>
      <c r="L9" s="5">
        <v>7.9</v>
      </c>
      <c r="M9" s="390" t="s">
        <v>193</v>
      </c>
      <c r="N9" s="390" t="s">
        <v>193</v>
      </c>
      <c r="O9" s="5">
        <v>8.9499999999999993</v>
      </c>
      <c r="P9" s="5">
        <v>8.0500000000000007</v>
      </c>
      <c r="Q9" s="5">
        <v>8.2899999999999991</v>
      </c>
    </row>
    <row r="10" spans="1:17" ht="20.100000000000001" customHeight="1">
      <c r="A10" s="288">
        <f t="shared" si="0"/>
        <v>44344</v>
      </c>
      <c r="B10" s="288">
        <v>44350</v>
      </c>
      <c r="C10" s="5" t="s">
        <v>199</v>
      </c>
      <c r="D10" s="5">
        <v>7.3</v>
      </c>
      <c r="E10" s="5">
        <v>8</v>
      </c>
      <c r="F10" s="5">
        <v>7.7</v>
      </c>
      <c r="G10" s="5">
        <v>7.7</v>
      </c>
      <c r="H10" s="5">
        <v>8</v>
      </c>
      <c r="I10" s="5">
        <v>8</v>
      </c>
      <c r="J10" s="5">
        <v>8.8000000000000007</v>
      </c>
      <c r="K10" s="5">
        <v>7.6</v>
      </c>
      <c r="L10" s="5">
        <v>7.7</v>
      </c>
      <c r="M10" s="390" t="s">
        <v>193</v>
      </c>
      <c r="N10" s="390" t="s">
        <v>193</v>
      </c>
      <c r="O10" s="5">
        <v>8.3000000000000007</v>
      </c>
      <c r="P10" s="5">
        <v>7.5</v>
      </c>
      <c r="Q10" s="5">
        <v>7.87</v>
      </c>
    </row>
    <row r="11" spans="1:17" ht="20.100000000000001" customHeight="1">
      <c r="A11" s="288">
        <f t="shared" si="0"/>
        <v>44344</v>
      </c>
      <c r="B11" s="288">
        <v>44350</v>
      </c>
      <c r="C11" s="5" t="s">
        <v>200</v>
      </c>
      <c r="D11" s="5">
        <v>7</v>
      </c>
      <c r="E11" s="5">
        <v>7.9</v>
      </c>
      <c r="F11" s="5">
        <v>7.3</v>
      </c>
      <c r="G11" s="5">
        <v>7.2</v>
      </c>
      <c r="H11" s="5">
        <v>7.5</v>
      </c>
      <c r="I11" s="5">
        <v>7.7</v>
      </c>
      <c r="J11" s="5">
        <v>8.1999999999999993</v>
      </c>
      <c r="K11" s="5">
        <v>7.3</v>
      </c>
      <c r="L11" s="5">
        <v>7.6</v>
      </c>
      <c r="M11" s="390" t="s">
        <v>193</v>
      </c>
      <c r="N11" s="390" t="s">
        <v>193</v>
      </c>
      <c r="O11" s="5">
        <v>7.7</v>
      </c>
      <c r="P11" s="5">
        <v>7</v>
      </c>
      <c r="Q11" s="5">
        <v>7.49</v>
      </c>
    </row>
    <row r="12" spans="1:17" ht="20.100000000000001" customHeight="1">
      <c r="A12" s="288">
        <f t="shared" si="0"/>
        <v>44344</v>
      </c>
      <c r="B12" s="288">
        <v>44350</v>
      </c>
      <c r="C12" s="5" t="s">
        <v>201</v>
      </c>
      <c r="D12" s="5">
        <v>6.8</v>
      </c>
      <c r="E12" s="5">
        <v>7.4</v>
      </c>
      <c r="F12" s="5">
        <v>7</v>
      </c>
      <c r="G12" s="5">
        <v>7</v>
      </c>
      <c r="H12" s="5">
        <v>7.5</v>
      </c>
      <c r="I12" s="5">
        <v>7.5</v>
      </c>
      <c r="J12" s="5">
        <v>8.1999999999999993</v>
      </c>
      <c r="K12" s="5">
        <v>7.3</v>
      </c>
      <c r="L12" s="5">
        <v>7.6</v>
      </c>
      <c r="M12" s="390" t="s">
        <v>193</v>
      </c>
      <c r="N12" s="390" t="s">
        <v>193</v>
      </c>
      <c r="O12" s="5" t="s">
        <v>204</v>
      </c>
      <c r="P12" s="5" t="s">
        <v>204</v>
      </c>
      <c r="Q12" s="5" t="s">
        <v>193</v>
      </c>
    </row>
    <row r="13" spans="1:17" ht="20.100000000000001" customHeight="1">
      <c r="A13" s="288">
        <f t="shared" si="0"/>
        <v>44344</v>
      </c>
      <c r="B13" s="288">
        <v>44350</v>
      </c>
      <c r="C13" s="5" t="s">
        <v>202</v>
      </c>
      <c r="D13" s="5">
        <v>-0.7</v>
      </c>
      <c r="E13" s="5">
        <v>-0.5</v>
      </c>
      <c r="F13" s="5">
        <v>-0.89999999999999902</v>
      </c>
      <c r="G13" s="5">
        <v>-0.8</v>
      </c>
      <c r="H13" s="5">
        <v>-1.1000000000000001</v>
      </c>
      <c r="I13" s="5">
        <v>-0.7</v>
      </c>
      <c r="J13" s="5">
        <v>-0.80000000000000104</v>
      </c>
      <c r="K13" s="5">
        <v>-0.7</v>
      </c>
      <c r="L13" s="5">
        <v>-0.30000000000000099</v>
      </c>
      <c r="M13" s="390" t="s">
        <v>193</v>
      </c>
      <c r="N13" s="390" t="s">
        <v>193</v>
      </c>
      <c r="O13" s="5">
        <v>-1.25</v>
      </c>
      <c r="P13" s="5">
        <v>-1.05</v>
      </c>
      <c r="Q13" s="5">
        <v>-0.8</v>
      </c>
    </row>
    <row r="14" spans="1:17" ht="20.100000000000001" customHeight="1">
      <c r="A14" s="288">
        <f t="shared" si="0"/>
        <v>44344</v>
      </c>
      <c r="B14" s="288">
        <v>44350</v>
      </c>
      <c r="C14" s="5" t="s">
        <v>203</v>
      </c>
      <c r="D14" s="5">
        <v>-0.9</v>
      </c>
      <c r="E14" s="5">
        <v>-1</v>
      </c>
      <c r="F14" s="5">
        <v>-1.2</v>
      </c>
      <c r="G14" s="5">
        <v>-1</v>
      </c>
      <c r="H14" s="5">
        <v>-1.1000000000000001</v>
      </c>
      <c r="I14" s="5">
        <v>-0.9</v>
      </c>
      <c r="J14" s="5">
        <v>-0.80000000000000104</v>
      </c>
      <c r="K14" s="5">
        <v>-0.7</v>
      </c>
      <c r="L14" s="5">
        <v>-0.30000000000000099</v>
      </c>
      <c r="M14" s="390" t="s">
        <v>193</v>
      </c>
      <c r="N14" s="390" t="s">
        <v>193</v>
      </c>
      <c r="O14" s="5" t="s">
        <v>193</v>
      </c>
      <c r="P14" s="5" t="s">
        <v>193</v>
      </c>
      <c r="Q14" s="5" t="s">
        <v>193</v>
      </c>
    </row>
    <row r="15" spans="1:17" ht="20.100000000000001" customHeight="1">
      <c r="A15" s="288">
        <f t="shared" si="0"/>
        <v>44351</v>
      </c>
      <c r="B15" s="288">
        <v>44357</v>
      </c>
      <c r="C15" s="5" t="s">
        <v>198</v>
      </c>
      <c r="D15" s="5">
        <v>7</v>
      </c>
      <c r="E15" s="5">
        <v>7.7</v>
      </c>
      <c r="F15" s="5">
        <v>7.3</v>
      </c>
      <c r="G15" s="5">
        <v>7.3</v>
      </c>
      <c r="H15" s="5">
        <v>8</v>
      </c>
      <c r="I15" s="5">
        <v>7.8</v>
      </c>
      <c r="J15" s="5">
        <v>8.4</v>
      </c>
      <c r="K15" s="5">
        <v>7.2</v>
      </c>
      <c r="L15" s="5">
        <v>7</v>
      </c>
      <c r="M15" s="390" t="s">
        <v>193</v>
      </c>
      <c r="N15" s="390" t="s">
        <v>193</v>
      </c>
      <c r="O15" s="5">
        <v>7.75</v>
      </c>
      <c r="P15" s="5">
        <v>7.35</v>
      </c>
      <c r="Q15" s="5">
        <v>7.53</v>
      </c>
    </row>
    <row r="16" spans="1:17" ht="20.100000000000001" customHeight="1">
      <c r="A16" s="288">
        <f t="shared" si="0"/>
        <v>44351</v>
      </c>
      <c r="B16" s="288">
        <v>44357</v>
      </c>
      <c r="C16" s="5" t="s">
        <v>199</v>
      </c>
      <c r="D16" s="5">
        <v>6.7</v>
      </c>
      <c r="E16" s="5">
        <v>7</v>
      </c>
      <c r="F16" s="5">
        <v>6.8</v>
      </c>
      <c r="G16" s="5">
        <v>6.8</v>
      </c>
      <c r="H16" s="5">
        <v>7.2</v>
      </c>
      <c r="I16" s="5">
        <v>7</v>
      </c>
      <c r="J16" s="5">
        <v>8</v>
      </c>
      <c r="K16" s="5">
        <v>6.9</v>
      </c>
      <c r="L16" s="5">
        <v>6.8</v>
      </c>
      <c r="M16" s="390" t="s">
        <v>193</v>
      </c>
      <c r="N16" s="390" t="s">
        <v>193</v>
      </c>
      <c r="O16" s="5">
        <v>7.3</v>
      </c>
      <c r="P16" s="5">
        <v>6.9</v>
      </c>
      <c r="Q16" s="5">
        <v>7.04</v>
      </c>
    </row>
    <row r="17" spans="1:17" ht="20.100000000000001" customHeight="1">
      <c r="A17" s="288">
        <f t="shared" si="0"/>
        <v>44351</v>
      </c>
      <c r="B17" s="288">
        <v>44357</v>
      </c>
      <c r="C17" s="5" t="s">
        <v>200</v>
      </c>
      <c r="D17" s="5">
        <v>6.5</v>
      </c>
      <c r="E17" s="5">
        <v>6.6</v>
      </c>
      <c r="F17" s="5">
        <v>6.3</v>
      </c>
      <c r="G17" s="5">
        <v>6.5</v>
      </c>
      <c r="H17" s="5">
        <v>7</v>
      </c>
      <c r="I17" s="5">
        <v>6.8</v>
      </c>
      <c r="J17" s="5">
        <v>7.8</v>
      </c>
      <c r="K17" s="5">
        <v>6.3</v>
      </c>
      <c r="L17" s="5">
        <v>6.6</v>
      </c>
      <c r="M17" s="390" t="s">
        <v>193</v>
      </c>
      <c r="N17" s="390" t="s">
        <v>193</v>
      </c>
      <c r="O17" s="5">
        <v>6.8</v>
      </c>
      <c r="P17" s="5">
        <v>6.5</v>
      </c>
      <c r="Q17" s="5">
        <v>6.7</v>
      </c>
    </row>
    <row r="18" spans="1:17" ht="20.100000000000001" customHeight="1">
      <c r="A18" s="288">
        <f t="shared" si="0"/>
        <v>44351</v>
      </c>
      <c r="B18" s="288">
        <v>44357</v>
      </c>
      <c r="C18" s="5" t="s">
        <v>201</v>
      </c>
      <c r="D18" s="5">
        <v>6.2</v>
      </c>
      <c r="E18" s="5">
        <v>6.4</v>
      </c>
      <c r="F18" s="5">
        <v>6</v>
      </c>
      <c r="G18" s="5">
        <v>6</v>
      </c>
      <c r="H18" s="5">
        <v>7</v>
      </c>
      <c r="I18" s="5">
        <v>6.8</v>
      </c>
      <c r="J18" s="5">
        <v>7.5</v>
      </c>
      <c r="K18" s="5">
        <v>6.3</v>
      </c>
      <c r="L18" s="5">
        <v>6.6</v>
      </c>
      <c r="M18" s="390" t="s">
        <v>193</v>
      </c>
      <c r="N18" s="390" t="s">
        <v>193</v>
      </c>
      <c r="O18" s="5" t="s">
        <v>204</v>
      </c>
      <c r="P18" s="5" t="s">
        <v>204</v>
      </c>
      <c r="Q18" s="5">
        <v>6.53</v>
      </c>
    </row>
    <row r="19" spans="1:17" ht="20.100000000000001" customHeight="1">
      <c r="A19" s="288">
        <f t="shared" si="0"/>
        <v>44351</v>
      </c>
      <c r="B19" s="288">
        <v>44357</v>
      </c>
      <c r="C19" s="5" t="s">
        <v>202</v>
      </c>
      <c r="D19" s="5">
        <v>-0.5</v>
      </c>
      <c r="E19" s="5">
        <v>-1.1000000000000001</v>
      </c>
      <c r="F19" s="5">
        <v>-1</v>
      </c>
      <c r="G19" s="5">
        <v>-0.8</v>
      </c>
      <c r="H19" s="5">
        <v>-1</v>
      </c>
      <c r="I19" s="5">
        <v>-1</v>
      </c>
      <c r="J19" s="5">
        <v>-0.60000000000000098</v>
      </c>
      <c r="K19" s="5">
        <v>-0.9</v>
      </c>
      <c r="L19" s="5">
        <v>-0.4</v>
      </c>
      <c r="M19" s="390" t="s">
        <v>193</v>
      </c>
      <c r="N19" s="390" t="s">
        <v>193</v>
      </c>
      <c r="O19" s="5">
        <v>-0.95</v>
      </c>
      <c r="P19" s="5">
        <v>-0.85</v>
      </c>
      <c r="Q19" s="5">
        <v>-0.83</v>
      </c>
    </row>
    <row r="20" spans="1:17" ht="20.100000000000001" customHeight="1">
      <c r="A20" s="288">
        <f t="shared" si="0"/>
        <v>44351</v>
      </c>
      <c r="B20" s="288">
        <v>44357</v>
      </c>
      <c r="C20" s="5" t="s">
        <v>203</v>
      </c>
      <c r="D20" s="5">
        <v>-0.8</v>
      </c>
      <c r="E20" s="5">
        <v>-1.3</v>
      </c>
      <c r="F20" s="5">
        <v>-1.3</v>
      </c>
      <c r="G20" s="5">
        <v>-1.3</v>
      </c>
      <c r="H20" s="5">
        <v>-1</v>
      </c>
      <c r="I20" s="5">
        <v>-1</v>
      </c>
      <c r="J20" s="5">
        <v>-0.9</v>
      </c>
      <c r="K20" s="5">
        <v>-0.9</v>
      </c>
      <c r="L20" s="5">
        <v>-0.4</v>
      </c>
      <c r="M20" s="390" t="s">
        <v>193</v>
      </c>
      <c r="N20" s="390" t="s">
        <v>193</v>
      </c>
      <c r="O20" s="5" t="s">
        <v>193</v>
      </c>
      <c r="P20" s="5" t="s">
        <v>193</v>
      </c>
      <c r="Q20" s="5">
        <v>-1</v>
      </c>
    </row>
    <row r="21" spans="1:17" ht="20.100000000000001" customHeight="1">
      <c r="A21" s="288">
        <f t="shared" si="0"/>
        <v>44358</v>
      </c>
      <c r="B21" s="288">
        <v>44364</v>
      </c>
      <c r="C21" s="5" t="s">
        <v>198</v>
      </c>
      <c r="D21" s="5">
        <v>6.5</v>
      </c>
      <c r="E21" s="5">
        <v>7</v>
      </c>
      <c r="F21" s="5">
        <v>6.8</v>
      </c>
      <c r="G21" s="5">
        <v>7</v>
      </c>
      <c r="H21" s="5">
        <v>7.2</v>
      </c>
      <c r="I21" s="5">
        <v>7</v>
      </c>
      <c r="J21" s="5">
        <v>8.1999999999999993</v>
      </c>
      <c r="K21" s="5">
        <v>6.7</v>
      </c>
      <c r="L21" s="5">
        <v>6.5</v>
      </c>
      <c r="M21" s="390" t="s">
        <v>193</v>
      </c>
      <c r="N21" s="390" t="s">
        <v>193</v>
      </c>
      <c r="O21" s="5">
        <v>7.4</v>
      </c>
      <c r="P21" s="5">
        <v>6.95</v>
      </c>
      <c r="Q21" s="5">
        <v>7</v>
      </c>
    </row>
    <row r="22" spans="1:17" ht="20.100000000000001" customHeight="1">
      <c r="A22" s="288">
        <f t="shared" si="0"/>
        <v>44358</v>
      </c>
      <c r="B22" s="288">
        <v>44364</v>
      </c>
      <c r="C22" s="5" t="s">
        <v>199</v>
      </c>
      <c r="D22" s="5">
        <v>6.3</v>
      </c>
      <c r="E22" s="5">
        <v>6.5</v>
      </c>
      <c r="F22" s="5">
        <v>6.4</v>
      </c>
      <c r="G22" s="5">
        <v>6.5</v>
      </c>
      <c r="H22" s="5">
        <v>6.9</v>
      </c>
      <c r="I22" s="5">
        <v>6.7</v>
      </c>
      <c r="J22" s="5">
        <v>7.8</v>
      </c>
      <c r="K22" s="5">
        <v>6.5</v>
      </c>
      <c r="L22" s="5">
        <v>6.3</v>
      </c>
      <c r="M22" s="390" t="s">
        <v>193</v>
      </c>
      <c r="N22" s="390" t="s">
        <v>193</v>
      </c>
      <c r="O22" s="5">
        <v>7.1</v>
      </c>
      <c r="P22" s="5">
        <v>6.7</v>
      </c>
      <c r="Q22" s="5">
        <v>6.7</v>
      </c>
    </row>
    <row r="23" spans="1:17" ht="20.100000000000001" customHeight="1">
      <c r="A23" s="288">
        <f t="shared" si="0"/>
        <v>44358</v>
      </c>
      <c r="B23" s="288">
        <v>44364</v>
      </c>
      <c r="C23" s="5" t="s">
        <v>200</v>
      </c>
      <c r="D23" s="5">
        <v>6</v>
      </c>
      <c r="E23" s="5">
        <v>6.3</v>
      </c>
      <c r="F23" s="5">
        <v>6.1</v>
      </c>
      <c r="G23" s="5">
        <v>6</v>
      </c>
      <c r="H23" s="5">
        <v>6.5</v>
      </c>
      <c r="I23" s="5">
        <v>6.5</v>
      </c>
      <c r="J23" s="5">
        <v>7.7</v>
      </c>
      <c r="K23" s="5">
        <v>6</v>
      </c>
      <c r="L23" s="5">
        <v>6.2</v>
      </c>
      <c r="M23" s="390" t="s">
        <v>193</v>
      </c>
      <c r="N23" s="390" t="s">
        <v>193</v>
      </c>
      <c r="O23" s="5">
        <v>6.8</v>
      </c>
      <c r="P23" s="5">
        <v>6.45</v>
      </c>
      <c r="Q23" s="5">
        <v>6.41</v>
      </c>
    </row>
    <row r="24" spans="1:17" ht="20.100000000000001" customHeight="1">
      <c r="A24" s="288">
        <f t="shared" si="0"/>
        <v>44358</v>
      </c>
      <c r="B24" s="288">
        <v>44364</v>
      </c>
      <c r="C24" s="5" t="s">
        <v>201</v>
      </c>
      <c r="D24" s="5">
        <v>5.7</v>
      </c>
      <c r="E24" s="5">
        <v>6.1</v>
      </c>
      <c r="F24" s="5">
        <v>5.9</v>
      </c>
      <c r="G24" s="5">
        <v>6</v>
      </c>
      <c r="H24" s="5">
        <v>6.5</v>
      </c>
      <c r="I24" s="5">
        <v>6.5</v>
      </c>
      <c r="J24" s="5">
        <v>7.4</v>
      </c>
      <c r="K24" s="5">
        <v>6</v>
      </c>
      <c r="L24" s="5">
        <v>6.2</v>
      </c>
      <c r="M24" s="390" t="s">
        <v>193</v>
      </c>
      <c r="N24" s="390" t="s">
        <v>193</v>
      </c>
      <c r="O24" s="5" t="s">
        <v>204</v>
      </c>
      <c r="P24" s="5" t="s">
        <v>204</v>
      </c>
      <c r="Q24" s="5">
        <v>6.26</v>
      </c>
    </row>
    <row r="25" spans="1:17" ht="20.100000000000001" customHeight="1">
      <c r="A25" s="288">
        <f t="shared" si="0"/>
        <v>44358</v>
      </c>
      <c r="B25" s="288">
        <v>44364</v>
      </c>
      <c r="C25" s="5" t="s">
        <v>202</v>
      </c>
      <c r="D25" s="5">
        <f>D23-D21</f>
        <v>-0.5</v>
      </c>
      <c r="E25" s="5">
        <v>-0.7</v>
      </c>
      <c r="F25" s="5">
        <f>F23-F21</f>
        <v>-0.70000000000000018</v>
      </c>
      <c r="G25" s="5">
        <f>G23-G21</f>
        <v>-1</v>
      </c>
      <c r="H25" s="5">
        <f>H23-H21</f>
        <v>-0.70000000000000018</v>
      </c>
      <c r="I25" s="5">
        <f>I23-I21</f>
        <v>-0.5</v>
      </c>
      <c r="J25" s="5">
        <f>J23-J21</f>
        <v>-0.49999999999999911</v>
      </c>
      <c r="K25" s="5">
        <v>-0.7</v>
      </c>
      <c r="L25" s="5">
        <v>-0.3</v>
      </c>
      <c r="M25" s="390" t="s">
        <v>193</v>
      </c>
      <c r="N25" s="390" t="s">
        <v>193</v>
      </c>
      <c r="O25" s="5">
        <v>-0.4</v>
      </c>
      <c r="P25" s="5">
        <v>-0.4</v>
      </c>
      <c r="Q25" s="5">
        <v>-0.57999999999999996</v>
      </c>
    </row>
    <row r="26" spans="1:17" ht="20.100000000000001" customHeight="1">
      <c r="A26" s="288">
        <f t="shared" si="0"/>
        <v>44358</v>
      </c>
      <c r="B26" s="288">
        <v>44364</v>
      </c>
      <c r="C26" s="5" t="s">
        <v>203</v>
      </c>
      <c r="D26" s="5">
        <f>D24-D21</f>
        <v>-0.79999999999999982</v>
      </c>
      <c r="E26" s="5">
        <v>-0.9</v>
      </c>
      <c r="F26" s="5">
        <f>F24-F21</f>
        <v>-0.89999999999999947</v>
      </c>
      <c r="G26" s="5">
        <f>G24-G21</f>
        <v>-1</v>
      </c>
      <c r="H26" s="5">
        <f>H24-H21</f>
        <v>-0.70000000000000018</v>
      </c>
      <c r="I26" s="5">
        <f>I24-I21</f>
        <v>-0.5</v>
      </c>
      <c r="J26" s="5">
        <f>J24-J21</f>
        <v>-0.79999999999999893</v>
      </c>
      <c r="K26" s="5">
        <v>-0.7</v>
      </c>
      <c r="L26" s="5">
        <v>-0.3</v>
      </c>
      <c r="M26" s="390" t="s">
        <v>193</v>
      </c>
      <c r="N26" s="390" t="s">
        <v>193</v>
      </c>
      <c r="O26" s="5" t="s">
        <v>193</v>
      </c>
      <c r="P26" s="5" t="s">
        <v>193</v>
      </c>
      <c r="Q26" s="5">
        <v>-0.73</v>
      </c>
    </row>
    <row r="27" spans="1:17" ht="20.100000000000001" customHeight="1">
      <c r="A27" s="288">
        <f t="shared" si="0"/>
        <v>44365</v>
      </c>
      <c r="B27" s="288">
        <v>44371</v>
      </c>
      <c r="C27" s="5" t="s">
        <v>198</v>
      </c>
      <c r="D27" s="5">
        <v>6.5</v>
      </c>
      <c r="E27" s="5">
        <v>6.7</v>
      </c>
      <c r="F27" s="5">
        <v>6.5</v>
      </c>
      <c r="G27" s="5">
        <v>6.7</v>
      </c>
      <c r="H27" s="5">
        <v>6.8</v>
      </c>
      <c r="I27" s="5">
        <v>6.7</v>
      </c>
      <c r="J27" s="5">
        <v>7.2</v>
      </c>
      <c r="K27" s="5">
        <v>6.3</v>
      </c>
      <c r="L27" s="5">
        <v>6</v>
      </c>
      <c r="M27" s="390" t="s">
        <v>193</v>
      </c>
      <c r="N27" s="390" t="s">
        <v>193</v>
      </c>
      <c r="O27" s="5">
        <v>7</v>
      </c>
      <c r="P27" s="5">
        <v>6.4</v>
      </c>
      <c r="Q27" s="5">
        <v>6.62</v>
      </c>
    </row>
    <row r="28" spans="1:17" ht="20.100000000000001" customHeight="1">
      <c r="A28" s="288">
        <f t="shared" si="0"/>
        <v>44365</v>
      </c>
      <c r="B28" s="288">
        <v>44371</v>
      </c>
      <c r="C28" s="5" t="s">
        <v>199</v>
      </c>
      <c r="D28" s="5">
        <v>6.3</v>
      </c>
      <c r="E28" s="5">
        <v>6.4</v>
      </c>
      <c r="F28" s="5">
        <v>6.1</v>
      </c>
      <c r="G28" s="5">
        <v>6.4</v>
      </c>
      <c r="H28" s="5">
        <v>6.4</v>
      </c>
      <c r="I28" s="5">
        <v>6.4</v>
      </c>
      <c r="J28" s="5">
        <v>7</v>
      </c>
      <c r="K28" s="5">
        <v>6.2</v>
      </c>
      <c r="L28" s="5">
        <v>6</v>
      </c>
      <c r="M28" s="390" t="s">
        <v>193</v>
      </c>
      <c r="N28" s="390" t="s">
        <v>193</v>
      </c>
      <c r="O28" s="5">
        <v>6.65</v>
      </c>
      <c r="P28" s="5">
        <v>6.1</v>
      </c>
      <c r="Q28" s="5">
        <v>6.36</v>
      </c>
    </row>
    <row r="29" spans="1:17" ht="20.100000000000001" customHeight="1">
      <c r="A29" s="288">
        <f t="shared" si="0"/>
        <v>44365</v>
      </c>
      <c r="B29" s="288">
        <v>44371</v>
      </c>
      <c r="C29" s="5" t="s">
        <v>200</v>
      </c>
      <c r="D29" s="5">
        <v>6.1</v>
      </c>
      <c r="E29" s="5">
        <v>6</v>
      </c>
      <c r="F29" s="5">
        <v>5.8</v>
      </c>
      <c r="G29" s="5">
        <v>5.8</v>
      </c>
      <c r="H29" s="5">
        <v>6.2</v>
      </c>
      <c r="I29" s="5">
        <v>6.2</v>
      </c>
      <c r="J29" s="5">
        <v>6.5</v>
      </c>
      <c r="K29" s="5">
        <v>6</v>
      </c>
      <c r="L29" s="5">
        <v>5.8</v>
      </c>
      <c r="M29" s="390" t="s">
        <v>193</v>
      </c>
      <c r="N29" s="390" t="s">
        <v>193</v>
      </c>
      <c r="O29" s="5">
        <v>6.5</v>
      </c>
      <c r="P29" s="5">
        <v>5.8</v>
      </c>
      <c r="Q29" s="5">
        <v>6.06</v>
      </c>
    </row>
    <row r="30" spans="1:17" ht="20.100000000000001" customHeight="1">
      <c r="A30" s="288">
        <f t="shared" si="0"/>
        <v>44365</v>
      </c>
      <c r="B30" s="288">
        <v>44371</v>
      </c>
      <c r="C30" s="5" t="s">
        <v>201</v>
      </c>
      <c r="D30" s="5">
        <v>5.9</v>
      </c>
      <c r="E30" s="5">
        <v>5.8</v>
      </c>
      <c r="F30" s="5">
        <v>5.8</v>
      </c>
      <c r="G30" s="5">
        <v>5.8</v>
      </c>
      <c r="H30" s="5">
        <v>6.2</v>
      </c>
      <c r="I30" s="5">
        <v>6.2</v>
      </c>
      <c r="J30" s="5">
        <v>6.2</v>
      </c>
      <c r="K30" s="5">
        <v>5.8</v>
      </c>
      <c r="L30" s="5">
        <v>5.8</v>
      </c>
      <c r="M30" s="390" t="s">
        <v>193</v>
      </c>
      <c r="N30" s="390" t="s">
        <v>193</v>
      </c>
      <c r="O30" s="5" t="s">
        <v>204</v>
      </c>
      <c r="P30" s="5" t="s">
        <v>204</v>
      </c>
      <c r="Q30" s="5">
        <v>5.94</v>
      </c>
    </row>
    <row r="31" spans="1:17" ht="20.100000000000001" customHeight="1">
      <c r="A31" s="288">
        <f t="shared" si="0"/>
        <v>44365</v>
      </c>
      <c r="B31" s="288">
        <v>44371</v>
      </c>
      <c r="C31" s="5" t="s">
        <v>202</v>
      </c>
      <c r="D31" s="5">
        <f>D29-D27</f>
        <v>-0.40000000000000036</v>
      </c>
      <c r="E31" s="5">
        <v>-0.7</v>
      </c>
      <c r="F31" s="5">
        <v>-0.7</v>
      </c>
      <c r="G31" s="5">
        <f t="shared" ref="G31:L31" si="1">G29-G27</f>
        <v>-0.90000000000000036</v>
      </c>
      <c r="H31" s="5">
        <f t="shared" si="1"/>
        <v>-0.59999999999999964</v>
      </c>
      <c r="I31" s="5">
        <f t="shared" si="1"/>
        <v>-0.5</v>
      </c>
      <c r="J31" s="330">
        <f t="shared" si="1"/>
        <v>-0.70000000000000018</v>
      </c>
      <c r="K31" s="5">
        <f t="shared" si="1"/>
        <v>-0.29999999999999982</v>
      </c>
      <c r="L31" s="5">
        <f t="shared" si="1"/>
        <v>-0.20000000000000018</v>
      </c>
      <c r="M31" s="390" t="s">
        <v>193</v>
      </c>
      <c r="N31" s="390" t="s">
        <v>193</v>
      </c>
      <c r="O31" s="5">
        <v>-0.5</v>
      </c>
      <c r="P31" s="5">
        <v>-0.6</v>
      </c>
      <c r="Q31" s="5">
        <v>-0.56000000000000005</v>
      </c>
    </row>
    <row r="32" spans="1:17" ht="20.100000000000001" customHeight="1">
      <c r="A32" s="288">
        <f t="shared" si="0"/>
        <v>44365</v>
      </c>
      <c r="B32" s="288">
        <v>44371</v>
      </c>
      <c r="C32" s="5" t="s">
        <v>203</v>
      </c>
      <c r="D32" s="5">
        <f>D30-D27</f>
        <v>-0.59999999999999964</v>
      </c>
      <c r="E32" s="5">
        <f>E30-E27</f>
        <v>-0.90000000000000036</v>
      </c>
      <c r="F32" s="5">
        <v>-0.7</v>
      </c>
      <c r="G32" s="5">
        <f t="shared" ref="G32:L32" si="2">G30-G27</f>
        <v>-0.90000000000000036</v>
      </c>
      <c r="H32" s="5">
        <f t="shared" si="2"/>
        <v>-0.59999999999999964</v>
      </c>
      <c r="I32" s="5">
        <f t="shared" si="2"/>
        <v>-0.5</v>
      </c>
      <c r="J32" s="330">
        <f t="shared" si="2"/>
        <v>-1</v>
      </c>
      <c r="K32" s="5">
        <f t="shared" si="2"/>
        <v>-0.5</v>
      </c>
      <c r="L32" s="5">
        <f t="shared" si="2"/>
        <v>-0.20000000000000018</v>
      </c>
      <c r="M32" s="390" t="s">
        <v>193</v>
      </c>
      <c r="N32" s="390" t="s">
        <v>193</v>
      </c>
      <c r="O32" s="5" t="s">
        <v>193</v>
      </c>
      <c r="P32" s="5" t="s">
        <v>193</v>
      </c>
      <c r="Q32" s="5">
        <v>-0.66</v>
      </c>
    </row>
    <row r="33" spans="1:17" ht="20.100000000000001" customHeight="1">
      <c r="A33" s="288">
        <f t="shared" si="0"/>
        <v>44372</v>
      </c>
      <c r="B33" s="288">
        <v>44378</v>
      </c>
      <c r="C33" s="5" t="s">
        <v>198</v>
      </c>
      <c r="D33" s="5">
        <v>8</v>
      </c>
      <c r="E33" s="5">
        <v>8.4</v>
      </c>
      <c r="F33" s="5">
        <v>8.4</v>
      </c>
      <c r="G33" s="5">
        <v>8.5</v>
      </c>
      <c r="H33" s="5">
        <v>8.8000000000000007</v>
      </c>
      <c r="I33" s="5">
        <v>8.65</v>
      </c>
      <c r="J33" s="5">
        <v>8.8000000000000007</v>
      </c>
      <c r="K33" s="5">
        <v>8.1</v>
      </c>
      <c r="L33" s="5">
        <v>7.8</v>
      </c>
      <c r="M33" s="390" t="s">
        <v>193</v>
      </c>
      <c r="N33" s="390" t="s">
        <v>193</v>
      </c>
      <c r="O33" s="5">
        <v>8.8000000000000007</v>
      </c>
      <c r="P33" s="5">
        <v>8.3000000000000007</v>
      </c>
      <c r="Q33" s="5">
        <v>8.41</v>
      </c>
    </row>
    <row r="34" spans="1:17" ht="20.100000000000001" customHeight="1">
      <c r="A34" s="288">
        <f t="shared" si="0"/>
        <v>44372</v>
      </c>
      <c r="B34" s="288">
        <v>44378</v>
      </c>
      <c r="C34" s="5" t="s">
        <v>199</v>
      </c>
      <c r="D34" s="5">
        <v>7.7</v>
      </c>
      <c r="E34" s="5">
        <v>8.1</v>
      </c>
      <c r="F34" s="5">
        <v>8.1999999999999993</v>
      </c>
      <c r="G34" s="5">
        <v>8.3000000000000007</v>
      </c>
      <c r="H34" s="5">
        <v>8.6999999999999993</v>
      </c>
      <c r="I34" s="5">
        <v>8.5500000000000007</v>
      </c>
      <c r="J34" s="5">
        <v>8.5</v>
      </c>
      <c r="K34" s="5">
        <v>8</v>
      </c>
      <c r="L34" s="5">
        <v>8</v>
      </c>
      <c r="M34" s="390" t="s">
        <v>193</v>
      </c>
      <c r="N34" s="390" t="s">
        <v>193</v>
      </c>
      <c r="O34" s="5">
        <v>8.6</v>
      </c>
      <c r="P34" s="5">
        <v>8</v>
      </c>
      <c r="Q34" s="5">
        <v>8.24</v>
      </c>
    </row>
    <row r="35" spans="1:17" ht="20.100000000000001" customHeight="1">
      <c r="A35" s="288">
        <f t="shared" si="0"/>
        <v>44372</v>
      </c>
      <c r="B35" s="288">
        <v>44378</v>
      </c>
      <c r="C35" s="5" t="s">
        <v>200</v>
      </c>
      <c r="D35" s="5">
        <v>7.6</v>
      </c>
      <c r="E35" s="5">
        <v>7.7</v>
      </c>
      <c r="F35" s="5">
        <v>8</v>
      </c>
      <c r="G35" s="5">
        <v>8</v>
      </c>
      <c r="H35" s="5">
        <v>8.5</v>
      </c>
      <c r="I35" s="5">
        <v>8.3000000000000007</v>
      </c>
      <c r="J35" s="5">
        <v>8.3000000000000007</v>
      </c>
      <c r="K35" s="5">
        <v>7.8</v>
      </c>
      <c r="L35" s="5">
        <v>8.1999999999999993</v>
      </c>
      <c r="M35" s="390" t="s">
        <v>193</v>
      </c>
      <c r="N35" s="390" t="s">
        <v>193</v>
      </c>
      <c r="O35" s="5">
        <v>8.3000000000000007</v>
      </c>
      <c r="P35" s="5" t="s">
        <v>204</v>
      </c>
      <c r="Q35" s="5">
        <v>8.07</v>
      </c>
    </row>
    <row r="36" spans="1:17" ht="20.100000000000001" customHeight="1">
      <c r="A36" s="288">
        <f t="shared" si="0"/>
        <v>44372</v>
      </c>
      <c r="B36" s="288">
        <v>44378</v>
      </c>
      <c r="C36" s="5" t="s">
        <v>201</v>
      </c>
      <c r="D36" s="5">
        <v>7.4</v>
      </c>
      <c r="E36" s="5">
        <v>7.3</v>
      </c>
      <c r="F36" s="5">
        <v>7.9</v>
      </c>
      <c r="G36" s="5">
        <v>8</v>
      </c>
      <c r="H36" s="5">
        <v>8.4</v>
      </c>
      <c r="I36" s="5">
        <v>8.1999999999999993</v>
      </c>
      <c r="J36" s="5">
        <v>7.8</v>
      </c>
      <c r="K36" s="5">
        <v>7.8</v>
      </c>
      <c r="L36" s="5">
        <v>8.1999999999999993</v>
      </c>
      <c r="M36" s="390" t="s">
        <v>193</v>
      </c>
      <c r="N36" s="390" t="s">
        <v>193</v>
      </c>
      <c r="O36" s="5" t="s">
        <v>204</v>
      </c>
      <c r="P36" s="5" t="s">
        <v>204</v>
      </c>
      <c r="Q36" s="5">
        <v>7.89</v>
      </c>
    </row>
    <row r="37" spans="1:17" ht="20.100000000000001" customHeight="1">
      <c r="A37" s="288">
        <f t="shared" si="0"/>
        <v>44372</v>
      </c>
      <c r="B37" s="288">
        <v>44378</v>
      </c>
      <c r="C37" s="5" t="s">
        <v>202</v>
      </c>
      <c r="D37" s="5">
        <v>-0.4</v>
      </c>
      <c r="E37" s="5">
        <v>-0.7</v>
      </c>
      <c r="F37" s="5">
        <v>-0.4</v>
      </c>
      <c r="G37" s="5">
        <v>-0.5</v>
      </c>
      <c r="H37" s="5">
        <v>-0.3</v>
      </c>
      <c r="I37" s="5">
        <v>-0.35</v>
      </c>
      <c r="J37" s="5">
        <v>-0.5</v>
      </c>
      <c r="K37" s="5">
        <v>-0.3</v>
      </c>
      <c r="L37" s="5">
        <v>0.4</v>
      </c>
      <c r="M37" s="390" t="s">
        <v>193</v>
      </c>
      <c r="N37" s="390" t="s">
        <v>193</v>
      </c>
      <c r="O37" s="5">
        <v>-0.5</v>
      </c>
      <c r="P37" s="5" t="s">
        <v>193</v>
      </c>
      <c r="Q37" s="5">
        <v>-0.36</v>
      </c>
    </row>
    <row r="38" spans="1:17" ht="20.100000000000001" customHeight="1">
      <c r="A38" s="288">
        <f t="shared" si="0"/>
        <v>44372</v>
      </c>
      <c r="B38" s="288">
        <v>44378</v>
      </c>
      <c r="C38" s="5" t="s">
        <v>203</v>
      </c>
      <c r="D38" s="5">
        <v>-0.6</v>
      </c>
      <c r="E38" s="5">
        <v>-1.1000000000000001</v>
      </c>
      <c r="F38" s="5">
        <v>-0.5</v>
      </c>
      <c r="G38" s="5">
        <v>-0.5</v>
      </c>
      <c r="H38" s="5">
        <v>-0.4</v>
      </c>
      <c r="I38" s="5">
        <v>-0.45</v>
      </c>
      <c r="J38" s="5">
        <v>-1</v>
      </c>
      <c r="K38" s="5">
        <v>-0.3</v>
      </c>
      <c r="L38" s="5">
        <v>0.4</v>
      </c>
      <c r="M38" s="390" t="s">
        <v>193</v>
      </c>
      <c r="N38" s="390" t="s">
        <v>193</v>
      </c>
      <c r="O38" s="5" t="s">
        <v>193</v>
      </c>
      <c r="P38" s="5" t="s">
        <v>193</v>
      </c>
      <c r="Q38" s="5">
        <v>-0.49</v>
      </c>
    </row>
    <row r="39" spans="1:17" ht="20.100000000000001" customHeight="1">
      <c r="A39" s="288">
        <f t="shared" si="0"/>
        <v>44379</v>
      </c>
      <c r="B39" s="288">
        <v>44385</v>
      </c>
      <c r="C39" s="5" t="s">
        <v>198</v>
      </c>
      <c r="D39" s="5">
        <v>7.7</v>
      </c>
      <c r="E39" s="5">
        <v>8.3000000000000007</v>
      </c>
      <c r="F39" s="5">
        <v>8.3000000000000007</v>
      </c>
      <c r="G39" s="5">
        <v>8.1999999999999993</v>
      </c>
      <c r="H39" s="5">
        <v>8.6</v>
      </c>
      <c r="I39" s="5">
        <v>8.4</v>
      </c>
      <c r="J39" s="5">
        <v>8.9</v>
      </c>
      <c r="K39" s="5">
        <v>7.8</v>
      </c>
      <c r="L39" s="5">
        <v>7.6</v>
      </c>
      <c r="M39" s="390" t="s">
        <v>193</v>
      </c>
      <c r="N39" s="390" t="s">
        <v>193</v>
      </c>
      <c r="O39" s="5">
        <v>8.6999999999999993</v>
      </c>
      <c r="P39" s="5">
        <v>8.1999999999999993</v>
      </c>
      <c r="Q39" s="5">
        <v>8.25</v>
      </c>
    </row>
    <row r="40" spans="1:17" ht="20.100000000000001" customHeight="1">
      <c r="A40" s="288">
        <f t="shared" si="0"/>
        <v>44379</v>
      </c>
      <c r="B40" s="288">
        <v>44385</v>
      </c>
      <c r="C40" s="5" t="s">
        <v>199</v>
      </c>
      <c r="D40" s="5">
        <v>7.5</v>
      </c>
      <c r="E40" s="5">
        <v>8.1</v>
      </c>
      <c r="F40" s="5">
        <v>8</v>
      </c>
      <c r="G40" s="5">
        <v>8.1999999999999993</v>
      </c>
      <c r="H40" s="5">
        <v>8.4</v>
      </c>
      <c r="I40" s="5">
        <v>8.1999999999999993</v>
      </c>
      <c r="J40" s="5">
        <v>8.6</v>
      </c>
      <c r="K40" s="5">
        <v>7.7</v>
      </c>
      <c r="L40" s="5">
        <v>7.6</v>
      </c>
      <c r="M40" s="390" t="s">
        <v>193</v>
      </c>
      <c r="N40" s="390" t="s">
        <v>193</v>
      </c>
      <c r="O40" s="5">
        <v>8.6999999999999993</v>
      </c>
      <c r="P40" s="5">
        <v>8</v>
      </c>
      <c r="Q40" s="5">
        <v>8.09</v>
      </c>
    </row>
    <row r="41" spans="1:17" ht="20.100000000000001" customHeight="1">
      <c r="A41" s="288">
        <f t="shared" si="0"/>
        <v>44379</v>
      </c>
      <c r="B41" s="288">
        <v>44385</v>
      </c>
      <c r="C41" s="5" t="s">
        <v>200</v>
      </c>
      <c r="D41" s="5">
        <v>7.3</v>
      </c>
      <c r="E41" s="5">
        <v>7.9</v>
      </c>
      <c r="F41" s="5">
        <v>7.8</v>
      </c>
      <c r="G41" s="5">
        <v>7.6</v>
      </c>
      <c r="H41" s="5">
        <v>8.1999999999999993</v>
      </c>
      <c r="I41" s="5">
        <v>8</v>
      </c>
      <c r="J41" s="5">
        <v>8.4</v>
      </c>
      <c r="K41" s="5">
        <v>7.5</v>
      </c>
      <c r="L41" s="5">
        <v>7.8</v>
      </c>
      <c r="M41" s="390" t="s">
        <v>193</v>
      </c>
      <c r="N41" s="390" t="s">
        <v>193</v>
      </c>
      <c r="O41" s="5" t="s">
        <v>204</v>
      </c>
      <c r="P41" s="5" t="s">
        <v>204</v>
      </c>
      <c r="Q41" s="5">
        <v>7.83</v>
      </c>
    </row>
    <row r="42" spans="1:17" ht="20.100000000000001" customHeight="1">
      <c r="A42" s="288">
        <f t="shared" si="0"/>
        <v>44379</v>
      </c>
      <c r="B42" s="288">
        <v>44385</v>
      </c>
      <c r="C42" s="5" t="s">
        <v>201</v>
      </c>
      <c r="D42" s="5">
        <v>7.1</v>
      </c>
      <c r="E42" s="5">
        <v>7.7</v>
      </c>
      <c r="F42" s="5">
        <v>7.7</v>
      </c>
      <c r="G42" s="5">
        <v>7.6</v>
      </c>
      <c r="H42" s="5">
        <v>8.1999999999999993</v>
      </c>
      <c r="I42" s="5">
        <v>8</v>
      </c>
      <c r="J42" s="5">
        <v>7.9</v>
      </c>
      <c r="K42" s="5">
        <v>7.5</v>
      </c>
      <c r="L42" s="5">
        <v>7.8</v>
      </c>
      <c r="M42" s="390" t="s">
        <v>193</v>
      </c>
      <c r="N42" s="390" t="s">
        <v>193</v>
      </c>
      <c r="O42" s="5" t="s">
        <v>204</v>
      </c>
      <c r="P42" s="5" t="s">
        <v>204</v>
      </c>
      <c r="Q42" s="5">
        <v>7.72</v>
      </c>
    </row>
    <row r="43" spans="1:17" ht="20.100000000000001" customHeight="1">
      <c r="A43" s="288">
        <f t="shared" si="0"/>
        <v>44379</v>
      </c>
      <c r="B43" s="288">
        <v>44385</v>
      </c>
      <c r="C43" s="5" t="s">
        <v>202</v>
      </c>
      <c r="D43" s="5">
        <v>-0.4</v>
      </c>
      <c r="E43" s="5">
        <v>-0.4</v>
      </c>
      <c r="F43" s="5">
        <v>-0.3</v>
      </c>
      <c r="G43" s="5">
        <v>-0.6</v>
      </c>
      <c r="H43" s="5">
        <v>-0.4</v>
      </c>
      <c r="I43" s="5">
        <v>-0.4</v>
      </c>
      <c r="J43" s="5">
        <v>-0.5</v>
      </c>
      <c r="K43" s="5">
        <v>-0.3</v>
      </c>
      <c r="L43" s="5">
        <v>0.2</v>
      </c>
      <c r="M43" s="390" t="s">
        <v>193</v>
      </c>
      <c r="N43" s="390" t="s">
        <v>193</v>
      </c>
      <c r="O43" s="5" t="s">
        <v>193</v>
      </c>
      <c r="P43" s="5" t="s">
        <v>193</v>
      </c>
      <c r="Q43" s="5">
        <v>-0.34</v>
      </c>
    </row>
    <row r="44" spans="1:17" ht="20.100000000000001" customHeight="1">
      <c r="A44" s="288">
        <f t="shared" si="0"/>
        <v>44379</v>
      </c>
      <c r="B44" s="288">
        <v>44385</v>
      </c>
      <c r="C44" s="5" t="s">
        <v>203</v>
      </c>
      <c r="D44" s="5">
        <v>-0.6</v>
      </c>
      <c r="E44" s="5">
        <v>-0.6</v>
      </c>
      <c r="F44" s="5">
        <v>-0.6</v>
      </c>
      <c r="G44" s="5">
        <v>-0.6</v>
      </c>
      <c r="H44" s="5">
        <v>-0.4</v>
      </c>
      <c r="I44" s="5">
        <v>-0.4</v>
      </c>
      <c r="J44" s="5">
        <v>-1</v>
      </c>
      <c r="K44" s="5">
        <v>-0.3</v>
      </c>
      <c r="L44" s="5">
        <v>0.2</v>
      </c>
      <c r="M44" s="390" t="s">
        <v>193</v>
      </c>
      <c r="N44" s="390" t="s">
        <v>193</v>
      </c>
      <c r="O44" s="5" t="s">
        <v>193</v>
      </c>
      <c r="P44" s="5" t="s">
        <v>193</v>
      </c>
      <c r="Q44" s="5">
        <v>-0.48</v>
      </c>
    </row>
    <row r="45" spans="1:17" ht="20.100000000000001" customHeight="1">
      <c r="A45" s="288">
        <f t="shared" si="0"/>
        <v>44386</v>
      </c>
      <c r="B45" s="288">
        <v>44392</v>
      </c>
      <c r="C45" s="5" t="s">
        <v>198</v>
      </c>
      <c r="D45" s="5">
        <v>7.3</v>
      </c>
      <c r="E45" s="5">
        <v>8.1</v>
      </c>
      <c r="F45" s="5">
        <v>7.8</v>
      </c>
      <c r="G45" s="5">
        <v>8</v>
      </c>
      <c r="H45" s="5">
        <v>8.4</v>
      </c>
      <c r="I45" s="5">
        <v>8.1999999999999993</v>
      </c>
      <c r="J45" s="5">
        <v>9</v>
      </c>
      <c r="K45" s="5">
        <v>7</v>
      </c>
      <c r="L45" s="5">
        <v>7.1</v>
      </c>
      <c r="M45" s="390" t="s">
        <v>193</v>
      </c>
      <c r="N45" s="390" t="s">
        <v>193</v>
      </c>
      <c r="O45" s="5">
        <v>8.3000000000000007</v>
      </c>
      <c r="P45" s="5">
        <v>7.6</v>
      </c>
      <c r="Q45" s="5">
        <v>7.91</v>
      </c>
    </row>
    <row r="46" spans="1:17" ht="20.100000000000001" customHeight="1">
      <c r="A46" s="288">
        <f t="shared" si="0"/>
        <v>44386</v>
      </c>
      <c r="B46" s="288">
        <v>44392</v>
      </c>
      <c r="C46" s="5" t="s">
        <v>199</v>
      </c>
      <c r="D46" s="330">
        <v>7</v>
      </c>
      <c r="E46" s="5">
        <v>7.9</v>
      </c>
      <c r="F46" s="5">
        <v>7.8</v>
      </c>
      <c r="G46" s="5">
        <v>8</v>
      </c>
      <c r="H46" s="5">
        <v>8.1999999999999993</v>
      </c>
      <c r="I46" s="5">
        <v>8</v>
      </c>
      <c r="J46" s="5">
        <v>8.6999999999999993</v>
      </c>
      <c r="K46" s="5">
        <v>6.8</v>
      </c>
      <c r="L46" s="5">
        <v>7.1</v>
      </c>
      <c r="M46" s="390" t="s">
        <v>193</v>
      </c>
      <c r="N46" s="390" t="s">
        <v>193</v>
      </c>
      <c r="O46" s="5">
        <v>8.3000000000000007</v>
      </c>
      <c r="P46" s="5">
        <v>7.3</v>
      </c>
      <c r="Q46" s="5">
        <v>7.74</v>
      </c>
    </row>
    <row r="47" spans="1:17" ht="20.100000000000001" customHeight="1">
      <c r="A47" s="288">
        <f t="shared" si="0"/>
        <v>44386</v>
      </c>
      <c r="B47" s="288">
        <v>44392</v>
      </c>
      <c r="C47" s="5" t="s">
        <v>200</v>
      </c>
      <c r="D47" s="5">
        <v>6.9</v>
      </c>
      <c r="E47" s="5">
        <v>7.8</v>
      </c>
      <c r="F47" s="5">
        <v>7.4</v>
      </c>
      <c r="G47" s="5">
        <v>7.5</v>
      </c>
      <c r="H47" s="5">
        <v>8</v>
      </c>
      <c r="I47" s="5">
        <v>7.8</v>
      </c>
      <c r="J47" s="5">
        <v>8.5</v>
      </c>
      <c r="K47" s="5">
        <v>6.7</v>
      </c>
      <c r="L47" s="5">
        <v>7.4</v>
      </c>
      <c r="M47" s="390" t="s">
        <v>193</v>
      </c>
      <c r="N47" s="390" t="s">
        <v>193</v>
      </c>
      <c r="O47" s="5" t="s">
        <v>204</v>
      </c>
      <c r="P47" s="5" t="s">
        <v>204</v>
      </c>
      <c r="Q47" s="5">
        <v>7.56</v>
      </c>
    </row>
    <row r="48" spans="1:17" ht="20.100000000000001" customHeight="1">
      <c r="A48" s="288">
        <f t="shared" si="0"/>
        <v>44386</v>
      </c>
      <c r="B48" s="288">
        <v>44392</v>
      </c>
      <c r="C48" s="5" t="s">
        <v>201</v>
      </c>
      <c r="D48" s="5">
        <v>6.7</v>
      </c>
      <c r="E48" s="5">
        <v>7.5</v>
      </c>
      <c r="F48" s="5">
        <v>7</v>
      </c>
      <c r="G48" s="5">
        <v>7.2</v>
      </c>
      <c r="H48" s="5">
        <v>8</v>
      </c>
      <c r="I48" s="5">
        <v>7.8</v>
      </c>
      <c r="J48" s="5">
        <v>8</v>
      </c>
      <c r="K48" s="5">
        <v>6.7</v>
      </c>
      <c r="L48" s="5">
        <v>7.4</v>
      </c>
      <c r="M48" s="390" t="s">
        <v>193</v>
      </c>
      <c r="N48" s="390" t="s">
        <v>193</v>
      </c>
      <c r="O48" s="5" t="s">
        <v>204</v>
      </c>
      <c r="P48" s="5" t="s">
        <v>204</v>
      </c>
      <c r="Q48" s="5">
        <v>7.37</v>
      </c>
    </row>
    <row r="49" spans="1:17" ht="20.100000000000001" customHeight="1">
      <c r="A49" s="288">
        <f t="shared" si="0"/>
        <v>44386</v>
      </c>
      <c r="B49" s="288">
        <v>44392</v>
      </c>
      <c r="C49" s="5" t="s">
        <v>202</v>
      </c>
      <c r="D49" s="5">
        <f>D47-D45</f>
        <v>-0.39999999999999947</v>
      </c>
      <c r="E49" s="5">
        <v>-0.3</v>
      </c>
      <c r="F49" s="5">
        <f>F47-F45</f>
        <v>-0.39999999999999947</v>
      </c>
      <c r="G49" s="5">
        <f>G47-G45</f>
        <v>-0.5</v>
      </c>
      <c r="H49" s="5">
        <f>H47-H45</f>
        <v>-0.40000000000000036</v>
      </c>
      <c r="I49" s="5">
        <f>I47-I45</f>
        <v>-0.39999999999999947</v>
      </c>
      <c r="J49" s="5">
        <f>J47-J45</f>
        <v>-0.5</v>
      </c>
      <c r="K49" s="5">
        <v>-0.3</v>
      </c>
      <c r="L49" s="5">
        <v>0.3</v>
      </c>
      <c r="M49" s="390" t="s">
        <v>193</v>
      </c>
      <c r="N49" s="390" t="s">
        <v>193</v>
      </c>
      <c r="O49" s="5" t="s">
        <v>193</v>
      </c>
      <c r="P49" s="5" t="s">
        <v>193</v>
      </c>
      <c r="Q49" s="5">
        <v>-0.34</v>
      </c>
    </row>
    <row r="50" spans="1:17" ht="20.100000000000001" customHeight="1">
      <c r="A50" s="288">
        <f t="shared" si="0"/>
        <v>44386</v>
      </c>
      <c r="B50" s="288">
        <v>44392</v>
      </c>
      <c r="C50" s="5" t="s">
        <v>203</v>
      </c>
      <c r="D50" s="5">
        <f>D48-D45</f>
        <v>-0.59999999999999964</v>
      </c>
      <c r="E50" s="5">
        <v>-0.6</v>
      </c>
      <c r="F50" s="5">
        <f>F48-F45</f>
        <v>-0.79999999999999982</v>
      </c>
      <c r="G50" s="5">
        <f>G48-G45</f>
        <v>-0.79999999999999982</v>
      </c>
      <c r="H50" s="5">
        <f>H48-H45</f>
        <v>-0.40000000000000036</v>
      </c>
      <c r="I50" s="5">
        <f>I48-I45</f>
        <v>-0.39999999999999947</v>
      </c>
      <c r="J50" s="5">
        <f>J48-J45</f>
        <v>-1</v>
      </c>
      <c r="K50" s="5">
        <v>-0.3</v>
      </c>
      <c r="L50" s="5">
        <v>0.3</v>
      </c>
      <c r="M50" s="390" t="s">
        <v>193</v>
      </c>
      <c r="N50" s="390" t="s">
        <v>193</v>
      </c>
      <c r="O50" s="5" t="s">
        <v>193</v>
      </c>
      <c r="P50" s="5" t="s">
        <v>193</v>
      </c>
      <c r="Q50" s="5">
        <v>-0.53</v>
      </c>
    </row>
    <row r="51" spans="1:17" ht="20.100000000000001" customHeight="1">
      <c r="A51" s="288">
        <f t="shared" si="0"/>
        <v>44393</v>
      </c>
      <c r="B51" s="288">
        <v>44399</v>
      </c>
      <c r="C51" s="5" t="s">
        <v>198</v>
      </c>
      <c r="D51" s="5">
        <v>7.3</v>
      </c>
      <c r="E51" s="5">
        <v>8</v>
      </c>
      <c r="F51" s="5">
        <v>8.1999999999999993</v>
      </c>
      <c r="G51" s="5">
        <v>8</v>
      </c>
      <c r="H51" s="5">
        <v>8.6</v>
      </c>
      <c r="I51" s="5">
        <v>8.3000000000000007</v>
      </c>
      <c r="J51" s="5">
        <v>8.6999999999999993</v>
      </c>
      <c r="K51" s="5">
        <v>7.7</v>
      </c>
      <c r="L51" s="5">
        <v>7.6</v>
      </c>
      <c r="M51" s="390" t="s">
        <v>193</v>
      </c>
      <c r="N51" s="390" t="s">
        <v>193</v>
      </c>
      <c r="O51" s="5">
        <v>8.6999999999999993</v>
      </c>
      <c r="P51" s="5">
        <v>8.4</v>
      </c>
      <c r="Q51" s="5">
        <v>8.14</v>
      </c>
    </row>
    <row r="52" spans="1:17" ht="20.100000000000001" customHeight="1">
      <c r="A52" s="288">
        <f t="shared" si="0"/>
        <v>44393</v>
      </c>
      <c r="B52" s="288">
        <v>44399</v>
      </c>
      <c r="C52" s="5" t="s">
        <v>199</v>
      </c>
      <c r="D52" s="330">
        <v>7</v>
      </c>
      <c r="E52" s="5">
        <v>7.8</v>
      </c>
      <c r="F52" s="5">
        <v>8.1</v>
      </c>
      <c r="G52" s="5">
        <v>8</v>
      </c>
      <c r="H52" s="5">
        <v>8.4</v>
      </c>
      <c r="I52" s="5">
        <v>8.1</v>
      </c>
      <c r="J52" s="5">
        <v>8.5</v>
      </c>
      <c r="K52" s="5">
        <v>7.7</v>
      </c>
      <c r="L52" s="5">
        <v>7.6</v>
      </c>
      <c r="M52" s="390" t="s">
        <v>193</v>
      </c>
      <c r="N52" s="390" t="s">
        <v>193</v>
      </c>
      <c r="O52" s="5">
        <v>8.6999999999999993</v>
      </c>
      <c r="P52" s="5">
        <v>8.4</v>
      </c>
      <c r="Q52" s="5">
        <v>8.0299999999999994</v>
      </c>
    </row>
    <row r="53" spans="1:17" ht="20.100000000000001" customHeight="1">
      <c r="A53" s="288">
        <f t="shared" si="0"/>
        <v>44393</v>
      </c>
      <c r="B53" s="288">
        <v>44399</v>
      </c>
      <c r="C53" s="5" t="s">
        <v>200</v>
      </c>
      <c r="D53" s="5">
        <v>6.8</v>
      </c>
      <c r="E53" s="5">
        <v>7.5</v>
      </c>
      <c r="F53" s="5">
        <v>7.8</v>
      </c>
      <c r="G53" s="5">
        <v>7.5</v>
      </c>
      <c r="H53" s="5">
        <v>8.1999999999999993</v>
      </c>
      <c r="I53" s="5">
        <v>7.9</v>
      </c>
      <c r="J53" s="5">
        <v>8.1999999999999993</v>
      </c>
      <c r="K53" s="5">
        <v>7.4</v>
      </c>
      <c r="L53" s="5">
        <v>7.8</v>
      </c>
      <c r="M53" s="390" t="s">
        <v>193</v>
      </c>
      <c r="N53" s="390" t="s">
        <v>193</v>
      </c>
      <c r="O53" s="5" t="s">
        <v>204</v>
      </c>
      <c r="P53" s="5" t="s">
        <v>204</v>
      </c>
      <c r="Q53" s="5">
        <v>7.68</v>
      </c>
    </row>
    <row r="54" spans="1:17" ht="20.100000000000001" customHeight="1">
      <c r="A54" s="288">
        <f t="shared" si="0"/>
        <v>44393</v>
      </c>
      <c r="B54" s="288">
        <v>44399</v>
      </c>
      <c r="C54" s="5" t="s">
        <v>201</v>
      </c>
      <c r="D54" s="5">
        <v>6.7</v>
      </c>
      <c r="E54" s="5">
        <v>7.2</v>
      </c>
      <c r="F54" s="5">
        <v>7.5</v>
      </c>
      <c r="G54" s="5">
        <v>7.2</v>
      </c>
      <c r="H54" s="5">
        <v>8.1999999999999993</v>
      </c>
      <c r="I54" s="5">
        <v>7.9</v>
      </c>
      <c r="J54" s="5">
        <v>7.7</v>
      </c>
      <c r="K54" s="5">
        <v>7.4</v>
      </c>
      <c r="L54" s="5">
        <v>7.8</v>
      </c>
      <c r="M54" s="390" t="s">
        <v>193</v>
      </c>
      <c r="N54" s="390" t="s">
        <v>193</v>
      </c>
      <c r="O54" s="5" t="s">
        <v>204</v>
      </c>
      <c r="P54" s="5" t="s">
        <v>204</v>
      </c>
      <c r="Q54" s="5">
        <v>7.51</v>
      </c>
    </row>
    <row r="55" spans="1:17" ht="20.100000000000001" customHeight="1">
      <c r="A55" s="288">
        <f t="shared" si="0"/>
        <v>44393</v>
      </c>
      <c r="B55" s="288">
        <v>44399</v>
      </c>
      <c r="C55" s="5" t="s">
        <v>202</v>
      </c>
      <c r="D55" s="5">
        <v>-0.5</v>
      </c>
      <c r="E55" s="5">
        <v>-0.5</v>
      </c>
      <c r="F55" s="5">
        <v>-0.4</v>
      </c>
      <c r="G55" s="5">
        <v>-0.5</v>
      </c>
      <c r="H55" s="5">
        <v>-0.4</v>
      </c>
      <c r="I55" s="5">
        <v>-0.4</v>
      </c>
      <c r="J55" s="5">
        <v>-0.5</v>
      </c>
      <c r="K55" s="5">
        <v>-0.3</v>
      </c>
      <c r="L55" s="5">
        <v>0.2</v>
      </c>
      <c r="M55" s="390" t="s">
        <v>193</v>
      </c>
      <c r="N55" s="390" t="s">
        <v>193</v>
      </c>
      <c r="O55" s="5" t="s">
        <v>193</v>
      </c>
      <c r="P55" s="5" t="s">
        <v>193</v>
      </c>
      <c r="Q55" s="5">
        <v>-0.46</v>
      </c>
    </row>
    <row r="56" spans="1:17" ht="20.100000000000001" customHeight="1">
      <c r="A56" s="288">
        <f t="shared" si="0"/>
        <v>44393</v>
      </c>
      <c r="B56" s="288">
        <v>44399</v>
      </c>
      <c r="C56" s="5" t="s">
        <v>203</v>
      </c>
      <c r="D56" s="5">
        <v>-0.6</v>
      </c>
      <c r="E56" s="5">
        <v>-0.8</v>
      </c>
      <c r="F56" s="5">
        <v>-0.7</v>
      </c>
      <c r="G56" s="5">
        <v>-0.8</v>
      </c>
      <c r="H56" s="5">
        <v>-0.4</v>
      </c>
      <c r="I56" s="5">
        <v>-0.4</v>
      </c>
      <c r="J56" s="5">
        <v>-0.1</v>
      </c>
      <c r="K56" s="5">
        <v>-0.3</v>
      </c>
      <c r="L56" s="5">
        <v>0.2</v>
      </c>
      <c r="M56" s="390" t="s">
        <v>193</v>
      </c>
      <c r="N56" s="390" t="s">
        <v>193</v>
      </c>
      <c r="O56" s="5" t="s">
        <v>193</v>
      </c>
      <c r="P56" s="5" t="s">
        <v>193</v>
      </c>
      <c r="Q56" s="5">
        <v>-0.63</v>
      </c>
    </row>
    <row r="57" spans="1:17" ht="20.100000000000001" customHeight="1">
      <c r="A57" s="288">
        <f t="shared" si="0"/>
        <v>44400</v>
      </c>
      <c r="B57" s="288">
        <v>44406</v>
      </c>
      <c r="C57" s="5" t="s">
        <v>198</v>
      </c>
      <c r="D57" s="5">
        <v>7.2</v>
      </c>
      <c r="E57" s="5">
        <v>7.8</v>
      </c>
      <c r="F57" s="5">
        <v>7.9</v>
      </c>
      <c r="G57" s="5">
        <v>8</v>
      </c>
      <c r="H57" s="5">
        <v>8.3000000000000007</v>
      </c>
      <c r="I57" s="5">
        <v>8</v>
      </c>
      <c r="J57" s="5">
        <v>8.6</v>
      </c>
      <c r="K57" s="5">
        <v>7.5</v>
      </c>
      <c r="L57" s="5">
        <v>7.3</v>
      </c>
      <c r="M57" s="390" t="s">
        <v>193</v>
      </c>
      <c r="N57" s="390" t="s">
        <v>193</v>
      </c>
      <c r="O57" s="5">
        <v>8.3000000000000007</v>
      </c>
      <c r="P57" s="5">
        <v>8</v>
      </c>
      <c r="Q57" s="5">
        <v>7.9</v>
      </c>
    </row>
    <row r="58" spans="1:17" ht="20.100000000000001" customHeight="1">
      <c r="A58" s="288">
        <f t="shared" si="0"/>
        <v>44400</v>
      </c>
      <c r="B58" s="288">
        <v>44406</v>
      </c>
      <c r="C58" s="5" t="s">
        <v>199</v>
      </c>
      <c r="D58" s="330">
        <v>7</v>
      </c>
      <c r="E58" s="5">
        <v>7.7</v>
      </c>
      <c r="F58" s="5">
        <v>7.7</v>
      </c>
      <c r="G58" s="5">
        <v>8</v>
      </c>
      <c r="H58" s="5">
        <v>8.3000000000000007</v>
      </c>
      <c r="I58" s="5">
        <v>7.9</v>
      </c>
      <c r="J58" s="5">
        <v>8.4</v>
      </c>
      <c r="K58" s="5">
        <v>7.5</v>
      </c>
      <c r="L58" s="5">
        <v>7.3</v>
      </c>
      <c r="M58" s="390" t="s">
        <v>193</v>
      </c>
      <c r="N58" s="390" t="s">
        <v>193</v>
      </c>
      <c r="O58" s="5">
        <v>8.5</v>
      </c>
      <c r="P58" s="5">
        <v>8</v>
      </c>
      <c r="Q58" s="5">
        <v>7.85</v>
      </c>
    </row>
    <row r="59" spans="1:17" ht="20.100000000000001" customHeight="1">
      <c r="A59" s="288">
        <f t="shared" si="0"/>
        <v>44400</v>
      </c>
      <c r="B59" s="288">
        <v>44406</v>
      </c>
      <c r="C59" s="5" t="s">
        <v>200</v>
      </c>
      <c r="D59" s="5">
        <v>6.7</v>
      </c>
      <c r="E59" s="5">
        <v>7.4</v>
      </c>
      <c r="F59" s="5">
        <v>7.5</v>
      </c>
      <c r="G59" s="5">
        <v>7.5</v>
      </c>
      <c r="H59" s="5">
        <v>8</v>
      </c>
      <c r="I59" s="5">
        <v>7.6</v>
      </c>
      <c r="J59" s="5">
        <v>8.1</v>
      </c>
      <c r="K59" s="5">
        <v>7.2</v>
      </c>
      <c r="L59" s="5">
        <v>7.6</v>
      </c>
      <c r="M59" s="390" t="s">
        <v>193</v>
      </c>
      <c r="N59" s="390" t="s">
        <v>193</v>
      </c>
      <c r="O59" s="5" t="s">
        <v>204</v>
      </c>
      <c r="P59" s="5" t="s">
        <v>204</v>
      </c>
      <c r="Q59" s="5">
        <v>7.51</v>
      </c>
    </row>
    <row r="60" spans="1:17" ht="20.100000000000001" customHeight="1">
      <c r="A60" s="288">
        <f t="shared" si="0"/>
        <v>44400</v>
      </c>
      <c r="B60" s="288">
        <v>44406</v>
      </c>
      <c r="C60" s="5" t="s">
        <v>201</v>
      </c>
      <c r="D60" s="5">
        <v>6.5</v>
      </c>
      <c r="E60" s="5">
        <v>7.2</v>
      </c>
      <c r="F60" s="5">
        <v>7.3</v>
      </c>
      <c r="G60" s="5">
        <v>7.2</v>
      </c>
      <c r="H60" s="5">
        <v>8</v>
      </c>
      <c r="I60" s="5">
        <v>7.6</v>
      </c>
      <c r="J60" s="5">
        <v>7.6</v>
      </c>
      <c r="K60" s="5">
        <v>7.2</v>
      </c>
      <c r="L60" s="5">
        <v>7.6</v>
      </c>
      <c r="M60" s="390" t="s">
        <v>193</v>
      </c>
      <c r="N60" s="390" t="s">
        <v>193</v>
      </c>
      <c r="O60" s="5" t="s">
        <v>204</v>
      </c>
      <c r="P60" s="5" t="s">
        <v>204</v>
      </c>
      <c r="Q60" s="5">
        <v>7.36</v>
      </c>
    </row>
    <row r="61" spans="1:17" ht="20.100000000000001" customHeight="1">
      <c r="A61" s="288">
        <f t="shared" si="0"/>
        <v>44400</v>
      </c>
      <c r="B61" s="288">
        <v>44406</v>
      </c>
      <c r="C61" s="5" t="s">
        <v>202</v>
      </c>
      <c r="D61" s="5">
        <v>-0.5</v>
      </c>
      <c r="E61" s="5">
        <v>-0.39999999999999902</v>
      </c>
      <c r="F61" s="5">
        <v>-0.4</v>
      </c>
      <c r="G61" s="5">
        <v>-0.5</v>
      </c>
      <c r="H61" s="5">
        <v>-0.30000000000000099</v>
      </c>
      <c r="I61" s="5">
        <v>-0.4</v>
      </c>
      <c r="J61" s="5">
        <v>-0.5</v>
      </c>
      <c r="K61" s="5">
        <v>-0.3</v>
      </c>
      <c r="L61" s="5">
        <v>0.3</v>
      </c>
      <c r="M61" s="390" t="s">
        <v>193</v>
      </c>
      <c r="N61" s="390" t="s">
        <v>193</v>
      </c>
      <c r="O61" s="5" t="s">
        <v>193</v>
      </c>
      <c r="P61" s="5" t="s">
        <v>193</v>
      </c>
      <c r="Q61" s="5">
        <v>-0.39</v>
      </c>
    </row>
    <row r="62" spans="1:17" ht="20.100000000000001" customHeight="1">
      <c r="A62" s="288">
        <f t="shared" si="0"/>
        <v>44400</v>
      </c>
      <c r="B62" s="288">
        <v>44406</v>
      </c>
      <c r="C62" s="5" t="s">
        <v>203</v>
      </c>
      <c r="D62" s="5">
        <v>-0.7</v>
      </c>
      <c r="E62" s="5">
        <v>-0.6</v>
      </c>
      <c r="F62" s="5">
        <v>-0.60000000000000098</v>
      </c>
      <c r="G62" s="5">
        <v>-0.8</v>
      </c>
      <c r="H62" s="5">
        <v>-0.30000000000000099</v>
      </c>
      <c r="I62" s="5">
        <v>-0.4</v>
      </c>
      <c r="J62" s="5">
        <v>-1</v>
      </c>
      <c r="K62" s="5">
        <v>-0.3</v>
      </c>
      <c r="L62" s="5">
        <v>0.3</v>
      </c>
      <c r="M62" s="390" t="s">
        <v>193</v>
      </c>
      <c r="N62" s="390" t="s">
        <v>193</v>
      </c>
      <c r="O62" s="5" t="s">
        <v>193</v>
      </c>
      <c r="P62" s="5" t="s">
        <v>193</v>
      </c>
      <c r="Q62" s="5">
        <v>-0.54</v>
      </c>
    </row>
    <row r="63" spans="1:17" ht="20.100000000000001" customHeight="1">
      <c r="A63" s="288">
        <f t="shared" si="0"/>
        <v>44407</v>
      </c>
      <c r="B63" s="288">
        <v>44413</v>
      </c>
      <c r="C63" s="5" t="s">
        <v>198</v>
      </c>
      <c r="D63" s="5">
        <v>7.1</v>
      </c>
      <c r="E63" s="5">
        <v>7.6</v>
      </c>
      <c r="F63" s="5">
        <v>7.5</v>
      </c>
      <c r="G63" s="5">
        <v>7.6</v>
      </c>
      <c r="H63" s="5">
        <v>8</v>
      </c>
      <c r="I63" s="5">
        <v>7.85</v>
      </c>
      <c r="J63" s="5">
        <v>8.4</v>
      </c>
      <c r="K63" s="5">
        <v>7.2</v>
      </c>
      <c r="L63" s="5">
        <v>7</v>
      </c>
      <c r="M63" s="390" t="s">
        <v>193</v>
      </c>
      <c r="N63" s="390" t="s">
        <v>193</v>
      </c>
      <c r="O63" s="5">
        <v>8.5</v>
      </c>
      <c r="P63" s="5">
        <v>8</v>
      </c>
      <c r="Q63" s="5">
        <v>7.7</v>
      </c>
    </row>
    <row r="64" spans="1:17" ht="20.100000000000001" customHeight="1">
      <c r="A64" s="288">
        <f t="shared" si="0"/>
        <v>44407</v>
      </c>
      <c r="B64" s="288">
        <v>44413</v>
      </c>
      <c r="C64" s="5" t="s">
        <v>199</v>
      </c>
      <c r="D64" s="330">
        <v>6.9</v>
      </c>
      <c r="E64" s="5">
        <v>7.4</v>
      </c>
      <c r="F64" s="5">
        <v>7.3</v>
      </c>
      <c r="G64" s="5">
        <v>7.6</v>
      </c>
      <c r="H64" s="5">
        <v>7.8</v>
      </c>
      <c r="I64" s="5">
        <v>7.6</v>
      </c>
      <c r="J64" s="5">
        <v>8.1999999999999993</v>
      </c>
      <c r="K64" s="5">
        <v>7.2</v>
      </c>
      <c r="L64" s="5">
        <v>7</v>
      </c>
      <c r="M64" s="390" t="s">
        <v>193</v>
      </c>
      <c r="N64" s="390" t="s">
        <v>193</v>
      </c>
      <c r="O64" s="5">
        <v>8.6</v>
      </c>
      <c r="P64" s="5">
        <v>8</v>
      </c>
      <c r="Q64" s="5">
        <v>7.6</v>
      </c>
    </row>
    <row r="65" spans="1:17" ht="20.100000000000001" customHeight="1">
      <c r="A65" s="288">
        <f t="shared" si="0"/>
        <v>44407</v>
      </c>
      <c r="B65" s="288">
        <v>44413</v>
      </c>
      <c r="C65" s="5" t="s">
        <v>200</v>
      </c>
      <c r="D65" s="5">
        <v>6.6</v>
      </c>
      <c r="E65" s="5">
        <v>7.1</v>
      </c>
      <c r="F65" s="5">
        <v>7.1</v>
      </c>
      <c r="G65" s="5">
        <v>7.1</v>
      </c>
      <c r="H65" s="5">
        <v>7.6</v>
      </c>
      <c r="I65" s="5">
        <v>7.3</v>
      </c>
      <c r="J65" s="5">
        <v>7.9</v>
      </c>
      <c r="K65" s="5">
        <v>7.3</v>
      </c>
      <c r="L65" s="5">
        <v>7.2</v>
      </c>
      <c r="M65" s="390" t="s">
        <v>193</v>
      </c>
      <c r="N65" s="390" t="s">
        <v>193</v>
      </c>
      <c r="O65" s="5" t="s">
        <v>204</v>
      </c>
      <c r="P65" s="5" t="s">
        <v>204</v>
      </c>
      <c r="Q65" s="5">
        <v>7.24</v>
      </c>
    </row>
    <row r="66" spans="1:17" ht="20.100000000000001" customHeight="1">
      <c r="A66" s="288">
        <f t="shared" si="0"/>
        <v>44407</v>
      </c>
      <c r="B66" s="288">
        <v>44413</v>
      </c>
      <c r="C66" s="5" t="s">
        <v>201</v>
      </c>
      <c r="D66" s="5">
        <v>6.3</v>
      </c>
      <c r="E66" s="5">
        <v>6.8</v>
      </c>
      <c r="F66" s="5">
        <v>6.9</v>
      </c>
      <c r="G66" s="5">
        <v>6.8</v>
      </c>
      <c r="H66" s="5">
        <v>7.6</v>
      </c>
      <c r="I66" s="5">
        <v>7.3</v>
      </c>
      <c r="J66" s="5">
        <v>7.4</v>
      </c>
      <c r="K66" s="5">
        <v>7.1</v>
      </c>
      <c r="L66" s="5">
        <v>7.2</v>
      </c>
      <c r="M66" s="390" t="s">
        <v>193</v>
      </c>
      <c r="N66" s="390" t="s">
        <v>193</v>
      </c>
      <c r="O66" s="5" t="s">
        <v>204</v>
      </c>
      <c r="P66" s="5" t="s">
        <v>204</v>
      </c>
      <c r="Q66" s="5">
        <v>7.04</v>
      </c>
    </row>
    <row r="67" spans="1:17" ht="20.100000000000001" customHeight="1">
      <c r="A67" s="288">
        <f t="shared" ref="A67:A130" si="3">B67-6</f>
        <v>44407</v>
      </c>
      <c r="B67" s="288">
        <v>44413</v>
      </c>
      <c r="C67" s="5" t="s">
        <v>202</v>
      </c>
      <c r="D67" s="5">
        <v>-0.5</v>
      </c>
      <c r="E67" s="5">
        <v>-0.5</v>
      </c>
      <c r="F67" s="5">
        <v>-0.4</v>
      </c>
      <c r="G67" s="5">
        <v>-0.5</v>
      </c>
      <c r="H67" s="5">
        <v>-0.4</v>
      </c>
      <c r="I67" s="5">
        <v>-0.55000000000000004</v>
      </c>
      <c r="J67" s="5">
        <v>-0.5</v>
      </c>
      <c r="K67" s="5">
        <v>0.1</v>
      </c>
      <c r="L67" s="5">
        <v>0.2</v>
      </c>
      <c r="M67" s="390" t="s">
        <v>193</v>
      </c>
      <c r="N67" s="390" t="s">
        <v>193</v>
      </c>
      <c r="O67" s="5" t="s">
        <v>193</v>
      </c>
      <c r="P67" s="5" t="s">
        <v>193</v>
      </c>
      <c r="Q67" s="5">
        <v>-0.46</v>
      </c>
    </row>
    <row r="68" spans="1:17" ht="20.100000000000001" customHeight="1">
      <c r="A68" s="288">
        <f t="shared" si="3"/>
        <v>44407</v>
      </c>
      <c r="B68" s="288">
        <v>44413</v>
      </c>
      <c r="C68" s="5" t="s">
        <v>203</v>
      </c>
      <c r="D68" s="5">
        <v>-0.8</v>
      </c>
      <c r="E68" s="5">
        <v>-0.8</v>
      </c>
      <c r="F68" s="5">
        <v>-0.6</v>
      </c>
      <c r="G68" s="5">
        <v>-0.8</v>
      </c>
      <c r="H68" s="5">
        <v>-0.4</v>
      </c>
      <c r="I68" s="5">
        <v>-0.55000000000000004</v>
      </c>
      <c r="J68" s="5">
        <v>-1</v>
      </c>
      <c r="K68" s="5">
        <v>-0.1</v>
      </c>
      <c r="L68" s="5">
        <v>0.2</v>
      </c>
      <c r="M68" s="390" t="s">
        <v>193</v>
      </c>
      <c r="N68" s="390" t="s">
        <v>193</v>
      </c>
      <c r="O68" s="5" t="s">
        <v>193</v>
      </c>
      <c r="P68" s="5" t="s">
        <v>193</v>
      </c>
      <c r="Q68" s="5">
        <v>-0.66</v>
      </c>
    </row>
    <row r="69" spans="1:17" ht="20.100000000000001" customHeight="1">
      <c r="A69" s="288">
        <f t="shared" si="3"/>
        <v>44414</v>
      </c>
      <c r="B69" s="288">
        <v>44420</v>
      </c>
      <c r="C69" s="5" t="s">
        <v>198</v>
      </c>
      <c r="D69" s="5">
        <v>7</v>
      </c>
      <c r="E69" s="5">
        <v>7.3</v>
      </c>
      <c r="F69" s="5">
        <v>7.5</v>
      </c>
      <c r="G69" s="5">
        <v>7.6</v>
      </c>
      <c r="H69" s="5">
        <v>7.8</v>
      </c>
      <c r="I69" s="5">
        <v>7.6</v>
      </c>
      <c r="J69" s="5">
        <v>8.4</v>
      </c>
      <c r="K69" s="5">
        <v>7.2</v>
      </c>
      <c r="L69" s="5">
        <v>7.4</v>
      </c>
      <c r="M69" s="390" t="s">
        <v>193</v>
      </c>
      <c r="N69" s="390" t="s">
        <v>193</v>
      </c>
      <c r="O69" s="5">
        <v>8.4</v>
      </c>
      <c r="P69" s="5">
        <v>7.9</v>
      </c>
      <c r="Q69" s="5">
        <v>7.65</v>
      </c>
    </row>
    <row r="70" spans="1:17" ht="20.100000000000001" customHeight="1">
      <c r="A70" s="288">
        <f t="shared" si="3"/>
        <v>44414</v>
      </c>
      <c r="B70" s="288">
        <v>44420</v>
      </c>
      <c r="C70" s="5" t="s">
        <v>199</v>
      </c>
      <c r="D70" s="330">
        <v>6.8</v>
      </c>
      <c r="E70" s="5">
        <v>7</v>
      </c>
      <c r="F70" s="5">
        <v>7.4</v>
      </c>
      <c r="G70" s="5">
        <v>7.6</v>
      </c>
      <c r="H70" s="5">
        <v>7.6</v>
      </c>
      <c r="I70" s="5">
        <v>7.4</v>
      </c>
      <c r="J70" s="5">
        <v>8.1999999999999993</v>
      </c>
      <c r="K70" s="5">
        <v>7.2</v>
      </c>
      <c r="L70" s="5">
        <v>7.4</v>
      </c>
      <c r="M70" s="390" t="s">
        <v>193</v>
      </c>
      <c r="N70" s="390" t="s">
        <v>193</v>
      </c>
      <c r="O70" s="5">
        <v>8.5</v>
      </c>
      <c r="P70" s="5">
        <v>7.8</v>
      </c>
      <c r="Q70" s="5">
        <v>7.54</v>
      </c>
    </row>
    <row r="71" spans="1:17" ht="20.100000000000001" customHeight="1">
      <c r="A71" s="288">
        <f t="shared" si="3"/>
        <v>44414</v>
      </c>
      <c r="B71" s="288">
        <v>44420</v>
      </c>
      <c r="C71" s="5" t="s">
        <v>200</v>
      </c>
      <c r="D71" s="5">
        <v>6.5</v>
      </c>
      <c r="E71" s="5">
        <v>6.8</v>
      </c>
      <c r="F71" s="5">
        <v>7</v>
      </c>
      <c r="G71" s="5">
        <v>7.1</v>
      </c>
      <c r="H71" s="5">
        <v>7.4</v>
      </c>
      <c r="I71" s="5">
        <v>7.1</v>
      </c>
      <c r="J71" s="5">
        <v>7.9</v>
      </c>
      <c r="K71" s="5">
        <v>7.4</v>
      </c>
      <c r="L71" s="5">
        <v>7.6</v>
      </c>
      <c r="M71" s="390" t="s">
        <v>193</v>
      </c>
      <c r="N71" s="390" t="s">
        <v>193</v>
      </c>
      <c r="O71" s="5" t="s">
        <v>204</v>
      </c>
      <c r="P71" s="5" t="s">
        <v>204</v>
      </c>
      <c r="Q71" s="5">
        <v>7.2</v>
      </c>
    </row>
    <row r="72" spans="1:17" ht="20.100000000000001" customHeight="1">
      <c r="A72" s="288">
        <f t="shared" si="3"/>
        <v>44414</v>
      </c>
      <c r="B72" s="288">
        <v>44420</v>
      </c>
      <c r="C72" s="5" t="s">
        <v>201</v>
      </c>
      <c r="D72" s="5">
        <v>6.2</v>
      </c>
      <c r="E72" s="5">
        <v>6.6</v>
      </c>
      <c r="F72" s="5">
        <v>7</v>
      </c>
      <c r="G72" s="5">
        <v>6.8</v>
      </c>
      <c r="H72" s="5">
        <v>7.4</v>
      </c>
      <c r="I72" s="5">
        <v>7.1</v>
      </c>
      <c r="J72" s="5">
        <v>7.4</v>
      </c>
      <c r="K72" s="5">
        <v>7.4</v>
      </c>
      <c r="L72" s="5">
        <v>7.6</v>
      </c>
      <c r="M72" s="390" t="s">
        <v>193</v>
      </c>
      <c r="N72" s="390" t="s">
        <v>193</v>
      </c>
      <c r="O72" s="5" t="s">
        <v>204</v>
      </c>
      <c r="P72" s="5" t="s">
        <v>204</v>
      </c>
      <c r="Q72" s="5">
        <v>7.06</v>
      </c>
    </row>
    <row r="73" spans="1:17" ht="20.100000000000001" customHeight="1">
      <c r="A73" s="288">
        <f t="shared" si="3"/>
        <v>44414</v>
      </c>
      <c r="B73" s="288">
        <v>44420</v>
      </c>
      <c r="C73" s="5" t="s">
        <v>202</v>
      </c>
      <c r="D73" s="5">
        <v>-0.5</v>
      </c>
      <c r="E73" s="5">
        <v>-0.5</v>
      </c>
      <c r="F73" s="5">
        <v>-0.5</v>
      </c>
      <c r="G73" s="5">
        <v>-0.5</v>
      </c>
      <c r="H73" s="5">
        <v>-0.4</v>
      </c>
      <c r="I73" s="5">
        <v>-0.5</v>
      </c>
      <c r="J73" s="5">
        <v>-0.5</v>
      </c>
      <c r="K73" s="5">
        <v>0.2</v>
      </c>
      <c r="L73" s="5">
        <v>0.2</v>
      </c>
      <c r="M73" s="390" t="s">
        <v>193</v>
      </c>
      <c r="N73" s="390" t="s">
        <v>193</v>
      </c>
      <c r="O73" s="5" t="s">
        <v>193</v>
      </c>
      <c r="P73" s="5" t="s">
        <v>193</v>
      </c>
      <c r="Q73" s="5">
        <v>-0.45</v>
      </c>
    </row>
    <row r="74" spans="1:17" ht="20.100000000000001" customHeight="1">
      <c r="A74" s="288">
        <f t="shared" si="3"/>
        <v>44414</v>
      </c>
      <c r="B74" s="288">
        <v>44420</v>
      </c>
      <c r="C74" s="5" t="s">
        <v>203</v>
      </c>
      <c r="D74" s="5">
        <v>-0.8</v>
      </c>
      <c r="E74" s="5">
        <v>-0.7</v>
      </c>
      <c r="F74" s="5">
        <v>-0.5</v>
      </c>
      <c r="G74" s="5">
        <v>-0.8</v>
      </c>
      <c r="H74" s="5">
        <v>-0.4</v>
      </c>
      <c r="I74" s="5">
        <v>-0.5</v>
      </c>
      <c r="J74" s="5">
        <v>-1</v>
      </c>
      <c r="K74" s="5">
        <v>0.2</v>
      </c>
      <c r="L74" s="5">
        <v>0.2</v>
      </c>
      <c r="M74" s="390" t="s">
        <v>193</v>
      </c>
      <c r="N74" s="390" t="s">
        <v>193</v>
      </c>
      <c r="O74" s="5" t="s">
        <v>193</v>
      </c>
      <c r="P74" s="5" t="s">
        <v>193</v>
      </c>
      <c r="Q74" s="5">
        <v>-0.59</v>
      </c>
    </row>
    <row r="75" spans="1:17" ht="20.100000000000001" customHeight="1">
      <c r="A75" s="288">
        <f t="shared" si="3"/>
        <v>44421</v>
      </c>
      <c r="B75" s="288">
        <v>44427</v>
      </c>
      <c r="C75" s="5" t="s">
        <v>198</v>
      </c>
      <c r="D75" s="330">
        <v>6.7</v>
      </c>
      <c r="E75" s="330">
        <v>7.2</v>
      </c>
      <c r="F75" s="330">
        <v>7.3</v>
      </c>
      <c r="G75" s="330">
        <v>7.5</v>
      </c>
      <c r="H75" s="330">
        <v>7.6</v>
      </c>
      <c r="I75" s="330">
        <v>7.5</v>
      </c>
      <c r="J75" s="330">
        <v>8.3000000000000007</v>
      </c>
      <c r="K75" s="330">
        <v>7.3</v>
      </c>
      <c r="L75" s="330">
        <v>7.2</v>
      </c>
      <c r="M75" s="390" t="s">
        <v>193</v>
      </c>
      <c r="N75" s="390" t="s">
        <v>193</v>
      </c>
      <c r="O75" s="330">
        <v>8.1</v>
      </c>
      <c r="P75" s="330">
        <v>7.8</v>
      </c>
      <c r="Q75" s="204">
        <v>7.5</v>
      </c>
    </row>
    <row r="76" spans="1:17" ht="20.100000000000001" customHeight="1">
      <c r="A76" s="288">
        <f t="shared" si="3"/>
        <v>44421</v>
      </c>
      <c r="B76" s="288">
        <v>44427</v>
      </c>
      <c r="C76" s="5" t="s">
        <v>199</v>
      </c>
      <c r="D76" s="330">
        <v>6.4</v>
      </c>
      <c r="E76" s="330">
        <v>7</v>
      </c>
      <c r="F76" s="330">
        <v>7.1</v>
      </c>
      <c r="G76" s="330">
        <v>7.5</v>
      </c>
      <c r="H76" s="330">
        <v>7.4</v>
      </c>
      <c r="I76" s="330">
        <v>7.3</v>
      </c>
      <c r="J76" s="330">
        <v>8.1999999999999993</v>
      </c>
      <c r="K76" s="330">
        <v>7.3</v>
      </c>
      <c r="L76" s="330">
        <v>7.2</v>
      </c>
      <c r="M76" s="390" t="s">
        <v>193</v>
      </c>
      <c r="N76" s="390" t="s">
        <v>193</v>
      </c>
      <c r="O76" s="330">
        <v>8.1</v>
      </c>
      <c r="P76" s="330">
        <v>7.7</v>
      </c>
      <c r="Q76" s="204">
        <v>7.38</v>
      </c>
    </row>
    <row r="77" spans="1:17" ht="20.100000000000001" customHeight="1">
      <c r="A77" s="288">
        <f t="shared" si="3"/>
        <v>44421</v>
      </c>
      <c r="B77" s="288">
        <v>44427</v>
      </c>
      <c r="C77" s="5" t="s">
        <v>200</v>
      </c>
      <c r="D77" s="5">
        <v>6.2</v>
      </c>
      <c r="E77" s="5">
        <v>6.7</v>
      </c>
      <c r="F77" s="5">
        <v>7</v>
      </c>
      <c r="G77" s="5">
        <v>7</v>
      </c>
      <c r="H77" s="5">
        <v>7.3</v>
      </c>
      <c r="I77" s="5">
        <v>7</v>
      </c>
      <c r="J77" s="5">
        <v>7.8</v>
      </c>
      <c r="K77" s="5">
        <v>7.5</v>
      </c>
      <c r="L77" s="5">
        <v>7.6</v>
      </c>
      <c r="M77" s="390" t="s">
        <v>193</v>
      </c>
      <c r="N77" s="390" t="s">
        <v>193</v>
      </c>
      <c r="O77" s="5" t="s">
        <v>204</v>
      </c>
      <c r="P77" s="5" t="s">
        <v>204</v>
      </c>
      <c r="Q77" s="204">
        <v>7.12</v>
      </c>
    </row>
    <row r="78" spans="1:17" ht="20.100000000000001" customHeight="1">
      <c r="A78" s="288">
        <f t="shared" si="3"/>
        <v>44421</v>
      </c>
      <c r="B78" s="288">
        <v>44427</v>
      </c>
      <c r="C78" s="5" t="s">
        <v>201</v>
      </c>
      <c r="D78" s="330">
        <v>6.1</v>
      </c>
      <c r="E78" s="330">
        <v>6.5</v>
      </c>
      <c r="F78" s="330">
        <v>6.8</v>
      </c>
      <c r="G78" s="330">
        <v>6.7</v>
      </c>
      <c r="H78" s="330">
        <v>7.3</v>
      </c>
      <c r="I78" s="5">
        <v>7</v>
      </c>
      <c r="J78" s="330">
        <v>7.3</v>
      </c>
      <c r="K78" s="330">
        <v>7.5</v>
      </c>
      <c r="L78" s="330">
        <v>7.6</v>
      </c>
      <c r="M78" s="390" t="s">
        <v>193</v>
      </c>
      <c r="N78" s="390" t="s">
        <v>193</v>
      </c>
      <c r="O78" s="5" t="s">
        <v>204</v>
      </c>
      <c r="P78" s="5" t="s">
        <v>204</v>
      </c>
      <c r="Q78" s="204">
        <v>6.98</v>
      </c>
    </row>
    <row r="79" spans="1:17" ht="20.100000000000001" customHeight="1">
      <c r="A79" s="288">
        <f t="shared" si="3"/>
        <v>44421</v>
      </c>
      <c r="B79" s="288">
        <v>44427</v>
      </c>
      <c r="C79" s="5" t="s">
        <v>202</v>
      </c>
      <c r="D79" s="5">
        <v>-0.5</v>
      </c>
      <c r="E79" s="5">
        <v>-0.5</v>
      </c>
      <c r="F79" s="5">
        <v>-0.3</v>
      </c>
      <c r="G79" s="5">
        <v>-0.5</v>
      </c>
      <c r="H79" s="5">
        <v>-0.3</v>
      </c>
      <c r="I79" s="5">
        <v>-0.5</v>
      </c>
      <c r="J79" s="5">
        <v>-0.500000000000001</v>
      </c>
      <c r="K79" s="5">
        <v>0.2</v>
      </c>
      <c r="L79" s="5">
        <v>0.4</v>
      </c>
      <c r="M79" s="390" t="s">
        <v>193</v>
      </c>
      <c r="N79" s="390" t="s">
        <v>193</v>
      </c>
      <c r="O79" s="5" t="s">
        <v>193</v>
      </c>
      <c r="P79" s="5" t="s">
        <v>193</v>
      </c>
      <c r="Q79" s="204">
        <v>-0.28000000000000003</v>
      </c>
    </row>
    <row r="80" spans="1:17" ht="20.100000000000001" customHeight="1">
      <c r="A80" s="288">
        <f t="shared" si="3"/>
        <v>44421</v>
      </c>
      <c r="B80" s="288">
        <v>44427</v>
      </c>
      <c r="C80" s="5" t="s">
        <v>203</v>
      </c>
      <c r="D80" s="5">
        <v>-0.6</v>
      </c>
      <c r="E80" s="5">
        <v>-0.7</v>
      </c>
      <c r="F80" s="5">
        <v>-0.5</v>
      </c>
      <c r="G80" s="5">
        <v>-0.8</v>
      </c>
      <c r="H80" s="5">
        <v>-0.3</v>
      </c>
      <c r="I80" s="5">
        <v>-0.5</v>
      </c>
      <c r="J80" s="5">
        <v>-1</v>
      </c>
      <c r="K80" s="5">
        <v>0.2</v>
      </c>
      <c r="L80" s="5">
        <v>0.4</v>
      </c>
      <c r="M80" s="390" t="s">
        <v>193</v>
      </c>
      <c r="N80" s="390" t="s">
        <v>193</v>
      </c>
      <c r="O80" s="5" t="s">
        <v>193</v>
      </c>
      <c r="P80" s="5" t="s">
        <v>193</v>
      </c>
      <c r="Q80" s="204">
        <v>-0.42</v>
      </c>
    </row>
    <row r="81" spans="1:17" ht="20.100000000000001" customHeight="1">
      <c r="A81" s="288">
        <f t="shared" si="3"/>
        <v>44428</v>
      </c>
      <c r="B81" s="288">
        <v>44434</v>
      </c>
      <c r="C81" s="5" t="s">
        <v>198</v>
      </c>
      <c r="D81" s="330">
        <v>6.6</v>
      </c>
      <c r="E81" s="330">
        <v>7</v>
      </c>
      <c r="F81" s="330">
        <v>7.1</v>
      </c>
      <c r="G81" s="330">
        <v>7</v>
      </c>
      <c r="H81" s="330">
        <v>7.3</v>
      </c>
      <c r="I81" s="330">
        <v>7.1</v>
      </c>
      <c r="J81" s="330">
        <v>8</v>
      </c>
      <c r="K81" s="330">
        <v>6.8</v>
      </c>
      <c r="L81" s="330">
        <v>6.8</v>
      </c>
      <c r="M81" s="390" t="s">
        <v>193</v>
      </c>
      <c r="N81" s="390" t="s">
        <v>193</v>
      </c>
      <c r="O81" s="330">
        <v>7.7</v>
      </c>
      <c r="P81" s="330">
        <v>7.3</v>
      </c>
      <c r="Q81" s="204">
        <v>7.15</v>
      </c>
    </row>
    <row r="82" spans="1:17" ht="20.100000000000001" customHeight="1">
      <c r="A82" s="288">
        <f t="shared" si="3"/>
        <v>44428</v>
      </c>
      <c r="B82" s="288">
        <v>44434</v>
      </c>
      <c r="C82" s="5" t="s">
        <v>199</v>
      </c>
      <c r="D82" s="330">
        <v>6.3</v>
      </c>
      <c r="E82" s="330">
        <v>6.8</v>
      </c>
      <c r="F82" s="330">
        <v>6.9</v>
      </c>
      <c r="G82" s="330">
        <v>7</v>
      </c>
      <c r="H82" s="330">
        <v>7.1</v>
      </c>
      <c r="I82" s="330">
        <v>6.9</v>
      </c>
      <c r="J82" s="330">
        <v>8</v>
      </c>
      <c r="K82" s="330">
        <v>6.9</v>
      </c>
      <c r="L82" s="330">
        <v>7.1</v>
      </c>
      <c r="M82" s="390" t="s">
        <v>193</v>
      </c>
      <c r="N82" s="390" t="s">
        <v>193</v>
      </c>
      <c r="O82" s="5" t="s">
        <v>204</v>
      </c>
      <c r="P82" s="5" t="s">
        <v>204</v>
      </c>
      <c r="Q82" s="204">
        <v>7</v>
      </c>
    </row>
    <row r="83" spans="1:17" ht="20.100000000000001" customHeight="1">
      <c r="A83" s="288">
        <f t="shared" si="3"/>
        <v>44428</v>
      </c>
      <c r="B83" s="288">
        <v>44434</v>
      </c>
      <c r="C83" s="5" t="s">
        <v>200</v>
      </c>
      <c r="D83" s="5">
        <v>6.2</v>
      </c>
      <c r="E83" s="5">
        <v>6.6</v>
      </c>
      <c r="F83" s="5">
        <v>6.7</v>
      </c>
      <c r="G83" s="5">
        <v>6.5</v>
      </c>
      <c r="H83" s="5">
        <v>7</v>
      </c>
      <c r="I83" s="5">
        <v>6.7</v>
      </c>
      <c r="J83" s="5">
        <v>7.5</v>
      </c>
      <c r="K83" s="330">
        <v>7</v>
      </c>
      <c r="L83" s="5">
        <v>7.1</v>
      </c>
      <c r="M83" s="390" t="s">
        <v>193</v>
      </c>
      <c r="N83" s="390" t="s">
        <v>193</v>
      </c>
      <c r="O83" s="5" t="s">
        <v>204</v>
      </c>
      <c r="P83" s="5" t="s">
        <v>204</v>
      </c>
      <c r="Q83" s="204">
        <v>6.81</v>
      </c>
    </row>
    <row r="84" spans="1:17" ht="20.100000000000001" customHeight="1">
      <c r="A84" s="288">
        <f t="shared" si="3"/>
        <v>44428</v>
      </c>
      <c r="B84" s="288">
        <v>44434</v>
      </c>
      <c r="C84" s="5" t="s">
        <v>201</v>
      </c>
      <c r="D84" s="330">
        <v>6.1</v>
      </c>
      <c r="E84" s="330">
        <v>6.4</v>
      </c>
      <c r="F84" s="330">
        <v>6.6</v>
      </c>
      <c r="G84" s="330">
        <v>6.3</v>
      </c>
      <c r="H84" s="330">
        <v>7</v>
      </c>
      <c r="I84" s="5">
        <v>6.7</v>
      </c>
      <c r="J84" s="330">
        <v>7</v>
      </c>
      <c r="K84" s="330">
        <v>7</v>
      </c>
      <c r="L84" s="330">
        <v>7.1</v>
      </c>
      <c r="M84" s="390" t="s">
        <v>193</v>
      </c>
      <c r="N84" s="390" t="s">
        <v>193</v>
      </c>
      <c r="O84" s="5" t="s">
        <v>204</v>
      </c>
      <c r="P84" s="5" t="s">
        <v>204</v>
      </c>
      <c r="Q84" s="204">
        <v>6.69</v>
      </c>
    </row>
    <row r="85" spans="1:17" ht="20.100000000000001" customHeight="1">
      <c r="A85" s="288">
        <f t="shared" si="3"/>
        <v>44428</v>
      </c>
      <c r="B85" s="288">
        <v>44434</v>
      </c>
      <c r="C85" s="5" t="s">
        <v>202</v>
      </c>
      <c r="D85" s="5">
        <f>D83-D81</f>
        <v>-0.39999999999999947</v>
      </c>
      <c r="E85" s="5">
        <f>E83-E81</f>
        <v>-0.40000000000000036</v>
      </c>
      <c r="F85" s="5">
        <v>-0.4</v>
      </c>
      <c r="G85" s="5">
        <f>G83-G81</f>
        <v>-0.5</v>
      </c>
      <c r="H85" s="5">
        <f>H83-H81</f>
        <v>-0.29999999999999982</v>
      </c>
      <c r="I85" s="5">
        <f>I83-I81</f>
        <v>-0.39999999999999947</v>
      </c>
      <c r="J85" s="5">
        <f>J83-J81</f>
        <v>-0.5</v>
      </c>
      <c r="K85" s="5">
        <v>0.2</v>
      </c>
      <c r="L85" s="5">
        <v>0.3</v>
      </c>
      <c r="M85" s="390" t="s">
        <v>193</v>
      </c>
      <c r="N85" s="390" t="s">
        <v>193</v>
      </c>
      <c r="O85" s="5" t="s">
        <v>193</v>
      </c>
      <c r="P85" s="5" t="s">
        <v>193</v>
      </c>
      <c r="Q85" s="204">
        <v>-0.27</v>
      </c>
    </row>
    <row r="86" spans="1:17" ht="20.100000000000001" customHeight="1">
      <c r="A86" s="288">
        <f t="shared" si="3"/>
        <v>44428</v>
      </c>
      <c r="B86" s="288">
        <v>44434</v>
      </c>
      <c r="C86" s="5" t="s">
        <v>203</v>
      </c>
      <c r="D86" s="5">
        <f>D84-D81</f>
        <v>-0.5</v>
      </c>
      <c r="E86" s="5">
        <f>E84-E81</f>
        <v>-0.59999999999999964</v>
      </c>
      <c r="F86" s="5">
        <v>-0.5</v>
      </c>
      <c r="G86" s="5">
        <f>G84-G81</f>
        <v>-0.70000000000000018</v>
      </c>
      <c r="H86" s="5">
        <f>H84-H81</f>
        <v>-0.29999999999999982</v>
      </c>
      <c r="I86" s="5">
        <f>I84-I81</f>
        <v>-0.39999999999999947</v>
      </c>
      <c r="J86" s="5">
        <f>J84-J81</f>
        <v>-1</v>
      </c>
      <c r="K86" s="5">
        <v>0.2</v>
      </c>
      <c r="L86" s="5">
        <v>0.3</v>
      </c>
      <c r="M86" s="390" t="s">
        <v>193</v>
      </c>
      <c r="N86" s="390" t="s">
        <v>193</v>
      </c>
      <c r="O86" s="5" t="s">
        <v>193</v>
      </c>
      <c r="P86" s="5" t="s">
        <v>193</v>
      </c>
      <c r="Q86" s="204">
        <v>-0.39</v>
      </c>
    </row>
    <row r="87" spans="1:17" ht="20.100000000000001" customHeight="1">
      <c r="A87" s="288">
        <f t="shared" si="3"/>
        <v>44435</v>
      </c>
      <c r="B87" s="288">
        <v>44441</v>
      </c>
      <c r="C87" s="5" t="s">
        <v>198</v>
      </c>
      <c r="D87" s="330">
        <v>6.6</v>
      </c>
      <c r="E87" s="330">
        <v>6.8</v>
      </c>
      <c r="F87" s="330">
        <v>7</v>
      </c>
      <c r="G87" s="330">
        <v>6.9</v>
      </c>
      <c r="H87" s="330">
        <v>7.3</v>
      </c>
      <c r="I87" s="330">
        <v>7.1</v>
      </c>
      <c r="J87" s="330">
        <v>7.7</v>
      </c>
      <c r="K87" s="330">
        <v>7.1</v>
      </c>
      <c r="L87" s="330">
        <v>6.8</v>
      </c>
      <c r="M87" s="390" t="s">
        <v>193</v>
      </c>
      <c r="N87" s="390" t="s">
        <v>193</v>
      </c>
      <c r="O87" s="330">
        <v>7.7</v>
      </c>
      <c r="P87" s="330">
        <v>7.4</v>
      </c>
      <c r="Q87" s="204">
        <v>7.13</v>
      </c>
    </row>
    <row r="88" spans="1:17" ht="20.100000000000001" customHeight="1">
      <c r="A88" s="288">
        <f t="shared" si="3"/>
        <v>44435</v>
      </c>
      <c r="B88" s="288">
        <v>44441</v>
      </c>
      <c r="C88" s="5" t="s">
        <v>199</v>
      </c>
      <c r="D88" s="330">
        <v>6.3</v>
      </c>
      <c r="E88" s="330">
        <v>6.7</v>
      </c>
      <c r="F88" s="330">
        <v>6.9</v>
      </c>
      <c r="G88" s="330">
        <v>6.9</v>
      </c>
      <c r="H88" s="330">
        <v>7.2</v>
      </c>
      <c r="I88" s="330">
        <v>6.9</v>
      </c>
      <c r="J88" s="330">
        <v>7.7</v>
      </c>
      <c r="K88" s="330">
        <v>7.3</v>
      </c>
      <c r="L88" s="330">
        <v>7.1</v>
      </c>
      <c r="M88" s="390" t="s">
        <v>193</v>
      </c>
      <c r="N88" s="390" t="s">
        <v>193</v>
      </c>
      <c r="O88" s="330" t="s">
        <v>204</v>
      </c>
      <c r="P88" s="330" t="s">
        <v>204</v>
      </c>
      <c r="Q88" s="204">
        <v>7</v>
      </c>
    </row>
    <row r="89" spans="1:17" ht="20.100000000000001" customHeight="1">
      <c r="A89" s="288">
        <f t="shared" si="3"/>
        <v>44435</v>
      </c>
      <c r="B89" s="288">
        <v>44441</v>
      </c>
      <c r="C89" s="5" t="s">
        <v>200</v>
      </c>
      <c r="D89" s="330">
        <v>6.2</v>
      </c>
      <c r="E89" s="330">
        <v>6.5</v>
      </c>
      <c r="F89" s="330">
        <v>6.6</v>
      </c>
      <c r="G89" s="330">
        <v>6.4</v>
      </c>
      <c r="H89" s="330">
        <v>7.1</v>
      </c>
      <c r="I89" s="330">
        <v>6.7</v>
      </c>
      <c r="J89" s="330">
        <v>7.2</v>
      </c>
      <c r="K89" s="330">
        <v>7.5</v>
      </c>
      <c r="L89" s="330">
        <v>7.2</v>
      </c>
      <c r="M89" s="390" t="s">
        <v>193</v>
      </c>
      <c r="N89" s="390" t="s">
        <v>193</v>
      </c>
      <c r="O89" s="330" t="s">
        <v>204</v>
      </c>
      <c r="P89" s="330" t="s">
        <v>204</v>
      </c>
      <c r="Q89" s="204">
        <v>6.82</v>
      </c>
    </row>
    <row r="90" spans="1:17" ht="20.100000000000001" customHeight="1">
      <c r="A90" s="288">
        <f t="shared" si="3"/>
        <v>44435</v>
      </c>
      <c r="B90" s="288">
        <v>44441</v>
      </c>
      <c r="C90" s="5" t="s">
        <v>201</v>
      </c>
      <c r="D90" s="330">
        <v>6</v>
      </c>
      <c r="E90" s="330">
        <v>6.3</v>
      </c>
      <c r="F90" s="330">
        <v>6.5</v>
      </c>
      <c r="G90" s="330">
        <v>6.1</v>
      </c>
      <c r="H90" s="330">
        <v>7</v>
      </c>
      <c r="I90" s="330">
        <v>6.7</v>
      </c>
      <c r="J90" s="330">
        <v>6.7</v>
      </c>
      <c r="K90" s="330">
        <v>7.5</v>
      </c>
      <c r="L90" s="330">
        <v>7.2</v>
      </c>
      <c r="M90" s="390" t="s">
        <v>193</v>
      </c>
      <c r="N90" s="390" t="s">
        <v>193</v>
      </c>
      <c r="O90" s="330" t="s">
        <v>204</v>
      </c>
      <c r="P90" s="330" t="s">
        <v>204</v>
      </c>
      <c r="Q90" s="204">
        <v>6.67</v>
      </c>
    </row>
    <row r="91" spans="1:17" ht="20.100000000000001" customHeight="1">
      <c r="A91" s="288">
        <f t="shared" si="3"/>
        <v>44435</v>
      </c>
      <c r="B91" s="288">
        <v>44441</v>
      </c>
      <c r="C91" s="5" t="s">
        <v>202</v>
      </c>
      <c r="D91" s="330">
        <v>-0.4</v>
      </c>
      <c r="E91" s="330">
        <v>-0.3</v>
      </c>
      <c r="F91" s="330">
        <v>-0.4</v>
      </c>
      <c r="G91" s="330">
        <v>-0.5</v>
      </c>
      <c r="H91" s="330">
        <v>-0.2</v>
      </c>
      <c r="I91" s="330">
        <v>-0.4</v>
      </c>
      <c r="J91" s="330">
        <v>-0.5</v>
      </c>
      <c r="K91" s="330">
        <v>0.4</v>
      </c>
      <c r="L91" s="330">
        <v>0.4</v>
      </c>
      <c r="M91" s="390" t="s">
        <v>193</v>
      </c>
      <c r="N91" s="390" t="s">
        <v>193</v>
      </c>
      <c r="O91" s="330" t="s">
        <v>193</v>
      </c>
      <c r="P91" s="330" t="s">
        <v>193</v>
      </c>
      <c r="Q91" s="204">
        <v>-0.31</v>
      </c>
    </row>
    <row r="92" spans="1:17" ht="20.100000000000001" customHeight="1">
      <c r="A92" s="288">
        <f t="shared" si="3"/>
        <v>44435</v>
      </c>
      <c r="B92" s="288">
        <v>44441</v>
      </c>
      <c r="C92" s="5" t="s">
        <v>203</v>
      </c>
      <c r="D92" s="330">
        <v>-0.6</v>
      </c>
      <c r="E92" s="330">
        <v>-0.5</v>
      </c>
      <c r="F92" s="330">
        <v>-0.5</v>
      </c>
      <c r="G92" s="330">
        <v>-0.8</v>
      </c>
      <c r="H92" s="330">
        <v>-0.3</v>
      </c>
      <c r="I92" s="330">
        <v>-0.4</v>
      </c>
      <c r="J92" s="330">
        <v>-1</v>
      </c>
      <c r="K92" s="330">
        <v>0.4</v>
      </c>
      <c r="L92" s="330">
        <v>0.4</v>
      </c>
      <c r="M92" s="390" t="s">
        <v>193</v>
      </c>
      <c r="N92" s="390" t="s">
        <v>193</v>
      </c>
      <c r="O92" s="330" t="s">
        <v>193</v>
      </c>
      <c r="P92" s="330" t="s">
        <v>193</v>
      </c>
      <c r="Q92" s="204">
        <v>-0.46</v>
      </c>
    </row>
    <row r="93" spans="1:17" ht="20.100000000000001" customHeight="1">
      <c r="A93" s="288">
        <f t="shared" si="3"/>
        <v>44442</v>
      </c>
      <c r="B93" s="288">
        <v>44448</v>
      </c>
      <c r="C93" s="5" t="s">
        <v>198</v>
      </c>
      <c r="D93" s="330">
        <v>6.3</v>
      </c>
      <c r="E93" s="330">
        <v>6.5</v>
      </c>
      <c r="F93" s="330">
        <v>6.5</v>
      </c>
      <c r="G93" s="330">
        <v>6.4</v>
      </c>
      <c r="H93" s="330">
        <v>6.8</v>
      </c>
      <c r="I93" s="330">
        <v>6.6</v>
      </c>
      <c r="J93" s="330">
        <v>7.4</v>
      </c>
      <c r="K93" s="330">
        <v>6.7</v>
      </c>
      <c r="L93" s="330">
        <v>6.4</v>
      </c>
      <c r="M93" s="390" t="s">
        <v>193</v>
      </c>
      <c r="N93" s="390" t="s">
        <v>193</v>
      </c>
      <c r="O93" s="330">
        <v>7.4</v>
      </c>
      <c r="P93" s="330">
        <v>6.9</v>
      </c>
      <c r="Q93" s="204">
        <v>6.72</v>
      </c>
    </row>
    <row r="94" spans="1:17" ht="20.100000000000001" customHeight="1">
      <c r="A94" s="288">
        <f t="shared" si="3"/>
        <v>44442</v>
      </c>
      <c r="B94" s="288">
        <v>44448</v>
      </c>
      <c r="C94" s="5" t="s">
        <v>199</v>
      </c>
      <c r="D94" s="330">
        <v>6.2</v>
      </c>
      <c r="E94" s="330">
        <v>6.4</v>
      </c>
      <c r="F94" s="330">
        <v>6.3</v>
      </c>
      <c r="G94" s="330">
        <v>6.4</v>
      </c>
      <c r="H94" s="330">
        <v>6.6</v>
      </c>
      <c r="I94" s="330">
        <v>6.6</v>
      </c>
      <c r="J94" s="330">
        <v>7.4</v>
      </c>
      <c r="K94" s="330">
        <v>6.8</v>
      </c>
      <c r="L94" s="330">
        <v>6.5</v>
      </c>
      <c r="M94" s="390" t="s">
        <v>193</v>
      </c>
      <c r="N94" s="390" t="s">
        <v>193</v>
      </c>
      <c r="O94" s="330" t="s">
        <v>204</v>
      </c>
      <c r="P94" s="330" t="s">
        <v>204</v>
      </c>
      <c r="Q94" s="204">
        <v>6.58</v>
      </c>
    </row>
    <row r="95" spans="1:17" ht="20.100000000000001" customHeight="1">
      <c r="A95" s="288">
        <f t="shared" si="3"/>
        <v>44442</v>
      </c>
      <c r="B95" s="288">
        <v>44448</v>
      </c>
      <c r="C95" s="5" t="s">
        <v>200</v>
      </c>
      <c r="D95" s="330">
        <v>6.1</v>
      </c>
      <c r="E95" s="330">
        <v>6.2</v>
      </c>
      <c r="F95" s="330">
        <v>6.2</v>
      </c>
      <c r="G95" s="330">
        <v>5.9</v>
      </c>
      <c r="H95" s="330">
        <v>6.5</v>
      </c>
      <c r="I95" s="330">
        <v>6.3</v>
      </c>
      <c r="J95" s="330">
        <v>6.9</v>
      </c>
      <c r="K95" s="330">
        <v>7</v>
      </c>
      <c r="L95" s="330">
        <v>6.8</v>
      </c>
      <c r="M95" s="390" t="s">
        <v>193</v>
      </c>
      <c r="N95" s="390" t="s">
        <v>193</v>
      </c>
      <c r="O95" s="330" t="s">
        <v>204</v>
      </c>
      <c r="P95" s="330" t="s">
        <v>204</v>
      </c>
      <c r="Q95" s="204">
        <v>6.43</v>
      </c>
    </row>
    <row r="96" spans="1:17" ht="20.100000000000001" customHeight="1">
      <c r="A96" s="288">
        <f t="shared" si="3"/>
        <v>44442</v>
      </c>
      <c r="B96" s="288">
        <v>44448</v>
      </c>
      <c r="C96" s="5" t="s">
        <v>201</v>
      </c>
      <c r="D96" s="330">
        <v>5.9</v>
      </c>
      <c r="E96" s="330">
        <v>6</v>
      </c>
      <c r="F96" s="330">
        <v>6</v>
      </c>
      <c r="G96" s="330">
        <v>5.6</v>
      </c>
      <c r="H96" s="330">
        <v>6.5</v>
      </c>
      <c r="I96" s="330">
        <v>6.3</v>
      </c>
      <c r="J96" s="330">
        <v>6.4</v>
      </c>
      <c r="K96" s="330">
        <v>7</v>
      </c>
      <c r="L96" s="330">
        <v>6.8</v>
      </c>
      <c r="M96" s="390" t="s">
        <v>193</v>
      </c>
      <c r="N96" s="390" t="s">
        <v>193</v>
      </c>
      <c r="O96" s="330" t="s">
        <v>204</v>
      </c>
      <c r="P96" s="330" t="s">
        <v>204</v>
      </c>
      <c r="Q96" s="204">
        <v>6.28</v>
      </c>
    </row>
    <row r="97" spans="1:17" ht="20.100000000000001" customHeight="1">
      <c r="A97" s="288">
        <f t="shared" si="3"/>
        <v>44442</v>
      </c>
      <c r="B97" s="288">
        <v>44448</v>
      </c>
      <c r="C97" s="5" t="s">
        <v>202</v>
      </c>
      <c r="D97" s="330">
        <v>-0.2</v>
      </c>
      <c r="E97" s="330">
        <v>-0.3</v>
      </c>
      <c r="F97" s="330">
        <v>-0.3</v>
      </c>
      <c r="G97" s="330">
        <v>-0.5</v>
      </c>
      <c r="H97" s="330">
        <v>-0.3</v>
      </c>
      <c r="I97" s="330">
        <v>-0.3</v>
      </c>
      <c r="J97" s="330">
        <v>-0.5</v>
      </c>
      <c r="K97" s="330">
        <v>0.3</v>
      </c>
      <c r="L97" s="330">
        <v>0.4</v>
      </c>
      <c r="M97" s="390" t="s">
        <v>193</v>
      </c>
      <c r="N97" s="390" t="s">
        <v>193</v>
      </c>
      <c r="O97" s="330" t="s">
        <v>193</v>
      </c>
      <c r="P97" s="330" t="s">
        <v>193</v>
      </c>
      <c r="Q97" s="204">
        <v>-0.28999999999999998</v>
      </c>
    </row>
    <row r="98" spans="1:17" ht="20.100000000000001" customHeight="1">
      <c r="A98" s="288">
        <f t="shared" si="3"/>
        <v>44442</v>
      </c>
      <c r="B98" s="288">
        <v>44448</v>
      </c>
      <c r="C98" s="5" t="s">
        <v>203</v>
      </c>
      <c r="D98" s="330">
        <v>-0.4</v>
      </c>
      <c r="E98" s="330">
        <v>-0.5</v>
      </c>
      <c r="F98" s="330">
        <v>-0.5</v>
      </c>
      <c r="G98" s="330">
        <v>-0.8</v>
      </c>
      <c r="H98" s="330">
        <v>-0.3</v>
      </c>
      <c r="I98" s="330">
        <v>-0.3</v>
      </c>
      <c r="J98" s="330">
        <v>-1</v>
      </c>
      <c r="K98" s="330">
        <v>0.3</v>
      </c>
      <c r="L98" s="330">
        <v>0.4</v>
      </c>
      <c r="M98" s="390" t="s">
        <v>193</v>
      </c>
      <c r="N98" s="390" t="s">
        <v>193</v>
      </c>
      <c r="O98" s="330" t="s">
        <v>193</v>
      </c>
      <c r="P98" s="330" t="s">
        <v>193</v>
      </c>
      <c r="Q98" s="204">
        <v>-0.44</v>
      </c>
    </row>
    <row r="99" spans="1:17" ht="20.100000000000001" customHeight="1">
      <c r="A99" s="288">
        <f t="shared" si="3"/>
        <v>44449</v>
      </c>
      <c r="B99" s="288">
        <v>44455</v>
      </c>
      <c r="C99" s="5" t="s">
        <v>198</v>
      </c>
      <c r="D99" s="330">
        <v>5.9</v>
      </c>
      <c r="E99" s="330">
        <v>6</v>
      </c>
      <c r="F99" s="330">
        <v>6.1</v>
      </c>
      <c r="G99" s="330">
        <v>6.1</v>
      </c>
      <c r="H99" s="330">
        <v>6.3</v>
      </c>
      <c r="I99" s="330">
        <v>6</v>
      </c>
      <c r="J99" s="330">
        <v>7.2</v>
      </c>
      <c r="K99" s="330">
        <v>6.4</v>
      </c>
      <c r="L99" s="330">
        <v>5.9</v>
      </c>
      <c r="M99" s="390" t="s">
        <v>193</v>
      </c>
      <c r="N99" s="390" t="s">
        <v>193</v>
      </c>
      <c r="O99" s="330">
        <v>7</v>
      </c>
      <c r="P99" s="330">
        <v>6.5</v>
      </c>
      <c r="Q99" s="204">
        <v>6.31</v>
      </c>
    </row>
    <row r="100" spans="1:17" ht="20.100000000000001" customHeight="1">
      <c r="A100" s="288">
        <f t="shared" si="3"/>
        <v>44449</v>
      </c>
      <c r="B100" s="288">
        <v>44455</v>
      </c>
      <c r="C100" s="5" t="s">
        <v>199</v>
      </c>
      <c r="D100" s="330">
        <v>5.8</v>
      </c>
      <c r="E100" s="330">
        <v>5.9</v>
      </c>
      <c r="F100" s="330">
        <v>5.9</v>
      </c>
      <c r="G100" s="330">
        <v>6.1</v>
      </c>
      <c r="H100" s="330">
        <v>6.1</v>
      </c>
      <c r="I100" s="330">
        <v>6</v>
      </c>
      <c r="J100" s="330">
        <v>7.2</v>
      </c>
      <c r="K100" s="330">
        <v>6.6</v>
      </c>
      <c r="L100" s="330">
        <v>6</v>
      </c>
      <c r="M100" s="390" t="s">
        <v>193</v>
      </c>
      <c r="N100" s="390" t="s">
        <v>193</v>
      </c>
      <c r="O100" s="330" t="s">
        <v>204</v>
      </c>
      <c r="P100" s="330" t="s">
        <v>204</v>
      </c>
      <c r="Q100" s="204">
        <v>6.18</v>
      </c>
    </row>
    <row r="101" spans="1:17" ht="20.100000000000001" customHeight="1">
      <c r="A101" s="288">
        <f t="shared" si="3"/>
        <v>44449</v>
      </c>
      <c r="B101" s="288">
        <v>44455</v>
      </c>
      <c r="C101" s="5" t="s">
        <v>200</v>
      </c>
      <c r="D101" s="330">
        <v>5.8</v>
      </c>
      <c r="E101" s="330">
        <v>5.8</v>
      </c>
      <c r="F101" s="330">
        <v>5.7</v>
      </c>
      <c r="G101" s="330">
        <v>5.6</v>
      </c>
      <c r="H101" s="330">
        <v>6</v>
      </c>
      <c r="I101" s="330">
        <v>5.7</v>
      </c>
      <c r="J101" s="330">
        <v>6.7</v>
      </c>
      <c r="K101" s="330">
        <v>6.8</v>
      </c>
      <c r="L101" s="330">
        <v>6.3</v>
      </c>
      <c r="M101" s="390" t="s">
        <v>193</v>
      </c>
      <c r="N101" s="390" t="s">
        <v>193</v>
      </c>
      <c r="O101" s="330" t="s">
        <v>204</v>
      </c>
      <c r="P101" s="330" t="s">
        <v>204</v>
      </c>
      <c r="Q101" s="204">
        <v>6.04</v>
      </c>
    </row>
    <row r="102" spans="1:17" ht="20.100000000000001" customHeight="1">
      <c r="A102" s="288">
        <f t="shared" si="3"/>
        <v>44449</v>
      </c>
      <c r="B102" s="288">
        <v>44455</v>
      </c>
      <c r="C102" s="5" t="s">
        <v>201</v>
      </c>
      <c r="D102" s="330">
        <v>5.7</v>
      </c>
      <c r="E102" s="330">
        <v>5.7</v>
      </c>
      <c r="F102" s="330">
        <v>5.7</v>
      </c>
      <c r="G102" s="330">
        <v>5.3</v>
      </c>
      <c r="H102" s="330">
        <v>6</v>
      </c>
      <c r="I102" s="330">
        <v>5.7</v>
      </c>
      <c r="J102" s="330">
        <v>6.2</v>
      </c>
      <c r="K102" s="330">
        <v>6.8</v>
      </c>
      <c r="L102" s="330">
        <v>6.3</v>
      </c>
      <c r="M102" s="390" t="s">
        <v>193</v>
      </c>
      <c r="N102" s="390" t="s">
        <v>193</v>
      </c>
      <c r="O102" s="330" t="s">
        <v>204</v>
      </c>
      <c r="P102" s="330" t="s">
        <v>204</v>
      </c>
      <c r="Q102" s="204">
        <v>5.93</v>
      </c>
    </row>
    <row r="103" spans="1:17" ht="20.100000000000001" customHeight="1">
      <c r="A103" s="288">
        <f t="shared" si="3"/>
        <v>44449</v>
      </c>
      <c r="B103" s="288">
        <v>44455</v>
      </c>
      <c r="C103" s="5" t="s">
        <v>202</v>
      </c>
      <c r="D103" s="330">
        <f>D101-D99</f>
        <v>-0.10000000000000053</v>
      </c>
      <c r="E103" s="330">
        <v>-0.2</v>
      </c>
      <c r="F103" s="330">
        <v>-0.4</v>
      </c>
      <c r="G103" s="330">
        <f t="shared" ref="G103:L103" si="4">G101-G99</f>
        <v>-0.5</v>
      </c>
      <c r="H103" s="330">
        <f t="shared" si="4"/>
        <v>-0.29999999999999982</v>
      </c>
      <c r="I103" s="330">
        <f t="shared" si="4"/>
        <v>-0.29999999999999982</v>
      </c>
      <c r="J103" s="330">
        <f t="shared" si="4"/>
        <v>-0.5</v>
      </c>
      <c r="K103" s="330">
        <f t="shared" si="4"/>
        <v>0.39999999999999947</v>
      </c>
      <c r="L103" s="330">
        <f t="shared" si="4"/>
        <v>0.39999999999999947</v>
      </c>
      <c r="M103" s="390" t="s">
        <v>193</v>
      </c>
      <c r="N103" s="390" t="s">
        <v>193</v>
      </c>
      <c r="O103" s="330" t="s">
        <v>193</v>
      </c>
      <c r="P103" s="330" t="s">
        <v>193</v>
      </c>
      <c r="Q103" s="204">
        <v>-0.17</v>
      </c>
    </row>
    <row r="104" spans="1:17" ht="20.100000000000001" customHeight="1">
      <c r="A104" s="288">
        <f t="shared" si="3"/>
        <v>44449</v>
      </c>
      <c r="B104" s="288">
        <v>44455</v>
      </c>
      <c r="C104" s="5" t="s">
        <v>203</v>
      </c>
      <c r="D104" s="330">
        <f>D102-D99</f>
        <v>-0.20000000000000018</v>
      </c>
      <c r="E104" s="330">
        <v>-0.3</v>
      </c>
      <c r="F104" s="330">
        <v>-0.4</v>
      </c>
      <c r="G104" s="330">
        <f t="shared" ref="G104:L104" si="5">G102-G99</f>
        <v>-0.79999999999999982</v>
      </c>
      <c r="H104" s="330">
        <f t="shared" si="5"/>
        <v>-0.29999999999999982</v>
      </c>
      <c r="I104" s="330">
        <f t="shared" si="5"/>
        <v>-0.29999999999999982</v>
      </c>
      <c r="J104" s="330">
        <f t="shared" si="5"/>
        <v>-1</v>
      </c>
      <c r="K104" s="330">
        <f t="shared" si="5"/>
        <v>0.39999999999999947</v>
      </c>
      <c r="L104" s="330">
        <f t="shared" si="5"/>
        <v>0.39999999999999947</v>
      </c>
      <c r="M104" s="390" t="s">
        <v>193</v>
      </c>
      <c r="N104" s="390" t="s">
        <v>193</v>
      </c>
      <c r="O104" s="330" t="s">
        <v>193</v>
      </c>
      <c r="P104" s="330" t="s">
        <v>193</v>
      </c>
      <c r="Q104" s="204">
        <v>-0.28000000000000003</v>
      </c>
    </row>
    <row r="105" spans="1:17" ht="20.100000000000001" customHeight="1">
      <c r="A105" s="288">
        <f t="shared" si="3"/>
        <v>44456</v>
      </c>
      <c r="B105" s="288">
        <v>44462</v>
      </c>
      <c r="C105" s="5" t="s">
        <v>198</v>
      </c>
      <c r="D105" s="330">
        <v>5.5</v>
      </c>
      <c r="E105" s="330">
        <v>5.8</v>
      </c>
      <c r="F105" s="330">
        <v>5.8</v>
      </c>
      <c r="G105" s="330">
        <v>5.9</v>
      </c>
      <c r="H105" s="330">
        <v>6.1</v>
      </c>
      <c r="I105" s="330">
        <v>5.9</v>
      </c>
      <c r="J105" s="330">
        <v>7</v>
      </c>
      <c r="K105" s="330">
        <v>6.1</v>
      </c>
      <c r="L105" s="330">
        <v>5.7</v>
      </c>
      <c r="M105" s="390" t="s">
        <v>193</v>
      </c>
      <c r="N105" s="390" t="s">
        <v>193</v>
      </c>
      <c r="O105" s="330">
        <v>6.8</v>
      </c>
      <c r="P105" s="330">
        <v>6.4</v>
      </c>
      <c r="Q105" s="204">
        <v>6.09</v>
      </c>
    </row>
    <row r="106" spans="1:17" ht="20.100000000000001" customHeight="1">
      <c r="A106" s="288">
        <f t="shared" si="3"/>
        <v>44456</v>
      </c>
      <c r="B106" s="288">
        <v>44462</v>
      </c>
      <c r="C106" s="5" t="s">
        <v>199</v>
      </c>
      <c r="D106" s="330">
        <v>5.4</v>
      </c>
      <c r="E106" s="330">
        <v>5.7</v>
      </c>
      <c r="F106" s="330">
        <v>5.7</v>
      </c>
      <c r="G106" s="330">
        <v>5.9</v>
      </c>
      <c r="H106" s="330">
        <v>6.1</v>
      </c>
      <c r="I106" s="330">
        <v>6.23</v>
      </c>
      <c r="J106" s="330">
        <v>7</v>
      </c>
      <c r="K106" s="330">
        <v>6.4</v>
      </c>
      <c r="L106" s="330">
        <v>5.8</v>
      </c>
      <c r="M106" s="390" t="s">
        <v>193</v>
      </c>
      <c r="N106" s="390" t="s">
        <v>193</v>
      </c>
      <c r="O106" s="330" t="s">
        <v>204</v>
      </c>
      <c r="P106" s="330" t="s">
        <v>204</v>
      </c>
      <c r="Q106" s="204">
        <v>6.03</v>
      </c>
    </row>
    <row r="107" spans="1:17" ht="20.100000000000001" customHeight="1">
      <c r="A107" s="288">
        <f t="shared" si="3"/>
        <v>44456</v>
      </c>
      <c r="B107" s="288">
        <v>44462</v>
      </c>
      <c r="C107" s="5" t="s">
        <v>200</v>
      </c>
      <c r="D107" s="330">
        <v>5.4</v>
      </c>
      <c r="E107" s="330">
        <v>5.6</v>
      </c>
      <c r="F107" s="330">
        <v>5.7</v>
      </c>
      <c r="G107" s="330">
        <v>5.6</v>
      </c>
      <c r="H107" s="330">
        <v>6</v>
      </c>
      <c r="I107" s="330">
        <v>5.8</v>
      </c>
      <c r="J107" s="330">
        <v>6.5</v>
      </c>
      <c r="K107" s="330">
        <v>6.4</v>
      </c>
      <c r="L107" s="330">
        <v>6.2</v>
      </c>
      <c r="M107" s="390" t="s">
        <v>193</v>
      </c>
      <c r="N107" s="390" t="s">
        <v>193</v>
      </c>
      <c r="O107" s="330" t="s">
        <v>204</v>
      </c>
      <c r="P107" s="330" t="s">
        <v>204</v>
      </c>
      <c r="Q107" s="204">
        <v>5.91</v>
      </c>
    </row>
    <row r="108" spans="1:17" ht="20.100000000000001" customHeight="1">
      <c r="A108" s="288">
        <f t="shared" si="3"/>
        <v>44456</v>
      </c>
      <c r="B108" s="288">
        <v>44462</v>
      </c>
      <c r="C108" s="5" t="s">
        <v>201</v>
      </c>
      <c r="D108" s="330">
        <v>5.4</v>
      </c>
      <c r="E108" s="330">
        <v>5.6</v>
      </c>
      <c r="F108" s="330">
        <v>5.7</v>
      </c>
      <c r="G108" s="330">
        <v>5.5</v>
      </c>
      <c r="H108" s="330">
        <v>6</v>
      </c>
      <c r="I108" s="330">
        <v>5.8</v>
      </c>
      <c r="J108" s="330">
        <v>6.4</v>
      </c>
      <c r="K108" s="330">
        <v>6.4</v>
      </c>
      <c r="L108" s="330">
        <v>6.2</v>
      </c>
      <c r="M108" s="390" t="s">
        <v>193</v>
      </c>
      <c r="N108" s="390" t="s">
        <v>193</v>
      </c>
      <c r="O108" s="330" t="s">
        <v>204</v>
      </c>
      <c r="P108" s="330" t="s">
        <v>204</v>
      </c>
      <c r="Q108" s="204">
        <v>5.89</v>
      </c>
    </row>
    <row r="109" spans="1:17" ht="20.100000000000001" customHeight="1">
      <c r="A109" s="288">
        <f t="shared" si="3"/>
        <v>44456</v>
      </c>
      <c r="B109" s="288">
        <v>44462</v>
      </c>
      <c r="C109" s="5" t="s">
        <v>202</v>
      </c>
      <c r="D109" s="330">
        <v>-0.1</v>
      </c>
      <c r="E109" s="330">
        <v>-0.2</v>
      </c>
      <c r="F109" s="330">
        <v>-0.1</v>
      </c>
      <c r="G109" s="330">
        <v>-0.3</v>
      </c>
      <c r="H109" s="330">
        <v>-0.1</v>
      </c>
      <c r="I109" s="330">
        <v>-0.1</v>
      </c>
      <c r="J109" s="330">
        <v>-0.5</v>
      </c>
      <c r="K109" s="330">
        <v>0.3</v>
      </c>
      <c r="L109" s="330">
        <v>0.5</v>
      </c>
      <c r="M109" s="390" t="s">
        <v>193</v>
      </c>
      <c r="N109" s="390" t="s">
        <v>193</v>
      </c>
      <c r="O109" s="330" t="s">
        <v>193</v>
      </c>
      <c r="P109" s="330" t="s">
        <v>193</v>
      </c>
      <c r="Q109" s="204">
        <v>-0.18</v>
      </c>
    </row>
    <row r="110" spans="1:17" ht="20.100000000000001" customHeight="1">
      <c r="A110" s="288">
        <f t="shared" si="3"/>
        <v>44456</v>
      </c>
      <c r="B110" s="288">
        <v>44462</v>
      </c>
      <c r="C110" s="5" t="s">
        <v>203</v>
      </c>
      <c r="D110" s="330">
        <v>-0.1</v>
      </c>
      <c r="E110" s="330">
        <v>-0.2</v>
      </c>
      <c r="F110" s="330">
        <v>-0.1</v>
      </c>
      <c r="G110" s="330">
        <v>-0.4</v>
      </c>
      <c r="H110" s="330">
        <v>-0.1</v>
      </c>
      <c r="I110" s="330">
        <v>-0.1</v>
      </c>
      <c r="J110" s="330">
        <v>-0.6</v>
      </c>
      <c r="K110" s="330">
        <v>0.3</v>
      </c>
      <c r="L110" s="330">
        <v>0.5</v>
      </c>
      <c r="M110" s="390" t="s">
        <v>193</v>
      </c>
      <c r="N110" s="390" t="s">
        <v>193</v>
      </c>
      <c r="O110" s="330" t="s">
        <v>193</v>
      </c>
      <c r="P110" s="330" t="s">
        <v>193</v>
      </c>
      <c r="Q110" s="204">
        <v>-0.2</v>
      </c>
    </row>
    <row r="111" spans="1:17" ht="20.100000000000001" customHeight="1">
      <c r="A111" s="288">
        <f t="shared" si="3"/>
        <v>44463</v>
      </c>
      <c r="B111" s="288">
        <v>44469</v>
      </c>
      <c r="C111" s="5" t="s">
        <v>198</v>
      </c>
      <c r="D111" s="330">
        <v>4.9000000000000004</v>
      </c>
      <c r="E111" s="330">
        <v>5.0999999999999996</v>
      </c>
      <c r="F111" s="330">
        <v>5.2</v>
      </c>
      <c r="G111" s="330">
        <v>5.2</v>
      </c>
      <c r="H111" s="330">
        <v>5.4</v>
      </c>
      <c r="I111" s="330">
        <v>5.2</v>
      </c>
      <c r="J111" s="330">
        <v>6.6</v>
      </c>
      <c r="K111" s="330">
        <v>5.6</v>
      </c>
      <c r="L111" s="330">
        <v>5</v>
      </c>
      <c r="M111" s="390" t="s">
        <v>193</v>
      </c>
      <c r="N111" s="390" t="s">
        <v>193</v>
      </c>
      <c r="O111" s="330">
        <v>6.2</v>
      </c>
      <c r="P111" s="330">
        <v>5.5</v>
      </c>
      <c r="Q111" s="204">
        <v>5.45</v>
      </c>
    </row>
    <row r="112" spans="1:17" ht="20.100000000000001" customHeight="1">
      <c r="A112" s="288">
        <f t="shared" si="3"/>
        <v>44463</v>
      </c>
      <c r="B112" s="288">
        <v>44469</v>
      </c>
      <c r="C112" s="5" t="s">
        <v>199</v>
      </c>
      <c r="D112" s="330">
        <v>5.2</v>
      </c>
      <c r="E112" s="330">
        <v>5.3</v>
      </c>
      <c r="F112" s="330">
        <v>5.2</v>
      </c>
      <c r="G112" s="330">
        <v>5.4</v>
      </c>
      <c r="H112" s="330">
        <v>5.6</v>
      </c>
      <c r="I112" s="330">
        <v>5.4</v>
      </c>
      <c r="J112" s="330">
        <v>6.6</v>
      </c>
      <c r="K112" s="330">
        <v>5.8</v>
      </c>
      <c r="L112" s="330">
        <v>5.2</v>
      </c>
      <c r="M112" s="390" t="s">
        <v>193</v>
      </c>
      <c r="N112" s="390" t="s">
        <v>193</v>
      </c>
      <c r="O112" s="330" t="s">
        <v>204</v>
      </c>
      <c r="P112" s="330" t="s">
        <v>204</v>
      </c>
      <c r="Q112" s="204">
        <v>5.52</v>
      </c>
    </row>
    <row r="113" spans="1:17" ht="20.100000000000001" customHeight="1">
      <c r="A113" s="288">
        <f t="shared" si="3"/>
        <v>44463</v>
      </c>
      <c r="B113" s="288">
        <v>44469</v>
      </c>
      <c r="C113" s="5" t="s">
        <v>200</v>
      </c>
      <c r="D113" s="330">
        <v>5.3</v>
      </c>
      <c r="E113" s="330">
        <v>5.4</v>
      </c>
      <c r="F113" s="330">
        <v>5.6</v>
      </c>
      <c r="G113" s="330">
        <v>5.4</v>
      </c>
      <c r="H113" s="330">
        <v>5.7</v>
      </c>
      <c r="I113" s="330">
        <v>5.5</v>
      </c>
      <c r="J113" s="330">
        <v>6.9</v>
      </c>
      <c r="K113" s="330">
        <v>6</v>
      </c>
      <c r="L113" s="330">
        <v>5.4</v>
      </c>
      <c r="M113" s="390" t="s">
        <v>193</v>
      </c>
      <c r="N113" s="390" t="s">
        <v>193</v>
      </c>
      <c r="O113" s="330" t="s">
        <v>204</v>
      </c>
      <c r="P113" s="330" t="s">
        <v>204</v>
      </c>
      <c r="Q113" s="204">
        <v>5.69</v>
      </c>
    </row>
    <row r="114" spans="1:17" ht="20.100000000000001" customHeight="1">
      <c r="A114" s="288">
        <f t="shared" si="3"/>
        <v>44463</v>
      </c>
      <c r="B114" s="288">
        <v>44469</v>
      </c>
      <c r="C114" s="5" t="s">
        <v>201</v>
      </c>
      <c r="D114" s="330">
        <v>5.3</v>
      </c>
      <c r="E114" s="330">
        <v>5.4</v>
      </c>
      <c r="F114" s="330">
        <v>5.6</v>
      </c>
      <c r="G114" s="330">
        <v>5.4</v>
      </c>
      <c r="H114" s="330">
        <v>5.5</v>
      </c>
      <c r="I114" s="330">
        <v>5.3</v>
      </c>
      <c r="J114" s="330">
        <v>6.9</v>
      </c>
      <c r="K114" s="330">
        <v>6</v>
      </c>
      <c r="L114" s="330">
        <v>5.4</v>
      </c>
      <c r="M114" s="390" t="s">
        <v>193</v>
      </c>
      <c r="N114" s="390" t="s">
        <v>193</v>
      </c>
      <c r="O114" s="330" t="s">
        <v>204</v>
      </c>
      <c r="P114" s="330" t="s">
        <v>204</v>
      </c>
      <c r="Q114" s="204">
        <v>5.64</v>
      </c>
    </row>
    <row r="115" spans="1:17" ht="20.100000000000001" customHeight="1">
      <c r="A115" s="288">
        <f t="shared" si="3"/>
        <v>44463</v>
      </c>
      <c r="B115" s="288">
        <v>44469</v>
      </c>
      <c r="C115" s="5" t="s">
        <v>202</v>
      </c>
      <c r="D115" s="330">
        <v>0.4</v>
      </c>
      <c r="E115" s="330">
        <v>0.3</v>
      </c>
      <c r="F115" s="330">
        <v>0.4</v>
      </c>
      <c r="G115" s="330">
        <v>0.2</v>
      </c>
      <c r="H115" s="330">
        <v>0.3</v>
      </c>
      <c r="I115" s="330">
        <v>0.3</v>
      </c>
      <c r="J115" s="330">
        <v>0.3</v>
      </c>
      <c r="K115" s="330">
        <v>0.4</v>
      </c>
      <c r="L115" s="330">
        <v>0.4</v>
      </c>
      <c r="M115" s="390" t="s">
        <v>193</v>
      </c>
      <c r="N115" s="390" t="s">
        <v>193</v>
      </c>
      <c r="O115" s="330" t="s">
        <v>193</v>
      </c>
      <c r="P115" s="330" t="s">
        <v>193</v>
      </c>
      <c r="Q115" s="204">
        <v>0.24</v>
      </c>
    </row>
    <row r="116" spans="1:17" ht="20.100000000000001" customHeight="1">
      <c r="A116" s="288">
        <f t="shared" si="3"/>
        <v>44463</v>
      </c>
      <c r="B116" s="288">
        <v>44469</v>
      </c>
      <c r="C116" s="5" t="s">
        <v>203</v>
      </c>
      <c r="D116" s="330">
        <v>0.4</v>
      </c>
      <c r="E116" s="330">
        <v>0.3</v>
      </c>
      <c r="F116" s="330">
        <v>0.4</v>
      </c>
      <c r="G116" s="330">
        <v>0.2</v>
      </c>
      <c r="H116" s="330">
        <v>0.1</v>
      </c>
      <c r="I116" s="330">
        <v>0.1</v>
      </c>
      <c r="J116" s="330">
        <v>0.3</v>
      </c>
      <c r="K116" s="330">
        <v>0.4</v>
      </c>
      <c r="L116" s="330">
        <v>0.4</v>
      </c>
      <c r="M116" s="390" t="s">
        <v>193</v>
      </c>
      <c r="N116" s="390" t="s">
        <v>193</v>
      </c>
      <c r="O116" s="330" t="s">
        <v>193</v>
      </c>
      <c r="P116" s="330" t="s">
        <v>193</v>
      </c>
      <c r="Q116" s="204">
        <v>0.28999999999999998</v>
      </c>
    </row>
    <row r="117" spans="1:17" ht="20.100000000000001" customHeight="1">
      <c r="A117" s="288">
        <f t="shared" si="3"/>
        <v>44471</v>
      </c>
      <c r="B117" s="288">
        <v>44477</v>
      </c>
      <c r="C117" s="5" t="s">
        <v>198</v>
      </c>
      <c r="D117" s="330">
        <v>5.0999999999999996</v>
      </c>
      <c r="E117" s="330">
        <v>5.3</v>
      </c>
      <c r="F117" s="330">
        <v>5.3</v>
      </c>
      <c r="G117" s="330">
        <v>5.3</v>
      </c>
      <c r="H117" s="330">
        <v>5.6</v>
      </c>
      <c r="I117" s="330">
        <v>5.2</v>
      </c>
      <c r="J117" s="330">
        <v>6.2</v>
      </c>
      <c r="K117" s="330">
        <v>5.6</v>
      </c>
      <c r="L117" s="330">
        <v>5</v>
      </c>
      <c r="M117" s="390" t="s">
        <v>193</v>
      </c>
      <c r="N117" s="390" t="s">
        <v>193</v>
      </c>
      <c r="O117" s="330">
        <v>6.1</v>
      </c>
      <c r="P117" s="330">
        <v>5.2</v>
      </c>
      <c r="Q117" s="204">
        <v>5.45</v>
      </c>
    </row>
    <row r="118" spans="1:17" ht="20.100000000000001" customHeight="1">
      <c r="A118" s="288">
        <f t="shared" si="3"/>
        <v>44471</v>
      </c>
      <c r="B118" s="288">
        <v>44477</v>
      </c>
      <c r="C118" s="5" t="s">
        <v>199</v>
      </c>
      <c r="D118" s="330">
        <v>5.3</v>
      </c>
      <c r="E118" s="330">
        <v>5.4</v>
      </c>
      <c r="F118" s="330">
        <v>5.5</v>
      </c>
      <c r="G118" s="330">
        <v>5.5</v>
      </c>
      <c r="H118" s="330">
        <v>5.8</v>
      </c>
      <c r="I118" s="330">
        <v>5.4</v>
      </c>
      <c r="J118" s="330">
        <v>6.4</v>
      </c>
      <c r="K118" s="330">
        <v>5.8</v>
      </c>
      <c r="L118" s="330">
        <v>5.3</v>
      </c>
      <c r="M118" s="390" t="s">
        <v>193</v>
      </c>
      <c r="N118" s="390" t="s">
        <v>193</v>
      </c>
      <c r="O118" s="330" t="s">
        <v>204</v>
      </c>
      <c r="P118" s="330" t="s">
        <v>204</v>
      </c>
      <c r="Q118" s="204">
        <v>5.6</v>
      </c>
    </row>
    <row r="119" spans="1:17" ht="20.100000000000001" customHeight="1">
      <c r="A119" s="288">
        <f t="shared" si="3"/>
        <v>44471</v>
      </c>
      <c r="B119" s="288">
        <v>44477</v>
      </c>
      <c r="C119" s="5" t="s">
        <v>200</v>
      </c>
      <c r="D119" s="330">
        <v>5.4</v>
      </c>
      <c r="E119" s="330">
        <v>5.5</v>
      </c>
      <c r="F119" s="330">
        <v>5.8</v>
      </c>
      <c r="G119" s="330">
        <v>5.5</v>
      </c>
      <c r="H119" s="330">
        <v>5.7</v>
      </c>
      <c r="I119" s="330">
        <v>5.3</v>
      </c>
      <c r="J119" s="330">
        <v>6.3</v>
      </c>
      <c r="K119" s="330">
        <v>6</v>
      </c>
      <c r="L119" s="330">
        <v>5.5</v>
      </c>
      <c r="M119" s="390" t="s">
        <v>193</v>
      </c>
      <c r="N119" s="390" t="s">
        <v>193</v>
      </c>
      <c r="O119" s="330" t="s">
        <v>204</v>
      </c>
      <c r="P119" s="330" t="s">
        <v>204</v>
      </c>
      <c r="Q119" s="204">
        <v>5.67</v>
      </c>
    </row>
    <row r="120" spans="1:17" ht="20.100000000000001" customHeight="1">
      <c r="A120" s="288">
        <f t="shared" si="3"/>
        <v>44471</v>
      </c>
      <c r="B120" s="288">
        <v>44477</v>
      </c>
      <c r="C120" s="5" t="s">
        <v>201</v>
      </c>
      <c r="D120" s="330">
        <v>5.5</v>
      </c>
      <c r="E120" s="330">
        <v>5.7</v>
      </c>
      <c r="F120" s="330">
        <v>5.8</v>
      </c>
      <c r="G120" s="330">
        <v>5.5</v>
      </c>
      <c r="H120" s="330">
        <v>5.6</v>
      </c>
      <c r="I120" s="330">
        <v>5.2</v>
      </c>
      <c r="J120" s="330">
        <v>6.2</v>
      </c>
      <c r="K120" s="330">
        <v>6</v>
      </c>
      <c r="L120" s="330">
        <v>5.5</v>
      </c>
      <c r="M120" s="390" t="s">
        <v>193</v>
      </c>
      <c r="N120" s="390" t="s">
        <v>193</v>
      </c>
      <c r="O120" s="330" t="s">
        <v>204</v>
      </c>
      <c r="P120" s="330" t="s">
        <v>204</v>
      </c>
      <c r="Q120" s="204">
        <v>5.67</v>
      </c>
    </row>
    <row r="121" spans="1:17" ht="20.100000000000001" customHeight="1">
      <c r="A121" s="288">
        <f t="shared" si="3"/>
        <v>44471</v>
      </c>
      <c r="B121" s="288">
        <v>44477</v>
      </c>
      <c r="C121" s="5" t="s">
        <v>202</v>
      </c>
      <c r="D121" s="330">
        <v>0.3</v>
      </c>
      <c r="E121" s="330">
        <v>0.2</v>
      </c>
      <c r="F121" s="330">
        <v>0.5</v>
      </c>
      <c r="G121" s="330">
        <v>0.2</v>
      </c>
      <c r="H121" s="330">
        <v>0.1</v>
      </c>
      <c r="I121" s="330">
        <v>0.1</v>
      </c>
      <c r="J121" s="330">
        <v>0.1</v>
      </c>
      <c r="K121" s="330">
        <v>0.4</v>
      </c>
      <c r="L121" s="330">
        <v>0.5</v>
      </c>
      <c r="M121" s="390" t="s">
        <v>193</v>
      </c>
      <c r="N121" s="390" t="s">
        <v>193</v>
      </c>
      <c r="O121" s="330" t="s">
        <v>193</v>
      </c>
      <c r="P121" s="330" t="s">
        <v>193</v>
      </c>
      <c r="Q121" s="204">
        <v>0.22</v>
      </c>
    </row>
    <row r="122" spans="1:17" ht="20.100000000000001" customHeight="1">
      <c r="A122" s="288">
        <f t="shared" si="3"/>
        <v>44471</v>
      </c>
      <c r="B122" s="288">
        <v>44477</v>
      </c>
      <c r="C122" s="5" t="s">
        <v>203</v>
      </c>
      <c r="D122" s="330">
        <v>0.4</v>
      </c>
      <c r="E122" s="330">
        <v>0.4</v>
      </c>
      <c r="F122" s="330">
        <v>0.5</v>
      </c>
      <c r="G122" s="330">
        <v>0.2</v>
      </c>
      <c r="H122" s="330">
        <v>0</v>
      </c>
      <c r="I122" s="330">
        <v>0</v>
      </c>
      <c r="J122" s="330">
        <v>0</v>
      </c>
      <c r="K122" s="330">
        <v>0.4</v>
      </c>
      <c r="L122" s="330">
        <v>0.5</v>
      </c>
      <c r="M122" s="390" t="s">
        <v>193</v>
      </c>
      <c r="N122" s="390" t="s">
        <v>193</v>
      </c>
      <c r="O122" s="330" t="s">
        <v>193</v>
      </c>
      <c r="P122" s="330" t="s">
        <v>193</v>
      </c>
      <c r="Q122" s="204">
        <v>0.22</v>
      </c>
    </row>
    <row r="123" spans="1:17" ht="20.100000000000001" customHeight="1">
      <c r="A123" s="288">
        <f t="shared" si="3"/>
        <v>44477</v>
      </c>
      <c r="B123" s="288">
        <v>44483</v>
      </c>
      <c r="C123" s="5" t="s">
        <v>198</v>
      </c>
      <c r="D123" s="330">
        <v>6.2</v>
      </c>
      <c r="E123" s="330">
        <v>6.7</v>
      </c>
      <c r="F123" s="330">
        <v>6.4</v>
      </c>
      <c r="G123" s="330">
        <v>6.5</v>
      </c>
      <c r="H123" s="330">
        <v>6.8</v>
      </c>
      <c r="I123" s="330">
        <v>6.6</v>
      </c>
      <c r="J123" s="330">
        <v>6.8</v>
      </c>
      <c r="K123" s="330">
        <v>6.8</v>
      </c>
      <c r="L123" s="330">
        <v>6.3</v>
      </c>
      <c r="M123" s="390" t="s">
        <v>193</v>
      </c>
      <c r="N123" s="390" t="s">
        <v>193</v>
      </c>
      <c r="O123" s="330">
        <v>6.9</v>
      </c>
      <c r="P123" s="330">
        <v>6.5</v>
      </c>
      <c r="Q123" s="204">
        <v>6.59</v>
      </c>
    </row>
    <row r="124" spans="1:17" ht="20.100000000000001" customHeight="1">
      <c r="A124" s="288">
        <f t="shared" si="3"/>
        <v>44477</v>
      </c>
      <c r="B124" s="288">
        <v>44483</v>
      </c>
      <c r="C124" s="5" t="s">
        <v>199</v>
      </c>
      <c r="D124" s="330">
        <v>6.4</v>
      </c>
      <c r="E124" s="330">
        <v>7</v>
      </c>
      <c r="F124" s="330">
        <v>6.6</v>
      </c>
      <c r="G124" s="330">
        <v>6.9</v>
      </c>
      <c r="H124" s="330">
        <v>7.4</v>
      </c>
      <c r="I124" s="330">
        <v>7.2</v>
      </c>
      <c r="J124" s="330">
        <v>7.4</v>
      </c>
      <c r="K124" s="330">
        <v>7</v>
      </c>
      <c r="L124" s="330">
        <v>6.6</v>
      </c>
      <c r="M124" s="390" t="s">
        <v>193</v>
      </c>
      <c r="N124" s="390" t="s">
        <v>193</v>
      </c>
      <c r="O124" s="330" t="s">
        <v>204</v>
      </c>
      <c r="P124" s="330" t="s">
        <v>204</v>
      </c>
      <c r="Q124" s="204">
        <v>6.94</v>
      </c>
    </row>
    <row r="125" spans="1:17" ht="20.100000000000001" customHeight="1">
      <c r="A125" s="288">
        <f t="shared" si="3"/>
        <v>44477</v>
      </c>
      <c r="B125" s="288">
        <v>44483</v>
      </c>
      <c r="C125" s="5" t="s">
        <v>200</v>
      </c>
      <c r="D125" s="330">
        <v>6.5</v>
      </c>
      <c r="E125" s="330">
        <v>7.2</v>
      </c>
      <c r="F125" s="330">
        <v>7</v>
      </c>
      <c r="G125" s="330">
        <v>7.1</v>
      </c>
      <c r="H125" s="330">
        <v>7.6</v>
      </c>
      <c r="I125" s="330">
        <v>7.4</v>
      </c>
      <c r="J125" s="330">
        <v>7.6</v>
      </c>
      <c r="K125" s="330">
        <v>7.4</v>
      </c>
      <c r="L125" s="330">
        <v>6.8</v>
      </c>
      <c r="M125" s="390" t="s">
        <v>193</v>
      </c>
      <c r="N125" s="390" t="s">
        <v>193</v>
      </c>
      <c r="O125" s="330" t="s">
        <v>204</v>
      </c>
      <c r="P125" s="330" t="s">
        <v>204</v>
      </c>
      <c r="Q125" s="204">
        <v>7.18</v>
      </c>
    </row>
    <row r="126" spans="1:17" ht="20.100000000000001" customHeight="1">
      <c r="A126" s="288">
        <f t="shared" si="3"/>
        <v>44477</v>
      </c>
      <c r="B126" s="288">
        <v>44483</v>
      </c>
      <c r="C126" s="5" t="s">
        <v>201</v>
      </c>
      <c r="D126" s="330">
        <v>6.6</v>
      </c>
      <c r="E126" s="330">
        <v>7.3</v>
      </c>
      <c r="F126" s="330" t="s">
        <v>193</v>
      </c>
      <c r="G126" s="330">
        <v>7.1</v>
      </c>
      <c r="H126" s="330">
        <v>7.3</v>
      </c>
      <c r="I126" s="330">
        <v>7.1</v>
      </c>
      <c r="J126" s="330">
        <v>7.3</v>
      </c>
      <c r="K126" s="330">
        <v>7.5</v>
      </c>
      <c r="L126" s="330">
        <v>7</v>
      </c>
      <c r="M126" s="390" t="s">
        <v>193</v>
      </c>
      <c r="N126" s="390" t="s">
        <v>193</v>
      </c>
      <c r="O126" s="330" t="s">
        <v>204</v>
      </c>
      <c r="P126" s="330" t="s">
        <v>204</v>
      </c>
      <c r="Q126" s="204">
        <v>7.15</v>
      </c>
    </row>
    <row r="127" spans="1:17" ht="20.100000000000001" customHeight="1">
      <c r="A127" s="288">
        <f t="shared" si="3"/>
        <v>44477</v>
      </c>
      <c r="B127" s="288">
        <v>44483</v>
      </c>
      <c r="C127" s="5" t="s">
        <v>202</v>
      </c>
      <c r="D127" s="330">
        <v>0.3</v>
      </c>
      <c r="E127" s="330">
        <v>0.5</v>
      </c>
      <c r="F127" s="330">
        <v>0.6</v>
      </c>
      <c r="G127" s="330">
        <v>0.6</v>
      </c>
      <c r="H127" s="330">
        <v>0.8</v>
      </c>
      <c r="I127" s="330">
        <v>0.80000000000000104</v>
      </c>
      <c r="J127" s="330">
        <v>0.8</v>
      </c>
      <c r="K127" s="330">
        <v>0.6</v>
      </c>
      <c r="L127" s="330">
        <v>0.5</v>
      </c>
      <c r="M127" s="390" t="s">
        <v>193</v>
      </c>
      <c r="N127" s="390" t="s">
        <v>193</v>
      </c>
      <c r="O127" s="330" t="s">
        <v>193</v>
      </c>
      <c r="P127" s="330" t="s">
        <v>193</v>
      </c>
      <c r="Q127" s="204">
        <v>0.59</v>
      </c>
    </row>
    <row r="128" spans="1:17" ht="20.100000000000001" customHeight="1">
      <c r="A128" s="288">
        <f t="shared" si="3"/>
        <v>44477</v>
      </c>
      <c r="B128" s="288">
        <v>44483</v>
      </c>
      <c r="C128" s="5" t="s">
        <v>203</v>
      </c>
      <c r="D128" s="330">
        <v>0.39999999999999902</v>
      </c>
      <c r="E128" s="330">
        <v>0.6</v>
      </c>
      <c r="F128" s="330" t="s">
        <v>193</v>
      </c>
      <c r="G128" s="330">
        <v>0.6</v>
      </c>
      <c r="H128" s="330">
        <v>0.5</v>
      </c>
      <c r="I128" s="330">
        <v>0.5</v>
      </c>
      <c r="J128" s="330">
        <v>0.5</v>
      </c>
      <c r="K128" s="330">
        <v>0.7</v>
      </c>
      <c r="L128" s="330">
        <v>0.7</v>
      </c>
      <c r="M128" s="390" t="s">
        <v>193</v>
      </c>
      <c r="N128" s="390" t="s">
        <v>193</v>
      </c>
      <c r="O128" s="330" t="s">
        <v>193</v>
      </c>
      <c r="P128" s="330" t="s">
        <v>193</v>
      </c>
      <c r="Q128" s="204">
        <v>0.56000000000000005</v>
      </c>
    </row>
    <row r="129" spans="1:17" ht="20.100000000000001" customHeight="1">
      <c r="A129" s="288">
        <f t="shared" si="3"/>
        <v>44484</v>
      </c>
      <c r="B129" s="288">
        <v>44490</v>
      </c>
      <c r="C129" s="5" t="s">
        <v>198</v>
      </c>
      <c r="D129" s="330">
        <v>6.9</v>
      </c>
      <c r="E129" s="330">
        <v>7</v>
      </c>
      <c r="F129" s="330">
        <v>7</v>
      </c>
      <c r="G129" s="330">
        <v>6.9</v>
      </c>
      <c r="H129" s="330">
        <v>7.8</v>
      </c>
      <c r="I129" s="330">
        <v>7.6</v>
      </c>
      <c r="J129" s="330">
        <v>7.3</v>
      </c>
      <c r="K129" s="330">
        <v>7.6</v>
      </c>
      <c r="L129" s="330">
        <v>7.1</v>
      </c>
      <c r="M129" s="390" t="s">
        <v>193</v>
      </c>
      <c r="N129" s="390" t="s">
        <v>193</v>
      </c>
      <c r="O129" s="330">
        <v>7.6</v>
      </c>
      <c r="P129" s="330">
        <v>7.2</v>
      </c>
      <c r="Q129" s="204">
        <v>7.27</v>
      </c>
    </row>
    <row r="130" spans="1:17" ht="20.100000000000001" customHeight="1">
      <c r="A130" s="288">
        <f t="shared" si="3"/>
        <v>44484</v>
      </c>
      <c r="B130" s="288">
        <v>44490</v>
      </c>
      <c r="C130" s="5" t="s">
        <v>199</v>
      </c>
      <c r="D130" s="330">
        <v>7</v>
      </c>
      <c r="E130" s="330">
        <v>7.1</v>
      </c>
      <c r="F130" s="330">
        <v>7.4</v>
      </c>
      <c r="G130" s="330">
        <v>7.4</v>
      </c>
      <c r="H130" s="330">
        <v>8</v>
      </c>
      <c r="I130" s="330">
        <v>7.8</v>
      </c>
      <c r="J130" s="330">
        <v>7.5</v>
      </c>
      <c r="K130" s="330">
        <v>8</v>
      </c>
      <c r="L130" s="330">
        <v>7.8</v>
      </c>
      <c r="M130" s="390" t="s">
        <v>193</v>
      </c>
      <c r="N130" s="390" t="s">
        <v>193</v>
      </c>
      <c r="O130" s="330" t="s">
        <v>204</v>
      </c>
      <c r="P130" s="330" t="s">
        <v>204</v>
      </c>
      <c r="Q130" s="204">
        <v>7.56</v>
      </c>
    </row>
    <row r="131" spans="1:17" ht="20.100000000000001" customHeight="1">
      <c r="A131" s="288">
        <f t="shared" ref="A131:A194" si="6">B131-6</f>
        <v>44484</v>
      </c>
      <c r="B131" s="288">
        <v>44490</v>
      </c>
      <c r="C131" s="5" t="s">
        <v>200</v>
      </c>
      <c r="D131" s="330">
        <v>7.3</v>
      </c>
      <c r="E131" s="330">
        <v>7.4</v>
      </c>
      <c r="F131" s="330">
        <v>7.6</v>
      </c>
      <c r="G131" s="330">
        <v>7.5</v>
      </c>
      <c r="H131" s="330">
        <v>8.1</v>
      </c>
      <c r="I131" s="330">
        <v>7.9</v>
      </c>
      <c r="J131" s="330">
        <v>7.6</v>
      </c>
      <c r="K131" s="330">
        <v>8.1999999999999993</v>
      </c>
      <c r="L131" s="330">
        <v>7.8</v>
      </c>
      <c r="M131" s="390" t="s">
        <v>193</v>
      </c>
      <c r="N131" s="390" t="s">
        <v>193</v>
      </c>
      <c r="O131" s="330" t="s">
        <v>204</v>
      </c>
      <c r="P131" s="330" t="s">
        <v>204</v>
      </c>
      <c r="Q131" s="204">
        <v>7.71</v>
      </c>
    </row>
    <row r="132" spans="1:17" ht="20.100000000000001" customHeight="1">
      <c r="A132" s="288">
        <f t="shared" si="6"/>
        <v>44484</v>
      </c>
      <c r="B132" s="288">
        <v>44490</v>
      </c>
      <c r="C132" s="5" t="s">
        <v>201</v>
      </c>
      <c r="D132" s="330">
        <v>7.5</v>
      </c>
      <c r="E132" s="330">
        <v>7.5</v>
      </c>
      <c r="F132" s="330">
        <v>7.8</v>
      </c>
      <c r="G132" s="330">
        <v>7.5</v>
      </c>
      <c r="H132" s="330">
        <v>8.1</v>
      </c>
      <c r="I132" s="330">
        <v>7.9</v>
      </c>
      <c r="J132" s="330">
        <v>7.6</v>
      </c>
      <c r="K132" s="330">
        <v>8.1999999999999993</v>
      </c>
      <c r="L132" s="330">
        <v>8</v>
      </c>
      <c r="M132" s="390" t="s">
        <v>193</v>
      </c>
      <c r="N132" s="390" t="s">
        <v>193</v>
      </c>
      <c r="O132" s="330" t="s">
        <v>204</v>
      </c>
      <c r="P132" s="330" t="s">
        <v>204</v>
      </c>
      <c r="Q132" s="204">
        <v>7.79</v>
      </c>
    </row>
    <row r="133" spans="1:17" ht="20.100000000000001" customHeight="1">
      <c r="A133" s="288">
        <f t="shared" si="6"/>
        <v>44484</v>
      </c>
      <c r="B133" s="288">
        <v>44490</v>
      </c>
      <c r="C133" s="5" t="s">
        <v>202</v>
      </c>
      <c r="D133" s="330">
        <v>0.4</v>
      </c>
      <c r="E133" s="330">
        <v>0.4</v>
      </c>
      <c r="F133" s="330">
        <v>0.6</v>
      </c>
      <c r="G133" s="330">
        <v>0.6</v>
      </c>
      <c r="H133" s="330">
        <v>0.3</v>
      </c>
      <c r="I133" s="330">
        <v>0.3</v>
      </c>
      <c r="J133" s="330">
        <v>0.3</v>
      </c>
      <c r="K133" s="330">
        <v>0.6</v>
      </c>
      <c r="L133" s="330">
        <v>0.7</v>
      </c>
      <c r="M133" s="390" t="s">
        <v>193</v>
      </c>
      <c r="N133" s="390" t="s">
        <v>193</v>
      </c>
      <c r="O133" s="330" t="s">
        <v>193</v>
      </c>
      <c r="P133" s="330" t="s">
        <v>193</v>
      </c>
      <c r="Q133" s="204">
        <v>0.44</v>
      </c>
    </row>
    <row r="134" spans="1:17" ht="20.100000000000001" customHeight="1">
      <c r="A134" s="288">
        <f t="shared" si="6"/>
        <v>44484</v>
      </c>
      <c r="B134" s="288">
        <v>44490</v>
      </c>
      <c r="C134" s="5" t="s">
        <v>203</v>
      </c>
      <c r="D134" s="330">
        <v>0.6</v>
      </c>
      <c r="E134" s="330">
        <v>0.6</v>
      </c>
      <c r="F134" s="330">
        <v>0.8</v>
      </c>
      <c r="G134" s="330">
        <v>0.6</v>
      </c>
      <c r="H134" s="330">
        <v>0.3</v>
      </c>
      <c r="I134" s="330">
        <v>0.3</v>
      </c>
      <c r="J134" s="330">
        <v>0.3</v>
      </c>
      <c r="K134" s="330">
        <v>0.6</v>
      </c>
      <c r="L134" s="330">
        <v>0.9</v>
      </c>
      <c r="M134" s="390" t="s">
        <v>193</v>
      </c>
      <c r="N134" s="390" t="s">
        <v>193</v>
      </c>
      <c r="O134" s="330" t="s">
        <v>193</v>
      </c>
      <c r="P134" s="330" t="s">
        <v>193</v>
      </c>
      <c r="Q134" s="204">
        <v>0.52</v>
      </c>
    </row>
    <row r="135" spans="1:17" ht="20.100000000000001" customHeight="1">
      <c r="A135" s="288">
        <f t="shared" si="6"/>
        <v>44491</v>
      </c>
      <c r="B135" s="288">
        <v>44497</v>
      </c>
      <c r="C135" s="5" t="s">
        <v>198</v>
      </c>
      <c r="D135" s="330">
        <v>7.9</v>
      </c>
      <c r="E135" s="330">
        <v>7.9</v>
      </c>
      <c r="F135" s="330">
        <v>8</v>
      </c>
      <c r="G135" s="330">
        <v>7.9</v>
      </c>
      <c r="H135" s="330">
        <v>8.6</v>
      </c>
      <c r="I135" s="330">
        <v>8.3000000000000007</v>
      </c>
      <c r="J135" s="330">
        <v>8.3000000000000007</v>
      </c>
      <c r="K135" s="330">
        <v>8.5</v>
      </c>
      <c r="L135" s="330">
        <v>8.1999999999999993</v>
      </c>
      <c r="M135" s="390" t="s">
        <v>193</v>
      </c>
      <c r="N135" s="390" t="s">
        <v>193</v>
      </c>
      <c r="O135" s="330">
        <v>8.5</v>
      </c>
      <c r="P135" s="330">
        <v>8</v>
      </c>
      <c r="Q135" s="204">
        <v>8.19</v>
      </c>
    </row>
    <row r="136" spans="1:17" ht="20.100000000000001" customHeight="1">
      <c r="A136" s="288">
        <f t="shared" si="6"/>
        <v>44491</v>
      </c>
      <c r="B136" s="288">
        <v>44497</v>
      </c>
      <c r="C136" s="5" t="s">
        <v>199</v>
      </c>
      <c r="D136" s="330">
        <v>8</v>
      </c>
      <c r="E136" s="330">
        <v>8.1999999999999993</v>
      </c>
      <c r="F136" s="330">
        <v>8.4</v>
      </c>
      <c r="G136" s="330">
        <v>8.3000000000000007</v>
      </c>
      <c r="H136" s="330">
        <v>8.9</v>
      </c>
      <c r="I136" s="330">
        <v>8.6999999999999993</v>
      </c>
      <c r="J136" s="330">
        <v>8.6</v>
      </c>
      <c r="K136" s="330">
        <v>9</v>
      </c>
      <c r="L136" s="330">
        <v>8.8000000000000007</v>
      </c>
      <c r="M136" s="390" t="s">
        <v>193</v>
      </c>
      <c r="N136" s="390" t="s">
        <v>193</v>
      </c>
      <c r="O136" s="330" t="s">
        <v>204</v>
      </c>
      <c r="P136" s="330" t="s">
        <v>204</v>
      </c>
      <c r="Q136" s="204">
        <v>8.5399999999999991</v>
      </c>
    </row>
    <row r="137" spans="1:17" ht="20.100000000000001" customHeight="1">
      <c r="A137" s="288">
        <f t="shared" si="6"/>
        <v>44491</v>
      </c>
      <c r="B137" s="288">
        <v>44497</v>
      </c>
      <c r="C137" s="5" t="s">
        <v>200</v>
      </c>
      <c r="D137" s="330">
        <v>8.3000000000000007</v>
      </c>
      <c r="E137" s="330">
        <v>8.5</v>
      </c>
      <c r="F137" s="330">
        <v>8.5</v>
      </c>
      <c r="G137" s="330">
        <v>8.5</v>
      </c>
      <c r="H137" s="330">
        <v>9.1</v>
      </c>
      <c r="I137" s="330">
        <v>9</v>
      </c>
      <c r="J137" s="330">
        <v>8.8000000000000007</v>
      </c>
      <c r="K137" s="330">
        <v>9</v>
      </c>
      <c r="L137" s="330">
        <v>9</v>
      </c>
      <c r="M137" s="390" t="s">
        <v>193</v>
      </c>
      <c r="N137" s="390" t="s">
        <v>193</v>
      </c>
      <c r="O137" s="330" t="s">
        <v>204</v>
      </c>
      <c r="P137" s="330" t="s">
        <v>204</v>
      </c>
      <c r="Q137" s="204">
        <v>8.74</v>
      </c>
    </row>
    <row r="138" spans="1:17" ht="20.100000000000001" customHeight="1">
      <c r="A138" s="288">
        <f t="shared" si="6"/>
        <v>44491</v>
      </c>
      <c r="B138" s="288">
        <v>44497</v>
      </c>
      <c r="C138" s="5" t="s">
        <v>201</v>
      </c>
      <c r="D138" s="330">
        <v>8.5</v>
      </c>
      <c r="E138" s="330">
        <v>8.6</v>
      </c>
      <c r="F138" s="330">
        <v>8.6</v>
      </c>
      <c r="G138" s="330">
        <v>8.5</v>
      </c>
      <c r="H138" s="330">
        <v>9.1</v>
      </c>
      <c r="I138" s="330">
        <v>9</v>
      </c>
      <c r="J138" s="330">
        <v>8.8000000000000007</v>
      </c>
      <c r="K138" s="330">
        <v>9.5</v>
      </c>
      <c r="L138" s="330">
        <v>9</v>
      </c>
      <c r="M138" s="390" t="s">
        <v>193</v>
      </c>
      <c r="N138" s="390" t="s">
        <v>193</v>
      </c>
      <c r="O138" s="330" t="s">
        <v>204</v>
      </c>
      <c r="P138" s="330" t="s">
        <v>204</v>
      </c>
      <c r="Q138" s="204">
        <v>8.84</v>
      </c>
    </row>
    <row r="139" spans="1:17" ht="20.100000000000001" customHeight="1">
      <c r="A139" s="288">
        <f t="shared" si="6"/>
        <v>44491</v>
      </c>
      <c r="B139" s="288">
        <v>44497</v>
      </c>
      <c r="C139" s="5" t="s">
        <v>202</v>
      </c>
      <c r="D139" s="330">
        <v>0.4</v>
      </c>
      <c r="E139" s="330">
        <v>0.6</v>
      </c>
      <c r="F139" s="330">
        <v>0.5</v>
      </c>
      <c r="G139" s="330">
        <v>0.6</v>
      </c>
      <c r="H139" s="330">
        <v>0.5</v>
      </c>
      <c r="I139" s="330">
        <v>0.7</v>
      </c>
      <c r="J139" s="330">
        <v>0.5</v>
      </c>
      <c r="K139" s="330">
        <v>0.5</v>
      </c>
      <c r="L139" s="330">
        <v>0.8</v>
      </c>
      <c r="M139" s="390" t="s">
        <v>193</v>
      </c>
      <c r="N139" s="390" t="s">
        <v>193</v>
      </c>
      <c r="O139" s="330" t="s">
        <v>193</v>
      </c>
      <c r="P139" s="330" t="s">
        <v>193</v>
      </c>
      <c r="Q139" s="204">
        <v>0.55000000000000004</v>
      </c>
    </row>
    <row r="140" spans="1:17" ht="20.100000000000001" customHeight="1">
      <c r="A140" s="288">
        <f t="shared" si="6"/>
        <v>44491</v>
      </c>
      <c r="B140" s="288">
        <v>44497</v>
      </c>
      <c r="C140" s="5" t="s">
        <v>203</v>
      </c>
      <c r="D140" s="330">
        <v>0.6</v>
      </c>
      <c r="E140" s="330">
        <v>0.7</v>
      </c>
      <c r="F140" s="330">
        <v>0.6</v>
      </c>
      <c r="G140" s="330">
        <v>0.6</v>
      </c>
      <c r="H140" s="330">
        <v>0.5</v>
      </c>
      <c r="I140" s="330">
        <v>0.7</v>
      </c>
      <c r="J140" s="330">
        <v>0.5</v>
      </c>
      <c r="K140" s="330">
        <v>1</v>
      </c>
      <c r="L140" s="330">
        <v>0.8</v>
      </c>
      <c r="M140" s="390" t="s">
        <v>193</v>
      </c>
      <c r="N140" s="390" t="s">
        <v>193</v>
      </c>
      <c r="O140" s="330" t="s">
        <v>193</v>
      </c>
      <c r="P140" s="330" t="s">
        <v>193</v>
      </c>
      <c r="Q140" s="204">
        <v>0.65</v>
      </c>
    </row>
    <row r="141" spans="1:17" ht="20.100000000000001" customHeight="1">
      <c r="A141" s="288">
        <f t="shared" si="6"/>
        <v>44498</v>
      </c>
      <c r="B141" s="288">
        <v>44504</v>
      </c>
      <c r="C141" s="5" t="s">
        <v>198</v>
      </c>
      <c r="D141" s="330">
        <v>7.8</v>
      </c>
      <c r="E141" s="330">
        <v>8</v>
      </c>
      <c r="F141" s="330">
        <v>8</v>
      </c>
      <c r="G141" s="330">
        <v>7.9</v>
      </c>
      <c r="H141" s="330">
        <v>8.6</v>
      </c>
      <c r="I141" s="330">
        <v>8.5</v>
      </c>
      <c r="J141" s="330">
        <v>8.4</v>
      </c>
      <c r="K141" s="330">
        <v>9</v>
      </c>
      <c r="L141" s="330">
        <v>8.4</v>
      </c>
      <c r="M141" s="390" t="s">
        <v>193</v>
      </c>
      <c r="N141" s="390" t="s">
        <v>193</v>
      </c>
      <c r="O141" s="330">
        <v>8.4</v>
      </c>
      <c r="P141" s="330">
        <v>8.1999999999999993</v>
      </c>
      <c r="Q141" s="204">
        <v>8.2899999999999991</v>
      </c>
    </row>
    <row r="142" spans="1:17" ht="20.100000000000001" customHeight="1">
      <c r="A142" s="288">
        <f t="shared" si="6"/>
        <v>44498</v>
      </c>
      <c r="B142" s="288">
        <v>44504</v>
      </c>
      <c r="C142" s="5" t="s">
        <v>199</v>
      </c>
      <c r="D142" s="330">
        <v>8</v>
      </c>
      <c r="E142" s="330">
        <v>8.3000000000000007</v>
      </c>
      <c r="F142" s="330">
        <v>8.5</v>
      </c>
      <c r="G142" s="330">
        <v>8.3000000000000007</v>
      </c>
      <c r="H142" s="330">
        <v>8.9</v>
      </c>
      <c r="I142" s="330">
        <v>8.9</v>
      </c>
      <c r="J142" s="330">
        <v>8.6999999999999993</v>
      </c>
      <c r="K142" s="330">
        <v>9.5</v>
      </c>
      <c r="L142" s="330">
        <v>8.8000000000000007</v>
      </c>
      <c r="M142" s="390" t="s">
        <v>193</v>
      </c>
      <c r="N142" s="390" t="s">
        <v>193</v>
      </c>
      <c r="O142" s="330" t="s">
        <v>204</v>
      </c>
      <c r="P142" s="330" t="s">
        <v>204</v>
      </c>
      <c r="Q142" s="204">
        <v>8.66</v>
      </c>
    </row>
    <row r="143" spans="1:17" ht="20.100000000000001" customHeight="1">
      <c r="A143" s="288">
        <f t="shared" si="6"/>
        <v>44498</v>
      </c>
      <c r="B143" s="288">
        <v>44504</v>
      </c>
      <c r="C143" s="5" t="s">
        <v>200</v>
      </c>
      <c r="D143" s="330">
        <v>8.3000000000000007</v>
      </c>
      <c r="E143" s="330">
        <v>8.6</v>
      </c>
      <c r="F143" s="330">
        <v>8.5</v>
      </c>
      <c r="G143" s="330">
        <v>8.5</v>
      </c>
      <c r="H143" s="330">
        <v>9.1</v>
      </c>
      <c r="I143" s="330">
        <v>9.1</v>
      </c>
      <c r="J143" s="330">
        <v>8.9</v>
      </c>
      <c r="K143" s="330">
        <v>9.6999999999999993</v>
      </c>
      <c r="L143" s="330">
        <v>9</v>
      </c>
      <c r="M143" s="390" t="s">
        <v>193</v>
      </c>
      <c r="N143" s="390" t="s">
        <v>193</v>
      </c>
      <c r="O143" s="330" t="s">
        <v>204</v>
      </c>
      <c r="P143" s="330" t="s">
        <v>204</v>
      </c>
      <c r="Q143" s="204">
        <v>8.86</v>
      </c>
    </row>
    <row r="144" spans="1:17" ht="20.100000000000001" customHeight="1">
      <c r="A144" s="288">
        <f t="shared" si="6"/>
        <v>44498</v>
      </c>
      <c r="B144" s="288">
        <v>44504</v>
      </c>
      <c r="C144" s="5" t="s">
        <v>201</v>
      </c>
      <c r="D144" s="330">
        <v>8.4</v>
      </c>
      <c r="E144" s="330">
        <v>8.6999999999999993</v>
      </c>
      <c r="F144" s="330">
        <v>8.6999999999999993</v>
      </c>
      <c r="G144" s="330">
        <v>8.5</v>
      </c>
      <c r="H144" s="330">
        <v>9</v>
      </c>
      <c r="I144" s="330">
        <v>9</v>
      </c>
      <c r="J144" s="330">
        <v>8.9</v>
      </c>
      <c r="K144" s="330">
        <v>9.6999999999999993</v>
      </c>
      <c r="L144" s="330">
        <v>9</v>
      </c>
      <c r="M144" s="390" t="s">
        <v>193</v>
      </c>
      <c r="N144" s="390" t="s">
        <v>193</v>
      </c>
      <c r="O144" s="330" t="s">
        <v>204</v>
      </c>
      <c r="P144" s="330" t="s">
        <v>204</v>
      </c>
      <c r="Q144" s="204">
        <v>8.8800000000000008</v>
      </c>
    </row>
    <row r="145" spans="1:17" ht="20.100000000000001" customHeight="1">
      <c r="A145" s="288">
        <f t="shared" si="6"/>
        <v>44498</v>
      </c>
      <c r="B145" s="288">
        <v>44504</v>
      </c>
      <c r="C145" s="5" t="s">
        <v>202</v>
      </c>
      <c r="D145" s="330">
        <v>0.5</v>
      </c>
      <c r="E145" s="330">
        <v>0.6</v>
      </c>
      <c r="F145" s="330">
        <v>0.5</v>
      </c>
      <c r="G145" s="330">
        <v>0.6</v>
      </c>
      <c r="H145" s="330">
        <v>0.5</v>
      </c>
      <c r="I145" s="330">
        <v>0.6</v>
      </c>
      <c r="J145" s="330">
        <v>0.5</v>
      </c>
      <c r="K145" s="330">
        <v>0.7</v>
      </c>
      <c r="L145" s="330">
        <v>0.6</v>
      </c>
      <c r="M145" s="390" t="s">
        <v>193</v>
      </c>
      <c r="N145" s="390" t="s">
        <v>193</v>
      </c>
      <c r="O145" s="330" t="s">
        <v>193</v>
      </c>
      <c r="P145" s="330" t="s">
        <v>193</v>
      </c>
      <c r="Q145" s="204">
        <v>0.56999999999999995</v>
      </c>
    </row>
    <row r="146" spans="1:17" ht="20.100000000000001" customHeight="1">
      <c r="A146" s="288">
        <f t="shared" si="6"/>
        <v>44498</v>
      </c>
      <c r="B146" s="288">
        <v>44504</v>
      </c>
      <c r="C146" s="5" t="s">
        <v>203</v>
      </c>
      <c r="D146" s="330">
        <v>0.6</v>
      </c>
      <c r="E146" s="330">
        <v>0.7</v>
      </c>
      <c r="F146" s="330">
        <v>0.7</v>
      </c>
      <c r="G146" s="330">
        <v>0.6</v>
      </c>
      <c r="H146" s="330">
        <v>0.4</v>
      </c>
      <c r="I146" s="330">
        <v>0.5</v>
      </c>
      <c r="J146" s="330">
        <v>0.5</v>
      </c>
      <c r="K146" s="330">
        <v>0.7</v>
      </c>
      <c r="L146" s="330">
        <v>0.6</v>
      </c>
      <c r="M146" s="390" t="s">
        <v>193</v>
      </c>
      <c r="N146" s="390" t="s">
        <v>193</v>
      </c>
      <c r="O146" s="330" t="s">
        <v>193</v>
      </c>
      <c r="P146" s="330" t="s">
        <v>193</v>
      </c>
      <c r="Q146" s="204">
        <v>0.59</v>
      </c>
    </row>
    <row r="147" spans="1:17" ht="20.100000000000001" customHeight="1">
      <c r="A147" s="288">
        <f t="shared" si="6"/>
        <v>44505</v>
      </c>
      <c r="B147" s="288">
        <v>44511</v>
      </c>
      <c r="C147" s="5" t="s">
        <v>198</v>
      </c>
      <c r="D147" s="330">
        <v>7.9</v>
      </c>
      <c r="E147" s="330">
        <v>8.4</v>
      </c>
      <c r="F147" s="330">
        <v>8.6</v>
      </c>
      <c r="G147" s="330">
        <v>8.5</v>
      </c>
      <c r="H147" s="330">
        <v>8.9</v>
      </c>
      <c r="I147" s="330">
        <v>8.8000000000000007</v>
      </c>
      <c r="J147" s="330">
        <v>9.4</v>
      </c>
      <c r="K147" s="330">
        <v>9.1999999999999993</v>
      </c>
      <c r="L147" s="330">
        <v>8.6999999999999993</v>
      </c>
      <c r="M147" s="390" t="s">
        <v>193</v>
      </c>
      <c r="N147" s="390" t="s">
        <v>193</v>
      </c>
      <c r="O147" s="330">
        <v>9.1</v>
      </c>
      <c r="P147" s="330">
        <v>8.9</v>
      </c>
      <c r="Q147" s="204">
        <v>8.76</v>
      </c>
    </row>
    <row r="148" spans="1:17" ht="20.100000000000001" customHeight="1">
      <c r="A148" s="288">
        <f t="shared" si="6"/>
        <v>44505</v>
      </c>
      <c r="B148" s="288">
        <v>44511</v>
      </c>
      <c r="C148" s="5" t="s">
        <v>199</v>
      </c>
      <c r="D148" s="330">
        <v>8.1999999999999993</v>
      </c>
      <c r="E148" s="330">
        <v>8.8000000000000007</v>
      </c>
      <c r="F148" s="330">
        <v>9</v>
      </c>
      <c r="G148" s="330">
        <v>8.8000000000000007</v>
      </c>
      <c r="H148" s="330">
        <v>9.1999999999999993</v>
      </c>
      <c r="I148" s="330">
        <v>9.1</v>
      </c>
      <c r="J148" s="330">
        <v>9.6999999999999993</v>
      </c>
      <c r="K148" s="330">
        <v>10</v>
      </c>
      <c r="L148" s="330">
        <v>9</v>
      </c>
      <c r="M148" s="390" t="s">
        <v>193</v>
      </c>
      <c r="N148" s="390" t="s">
        <v>193</v>
      </c>
      <c r="O148" s="330" t="s">
        <v>204</v>
      </c>
      <c r="P148" s="330" t="s">
        <v>204</v>
      </c>
      <c r="Q148" s="204">
        <v>9.09</v>
      </c>
    </row>
    <row r="149" spans="1:17" ht="20.100000000000001" customHeight="1">
      <c r="A149" s="288">
        <f t="shared" si="6"/>
        <v>44505</v>
      </c>
      <c r="B149" s="288">
        <v>44511</v>
      </c>
      <c r="C149" s="5" t="s">
        <v>200</v>
      </c>
      <c r="D149" s="330">
        <v>8.5</v>
      </c>
      <c r="E149" s="330">
        <v>8.9</v>
      </c>
      <c r="F149" s="330">
        <v>9</v>
      </c>
      <c r="G149" s="330">
        <v>9</v>
      </c>
      <c r="H149" s="330">
        <v>9.1</v>
      </c>
      <c r="I149" s="330">
        <v>9</v>
      </c>
      <c r="J149" s="330">
        <v>9.9</v>
      </c>
      <c r="K149" s="330">
        <v>10.199999999999999</v>
      </c>
      <c r="L149" s="330">
        <v>9.1999999999999993</v>
      </c>
      <c r="M149" s="390" t="s">
        <v>193</v>
      </c>
      <c r="N149" s="390" t="s">
        <v>193</v>
      </c>
      <c r="O149" s="330" t="s">
        <v>204</v>
      </c>
      <c r="P149" s="330" t="s">
        <v>204</v>
      </c>
      <c r="Q149" s="204">
        <v>9.1999999999999993</v>
      </c>
    </row>
    <row r="150" spans="1:17" ht="20.100000000000001" customHeight="1">
      <c r="A150" s="288">
        <f t="shared" si="6"/>
        <v>44505</v>
      </c>
      <c r="B150" s="288">
        <v>44511</v>
      </c>
      <c r="C150" s="5" t="s">
        <v>201</v>
      </c>
      <c r="D150" s="330">
        <v>8.6</v>
      </c>
      <c r="E150" s="330">
        <v>9</v>
      </c>
      <c r="F150" s="330">
        <v>9.3000000000000007</v>
      </c>
      <c r="G150" s="330">
        <v>9</v>
      </c>
      <c r="H150" s="330">
        <v>9.1</v>
      </c>
      <c r="I150" s="330">
        <v>9</v>
      </c>
      <c r="J150" s="330">
        <v>9.9</v>
      </c>
      <c r="K150" s="330">
        <v>10.199999999999999</v>
      </c>
      <c r="L150" s="330">
        <v>9.1999999999999993</v>
      </c>
      <c r="M150" s="390" t="s">
        <v>193</v>
      </c>
      <c r="N150" s="390" t="s">
        <v>193</v>
      </c>
      <c r="O150" s="330" t="s">
        <v>204</v>
      </c>
      <c r="P150" s="330" t="s">
        <v>204</v>
      </c>
      <c r="Q150" s="204">
        <v>9.26</v>
      </c>
    </row>
    <row r="151" spans="1:17" ht="20.100000000000001" customHeight="1">
      <c r="A151" s="288">
        <f t="shared" si="6"/>
        <v>44505</v>
      </c>
      <c r="B151" s="288">
        <v>44511</v>
      </c>
      <c r="C151" s="5" t="s">
        <v>202</v>
      </c>
      <c r="D151" s="330">
        <v>0.6</v>
      </c>
      <c r="E151" s="330">
        <v>0.5</v>
      </c>
      <c r="F151" s="330">
        <v>0.4</v>
      </c>
      <c r="G151" s="330">
        <v>0.5</v>
      </c>
      <c r="H151" s="330">
        <v>0.2</v>
      </c>
      <c r="I151" s="330">
        <v>0.2</v>
      </c>
      <c r="J151" s="330">
        <v>0.5</v>
      </c>
      <c r="K151" s="330">
        <v>1</v>
      </c>
      <c r="L151" s="330">
        <v>0.5</v>
      </c>
      <c r="M151" s="390" t="s">
        <v>193</v>
      </c>
      <c r="N151" s="390" t="s">
        <v>193</v>
      </c>
      <c r="O151" s="330" t="s">
        <v>193</v>
      </c>
      <c r="P151" s="330" t="s">
        <v>193</v>
      </c>
      <c r="Q151" s="204">
        <v>0.44</v>
      </c>
    </row>
    <row r="152" spans="1:17" ht="20.100000000000001" customHeight="1">
      <c r="A152" s="288">
        <f t="shared" si="6"/>
        <v>44505</v>
      </c>
      <c r="B152" s="288">
        <v>44511</v>
      </c>
      <c r="C152" s="5" t="s">
        <v>203</v>
      </c>
      <c r="D152" s="330">
        <v>0.7</v>
      </c>
      <c r="E152" s="330">
        <v>0.6</v>
      </c>
      <c r="F152" s="330">
        <v>0.7</v>
      </c>
      <c r="G152" s="330">
        <v>0.5</v>
      </c>
      <c r="H152" s="330">
        <v>0.2</v>
      </c>
      <c r="I152" s="330">
        <v>0.2</v>
      </c>
      <c r="J152" s="330">
        <v>0.5</v>
      </c>
      <c r="K152" s="330">
        <v>1</v>
      </c>
      <c r="L152" s="330">
        <v>0.5</v>
      </c>
      <c r="M152" s="390" t="s">
        <v>193</v>
      </c>
      <c r="N152" s="390" t="s">
        <v>193</v>
      </c>
      <c r="O152" s="330" t="s">
        <v>193</v>
      </c>
      <c r="P152" s="330" t="s">
        <v>193</v>
      </c>
      <c r="Q152" s="204">
        <v>0.5</v>
      </c>
    </row>
    <row r="153" spans="1:17" ht="20.100000000000001" customHeight="1">
      <c r="A153" s="288">
        <f t="shared" si="6"/>
        <v>44512</v>
      </c>
      <c r="B153" s="288">
        <v>44518</v>
      </c>
      <c r="C153" s="5" t="s">
        <v>198</v>
      </c>
      <c r="D153" s="330">
        <v>8</v>
      </c>
      <c r="E153" s="330">
        <v>8.3000000000000007</v>
      </c>
      <c r="F153" s="330">
        <v>8.5</v>
      </c>
      <c r="G153" s="330">
        <v>8.6</v>
      </c>
      <c r="H153" s="330">
        <v>8.9</v>
      </c>
      <c r="I153" s="330">
        <v>8.6999999999999993</v>
      </c>
      <c r="J153" s="330">
        <v>9.6</v>
      </c>
      <c r="K153" s="330">
        <v>9.4</v>
      </c>
      <c r="L153" s="330">
        <v>8.8000000000000007</v>
      </c>
      <c r="M153" s="390" t="s">
        <v>193</v>
      </c>
      <c r="N153" s="390" t="s">
        <v>193</v>
      </c>
      <c r="O153" s="330">
        <v>9.5</v>
      </c>
      <c r="P153" s="330">
        <v>9.3000000000000007</v>
      </c>
      <c r="Q153" s="204">
        <v>8.8699999999999992</v>
      </c>
    </row>
    <row r="154" spans="1:17" ht="20.100000000000001" customHeight="1">
      <c r="A154" s="288">
        <f t="shared" si="6"/>
        <v>44512</v>
      </c>
      <c r="B154" s="288">
        <v>44518</v>
      </c>
      <c r="C154" s="5" t="s">
        <v>199</v>
      </c>
      <c r="D154" s="330">
        <v>8.5</v>
      </c>
      <c r="E154" s="330">
        <v>8.5</v>
      </c>
      <c r="F154" s="330">
        <v>9</v>
      </c>
      <c r="G154" s="330">
        <v>9</v>
      </c>
      <c r="H154" s="330">
        <v>9.1999999999999993</v>
      </c>
      <c r="I154" s="330">
        <v>9</v>
      </c>
      <c r="J154" s="330">
        <v>9.9</v>
      </c>
      <c r="K154" s="330">
        <v>9.6</v>
      </c>
      <c r="L154" s="330">
        <v>9.4</v>
      </c>
      <c r="M154" s="390" t="s">
        <v>193</v>
      </c>
      <c r="N154" s="390" t="s">
        <v>193</v>
      </c>
      <c r="O154" s="330">
        <v>9.8000000000000007</v>
      </c>
      <c r="P154" s="330">
        <v>9.6</v>
      </c>
      <c r="Q154" s="204">
        <v>9.23</v>
      </c>
    </row>
    <row r="155" spans="1:17" ht="20.100000000000001" customHeight="1">
      <c r="A155" s="288">
        <f t="shared" si="6"/>
        <v>44512</v>
      </c>
      <c r="B155" s="288">
        <v>44518</v>
      </c>
      <c r="C155" s="5" t="s">
        <v>200</v>
      </c>
      <c r="D155" s="330">
        <v>8.6999999999999993</v>
      </c>
      <c r="E155" s="330">
        <v>8.9</v>
      </c>
      <c r="F155" s="330">
        <v>9.3000000000000007</v>
      </c>
      <c r="G155" s="330">
        <v>9.1999999999999993</v>
      </c>
      <c r="H155" s="330">
        <v>9.3000000000000007</v>
      </c>
      <c r="I155" s="330">
        <v>9.1</v>
      </c>
      <c r="J155" s="330">
        <v>10</v>
      </c>
      <c r="K155" s="330">
        <v>10</v>
      </c>
      <c r="L155" s="330">
        <v>9.8000000000000007</v>
      </c>
      <c r="M155" s="390" t="s">
        <v>193</v>
      </c>
      <c r="N155" s="390" t="s">
        <v>193</v>
      </c>
      <c r="O155" s="330" t="s">
        <v>204</v>
      </c>
      <c r="P155" s="330" t="s">
        <v>204</v>
      </c>
      <c r="Q155" s="204">
        <v>9.3699999999999992</v>
      </c>
    </row>
    <row r="156" spans="1:17" ht="20.100000000000001" customHeight="1">
      <c r="A156" s="288">
        <f t="shared" si="6"/>
        <v>44512</v>
      </c>
      <c r="B156" s="288">
        <v>44518</v>
      </c>
      <c r="C156" s="5" t="s">
        <v>201</v>
      </c>
      <c r="D156" s="330">
        <v>8.8000000000000007</v>
      </c>
      <c r="E156" s="330">
        <v>9</v>
      </c>
      <c r="F156" s="330">
        <v>9.5</v>
      </c>
      <c r="G156" s="330">
        <v>9.3000000000000007</v>
      </c>
      <c r="H156" s="330">
        <v>9.3000000000000007</v>
      </c>
      <c r="I156" s="330">
        <v>9.1</v>
      </c>
      <c r="J156" s="330">
        <v>10.1</v>
      </c>
      <c r="K156" s="330">
        <v>10</v>
      </c>
      <c r="L156" s="330">
        <v>9.8000000000000007</v>
      </c>
      <c r="M156" s="390" t="s">
        <v>193</v>
      </c>
      <c r="N156" s="390" t="s">
        <v>193</v>
      </c>
      <c r="O156" s="330" t="s">
        <v>204</v>
      </c>
      <c r="P156" s="330" t="s">
        <v>204</v>
      </c>
      <c r="Q156" s="204">
        <v>9.43</v>
      </c>
    </row>
    <row r="157" spans="1:17" ht="20.100000000000001" customHeight="1">
      <c r="A157" s="288">
        <f t="shared" si="6"/>
        <v>44512</v>
      </c>
      <c r="B157" s="288">
        <v>44518</v>
      </c>
      <c r="C157" s="5" t="s">
        <v>202</v>
      </c>
      <c r="D157" s="330">
        <v>0.7</v>
      </c>
      <c r="E157" s="330">
        <v>0.6</v>
      </c>
      <c r="F157" s="330">
        <v>0.8</v>
      </c>
      <c r="G157" s="330">
        <v>0.6</v>
      </c>
      <c r="H157" s="330">
        <v>0.4</v>
      </c>
      <c r="I157" s="330">
        <v>0.4</v>
      </c>
      <c r="J157" s="330">
        <v>0.4</v>
      </c>
      <c r="K157" s="330">
        <v>0.6</v>
      </c>
      <c r="L157" s="330">
        <v>1</v>
      </c>
      <c r="M157" s="390" t="s">
        <v>193</v>
      </c>
      <c r="N157" s="390" t="s">
        <v>193</v>
      </c>
      <c r="O157" s="330" t="s">
        <v>193</v>
      </c>
      <c r="P157" s="330" t="s">
        <v>193</v>
      </c>
      <c r="Q157" s="204">
        <v>0.5</v>
      </c>
    </row>
    <row r="158" spans="1:17" ht="20.100000000000001" customHeight="1">
      <c r="A158" s="288">
        <f t="shared" si="6"/>
        <v>44512</v>
      </c>
      <c r="B158" s="288">
        <v>44518</v>
      </c>
      <c r="C158" s="5" t="s">
        <v>203</v>
      </c>
      <c r="D158" s="330">
        <v>0.8</v>
      </c>
      <c r="E158" s="330">
        <v>0.7</v>
      </c>
      <c r="F158" s="330">
        <v>1</v>
      </c>
      <c r="G158" s="330">
        <v>0.7</v>
      </c>
      <c r="H158" s="330">
        <v>0.4</v>
      </c>
      <c r="I158" s="330">
        <v>0.4</v>
      </c>
      <c r="J158" s="330">
        <v>0.5</v>
      </c>
      <c r="K158" s="330">
        <v>0.6</v>
      </c>
      <c r="L158" s="330">
        <v>1</v>
      </c>
      <c r="M158" s="390" t="s">
        <v>193</v>
      </c>
      <c r="N158" s="390" t="s">
        <v>193</v>
      </c>
      <c r="O158" s="330" t="s">
        <v>193</v>
      </c>
      <c r="P158" s="330" t="s">
        <v>193</v>
      </c>
      <c r="Q158" s="204">
        <v>0.56000000000000005</v>
      </c>
    </row>
    <row r="159" spans="1:17" ht="20.100000000000001" customHeight="1">
      <c r="A159" s="288">
        <f t="shared" si="6"/>
        <v>44519</v>
      </c>
      <c r="B159" s="288">
        <v>44525</v>
      </c>
      <c r="C159" s="5" t="s">
        <v>198</v>
      </c>
      <c r="D159" s="330">
        <v>8.3000000000000007</v>
      </c>
      <c r="E159" s="330">
        <v>8.6</v>
      </c>
      <c r="F159" s="330">
        <v>8.9</v>
      </c>
      <c r="G159" s="330">
        <v>8.8000000000000007</v>
      </c>
      <c r="H159" s="330">
        <v>9.4</v>
      </c>
      <c r="I159" s="330">
        <v>9.1999999999999993</v>
      </c>
      <c r="J159" s="330">
        <v>9.6</v>
      </c>
      <c r="K159" s="330">
        <v>9.6</v>
      </c>
      <c r="L159" s="330">
        <v>9.1999999999999993</v>
      </c>
      <c r="M159" s="390" t="s">
        <v>193</v>
      </c>
      <c r="N159" s="390" t="s">
        <v>193</v>
      </c>
      <c r="O159" s="330">
        <v>10</v>
      </c>
      <c r="P159" s="330">
        <v>10</v>
      </c>
      <c r="Q159" s="204">
        <v>9.24</v>
      </c>
    </row>
    <row r="160" spans="1:17" ht="20.100000000000001" customHeight="1">
      <c r="A160" s="288">
        <f t="shared" si="6"/>
        <v>44519</v>
      </c>
      <c r="B160" s="288">
        <v>44525</v>
      </c>
      <c r="C160" s="5" t="s">
        <v>199</v>
      </c>
      <c r="D160" s="330">
        <v>8.8000000000000007</v>
      </c>
      <c r="E160" s="330">
        <v>9</v>
      </c>
      <c r="F160" s="330">
        <v>9.3000000000000007</v>
      </c>
      <c r="G160" s="330">
        <v>9</v>
      </c>
      <c r="H160" s="330">
        <v>9.6999999999999993</v>
      </c>
      <c r="I160" s="330">
        <v>9.5</v>
      </c>
      <c r="J160" s="330">
        <v>9.9</v>
      </c>
      <c r="K160" s="330">
        <v>10</v>
      </c>
      <c r="L160" s="330">
        <v>10</v>
      </c>
      <c r="M160" s="390" t="s">
        <v>193</v>
      </c>
      <c r="N160" s="390" t="s">
        <v>193</v>
      </c>
      <c r="O160" s="330">
        <v>10.4</v>
      </c>
      <c r="P160" s="330">
        <v>10.3</v>
      </c>
      <c r="Q160" s="204">
        <v>9.6300000000000008</v>
      </c>
    </row>
    <row r="161" spans="1:17" ht="20.100000000000001" customHeight="1">
      <c r="A161" s="288">
        <f t="shared" si="6"/>
        <v>44519</v>
      </c>
      <c r="B161" s="288">
        <v>44525</v>
      </c>
      <c r="C161" s="5" t="s">
        <v>200</v>
      </c>
      <c r="D161" s="330">
        <v>9</v>
      </c>
      <c r="E161" s="330">
        <v>9.1999999999999993</v>
      </c>
      <c r="F161" s="330">
        <v>9.5</v>
      </c>
      <c r="G161" s="330">
        <v>9.4</v>
      </c>
      <c r="H161" s="330">
        <v>9.8000000000000007</v>
      </c>
      <c r="I161" s="330">
        <v>9.6</v>
      </c>
      <c r="J161" s="330">
        <v>10</v>
      </c>
      <c r="K161" s="330">
        <v>10.199999999999999</v>
      </c>
      <c r="L161" s="330">
        <v>10.199999999999999</v>
      </c>
      <c r="M161" s="390" t="s">
        <v>193</v>
      </c>
      <c r="N161" s="390" t="s">
        <v>193</v>
      </c>
      <c r="O161" s="330" t="s">
        <v>204</v>
      </c>
      <c r="P161" s="330" t="s">
        <v>204</v>
      </c>
      <c r="Q161" s="204">
        <v>9.66</v>
      </c>
    </row>
    <row r="162" spans="1:17" ht="20.100000000000001" customHeight="1">
      <c r="A162" s="288">
        <f t="shared" si="6"/>
        <v>44519</v>
      </c>
      <c r="B162" s="288">
        <v>44525</v>
      </c>
      <c r="C162" s="5" t="s">
        <v>201</v>
      </c>
      <c r="D162" s="330">
        <v>9.1</v>
      </c>
      <c r="E162" s="330">
        <v>9.3000000000000007</v>
      </c>
      <c r="F162" s="330">
        <v>9.6999999999999993</v>
      </c>
      <c r="G162" s="330">
        <v>9.4</v>
      </c>
      <c r="H162" s="330">
        <v>9.6999999999999993</v>
      </c>
      <c r="I162" s="330">
        <v>9.5</v>
      </c>
      <c r="J162" s="330">
        <v>10</v>
      </c>
      <c r="K162" s="330">
        <v>10.4</v>
      </c>
      <c r="L162" s="330">
        <v>10.199999999999999</v>
      </c>
      <c r="M162" s="390" t="s">
        <v>193</v>
      </c>
      <c r="N162" s="390" t="s">
        <v>193</v>
      </c>
      <c r="O162" s="330" t="s">
        <v>204</v>
      </c>
      <c r="P162" s="330" t="s">
        <v>204</v>
      </c>
      <c r="Q162" s="204">
        <v>9.6999999999999993</v>
      </c>
    </row>
    <row r="163" spans="1:17" ht="20.100000000000001" customHeight="1">
      <c r="A163" s="288">
        <f t="shared" si="6"/>
        <v>44519</v>
      </c>
      <c r="B163" s="288">
        <v>44525</v>
      </c>
      <c r="C163" s="5" t="s">
        <v>202</v>
      </c>
      <c r="D163" s="330">
        <v>0.7</v>
      </c>
      <c r="E163" s="330">
        <v>0.6</v>
      </c>
      <c r="F163" s="330">
        <v>0.6</v>
      </c>
      <c r="G163" s="330">
        <v>0.6</v>
      </c>
      <c r="H163" s="330">
        <v>0.4</v>
      </c>
      <c r="I163" s="330">
        <v>0.4</v>
      </c>
      <c r="J163" s="330">
        <v>0.4</v>
      </c>
      <c r="K163" s="330">
        <v>0.6</v>
      </c>
      <c r="L163" s="330">
        <v>1</v>
      </c>
      <c r="M163" s="390" t="s">
        <v>193</v>
      </c>
      <c r="N163" s="390" t="s">
        <v>193</v>
      </c>
      <c r="O163" s="330" t="s">
        <v>193</v>
      </c>
      <c r="P163" s="330" t="s">
        <v>193</v>
      </c>
      <c r="Q163" s="204">
        <v>0.42</v>
      </c>
    </row>
    <row r="164" spans="1:17" ht="20.100000000000001" customHeight="1">
      <c r="A164" s="288">
        <f t="shared" si="6"/>
        <v>44519</v>
      </c>
      <c r="B164" s="288">
        <v>44525</v>
      </c>
      <c r="C164" s="5" t="s">
        <v>203</v>
      </c>
      <c r="D164" s="330">
        <v>0.8</v>
      </c>
      <c r="E164" s="330">
        <v>0.7</v>
      </c>
      <c r="F164" s="330">
        <v>0.8</v>
      </c>
      <c r="G164" s="330">
        <v>0.6</v>
      </c>
      <c r="H164" s="330">
        <v>0.3</v>
      </c>
      <c r="I164" s="330">
        <v>0.3</v>
      </c>
      <c r="J164" s="330">
        <v>0.4</v>
      </c>
      <c r="K164" s="330">
        <v>0.8</v>
      </c>
      <c r="L164" s="330">
        <v>1</v>
      </c>
      <c r="M164" s="390" t="s">
        <v>193</v>
      </c>
      <c r="N164" s="390" t="s">
        <v>193</v>
      </c>
      <c r="O164" s="330" t="s">
        <v>193</v>
      </c>
      <c r="P164" s="330" t="s">
        <v>193</v>
      </c>
      <c r="Q164" s="204">
        <v>0.46</v>
      </c>
    </row>
    <row r="165" spans="1:17" ht="20.100000000000001" customHeight="1">
      <c r="A165" s="288">
        <f t="shared" si="6"/>
        <v>44526</v>
      </c>
      <c r="B165" s="288">
        <v>44532</v>
      </c>
      <c r="C165" s="5" t="s">
        <v>198</v>
      </c>
      <c r="D165" s="330">
        <v>8.5</v>
      </c>
      <c r="E165" s="330">
        <v>8.6999999999999993</v>
      </c>
      <c r="F165" s="330">
        <v>8.9</v>
      </c>
      <c r="G165" s="330">
        <v>8.6999999999999993</v>
      </c>
      <c r="H165" s="330">
        <v>9.1999999999999993</v>
      </c>
      <c r="I165" s="330">
        <v>8.8000000000000007</v>
      </c>
      <c r="J165" s="330">
        <v>9.8000000000000007</v>
      </c>
      <c r="K165" s="330">
        <v>9.3000000000000007</v>
      </c>
      <c r="L165" s="330">
        <v>8.9</v>
      </c>
      <c r="M165" s="390" t="s">
        <v>193</v>
      </c>
      <c r="N165" s="390" t="s">
        <v>193</v>
      </c>
      <c r="O165" s="330">
        <v>9.8000000000000007</v>
      </c>
      <c r="P165" s="330">
        <v>9.6</v>
      </c>
      <c r="Q165" s="204">
        <v>9.11</v>
      </c>
    </row>
    <row r="166" spans="1:17" ht="20.100000000000001" customHeight="1">
      <c r="A166" s="288">
        <f t="shared" si="6"/>
        <v>44526</v>
      </c>
      <c r="B166" s="288">
        <v>44532</v>
      </c>
      <c r="C166" s="5" t="s">
        <v>199</v>
      </c>
      <c r="D166" s="330">
        <v>8.9</v>
      </c>
      <c r="E166" s="330">
        <v>9.1999999999999993</v>
      </c>
      <c r="F166" s="330">
        <v>9.3000000000000007</v>
      </c>
      <c r="G166" s="330">
        <v>9.1999999999999993</v>
      </c>
      <c r="H166" s="330">
        <v>9.5</v>
      </c>
      <c r="I166" s="330">
        <v>9.1</v>
      </c>
      <c r="J166" s="330">
        <v>10.1</v>
      </c>
      <c r="K166" s="330">
        <v>9.5</v>
      </c>
      <c r="L166" s="330">
        <v>9.4</v>
      </c>
      <c r="M166" s="390" t="s">
        <v>193</v>
      </c>
      <c r="N166" s="390" t="s">
        <v>193</v>
      </c>
      <c r="O166" s="330">
        <v>10.3</v>
      </c>
      <c r="P166" s="330">
        <v>9.85</v>
      </c>
      <c r="Q166" s="204">
        <v>9.49</v>
      </c>
    </row>
    <row r="167" spans="1:17" ht="20.100000000000001" customHeight="1">
      <c r="A167" s="288">
        <f t="shared" si="6"/>
        <v>44526</v>
      </c>
      <c r="B167" s="288">
        <v>44532</v>
      </c>
      <c r="C167" s="5" t="s">
        <v>200</v>
      </c>
      <c r="D167" s="330">
        <v>9.1999999999999993</v>
      </c>
      <c r="E167" s="330">
        <v>9.3000000000000007</v>
      </c>
      <c r="F167" s="330">
        <v>9.5</v>
      </c>
      <c r="G167" s="330">
        <v>9.4</v>
      </c>
      <c r="H167" s="330">
        <v>9.5</v>
      </c>
      <c r="I167" s="330">
        <v>9.1999999999999993</v>
      </c>
      <c r="J167" s="330">
        <v>10.1</v>
      </c>
      <c r="K167" s="330">
        <v>10</v>
      </c>
      <c r="L167" s="330">
        <v>9.8000000000000007</v>
      </c>
      <c r="M167" s="390" t="s">
        <v>193</v>
      </c>
      <c r="N167" s="390" t="s">
        <v>193</v>
      </c>
      <c r="O167" s="330" t="s">
        <v>204</v>
      </c>
      <c r="P167" s="330" t="s">
        <v>204</v>
      </c>
      <c r="Q167" s="204">
        <v>9.56</v>
      </c>
    </row>
    <row r="168" spans="1:17" ht="20.100000000000001" customHeight="1">
      <c r="A168" s="288">
        <f t="shared" si="6"/>
        <v>44526</v>
      </c>
      <c r="B168" s="288">
        <v>44532</v>
      </c>
      <c r="C168" s="5" t="s">
        <v>201</v>
      </c>
      <c r="D168" s="330">
        <v>9.3000000000000007</v>
      </c>
      <c r="E168" s="330">
        <v>9.4</v>
      </c>
      <c r="F168" s="330">
        <v>9.6999999999999993</v>
      </c>
      <c r="G168" s="330">
        <v>9.4</v>
      </c>
      <c r="H168" s="330">
        <v>9.5</v>
      </c>
      <c r="I168" s="330">
        <v>9.1999999999999993</v>
      </c>
      <c r="J168" s="330">
        <v>10.1</v>
      </c>
      <c r="K168" s="330">
        <v>10.1</v>
      </c>
      <c r="L168" s="330">
        <v>9.8000000000000007</v>
      </c>
      <c r="M168" s="390" t="s">
        <v>193</v>
      </c>
      <c r="N168" s="390" t="s">
        <v>193</v>
      </c>
      <c r="O168" s="330" t="s">
        <v>204</v>
      </c>
      <c r="P168" s="330" t="s">
        <v>204</v>
      </c>
      <c r="Q168" s="204">
        <v>9.61</v>
      </c>
    </row>
    <row r="169" spans="1:17" ht="20.100000000000001" customHeight="1">
      <c r="A169" s="288">
        <f t="shared" si="6"/>
        <v>44526</v>
      </c>
      <c r="B169" s="288">
        <v>44532</v>
      </c>
      <c r="C169" s="5" t="s">
        <v>202</v>
      </c>
      <c r="D169" s="330">
        <v>0.7</v>
      </c>
      <c r="E169" s="330">
        <v>0.6</v>
      </c>
      <c r="F169" s="330">
        <v>0.6</v>
      </c>
      <c r="G169" s="330">
        <v>0.7</v>
      </c>
      <c r="H169" s="330">
        <v>0.3</v>
      </c>
      <c r="I169" s="330">
        <v>0.39999999999999902</v>
      </c>
      <c r="J169" s="330">
        <v>0.3</v>
      </c>
      <c r="K169" s="330">
        <v>0.7</v>
      </c>
      <c r="L169" s="330">
        <v>0.9</v>
      </c>
      <c r="M169" s="390" t="s">
        <v>193</v>
      </c>
      <c r="N169" s="390" t="s">
        <v>193</v>
      </c>
      <c r="O169" s="330" t="s">
        <v>193</v>
      </c>
      <c r="P169" s="330" t="s">
        <v>193</v>
      </c>
      <c r="Q169" s="204">
        <v>0.45</v>
      </c>
    </row>
    <row r="170" spans="1:17" ht="20.100000000000001" customHeight="1">
      <c r="A170" s="288">
        <f t="shared" si="6"/>
        <v>44526</v>
      </c>
      <c r="B170" s="288">
        <v>44532</v>
      </c>
      <c r="C170" s="5" t="s">
        <v>203</v>
      </c>
      <c r="D170" s="330">
        <v>0.8</v>
      </c>
      <c r="E170" s="330">
        <v>0.7</v>
      </c>
      <c r="F170" s="330">
        <v>0.8</v>
      </c>
      <c r="G170" s="330">
        <v>0.7</v>
      </c>
      <c r="H170" s="330">
        <v>0.3</v>
      </c>
      <c r="I170" s="330">
        <v>0.4</v>
      </c>
      <c r="J170" s="330">
        <v>0.3</v>
      </c>
      <c r="K170" s="330">
        <v>0.8</v>
      </c>
      <c r="L170" s="330">
        <v>0.9</v>
      </c>
      <c r="M170" s="390" t="s">
        <v>193</v>
      </c>
      <c r="N170" s="390" t="s">
        <v>193</v>
      </c>
      <c r="O170" s="330" t="s">
        <v>193</v>
      </c>
      <c r="P170" s="330" t="s">
        <v>193</v>
      </c>
      <c r="Q170" s="204">
        <v>0.5</v>
      </c>
    </row>
    <row r="171" spans="1:17" ht="20.100000000000001" customHeight="1">
      <c r="A171" s="288">
        <f t="shared" si="6"/>
        <v>44533</v>
      </c>
      <c r="B171" s="288">
        <v>44539</v>
      </c>
      <c r="C171" s="5" t="s">
        <v>198</v>
      </c>
      <c r="D171" s="330">
        <v>8.1</v>
      </c>
      <c r="E171" s="330">
        <v>8.3000000000000007</v>
      </c>
      <c r="F171" s="330">
        <v>8.4</v>
      </c>
      <c r="G171" s="330">
        <v>8.3000000000000007</v>
      </c>
      <c r="H171" s="330">
        <v>9</v>
      </c>
      <c r="I171" s="330">
        <v>8.6999999999999993</v>
      </c>
      <c r="J171" s="330">
        <v>9.6999999999999993</v>
      </c>
      <c r="K171" s="330">
        <v>8.6999999999999993</v>
      </c>
      <c r="L171" s="330">
        <v>8.4</v>
      </c>
      <c r="M171" s="390" t="s">
        <v>193</v>
      </c>
      <c r="N171" s="390" t="s">
        <v>193</v>
      </c>
      <c r="O171" s="330">
        <v>9.1999999999999993</v>
      </c>
      <c r="P171" s="330">
        <v>9</v>
      </c>
      <c r="Q171" s="204">
        <v>8.7100000000000009</v>
      </c>
    </row>
    <row r="172" spans="1:17" ht="20.100000000000001" customHeight="1">
      <c r="A172" s="288">
        <f t="shared" si="6"/>
        <v>44533</v>
      </c>
      <c r="B172" s="288">
        <v>44539</v>
      </c>
      <c r="C172" s="5" t="s">
        <v>199</v>
      </c>
      <c r="D172" s="330">
        <v>8.5</v>
      </c>
      <c r="E172" s="330">
        <v>8.6</v>
      </c>
      <c r="F172" s="330">
        <v>8.8000000000000007</v>
      </c>
      <c r="G172" s="330">
        <v>8.6</v>
      </c>
      <c r="H172" s="330">
        <v>9.1999999999999993</v>
      </c>
      <c r="I172" s="330">
        <v>8.9</v>
      </c>
      <c r="J172" s="330">
        <v>9.9</v>
      </c>
      <c r="K172" s="330">
        <v>8.8000000000000007</v>
      </c>
      <c r="L172" s="330">
        <v>8.6</v>
      </c>
      <c r="M172" s="390" t="s">
        <v>193</v>
      </c>
      <c r="N172" s="390" t="s">
        <v>193</v>
      </c>
      <c r="O172" s="330">
        <v>9.5</v>
      </c>
      <c r="P172" s="330">
        <v>9.1999999999999993</v>
      </c>
      <c r="Q172" s="204">
        <v>8.9600000000000009</v>
      </c>
    </row>
    <row r="173" spans="1:17" ht="20.100000000000001" customHeight="1">
      <c r="A173" s="288">
        <f t="shared" si="6"/>
        <v>44533</v>
      </c>
      <c r="B173" s="288">
        <v>44539</v>
      </c>
      <c r="C173" s="5" t="s">
        <v>200</v>
      </c>
      <c r="D173" s="330">
        <v>8.6999999999999993</v>
      </c>
      <c r="E173" s="330">
        <v>8.8000000000000007</v>
      </c>
      <c r="F173" s="330">
        <v>9</v>
      </c>
      <c r="G173" s="330">
        <v>8.9</v>
      </c>
      <c r="H173" s="330">
        <v>9.3000000000000007</v>
      </c>
      <c r="I173" s="330">
        <v>9.1</v>
      </c>
      <c r="J173" s="330">
        <v>10</v>
      </c>
      <c r="K173" s="330">
        <v>9.4</v>
      </c>
      <c r="L173" s="330">
        <v>9.3000000000000007</v>
      </c>
      <c r="M173" s="390" t="s">
        <v>193</v>
      </c>
      <c r="N173" s="390" t="s">
        <v>193</v>
      </c>
      <c r="O173" s="330" t="s">
        <v>204</v>
      </c>
      <c r="P173" s="330" t="s">
        <v>204</v>
      </c>
      <c r="Q173" s="204">
        <v>9.17</v>
      </c>
    </row>
    <row r="174" spans="1:17" ht="20.100000000000001" customHeight="1">
      <c r="A174" s="288">
        <f t="shared" si="6"/>
        <v>44533</v>
      </c>
      <c r="B174" s="288">
        <v>44539</v>
      </c>
      <c r="C174" s="5" t="s">
        <v>201</v>
      </c>
      <c r="D174" s="330">
        <v>8.9</v>
      </c>
      <c r="E174" s="330">
        <v>8.9</v>
      </c>
      <c r="F174" s="330">
        <v>9.1</v>
      </c>
      <c r="G174" s="330">
        <v>8.9</v>
      </c>
      <c r="H174" s="330">
        <v>9.3000000000000007</v>
      </c>
      <c r="I174" s="330">
        <v>9.1</v>
      </c>
      <c r="J174" s="330">
        <v>10</v>
      </c>
      <c r="K174" s="330">
        <v>9.4</v>
      </c>
      <c r="L174" s="330">
        <v>9.3000000000000007</v>
      </c>
      <c r="M174" s="390" t="s">
        <v>193</v>
      </c>
      <c r="N174" s="390" t="s">
        <v>193</v>
      </c>
      <c r="O174" s="330" t="s">
        <v>204</v>
      </c>
      <c r="P174" s="330" t="s">
        <v>204</v>
      </c>
      <c r="Q174" s="204">
        <v>9.2100000000000009</v>
      </c>
    </row>
    <row r="175" spans="1:17" ht="20.100000000000001" customHeight="1">
      <c r="A175" s="288">
        <f t="shared" si="6"/>
        <v>44533</v>
      </c>
      <c r="B175" s="288">
        <v>44539</v>
      </c>
      <c r="C175" s="5" t="s">
        <v>202</v>
      </c>
      <c r="D175" s="330">
        <v>0.6</v>
      </c>
      <c r="E175" s="330">
        <v>0.5</v>
      </c>
      <c r="F175" s="330">
        <v>0.6</v>
      </c>
      <c r="G175" s="330">
        <v>0.6</v>
      </c>
      <c r="H175" s="330">
        <v>0.3</v>
      </c>
      <c r="I175" s="330">
        <v>0.4</v>
      </c>
      <c r="J175" s="330">
        <v>0.3</v>
      </c>
      <c r="K175" s="330">
        <v>0.7</v>
      </c>
      <c r="L175" s="330">
        <v>0.9</v>
      </c>
      <c r="M175" s="390" t="s">
        <v>193</v>
      </c>
      <c r="N175" s="390" t="s">
        <v>193</v>
      </c>
      <c r="O175" s="330" t="s">
        <v>193</v>
      </c>
      <c r="P175" s="330" t="s">
        <v>193</v>
      </c>
      <c r="Q175" s="204">
        <v>0.46</v>
      </c>
    </row>
    <row r="176" spans="1:17" ht="20.100000000000001" customHeight="1">
      <c r="A176" s="288">
        <f t="shared" si="6"/>
        <v>44533</v>
      </c>
      <c r="B176" s="288">
        <v>44539</v>
      </c>
      <c r="C176" s="5" t="s">
        <v>203</v>
      </c>
      <c r="D176" s="330">
        <v>0.8</v>
      </c>
      <c r="E176" s="330">
        <v>0.6</v>
      </c>
      <c r="F176" s="330">
        <v>0.7</v>
      </c>
      <c r="G176" s="330">
        <v>0.6</v>
      </c>
      <c r="H176" s="330">
        <v>0.3</v>
      </c>
      <c r="I176" s="330">
        <v>0.4</v>
      </c>
      <c r="J176" s="330">
        <v>0.3</v>
      </c>
      <c r="K176" s="330">
        <v>0.7</v>
      </c>
      <c r="L176" s="330">
        <v>0.9</v>
      </c>
      <c r="M176" s="390" t="s">
        <v>193</v>
      </c>
      <c r="N176" s="390" t="s">
        <v>193</v>
      </c>
      <c r="O176" s="330" t="s">
        <v>193</v>
      </c>
      <c r="P176" s="330" t="s">
        <v>193</v>
      </c>
      <c r="Q176" s="204">
        <v>0.5</v>
      </c>
    </row>
    <row r="177" spans="1:17" ht="20.100000000000001" customHeight="1">
      <c r="A177" s="288">
        <f t="shared" si="6"/>
        <v>44540</v>
      </c>
      <c r="B177" s="288">
        <v>44546</v>
      </c>
      <c r="C177" s="5" t="s">
        <v>198</v>
      </c>
      <c r="D177" s="330">
        <v>7.7</v>
      </c>
      <c r="E177" s="330">
        <v>8</v>
      </c>
      <c r="F177" s="330">
        <v>8.3000000000000007</v>
      </c>
      <c r="G177" s="330">
        <v>8</v>
      </c>
      <c r="H177" s="330">
        <v>8.6999999999999993</v>
      </c>
      <c r="I177" s="330">
        <v>8.1999999999999993</v>
      </c>
      <c r="J177" s="330">
        <v>9.5</v>
      </c>
      <c r="K177" s="330">
        <v>8.5</v>
      </c>
      <c r="L177" s="330">
        <v>8.1999999999999993</v>
      </c>
      <c r="M177" s="390" t="s">
        <v>193</v>
      </c>
      <c r="N177" s="390" t="s">
        <v>193</v>
      </c>
      <c r="O177" s="330">
        <v>8.8000000000000007</v>
      </c>
      <c r="P177" s="330">
        <v>8.6999999999999993</v>
      </c>
      <c r="Q177" s="204">
        <v>8.42</v>
      </c>
    </row>
    <row r="178" spans="1:17" ht="20.100000000000001" customHeight="1">
      <c r="A178" s="288">
        <f t="shared" si="6"/>
        <v>44540</v>
      </c>
      <c r="B178" s="288">
        <v>44546</v>
      </c>
      <c r="C178" s="5" t="s">
        <v>199</v>
      </c>
      <c r="D178" s="330">
        <v>8.1</v>
      </c>
      <c r="E178" s="330">
        <v>8.3000000000000007</v>
      </c>
      <c r="F178" s="330">
        <v>8.6</v>
      </c>
      <c r="G178" s="330">
        <v>8.4</v>
      </c>
      <c r="H178" s="330">
        <v>8.9</v>
      </c>
      <c r="I178" s="330">
        <v>8.4</v>
      </c>
      <c r="J178" s="330">
        <v>9.6</v>
      </c>
      <c r="K178" s="330">
        <v>9</v>
      </c>
      <c r="L178" s="330">
        <v>8.8000000000000007</v>
      </c>
      <c r="M178" s="390" t="s">
        <v>193</v>
      </c>
      <c r="N178" s="390" t="s">
        <v>193</v>
      </c>
      <c r="O178" s="330">
        <v>9</v>
      </c>
      <c r="P178" s="330">
        <v>8.9</v>
      </c>
      <c r="Q178" s="204">
        <v>8.73</v>
      </c>
    </row>
    <row r="179" spans="1:17" ht="20.100000000000001" customHeight="1">
      <c r="A179" s="288">
        <f t="shared" si="6"/>
        <v>44540</v>
      </c>
      <c r="B179" s="288">
        <v>44546</v>
      </c>
      <c r="C179" s="5" t="s">
        <v>200</v>
      </c>
      <c r="D179" s="330">
        <v>8.3000000000000007</v>
      </c>
      <c r="E179" s="330">
        <v>8.5</v>
      </c>
      <c r="F179" s="330">
        <v>8.9</v>
      </c>
      <c r="G179" s="330">
        <v>8.6999999999999993</v>
      </c>
      <c r="H179" s="330">
        <v>9</v>
      </c>
      <c r="I179" s="330">
        <v>8.5</v>
      </c>
      <c r="J179" s="330">
        <v>9.9</v>
      </c>
      <c r="K179" s="330">
        <v>9.4</v>
      </c>
      <c r="L179" s="330">
        <v>9.1999999999999993</v>
      </c>
      <c r="M179" s="390" t="s">
        <v>193</v>
      </c>
      <c r="N179" s="390" t="s">
        <v>193</v>
      </c>
      <c r="O179" s="330" t="s">
        <v>204</v>
      </c>
      <c r="P179" s="330" t="s">
        <v>204</v>
      </c>
      <c r="Q179" s="204">
        <v>8.93</v>
      </c>
    </row>
    <row r="180" spans="1:17" ht="20.100000000000001" customHeight="1">
      <c r="A180" s="288">
        <f t="shared" si="6"/>
        <v>44540</v>
      </c>
      <c r="B180" s="288">
        <v>44546</v>
      </c>
      <c r="C180" s="5" t="s">
        <v>201</v>
      </c>
      <c r="D180" s="330">
        <v>8.5</v>
      </c>
      <c r="E180" s="330">
        <v>8.6</v>
      </c>
      <c r="F180" s="330">
        <v>9</v>
      </c>
      <c r="G180" s="330">
        <v>8.6999999999999993</v>
      </c>
      <c r="H180" s="330">
        <v>9</v>
      </c>
      <c r="I180" s="330">
        <v>8.5</v>
      </c>
      <c r="J180" s="330">
        <v>9.9</v>
      </c>
      <c r="K180" s="330">
        <v>9.4</v>
      </c>
      <c r="L180" s="330">
        <v>9.1999999999999993</v>
      </c>
      <c r="M180" s="390" t="s">
        <v>193</v>
      </c>
      <c r="N180" s="390" t="s">
        <v>193</v>
      </c>
      <c r="O180" s="330" t="s">
        <v>204</v>
      </c>
      <c r="P180" s="330" t="s">
        <v>204</v>
      </c>
      <c r="Q180" s="204">
        <v>8.98</v>
      </c>
    </row>
    <row r="181" spans="1:17" ht="20.100000000000001" customHeight="1">
      <c r="A181" s="288">
        <f t="shared" si="6"/>
        <v>44540</v>
      </c>
      <c r="B181" s="288">
        <v>44546</v>
      </c>
      <c r="C181" s="5" t="s">
        <v>202</v>
      </c>
      <c r="D181" s="330">
        <v>0.6</v>
      </c>
      <c r="E181" s="330">
        <v>0.5</v>
      </c>
      <c r="F181" s="330">
        <v>0.6</v>
      </c>
      <c r="G181" s="330">
        <v>0.7</v>
      </c>
      <c r="H181" s="330">
        <v>0.3</v>
      </c>
      <c r="I181" s="330">
        <v>0.3</v>
      </c>
      <c r="J181" s="330">
        <v>0.4</v>
      </c>
      <c r="K181" s="330">
        <v>0.9</v>
      </c>
      <c r="L181" s="330">
        <v>1</v>
      </c>
      <c r="M181" s="390" t="s">
        <v>193</v>
      </c>
      <c r="N181" s="390" t="s">
        <v>193</v>
      </c>
      <c r="O181" s="330" t="s">
        <v>193</v>
      </c>
      <c r="P181" s="330" t="s">
        <v>193</v>
      </c>
      <c r="Q181" s="204">
        <v>0.51</v>
      </c>
    </row>
    <row r="182" spans="1:17" ht="20.100000000000001" customHeight="1">
      <c r="A182" s="288">
        <f t="shared" si="6"/>
        <v>44540</v>
      </c>
      <c r="B182" s="288">
        <v>44546</v>
      </c>
      <c r="C182" s="5" t="s">
        <v>203</v>
      </c>
      <c r="D182" s="330">
        <v>0.8</v>
      </c>
      <c r="E182" s="330">
        <v>0.6</v>
      </c>
      <c r="F182" s="330">
        <v>0.7</v>
      </c>
      <c r="G182" s="330">
        <v>0.7</v>
      </c>
      <c r="H182" s="330">
        <v>0.3</v>
      </c>
      <c r="I182" s="330">
        <v>0.3</v>
      </c>
      <c r="J182" s="330">
        <v>0.4</v>
      </c>
      <c r="K182" s="330">
        <v>0.9</v>
      </c>
      <c r="L182" s="330">
        <v>1</v>
      </c>
      <c r="M182" s="390" t="s">
        <v>193</v>
      </c>
      <c r="N182" s="390" t="s">
        <v>193</v>
      </c>
      <c r="O182" s="330" t="s">
        <v>193</v>
      </c>
      <c r="P182" s="330" t="s">
        <v>193</v>
      </c>
      <c r="Q182" s="204">
        <v>0.56000000000000005</v>
      </c>
    </row>
    <row r="183" spans="1:17" ht="20.100000000000001" customHeight="1">
      <c r="A183" s="288">
        <f t="shared" si="6"/>
        <v>44547</v>
      </c>
      <c r="B183" s="288">
        <v>44553</v>
      </c>
      <c r="C183" s="5" t="s">
        <v>198</v>
      </c>
      <c r="D183" s="330">
        <v>7.3</v>
      </c>
      <c r="E183" s="330">
        <v>7.7</v>
      </c>
      <c r="F183" s="330">
        <v>7.9</v>
      </c>
      <c r="G183" s="330">
        <v>7.7</v>
      </c>
      <c r="H183" s="330">
        <v>8.1999999999999993</v>
      </c>
      <c r="I183" s="330">
        <v>8</v>
      </c>
      <c r="J183" s="330">
        <v>8.9</v>
      </c>
      <c r="K183" s="330">
        <v>8</v>
      </c>
      <c r="L183" s="330">
        <v>7.6</v>
      </c>
      <c r="M183" s="390" t="s">
        <v>193</v>
      </c>
      <c r="N183" s="390" t="s">
        <v>193</v>
      </c>
      <c r="O183" s="330">
        <v>8.5</v>
      </c>
      <c r="P183" s="330">
        <v>8.4</v>
      </c>
      <c r="Q183" s="204">
        <v>8.02</v>
      </c>
    </row>
    <row r="184" spans="1:17" ht="20.100000000000001" customHeight="1">
      <c r="A184" s="288">
        <f t="shared" si="6"/>
        <v>44547</v>
      </c>
      <c r="B184" s="288">
        <v>44553</v>
      </c>
      <c r="C184" s="5" t="s">
        <v>199</v>
      </c>
      <c r="D184" s="330">
        <v>7.8</v>
      </c>
      <c r="E184" s="330">
        <v>7.9</v>
      </c>
      <c r="F184" s="330">
        <v>8.3000000000000007</v>
      </c>
      <c r="G184" s="330">
        <v>8.3000000000000007</v>
      </c>
      <c r="H184" s="330">
        <v>8.5</v>
      </c>
      <c r="I184" s="330">
        <v>8.3000000000000007</v>
      </c>
      <c r="J184" s="330">
        <v>9.3000000000000007</v>
      </c>
      <c r="K184" s="330">
        <v>8.4</v>
      </c>
      <c r="L184" s="330">
        <v>8</v>
      </c>
      <c r="M184" s="390" t="s">
        <v>193</v>
      </c>
      <c r="N184" s="390" t="s">
        <v>193</v>
      </c>
      <c r="O184" s="330">
        <v>8.8000000000000007</v>
      </c>
      <c r="P184" s="330">
        <v>8.6</v>
      </c>
      <c r="Q184" s="204">
        <v>8.3800000000000008</v>
      </c>
    </row>
    <row r="185" spans="1:17" ht="20.100000000000001" customHeight="1">
      <c r="A185" s="288">
        <f t="shared" si="6"/>
        <v>44547</v>
      </c>
      <c r="B185" s="288">
        <v>44553</v>
      </c>
      <c r="C185" s="5" t="s">
        <v>200</v>
      </c>
      <c r="D185" s="330">
        <v>8</v>
      </c>
      <c r="E185" s="330">
        <v>8.1</v>
      </c>
      <c r="F185" s="330">
        <v>8.4</v>
      </c>
      <c r="G185" s="330">
        <v>8.4</v>
      </c>
      <c r="H185" s="330">
        <v>8.6</v>
      </c>
      <c r="I185" s="330">
        <v>8.4</v>
      </c>
      <c r="J185" s="330">
        <v>9.5</v>
      </c>
      <c r="K185" s="330">
        <v>8.6</v>
      </c>
      <c r="L185" s="330">
        <v>8.1999999999999993</v>
      </c>
      <c r="M185" s="390" t="s">
        <v>193</v>
      </c>
      <c r="N185" s="390" t="s">
        <v>193</v>
      </c>
      <c r="O185" s="330" t="s">
        <v>204</v>
      </c>
      <c r="P185" s="330" t="s">
        <v>204</v>
      </c>
      <c r="Q185" s="204">
        <v>8.4700000000000006</v>
      </c>
    </row>
    <row r="186" spans="1:17" ht="20.100000000000001" customHeight="1">
      <c r="A186" s="288">
        <f t="shared" si="6"/>
        <v>44547</v>
      </c>
      <c r="B186" s="288">
        <v>44553</v>
      </c>
      <c r="C186" s="5" t="s">
        <v>201</v>
      </c>
      <c r="D186" s="330">
        <v>8.1999999999999993</v>
      </c>
      <c r="E186" s="330">
        <v>8.1999999999999993</v>
      </c>
      <c r="F186" s="330">
        <v>8.5</v>
      </c>
      <c r="G186" s="330">
        <v>8.4</v>
      </c>
      <c r="H186" s="330">
        <v>8.6</v>
      </c>
      <c r="I186" s="330">
        <v>8.4</v>
      </c>
      <c r="J186" s="330">
        <v>9.5</v>
      </c>
      <c r="K186" s="330">
        <v>8.8000000000000007</v>
      </c>
      <c r="L186" s="330">
        <v>8.4</v>
      </c>
      <c r="M186" s="390" t="s">
        <v>193</v>
      </c>
      <c r="N186" s="390" t="s">
        <v>193</v>
      </c>
      <c r="O186" s="330" t="s">
        <v>204</v>
      </c>
      <c r="P186" s="330" t="s">
        <v>204</v>
      </c>
      <c r="Q186" s="204">
        <v>8.56</v>
      </c>
    </row>
    <row r="187" spans="1:17" ht="20.100000000000001" customHeight="1">
      <c r="A187" s="288">
        <f t="shared" si="6"/>
        <v>44547</v>
      </c>
      <c r="B187" s="288">
        <v>44553</v>
      </c>
      <c r="C187" s="5" t="s">
        <v>202</v>
      </c>
      <c r="D187" s="330">
        <v>0.7</v>
      </c>
      <c r="E187" s="330">
        <v>0.4</v>
      </c>
      <c r="F187" s="330">
        <v>0.5</v>
      </c>
      <c r="G187" s="330">
        <v>0.7</v>
      </c>
      <c r="H187" s="330">
        <v>0.4</v>
      </c>
      <c r="I187" s="330">
        <v>0.4</v>
      </c>
      <c r="J187" s="330">
        <v>0.6</v>
      </c>
      <c r="K187" s="330">
        <v>0.6</v>
      </c>
      <c r="L187" s="330">
        <v>0.6</v>
      </c>
      <c r="M187" s="390" t="s">
        <v>193</v>
      </c>
      <c r="N187" s="390" t="s">
        <v>193</v>
      </c>
      <c r="O187" s="330" t="s">
        <v>193</v>
      </c>
      <c r="P187" s="330" t="s">
        <v>193</v>
      </c>
      <c r="Q187" s="5">
        <v>0.45</v>
      </c>
    </row>
    <row r="188" spans="1:17" ht="20.100000000000001" customHeight="1">
      <c r="A188" s="288">
        <f t="shared" si="6"/>
        <v>44547</v>
      </c>
      <c r="B188" s="288">
        <v>44553</v>
      </c>
      <c r="C188" s="5" t="s">
        <v>203</v>
      </c>
      <c r="D188" s="330">
        <v>0.9</v>
      </c>
      <c r="E188" s="330">
        <v>0.5</v>
      </c>
      <c r="F188" s="330">
        <v>0.6</v>
      </c>
      <c r="G188" s="330">
        <v>0.7</v>
      </c>
      <c r="H188" s="330">
        <v>0.4</v>
      </c>
      <c r="I188" s="330">
        <v>0.4</v>
      </c>
      <c r="J188" s="330">
        <v>0.6</v>
      </c>
      <c r="K188" s="330">
        <v>0.8</v>
      </c>
      <c r="L188" s="330">
        <v>0.8</v>
      </c>
      <c r="M188" s="390" t="s">
        <v>193</v>
      </c>
      <c r="N188" s="390" t="s">
        <v>193</v>
      </c>
      <c r="O188" s="330" t="s">
        <v>193</v>
      </c>
      <c r="P188" s="330" t="s">
        <v>193</v>
      </c>
      <c r="Q188" s="5">
        <v>0.54</v>
      </c>
    </row>
    <row r="189" spans="1:17" ht="20.100000000000001" customHeight="1">
      <c r="A189" s="288">
        <f t="shared" si="6"/>
        <v>44554</v>
      </c>
      <c r="B189" s="288">
        <v>44560</v>
      </c>
      <c r="C189" s="5" t="s">
        <v>198</v>
      </c>
      <c r="D189" s="330">
        <v>7.7</v>
      </c>
      <c r="E189" s="330">
        <v>8</v>
      </c>
      <c r="F189" s="330">
        <v>8.1</v>
      </c>
      <c r="G189" s="330">
        <v>7.9</v>
      </c>
      <c r="H189" s="330">
        <v>8.6</v>
      </c>
      <c r="I189" s="330">
        <v>8.5</v>
      </c>
      <c r="J189" s="330">
        <v>8.8000000000000007</v>
      </c>
      <c r="K189" s="330">
        <v>8.5</v>
      </c>
      <c r="L189" s="330">
        <v>7.9</v>
      </c>
      <c r="M189" s="390" t="s">
        <v>193</v>
      </c>
      <c r="N189" s="390" t="s">
        <v>193</v>
      </c>
      <c r="O189" s="330">
        <v>8.8000000000000007</v>
      </c>
      <c r="P189" s="330">
        <v>8.6</v>
      </c>
      <c r="Q189" s="204">
        <v>8.31</v>
      </c>
    </row>
    <row r="190" spans="1:17" ht="20.100000000000001" customHeight="1">
      <c r="A190" s="288">
        <f t="shared" si="6"/>
        <v>44554</v>
      </c>
      <c r="B190" s="288">
        <v>44560</v>
      </c>
      <c r="C190" s="5" t="s">
        <v>199</v>
      </c>
      <c r="D190" s="330">
        <v>8</v>
      </c>
      <c r="E190" s="330">
        <v>8.1999999999999993</v>
      </c>
      <c r="F190" s="330">
        <v>8.4</v>
      </c>
      <c r="G190" s="330">
        <v>8.1999999999999993</v>
      </c>
      <c r="H190" s="330">
        <v>8.9</v>
      </c>
      <c r="I190" s="330">
        <v>8.8000000000000007</v>
      </c>
      <c r="J190" s="330">
        <v>9</v>
      </c>
      <c r="K190" s="330">
        <v>8.6</v>
      </c>
      <c r="L190" s="330">
        <v>8</v>
      </c>
      <c r="M190" s="390" t="s">
        <v>193</v>
      </c>
      <c r="N190" s="390" t="s">
        <v>193</v>
      </c>
      <c r="O190" s="330">
        <v>9</v>
      </c>
      <c r="P190" s="330">
        <v>8.9</v>
      </c>
      <c r="Q190" s="204">
        <v>8.5500000000000007</v>
      </c>
    </row>
    <row r="191" spans="1:17" ht="20.100000000000001" customHeight="1">
      <c r="A191" s="288">
        <f t="shared" si="6"/>
        <v>44554</v>
      </c>
      <c r="B191" s="288">
        <v>44560</v>
      </c>
      <c r="C191" s="5" t="s">
        <v>200</v>
      </c>
      <c r="D191" s="330">
        <v>8.3000000000000007</v>
      </c>
      <c r="E191" s="330">
        <v>8.4</v>
      </c>
      <c r="F191" s="330">
        <v>8.6999999999999993</v>
      </c>
      <c r="G191" s="330">
        <v>8.1999999999999993</v>
      </c>
      <c r="H191" s="330">
        <v>9</v>
      </c>
      <c r="I191" s="330">
        <v>8.9</v>
      </c>
      <c r="J191" s="330">
        <v>9.3000000000000007</v>
      </c>
      <c r="K191" s="330">
        <v>9</v>
      </c>
      <c r="L191" s="330">
        <v>8.6</v>
      </c>
      <c r="M191" s="390" t="s">
        <v>193</v>
      </c>
      <c r="N191" s="390" t="s">
        <v>193</v>
      </c>
      <c r="O191" s="330" t="s">
        <v>204</v>
      </c>
      <c r="P191" s="330" t="s">
        <v>204</v>
      </c>
      <c r="Q191" s="204">
        <v>8.7100000000000009</v>
      </c>
    </row>
    <row r="192" spans="1:17" ht="20.100000000000001" customHeight="1">
      <c r="A192" s="288">
        <f t="shared" si="6"/>
        <v>44554</v>
      </c>
      <c r="B192" s="288">
        <v>44560</v>
      </c>
      <c r="C192" s="5" t="s">
        <v>201</v>
      </c>
      <c r="D192" s="330">
        <v>8.5</v>
      </c>
      <c r="E192" s="330">
        <v>8.5</v>
      </c>
      <c r="F192" s="330">
        <v>8.6999999999999993</v>
      </c>
      <c r="G192" s="330">
        <v>8.4</v>
      </c>
      <c r="H192" s="330">
        <v>9</v>
      </c>
      <c r="I192" s="330">
        <v>8.9</v>
      </c>
      <c r="J192" s="330">
        <v>9.3000000000000007</v>
      </c>
      <c r="K192" s="330">
        <v>9.1999999999999993</v>
      </c>
      <c r="L192" s="330">
        <v>8.8000000000000007</v>
      </c>
      <c r="M192" s="390" t="s">
        <v>193</v>
      </c>
      <c r="N192" s="390" t="s">
        <v>193</v>
      </c>
      <c r="O192" s="330" t="s">
        <v>204</v>
      </c>
      <c r="P192" s="330" t="s">
        <v>204</v>
      </c>
      <c r="Q192" s="204">
        <v>8.81</v>
      </c>
    </row>
    <row r="193" spans="1:17" ht="20.100000000000001" customHeight="1">
      <c r="A193" s="288">
        <f t="shared" si="6"/>
        <v>44554</v>
      </c>
      <c r="B193" s="288">
        <v>44560</v>
      </c>
      <c r="C193" s="5" t="s">
        <v>202</v>
      </c>
      <c r="D193" s="330">
        <v>0.6</v>
      </c>
      <c r="E193" s="330">
        <v>0.4</v>
      </c>
      <c r="F193" s="330">
        <v>0.6</v>
      </c>
      <c r="G193" s="330">
        <v>0.3</v>
      </c>
      <c r="H193" s="330">
        <v>0.4</v>
      </c>
      <c r="I193" s="330">
        <v>0.4</v>
      </c>
      <c r="J193" s="330">
        <v>0.5</v>
      </c>
      <c r="K193" s="330">
        <v>0.5</v>
      </c>
      <c r="L193" s="330">
        <v>0.7</v>
      </c>
      <c r="M193" s="390" t="s">
        <v>193</v>
      </c>
      <c r="N193" s="390" t="s">
        <v>193</v>
      </c>
      <c r="O193" s="330" t="s">
        <v>193</v>
      </c>
      <c r="P193" s="330" t="s">
        <v>193</v>
      </c>
      <c r="Q193" s="5">
        <v>0.4</v>
      </c>
    </row>
    <row r="194" spans="1:17" ht="20.100000000000001" customHeight="1">
      <c r="A194" s="288">
        <f t="shared" si="6"/>
        <v>44554</v>
      </c>
      <c r="B194" s="288">
        <v>44560</v>
      </c>
      <c r="C194" s="5" t="s">
        <v>203</v>
      </c>
      <c r="D194" s="330">
        <v>0.8</v>
      </c>
      <c r="E194" s="330">
        <v>0.5</v>
      </c>
      <c r="F194" s="330">
        <v>0.6</v>
      </c>
      <c r="G194" s="330">
        <v>0.5</v>
      </c>
      <c r="H194" s="330">
        <v>0.4</v>
      </c>
      <c r="I194" s="330">
        <v>0.4</v>
      </c>
      <c r="J194" s="330">
        <v>0.5</v>
      </c>
      <c r="K194" s="330">
        <v>0.7</v>
      </c>
      <c r="L194" s="330">
        <v>0.8</v>
      </c>
      <c r="M194" s="390" t="s">
        <v>193</v>
      </c>
      <c r="N194" s="390" t="s">
        <v>193</v>
      </c>
      <c r="O194" s="330" t="s">
        <v>193</v>
      </c>
      <c r="P194" s="330" t="s">
        <v>193</v>
      </c>
      <c r="Q194" s="5">
        <v>0.5</v>
      </c>
    </row>
    <row r="195" spans="1:17" ht="20.100000000000001" customHeight="1">
      <c r="A195" s="288">
        <f t="shared" ref="A195:A218" si="7">B195-6</f>
        <v>44561</v>
      </c>
      <c r="B195" s="288">
        <v>44567</v>
      </c>
      <c r="C195" s="5" t="s">
        <v>198</v>
      </c>
      <c r="D195" s="330">
        <v>7.2</v>
      </c>
      <c r="E195" s="330">
        <v>7.5</v>
      </c>
      <c r="F195" s="330">
        <v>7.7</v>
      </c>
      <c r="G195" s="330">
        <v>7.3</v>
      </c>
      <c r="H195" s="330">
        <v>7.8</v>
      </c>
      <c r="I195" s="330">
        <v>7.7</v>
      </c>
      <c r="J195" s="330">
        <v>8.6</v>
      </c>
      <c r="K195" s="330">
        <v>7.7</v>
      </c>
      <c r="L195" s="330">
        <v>7.3</v>
      </c>
      <c r="M195" s="390" t="s">
        <v>193</v>
      </c>
      <c r="N195" s="390" t="s">
        <v>193</v>
      </c>
      <c r="O195" s="330">
        <v>8.1999999999999993</v>
      </c>
      <c r="P195" s="330">
        <v>7.9</v>
      </c>
      <c r="Q195" s="204">
        <v>7.72</v>
      </c>
    </row>
    <row r="196" spans="1:17" ht="20.100000000000001" customHeight="1">
      <c r="A196" s="288">
        <f t="shared" si="7"/>
        <v>44561</v>
      </c>
      <c r="B196" s="288">
        <v>44567</v>
      </c>
      <c r="C196" s="5" t="s">
        <v>199</v>
      </c>
      <c r="D196" s="330">
        <v>7.5</v>
      </c>
      <c r="E196" s="330">
        <v>7.8</v>
      </c>
      <c r="F196" s="330">
        <v>7.9</v>
      </c>
      <c r="G196" s="330">
        <v>7.6</v>
      </c>
      <c r="H196" s="330">
        <v>7.9</v>
      </c>
      <c r="I196" s="330">
        <v>7.8</v>
      </c>
      <c r="J196" s="330">
        <v>9</v>
      </c>
      <c r="K196" s="330">
        <v>7.9</v>
      </c>
      <c r="L196" s="330">
        <v>7.6</v>
      </c>
      <c r="M196" s="390" t="s">
        <v>193</v>
      </c>
      <c r="N196" s="390" t="s">
        <v>193</v>
      </c>
      <c r="O196" s="330">
        <v>8.6</v>
      </c>
      <c r="P196" s="330">
        <v>8.3000000000000007</v>
      </c>
      <c r="Q196" s="204">
        <v>7.99</v>
      </c>
    </row>
    <row r="197" spans="1:17" ht="20.100000000000001" customHeight="1">
      <c r="A197" s="288">
        <f t="shared" si="7"/>
        <v>44561</v>
      </c>
      <c r="B197" s="288">
        <v>44567</v>
      </c>
      <c r="C197" s="5" t="s">
        <v>200</v>
      </c>
      <c r="D197" s="330">
        <v>7.8</v>
      </c>
      <c r="E197" s="330">
        <v>7.9</v>
      </c>
      <c r="F197" s="330">
        <v>8.1999999999999993</v>
      </c>
      <c r="G197" s="330">
        <v>7.6</v>
      </c>
      <c r="H197" s="330">
        <v>8</v>
      </c>
      <c r="I197" s="330">
        <v>7.9</v>
      </c>
      <c r="J197" s="330">
        <v>9</v>
      </c>
      <c r="K197" s="330">
        <v>8.1999999999999993</v>
      </c>
      <c r="L197" s="330">
        <v>8</v>
      </c>
      <c r="M197" s="390" t="s">
        <v>193</v>
      </c>
      <c r="N197" s="390" t="s">
        <v>193</v>
      </c>
      <c r="O197" s="330" t="s">
        <v>204</v>
      </c>
      <c r="P197" s="330" t="s">
        <v>204</v>
      </c>
      <c r="Q197" s="204">
        <v>8.07</v>
      </c>
    </row>
    <row r="198" spans="1:17" ht="20.100000000000001" customHeight="1">
      <c r="A198" s="288">
        <f t="shared" si="7"/>
        <v>44561</v>
      </c>
      <c r="B198" s="288">
        <v>44567</v>
      </c>
      <c r="C198" s="5" t="s">
        <v>201</v>
      </c>
      <c r="D198" s="330">
        <v>8</v>
      </c>
      <c r="E198" s="330">
        <v>8</v>
      </c>
      <c r="F198" s="330">
        <v>8.3000000000000007</v>
      </c>
      <c r="G198" s="330">
        <v>7.8</v>
      </c>
      <c r="H198" s="330">
        <v>8</v>
      </c>
      <c r="I198" s="330">
        <v>7.9</v>
      </c>
      <c r="J198" s="330">
        <v>9.1</v>
      </c>
      <c r="K198" s="330">
        <v>8.5</v>
      </c>
      <c r="L198" s="330">
        <v>8.1999999999999993</v>
      </c>
      <c r="M198" s="390" t="s">
        <v>193</v>
      </c>
      <c r="N198" s="390" t="s">
        <v>193</v>
      </c>
      <c r="O198" s="330" t="s">
        <v>204</v>
      </c>
      <c r="P198" s="330" t="s">
        <v>204</v>
      </c>
      <c r="Q198" s="204">
        <v>8.1999999999999993</v>
      </c>
    </row>
    <row r="199" spans="1:17" ht="20.100000000000001" customHeight="1">
      <c r="A199" s="288">
        <f t="shared" si="7"/>
        <v>44561</v>
      </c>
      <c r="B199" s="288">
        <v>44567</v>
      </c>
      <c r="C199" s="5" t="s">
        <v>202</v>
      </c>
      <c r="D199" s="330">
        <v>0.6</v>
      </c>
      <c r="E199" s="330">
        <v>0.4</v>
      </c>
      <c r="F199" s="330">
        <v>0.5</v>
      </c>
      <c r="G199" s="330">
        <v>0.3</v>
      </c>
      <c r="H199" s="330">
        <v>0.2</v>
      </c>
      <c r="I199" s="330">
        <v>0.2</v>
      </c>
      <c r="J199" s="330">
        <v>0.4</v>
      </c>
      <c r="K199" s="330">
        <v>0.5</v>
      </c>
      <c r="L199" s="330">
        <v>0.7</v>
      </c>
      <c r="M199" s="390" t="s">
        <v>193</v>
      </c>
      <c r="N199" s="390" t="s">
        <v>193</v>
      </c>
      <c r="O199" s="330" t="s">
        <v>193</v>
      </c>
      <c r="P199" s="330" t="s">
        <v>193</v>
      </c>
      <c r="Q199" s="5">
        <v>0.35</v>
      </c>
    </row>
    <row r="200" spans="1:17" ht="20.100000000000001" customHeight="1">
      <c r="A200" s="288">
        <f t="shared" si="7"/>
        <v>44561</v>
      </c>
      <c r="B200" s="288">
        <v>44567</v>
      </c>
      <c r="C200" s="5" t="s">
        <v>203</v>
      </c>
      <c r="D200" s="330">
        <v>0.8</v>
      </c>
      <c r="E200" s="330">
        <v>0.5</v>
      </c>
      <c r="F200" s="330">
        <v>0.6</v>
      </c>
      <c r="G200" s="330">
        <v>0.5</v>
      </c>
      <c r="H200" s="330">
        <v>0.2</v>
      </c>
      <c r="I200" s="330">
        <v>0.2</v>
      </c>
      <c r="J200" s="330">
        <v>0.5</v>
      </c>
      <c r="K200" s="330">
        <v>0.8</v>
      </c>
      <c r="L200" s="330">
        <v>0.9</v>
      </c>
      <c r="M200" s="390" t="s">
        <v>193</v>
      </c>
      <c r="N200" s="390" t="s">
        <v>193</v>
      </c>
      <c r="O200" s="330" t="s">
        <v>193</v>
      </c>
      <c r="P200" s="330" t="s">
        <v>193</v>
      </c>
      <c r="Q200" s="5">
        <v>0.48</v>
      </c>
    </row>
    <row r="201" spans="1:17" ht="20.100000000000001" customHeight="1">
      <c r="A201" s="288">
        <f t="shared" si="7"/>
        <v>44568</v>
      </c>
      <c r="B201" s="288">
        <v>44574</v>
      </c>
      <c r="C201" s="5" t="s">
        <v>198</v>
      </c>
      <c r="D201" s="330">
        <v>6.9</v>
      </c>
      <c r="E201" s="330">
        <v>7.2</v>
      </c>
      <c r="F201" s="330">
        <v>7.2</v>
      </c>
      <c r="G201" s="330">
        <v>7</v>
      </c>
      <c r="H201" s="330">
        <v>7.6</v>
      </c>
      <c r="I201" s="330">
        <v>7.3</v>
      </c>
      <c r="J201" s="330">
        <v>8.1999999999999993</v>
      </c>
      <c r="K201" s="330">
        <v>6.9</v>
      </c>
      <c r="L201" s="330">
        <v>6.6</v>
      </c>
      <c r="M201" s="390" t="s">
        <v>193</v>
      </c>
      <c r="N201" s="390" t="s">
        <v>193</v>
      </c>
      <c r="O201" s="330">
        <v>7.4</v>
      </c>
      <c r="P201" s="330">
        <v>7.3</v>
      </c>
      <c r="Q201" s="204">
        <v>7.24</v>
      </c>
    </row>
    <row r="202" spans="1:17" ht="20.100000000000001" customHeight="1">
      <c r="A202" s="288">
        <f t="shared" si="7"/>
        <v>44568</v>
      </c>
      <c r="B202" s="288">
        <v>44574</v>
      </c>
      <c r="C202" s="5" t="s">
        <v>199</v>
      </c>
      <c r="D202" s="330">
        <v>7.2</v>
      </c>
      <c r="E202" s="330">
        <v>7.3</v>
      </c>
      <c r="F202" s="330">
        <v>7.3</v>
      </c>
      <c r="G202" s="330">
        <v>7</v>
      </c>
      <c r="H202" s="330">
        <v>7.8</v>
      </c>
      <c r="I202" s="330">
        <v>7.5</v>
      </c>
      <c r="J202" s="330">
        <v>8.3000000000000007</v>
      </c>
      <c r="K202" s="330">
        <v>7.4</v>
      </c>
      <c r="L202" s="330">
        <v>7.2</v>
      </c>
      <c r="M202" s="390" t="s">
        <v>193</v>
      </c>
      <c r="N202" s="390" t="s">
        <v>193</v>
      </c>
      <c r="O202" s="330">
        <v>7.8</v>
      </c>
      <c r="P202" s="330">
        <v>7.5</v>
      </c>
      <c r="Q202" s="204">
        <v>7.48</v>
      </c>
    </row>
    <row r="203" spans="1:17" ht="20.100000000000001" customHeight="1">
      <c r="A203" s="288">
        <f t="shared" si="7"/>
        <v>44568</v>
      </c>
      <c r="B203" s="288">
        <v>44574</v>
      </c>
      <c r="C203" s="5" t="s">
        <v>200</v>
      </c>
      <c r="D203" s="330">
        <v>7.4</v>
      </c>
      <c r="E203" s="330">
        <v>7.5</v>
      </c>
      <c r="F203" s="330">
        <v>7.5</v>
      </c>
      <c r="G203" s="330">
        <v>7.5</v>
      </c>
      <c r="H203" s="330">
        <v>7.8</v>
      </c>
      <c r="I203" s="330">
        <v>7.5</v>
      </c>
      <c r="J203" s="330">
        <v>8.6</v>
      </c>
      <c r="K203" s="330">
        <v>7.4</v>
      </c>
      <c r="L203" s="330">
        <v>7.2</v>
      </c>
      <c r="M203" s="390" t="s">
        <v>193</v>
      </c>
      <c r="N203" s="390" t="s">
        <v>193</v>
      </c>
      <c r="O203" s="330" t="s">
        <v>204</v>
      </c>
      <c r="P203" s="330" t="s">
        <v>204</v>
      </c>
      <c r="Q203" s="204">
        <v>7.6</v>
      </c>
    </row>
    <row r="204" spans="1:17" ht="20.100000000000001" customHeight="1">
      <c r="A204" s="288">
        <f t="shared" si="7"/>
        <v>44568</v>
      </c>
      <c r="B204" s="288">
        <v>44574</v>
      </c>
      <c r="C204" s="5" t="s">
        <v>201</v>
      </c>
      <c r="D204" s="330">
        <v>7.6</v>
      </c>
      <c r="E204" s="330">
        <v>7.6</v>
      </c>
      <c r="F204" s="330">
        <v>7.6</v>
      </c>
      <c r="G204" s="330">
        <v>7.5</v>
      </c>
      <c r="H204" s="330">
        <v>7.8</v>
      </c>
      <c r="I204" s="330">
        <v>7.5</v>
      </c>
      <c r="J204" s="330">
        <v>8.6999999999999993</v>
      </c>
      <c r="K204" s="330">
        <v>7.6</v>
      </c>
      <c r="L204" s="330">
        <v>7.4</v>
      </c>
      <c r="M204" s="390" t="s">
        <v>193</v>
      </c>
      <c r="N204" s="390" t="s">
        <v>193</v>
      </c>
      <c r="O204" s="330" t="s">
        <v>204</v>
      </c>
      <c r="P204" s="330" t="s">
        <v>204</v>
      </c>
      <c r="Q204" s="204">
        <v>7.7</v>
      </c>
    </row>
    <row r="205" spans="1:17" ht="20.100000000000001" customHeight="1">
      <c r="A205" s="288">
        <f t="shared" si="7"/>
        <v>44568</v>
      </c>
      <c r="B205" s="288">
        <v>44574</v>
      </c>
      <c r="C205" s="5" t="s">
        <v>202</v>
      </c>
      <c r="D205" s="330">
        <v>0.5</v>
      </c>
      <c r="E205" s="330">
        <v>0.3</v>
      </c>
      <c r="F205" s="330">
        <v>0.3</v>
      </c>
      <c r="G205" s="330">
        <v>0.5</v>
      </c>
      <c r="H205" s="330">
        <v>0.2</v>
      </c>
      <c r="I205" s="330">
        <v>0.2</v>
      </c>
      <c r="J205" s="330">
        <v>0.4</v>
      </c>
      <c r="K205" s="330">
        <v>0.5</v>
      </c>
      <c r="L205" s="330">
        <v>0.6</v>
      </c>
      <c r="M205" s="390" t="s">
        <v>193</v>
      </c>
      <c r="N205" s="390" t="s">
        <v>193</v>
      </c>
      <c r="O205" s="330" t="s">
        <v>193</v>
      </c>
      <c r="P205" s="330" t="s">
        <v>193</v>
      </c>
      <c r="Q205" s="5">
        <v>0.36</v>
      </c>
    </row>
    <row r="206" spans="1:17" ht="20.100000000000001" customHeight="1">
      <c r="A206" s="288">
        <f t="shared" si="7"/>
        <v>44568</v>
      </c>
      <c r="B206" s="288">
        <v>44574</v>
      </c>
      <c r="C206" s="5" t="s">
        <v>203</v>
      </c>
      <c r="D206" s="330">
        <v>0.7</v>
      </c>
      <c r="E206" s="330">
        <v>0.4</v>
      </c>
      <c r="F206" s="330">
        <v>0.4</v>
      </c>
      <c r="G206" s="330">
        <v>0.5</v>
      </c>
      <c r="H206" s="330">
        <v>0.2</v>
      </c>
      <c r="I206" s="330">
        <v>0.2</v>
      </c>
      <c r="J206" s="330">
        <v>0.5</v>
      </c>
      <c r="K206" s="330">
        <v>0.7</v>
      </c>
      <c r="L206" s="330">
        <v>0.8</v>
      </c>
      <c r="M206" s="390" t="s">
        <v>193</v>
      </c>
      <c r="N206" s="390" t="s">
        <v>193</v>
      </c>
      <c r="O206" s="330" t="s">
        <v>193</v>
      </c>
      <c r="P206" s="330" t="s">
        <v>193</v>
      </c>
      <c r="Q206" s="5">
        <v>0.46</v>
      </c>
    </row>
    <row r="207" spans="1:17" ht="20.100000000000001" customHeight="1">
      <c r="A207" s="288">
        <f t="shared" si="7"/>
        <v>44575</v>
      </c>
      <c r="B207" s="288">
        <v>44581</v>
      </c>
      <c r="C207" s="5" t="s">
        <v>198</v>
      </c>
      <c r="D207" s="330">
        <v>6.8</v>
      </c>
      <c r="E207" s="330">
        <v>7.3</v>
      </c>
      <c r="F207" s="330">
        <v>7.3</v>
      </c>
      <c r="G207" s="330">
        <v>7.1</v>
      </c>
      <c r="H207" s="330">
        <v>7.8</v>
      </c>
      <c r="I207" s="330">
        <v>7.6</v>
      </c>
      <c r="J207" s="330">
        <v>7.6</v>
      </c>
      <c r="K207" s="330">
        <v>6.9</v>
      </c>
      <c r="L207" s="330">
        <v>6.7</v>
      </c>
      <c r="M207" s="390" t="s">
        <v>193</v>
      </c>
      <c r="N207" s="390" t="s">
        <v>193</v>
      </c>
      <c r="O207" s="330">
        <v>7.3</v>
      </c>
      <c r="P207" s="330">
        <v>7</v>
      </c>
      <c r="Q207" s="204">
        <v>7.22</v>
      </c>
    </row>
    <row r="208" spans="1:17" ht="20.100000000000001" customHeight="1">
      <c r="A208" s="288">
        <f t="shared" si="7"/>
        <v>44575</v>
      </c>
      <c r="B208" s="288">
        <v>44581</v>
      </c>
      <c r="C208" s="5" t="s">
        <v>199</v>
      </c>
      <c r="D208" s="330">
        <v>7</v>
      </c>
      <c r="E208" s="330">
        <v>7.5</v>
      </c>
      <c r="F208" s="330">
        <v>7.5</v>
      </c>
      <c r="G208" s="330">
        <v>7.1</v>
      </c>
      <c r="H208" s="330">
        <v>8</v>
      </c>
      <c r="I208" s="330">
        <v>7.8</v>
      </c>
      <c r="J208" s="330">
        <v>8</v>
      </c>
      <c r="K208" s="330">
        <v>7</v>
      </c>
      <c r="L208" s="330">
        <v>6.9</v>
      </c>
      <c r="M208" s="390" t="s">
        <v>193</v>
      </c>
      <c r="N208" s="390" t="s">
        <v>193</v>
      </c>
      <c r="O208" s="330">
        <v>7.6</v>
      </c>
      <c r="P208" s="330">
        <v>7.3</v>
      </c>
      <c r="Q208" s="204">
        <v>7.43</v>
      </c>
    </row>
    <row r="209" spans="1:17" ht="20.100000000000001" customHeight="1">
      <c r="A209" s="288">
        <f t="shared" si="7"/>
        <v>44575</v>
      </c>
      <c r="B209" s="288">
        <v>44581</v>
      </c>
      <c r="C209" s="5" t="s">
        <v>200</v>
      </c>
      <c r="D209" s="330">
        <v>7.4</v>
      </c>
      <c r="E209" s="330">
        <v>7.6</v>
      </c>
      <c r="F209" s="330">
        <v>7.7</v>
      </c>
      <c r="G209" s="330">
        <v>7.4</v>
      </c>
      <c r="H209" s="330">
        <v>8.1</v>
      </c>
      <c r="I209" s="330">
        <v>7.9</v>
      </c>
      <c r="J209" s="330">
        <v>8.1</v>
      </c>
      <c r="K209" s="330">
        <v>7.4</v>
      </c>
      <c r="L209" s="330">
        <v>7.2</v>
      </c>
      <c r="M209" s="390" t="s">
        <v>193</v>
      </c>
      <c r="N209" s="390" t="s">
        <v>193</v>
      </c>
      <c r="O209" s="330" t="s">
        <v>204</v>
      </c>
      <c r="P209" s="330" t="s">
        <v>204</v>
      </c>
      <c r="Q209" s="204">
        <v>7.64</v>
      </c>
    </row>
    <row r="210" spans="1:17" ht="20.100000000000001" customHeight="1">
      <c r="A210" s="288">
        <f t="shared" si="7"/>
        <v>44575</v>
      </c>
      <c r="B210" s="288">
        <v>44581</v>
      </c>
      <c r="C210" s="5" t="s">
        <v>201</v>
      </c>
      <c r="D210" s="330">
        <v>7.6</v>
      </c>
      <c r="E210" s="330">
        <v>7.7</v>
      </c>
      <c r="F210" s="330">
        <v>7.8</v>
      </c>
      <c r="G210" s="330">
        <v>7.6</v>
      </c>
      <c r="H210" s="330">
        <v>8.1</v>
      </c>
      <c r="I210" s="330">
        <v>7.9</v>
      </c>
      <c r="J210" s="330">
        <v>8.1</v>
      </c>
      <c r="K210" s="330">
        <v>7.5</v>
      </c>
      <c r="L210" s="330">
        <v>7.4</v>
      </c>
      <c r="M210" s="390" t="s">
        <v>193</v>
      </c>
      <c r="N210" s="390" t="s">
        <v>193</v>
      </c>
      <c r="O210" s="330" t="s">
        <v>204</v>
      </c>
      <c r="P210" s="330" t="s">
        <v>204</v>
      </c>
      <c r="Q210" s="204">
        <v>7.74</v>
      </c>
    </row>
    <row r="211" spans="1:17" ht="20.100000000000001" customHeight="1">
      <c r="A211" s="288">
        <f t="shared" si="7"/>
        <v>44575</v>
      </c>
      <c r="B211" s="288">
        <v>44581</v>
      </c>
      <c r="C211" s="5" t="s">
        <v>202</v>
      </c>
      <c r="D211" s="330">
        <v>0.6</v>
      </c>
      <c r="E211" s="330">
        <v>0.3</v>
      </c>
      <c r="F211" s="330">
        <v>0.4</v>
      </c>
      <c r="G211" s="330">
        <v>0.3</v>
      </c>
      <c r="H211" s="330">
        <v>0.3</v>
      </c>
      <c r="I211" s="330">
        <v>0.3</v>
      </c>
      <c r="J211" s="330">
        <v>0.5</v>
      </c>
      <c r="K211" s="330">
        <v>0.5</v>
      </c>
      <c r="L211" s="330">
        <v>0.5</v>
      </c>
      <c r="M211" s="390" t="s">
        <v>193</v>
      </c>
      <c r="N211" s="390" t="s">
        <v>193</v>
      </c>
      <c r="O211" s="330" t="s">
        <v>193</v>
      </c>
      <c r="P211" s="330" t="s">
        <v>193</v>
      </c>
      <c r="Q211" s="5">
        <v>0.42</v>
      </c>
    </row>
    <row r="212" spans="1:17" ht="20.100000000000001" customHeight="1">
      <c r="A212" s="288">
        <f t="shared" si="7"/>
        <v>44575</v>
      </c>
      <c r="B212" s="288">
        <v>44581</v>
      </c>
      <c r="C212" s="5" t="s">
        <v>203</v>
      </c>
      <c r="D212" s="330">
        <v>0.8</v>
      </c>
      <c r="E212" s="330">
        <v>0.4</v>
      </c>
      <c r="F212" s="330">
        <v>0.5</v>
      </c>
      <c r="G212" s="330">
        <v>0.5</v>
      </c>
      <c r="H212" s="330">
        <v>0.3</v>
      </c>
      <c r="I212" s="330">
        <v>0.3</v>
      </c>
      <c r="J212" s="330">
        <v>0.5</v>
      </c>
      <c r="K212" s="330">
        <v>0.6</v>
      </c>
      <c r="L212" s="330">
        <v>0.7</v>
      </c>
      <c r="M212" s="390" t="s">
        <v>193</v>
      </c>
      <c r="N212" s="390" t="s">
        <v>193</v>
      </c>
      <c r="O212" s="330" t="s">
        <v>193</v>
      </c>
      <c r="P212" s="330" t="s">
        <v>193</v>
      </c>
      <c r="Q212" s="5">
        <v>0.52</v>
      </c>
    </row>
    <row r="213" spans="1:17" s="10" customFormat="1" ht="20.100000000000001" customHeight="1">
      <c r="A213" s="288">
        <f t="shared" si="7"/>
        <v>44581</v>
      </c>
      <c r="B213" s="288">
        <v>44587</v>
      </c>
      <c r="C213" s="5" t="s">
        <v>198</v>
      </c>
      <c r="D213" s="330">
        <v>6.6</v>
      </c>
      <c r="E213" s="330">
        <v>7</v>
      </c>
      <c r="F213" s="330">
        <v>7</v>
      </c>
      <c r="G213" s="330">
        <v>7</v>
      </c>
      <c r="H213" s="330">
        <v>7.4</v>
      </c>
      <c r="I213" s="330">
        <v>7.2</v>
      </c>
      <c r="J213" s="330">
        <v>7.5</v>
      </c>
      <c r="K213" s="330">
        <v>6.9</v>
      </c>
      <c r="L213" s="330">
        <v>6.7</v>
      </c>
      <c r="M213" s="390" t="s">
        <v>193</v>
      </c>
      <c r="N213" s="390" t="s">
        <v>193</v>
      </c>
      <c r="O213" s="330">
        <v>7.1</v>
      </c>
      <c r="P213" s="330">
        <v>6.9</v>
      </c>
      <c r="Q213" s="204">
        <v>7.03</v>
      </c>
    </row>
    <row r="214" spans="1:17" s="10" customFormat="1" ht="20.100000000000001" customHeight="1">
      <c r="A214" s="288">
        <f t="shared" si="7"/>
        <v>44581</v>
      </c>
      <c r="B214" s="288">
        <v>44587</v>
      </c>
      <c r="C214" s="5" t="s">
        <v>199</v>
      </c>
      <c r="D214" s="330">
        <v>6.8</v>
      </c>
      <c r="E214" s="330">
        <v>7.1</v>
      </c>
      <c r="F214" s="330">
        <v>7.2</v>
      </c>
      <c r="G214" s="330">
        <v>7.1</v>
      </c>
      <c r="H214" s="330">
        <v>7.6</v>
      </c>
      <c r="I214" s="330">
        <v>7.4</v>
      </c>
      <c r="J214" s="330">
        <v>7.9</v>
      </c>
      <c r="K214" s="330">
        <v>7</v>
      </c>
      <c r="L214" s="330">
        <v>6.9</v>
      </c>
      <c r="M214" s="390" t="s">
        <v>193</v>
      </c>
      <c r="N214" s="390" t="s">
        <v>193</v>
      </c>
      <c r="O214" s="330">
        <v>7.4</v>
      </c>
      <c r="P214" s="330">
        <v>7.1</v>
      </c>
      <c r="Q214" s="204">
        <v>7.23</v>
      </c>
    </row>
    <row r="215" spans="1:17" s="10" customFormat="1" ht="20.100000000000001" customHeight="1">
      <c r="A215" s="288">
        <f t="shared" si="7"/>
        <v>44581</v>
      </c>
      <c r="B215" s="288">
        <v>44587</v>
      </c>
      <c r="C215" s="5" t="s">
        <v>200</v>
      </c>
      <c r="D215" s="330">
        <v>7.2</v>
      </c>
      <c r="E215" s="330">
        <v>7.3</v>
      </c>
      <c r="F215" s="330">
        <v>7.5</v>
      </c>
      <c r="G215" s="330">
        <v>7.4</v>
      </c>
      <c r="H215" s="330">
        <v>7.7</v>
      </c>
      <c r="I215" s="330">
        <v>7.5</v>
      </c>
      <c r="J215" s="330">
        <v>8.1</v>
      </c>
      <c r="K215" s="330">
        <v>7.4</v>
      </c>
      <c r="L215" s="330">
        <v>7.2</v>
      </c>
      <c r="M215" s="390" t="s">
        <v>193</v>
      </c>
      <c r="N215" s="390" t="s">
        <v>193</v>
      </c>
      <c r="O215" s="330" t="s">
        <v>204</v>
      </c>
      <c r="P215" s="330" t="s">
        <v>204</v>
      </c>
      <c r="Q215" s="204">
        <v>7.48</v>
      </c>
    </row>
    <row r="216" spans="1:17" s="10" customFormat="1" ht="20.100000000000001" customHeight="1">
      <c r="A216" s="288">
        <f t="shared" si="7"/>
        <v>44581</v>
      </c>
      <c r="B216" s="288">
        <v>44587</v>
      </c>
      <c r="C216" s="5" t="s">
        <v>201</v>
      </c>
      <c r="D216" s="330">
        <v>7.3</v>
      </c>
      <c r="E216" s="330">
        <v>7.4</v>
      </c>
      <c r="F216" s="330">
        <v>7.5</v>
      </c>
      <c r="G216" s="330">
        <v>7.5</v>
      </c>
      <c r="H216" s="330">
        <v>7.7</v>
      </c>
      <c r="I216" s="330">
        <v>7.5</v>
      </c>
      <c r="J216" s="330">
        <v>8.1</v>
      </c>
      <c r="K216" s="330">
        <v>7.6</v>
      </c>
      <c r="L216" s="330">
        <v>7.4</v>
      </c>
      <c r="M216" s="390" t="s">
        <v>193</v>
      </c>
      <c r="N216" s="390" t="s">
        <v>193</v>
      </c>
      <c r="O216" s="330" t="s">
        <v>204</v>
      </c>
      <c r="P216" s="330" t="s">
        <v>204</v>
      </c>
      <c r="Q216" s="204">
        <v>7.56</v>
      </c>
    </row>
    <row r="217" spans="1:17" s="10" customFormat="1" ht="20.100000000000001" customHeight="1">
      <c r="A217" s="288">
        <f t="shared" si="7"/>
        <v>44581</v>
      </c>
      <c r="B217" s="288">
        <v>44587</v>
      </c>
      <c r="C217" s="5" t="s">
        <v>202</v>
      </c>
      <c r="D217" s="330">
        <v>0.6</v>
      </c>
      <c r="E217" s="330">
        <v>0.3</v>
      </c>
      <c r="F217" s="330">
        <v>0.5</v>
      </c>
      <c r="G217" s="330">
        <v>0.5</v>
      </c>
      <c r="H217" s="330">
        <v>0.3</v>
      </c>
      <c r="I217" s="330">
        <v>0.3</v>
      </c>
      <c r="J217" s="330">
        <v>0.6</v>
      </c>
      <c r="K217" s="330">
        <v>0.5</v>
      </c>
      <c r="L217" s="330">
        <v>0.5</v>
      </c>
      <c r="M217" s="390" t="s">
        <v>193</v>
      </c>
      <c r="N217" s="390" t="s">
        <v>193</v>
      </c>
      <c r="O217" s="330" t="s">
        <v>193</v>
      </c>
      <c r="P217" s="330" t="s">
        <v>193</v>
      </c>
      <c r="Q217" s="5">
        <v>0.45</v>
      </c>
    </row>
    <row r="218" spans="1:17" s="10" customFormat="1" ht="20.100000000000001" customHeight="1">
      <c r="A218" s="288">
        <f t="shared" si="7"/>
        <v>44581</v>
      </c>
      <c r="B218" s="288">
        <v>44587</v>
      </c>
      <c r="C218" s="5" t="s">
        <v>203</v>
      </c>
      <c r="D218" s="330">
        <v>0.7</v>
      </c>
      <c r="E218" s="330">
        <v>0.4</v>
      </c>
      <c r="F218" s="330">
        <v>0.5</v>
      </c>
      <c r="G218" s="330">
        <v>0.5</v>
      </c>
      <c r="H218" s="330">
        <v>0.3</v>
      </c>
      <c r="I218" s="330">
        <v>0.3</v>
      </c>
      <c r="J218" s="330">
        <v>0.6</v>
      </c>
      <c r="K218" s="330">
        <v>0.7</v>
      </c>
      <c r="L218" s="330">
        <v>0.7</v>
      </c>
      <c r="M218" s="390" t="s">
        <v>193</v>
      </c>
      <c r="N218" s="390" t="s">
        <v>193</v>
      </c>
      <c r="O218" s="330" t="s">
        <v>193</v>
      </c>
      <c r="P218" s="330" t="s">
        <v>193</v>
      </c>
      <c r="Q218" s="204">
        <v>0.53</v>
      </c>
    </row>
    <row r="219" spans="1:17" s="10" customFormat="1" ht="20.100000000000001" customHeight="1">
      <c r="A219" s="288">
        <v>44598</v>
      </c>
      <c r="B219" s="288">
        <v>44602</v>
      </c>
      <c r="C219" s="5" t="s">
        <v>198</v>
      </c>
      <c r="D219" s="330">
        <v>5.7</v>
      </c>
      <c r="E219" s="330">
        <v>6</v>
      </c>
      <c r="F219" s="330">
        <v>6.1</v>
      </c>
      <c r="G219" s="330">
        <v>6.4</v>
      </c>
      <c r="H219" s="330">
        <v>6.3</v>
      </c>
      <c r="I219" s="330">
        <v>6.2</v>
      </c>
      <c r="J219" s="330">
        <v>7.4</v>
      </c>
      <c r="K219" s="330">
        <v>6.5</v>
      </c>
      <c r="L219" s="330">
        <v>6.4</v>
      </c>
      <c r="M219" s="390" t="s">
        <v>193</v>
      </c>
      <c r="N219" s="390" t="s">
        <v>193</v>
      </c>
      <c r="O219" s="330">
        <v>7</v>
      </c>
      <c r="P219" s="330">
        <v>6.7</v>
      </c>
      <c r="Q219" s="204">
        <v>6.43</v>
      </c>
    </row>
    <row r="220" spans="1:17" s="10" customFormat="1" ht="20.100000000000001" customHeight="1">
      <c r="A220" s="288">
        <v>44598</v>
      </c>
      <c r="B220" s="288">
        <v>44602</v>
      </c>
      <c r="C220" s="5" t="s">
        <v>199</v>
      </c>
      <c r="D220" s="330">
        <v>6</v>
      </c>
      <c r="E220" s="330">
        <v>6.1</v>
      </c>
      <c r="F220" s="330">
        <v>6.4</v>
      </c>
      <c r="G220" s="330">
        <v>6.4</v>
      </c>
      <c r="H220" s="330">
        <v>6.3</v>
      </c>
      <c r="I220" s="330">
        <v>6.2</v>
      </c>
      <c r="J220" s="330">
        <v>7.5</v>
      </c>
      <c r="K220" s="330">
        <v>6.8</v>
      </c>
      <c r="L220" s="330">
        <v>6.6</v>
      </c>
      <c r="M220" s="390" t="s">
        <v>193</v>
      </c>
      <c r="N220" s="390" t="s">
        <v>193</v>
      </c>
      <c r="O220" s="330">
        <v>7.2</v>
      </c>
      <c r="P220" s="330">
        <v>6.7</v>
      </c>
      <c r="Q220" s="204">
        <v>6.56</v>
      </c>
    </row>
    <row r="221" spans="1:17" s="10" customFormat="1" ht="20.100000000000001" customHeight="1">
      <c r="A221" s="288">
        <v>44598</v>
      </c>
      <c r="B221" s="288">
        <v>44602</v>
      </c>
      <c r="C221" s="5" t="s">
        <v>200</v>
      </c>
      <c r="D221" s="330">
        <v>6.2</v>
      </c>
      <c r="E221" s="330">
        <v>6.2</v>
      </c>
      <c r="F221" s="330">
        <v>6.5</v>
      </c>
      <c r="G221" s="330">
        <v>6.6</v>
      </c>
      <c r="H221" s="330">
        <v>6.1</v>
      </c>
      <c r="I221" s="330">
        <v>6.3</v>
      </c>
      <c r="J221" s="330">
        <v>7.6</v>
      </c>
      <c r="K221" s="330">
        <v>7.2</v>
      </c>
      <c r="L221" s="330">
        <v>7</v>
      </c>
      <c r="M221" s="390" t="s">
        <v>193</v>
      </c>
      <c r="N221" s="390" t="s">
        <v>193</v>
      </c>
      <c r="O221" s="330" t="s">
        <v>204</v>
      </c>
      <c r="P221" s="330" t="s">
        <v>204</v>
      </c>
      <c r="Q221" s="204">
        <v>6.63</v>
      </c>
    </row>
    <row r="222" spans="1:17" s="10" customFormat="1" ht="20.100000000000001" customHeight="1">
      <c r="A222" s="288">
        <v>44598</v>
      </c>
      <c r="B222" s="288">
        <v>44602</v>
      </c>
      <c r="C222" s="5" t="s">
        <v>201</v>
      </c>
      <c r="D222" s="330">
        <v>6.4</v>
      </c>
      <c r="E222" s="330">
        <v>6.3</v>
      </c>
      <c r="F222" s="330">
        <v>6.6</v>
      </c>
      <c r="G222" s="330">
        <v>6.6</v>
      </c>
      <c r="H222" s="330">
        <v>6.1</v>
      </c>
      <c r="I222" s="330">
        <v>6.3</v>
      </c>
      <c r="J222" s="330">
        <v>7.6</v>
      </c>
      <c r="K222" s="330">
        <v>7.2</v>
      </c>
      <c r="L222" s="330">
        <v>7.1</v>
      </c>
      <c r="M222" s="390" t="s">
        <v>193</v>
      </c>
      <c r="N222" s="390" t="s">
        <v>193</v>
      </c>
      <c r="O222" s="330" t="s">
        <v>204</v>
      </c>
      <c r="P222" s="330" t="s">
        <v>204</v>
      </c>
      <c r="Q222" s="204">
        <v>6.69</v>
      </c>
    </row>
    <row r="223" spans="1:17" s="10" customFormat="1" ht="20.100000000000001" customHeight="1">
      <c r="A223" s="288">
        <v>44598</v>
      </c>
      <c r="B223" s="288">
        <v>44602</v>
      </c>
      <c r="C223" s="5" t="s">
        <v>202</v>
      </c>
      <c r="D223" s="330">
        <v>0.5</v>
      </c>
      <c r="E223" s="330">
        <v>0.2</v>
      </c>
      <c r="F223" s="330">
        <v>0.4</v>
      </c>
      <c r="G223" s="330">
        <v>0.2</v>
      </c>
      <c r="H223" s="330">
        <v>-0.2</v>
      </c>
      <c r="I223" s="330">
        <v>0.1</v>
      </c>
      <c r="J223" s="330">
        <v>0.2</v>
      </c>
      <c r="K223" s="330">
        <v>0.7</v>
      </c>
      <c r="L223" s="330">
        <v>0.6</v>
      </c>
      <c r="M223" s="390" t="s">
        <v>193</v>
      </c>
      <c r="N223" s="390" t="s">
        <v>193</v>
      </c>
      <c r="O223" s="330" t="s">
        <v>193</v>
      </c>
      <c r="P223" s="330" t="s">
        <v>193</v>
      </c>
      <c r="Q223" s="5">
        <v>0.2</v>
      </c>
    </row>
    <row r="224" spans="1:17" s="10" customFormat="1" ht="20.100000000000001" customHeight="1">
      <c r="A224" s="288">
        <v>44598</v>
      </c>
      <c r="B224" s="288">
        <v>44602</v>
      </c>
      <c r="C224" s="5" t="s">
        <v>203</v>
      </c>
      <c r="D224" s="330">
        <v>0.7</v>
      </c>
      <c r="E224" s="330">
        <v>0.3</v>
      </c>
      <c r="F224" s="330">
        <v>0.5</v>
      </c>
      <c r="G224" s="330">
        <v>0.2</v>
      </c>
      <c r="H224" s="330">
        <v>-0.2</v>
      </c>
      <c r="I224" s="330">
        <v>0.1</v>
      </c>
      <c r="J224" s="330">
        <v>0.2</v>
      </c>
      <c r="K224" s="330">
        <v>0.7</v>
      </c>
      <c r="L224" s="330">
        <v>0.7</v>
      </c>
      <c r="M224" s="390" t="s">
        <v>193</v>
      </c>
      <c r="N224" s="390" t="s">
        <v>193</v>
      </c>
      <c r="O224" s="330" t="s">
        <v>193</v>
      </c>
      <c r="P224" s="330" t="s">
        <v>193</v>
      </c>
      <c r="Q224" s="204">
        <v>0.26</v>
      </c>
    </row>
    <row r="225" spans="1:17" ht="20.100000000000001" customHeight="1">
      <c r="A225" s="288">
        <v>44603</v>
      </c>
      <c r="B225" s="288">
        <v>44609</v>
      </c>
      <c r="C225" s="5" t="s">
        <v>198</v>
      </c>
      <c r="D225" s="330">
        <v>5.9</v>
      </c>
      <c r="E225" s="330">
        <v>6.1</v>
      </c>
      <c r="F225" s="330">
        <v>6.2</v>
      </c>
      <c r="G225" s="330">
        <v>6.5</v>
      </c>
      <c r="H225" s="330">
        <v>6.6</v>
      </c>
      <c r="I225" s="330">
        <v>6.3</v>
      </c>
      <c r="J225" s="330">
        <v>7.6</v>
      </c>
      <c r="K225" s="330">
        <v>6.3</v>
      </c>
      <c r="L225" s="330">
        <v>6.1</v>
      </c>
      <c r="M225" s="390" t="s">
        <v>193</v>
      </c>
      <c r="N225" s="390" t="s">
        <v>193</v>
      </c>
      <c r="O225" s="330">
        <v>6.6</v>
      </c>
      <c r="P225" s="330">
        <v>6.3</v>
      </c>
      <c r="Q225" s="204">
        <v>6.41</v>
      </c>
    </row>
    <row r="226" spans="1:17" ht="20.100000000000001" customHeight="1">
      <c r="A226" s="288">
        <v>44603</v>
      </c>
      <c r="B226" s="288">
        <v>44609</v>
      </c>
      <c r="C226" s="5" t="s">
        <v>199</v>
      </c>
      <c r="D226" s="330">
        <v>6.2</v>
      </c>
      <c r="E226" s="330">
        <v>6.2</v>
      </c>
      <c r="F226" s="330">
        <v>6.4</v>
      </c>
      <c r="G226" s="330">
        <v>6.5</v>
      </c>
      <c r="H226" s="330">
        <v>6.6</v>
      </c>
      <c r="I226" s="330">
        <v>6.3</v>
      </c>
      <c r="J226" s="330">
        <v>7.7</v>
      </c>
      <c r="K226" s="330">
        <v>6.7</v>
      </c>
      <c r="L226" s="330">
        <v>6.3</v>
      </c>
      <c r="M226" s="390" t="s">
        <v>193</v>
      </c>
      <c r="N226" s="390" t="s">
        <v>193</v>
      </c>
      <c r="O226" s="330">
        <v>6.7</v>
      </c>
      <c r="P226" s="330">
        <v>6.3</v>
      </c>
      <c r="Q226" s="204">
        <v>6.54</v>
      </c>
    </row>
    <row r="227" spans="1:17" ht="20.100000000000001" customHeight="1">
      <c r="A227" s="288">
        <v>44603</v>
      </c>
      <c r="B227" s="288">
        <v>44609</v>
      </c>
      <c r="C227" s="5" t="s">
        <v>200</v>
      </c>
      <c r="D227" s="330">
        <v>6.4</v>
      </c>
      <c r="E227" s="330">
        <v>6.3</v>
      </c>
      <c r="F227" s="330">
        <v>6.6</v>
      </c>
      <c r="G227" s="330">
        <v>6.7</v>
      </c>
      <c r="H227" s="330">
        <v>6.8</v>
      </c>
      <c r="I227" s="330">
        <v>6.5</v>
      </c>
      <c r="J227" s="330">
        <v>7.8</v>
      </c>
      <c r="K227" s="330">
        <v>6.9</v>
      </c>
      <c r="L227" s="330">
        <v>6.7</v>
      </c>
      <c r="M227" s="390" t="s">
        <v>193</v>
      </c>
      <c r="N227" s="390" t="s">
        <v>193</v>
      </c>
      <c r="O227" s="330" t="s">
        <v>204</v>
      </c>
      <c r="P227" s="330" t="s">
        <v>204</v>
      </c>
      <c r="Q227" s="204">
        <v>6.74</v>
      </c>
    </row>
    <row r="228" spans="1:17" ht="20.100000000000001" customHeight="1">
      <c r="A228" s="288">
        <v>44603</v>
      </c>
      <c r="B228" s="288">
        <v>44609</v>
      </c>
      <c r="C228" s="5" t="s">
        <v>201</v>
      </c>
      <c r="D228" s="330">
        <v>6.6</v>
      </c>
      <c r="E228" s="330">
        <v>6.4</v>
      </c>
      <c r="F228" s="330">
        <v>6.6</v>
      </c>
      <c r="G228" s="330">
        <v>6.7</v>
      </c>
      <c r="H228" s="330">
        <v>6.8</v>
      </c>
      <c r="I228" s="330">
        <v>6.5</v>
      </c>
      <c r="J228" s="330">
        <v>7.8</v>
      </c>
      <c r="K228" s="330">
        <v>6.9</v>
      </c>
      <c r="L228" s="330">
        <v>6.7</v>
      </c>
      <c r="M228" s="390" t="s">
        <v>193</v>
      </c>
      <c r="N228" s="390" t="s">
        <v>193</v>
      </c>
      <c r="O228" s="330" t="s">
        <v>204</v>
      </c>
      <c r="P228" s="330" t="s">
        <v>204</v>
      </c>
      <c r="Q228" s="204">
        <v>6.78</v>
      </c>
    </row>
    <row r="229" spans="1:17" ht="20.100000000000001" customHeight="1">
      <c r="A229" s="288">
        <v>44603</v>
      </c>
      <c r="B229" s="288">
        <v>44609</v>
      </c>
      <c r="C229" s="5" t="s">
        <v>202</v>
      </c>
      <c r="D229" s="330">
        <v>0.5</v>
      </c>
      <c r="E229" s="330">
        <v>0.2</v>
      </c>
      <c r="F229" s="330">
        <v>0.4</v>
      </c>
      <c r="G229" s="330">
        <v>0.2</v>
      </c>
      <c r="H229" s="330">
        <v>0.2</v>
      </c>
      <c r="I229" s="330">
        <v>0.2</v>
      </c>
      <c r="J229" s="330">
        <v>0.2</v>
      </c>
      <c r="K229" s="330">
        <v>0.6</v>
      </c>
      <c r="L229" s="330">
        <v>0.6</v>
      </c>
      <c r="M229" s="390" t="s">
        <v>193</v>
      </c>
      <c r="N229" s="390" t="s">
        <v>193</v>
      </c>
      <c r="O229" s="330" t="s">
        <v>193</v>
      </c>
      <c r="P229" s="330" t="s">
        <v>193</v>
      </c>
      <c r="Q229" s="204">
        <v>0.33</v>
      </c>
    </row>
    <row r="230" spans="1:17" ht="20.100000000000001" customHeight="1">
      <c r="A230" s="288">
        <v>44603</v>
      </c>
      <c r="B230" s="288">
        <v>44609</v>
      </c>
      <c r="C230" s="5" t="s">
        <v>203</v>
      </c>
      <c r="D230" s="330">
        <v>0.7</v>
      </c>
      <c r="E230" s="330">
        <v>0.3</v>
      </c>
      <c r="F230" s="330">
        <v>0.4</v>
      </c>
      <c r="G230" s="330">
        <v>0.2</v>
      </c>
      <c r="H230" s="330">
        <v>0.2</v>
      </c>
      <c r="I230" s="330">
        <v>0.2</v>
      </c>
      <c r="J230" s="330">
        <v>0.2</v>
      </c>
      <c r="K230" s="330">
        <v>0.6</v>
      </c>
      <c r="L230" s="330">
        <v>0.6</v>
      </c>
      <c r="M230" s="390" t="s">
        <v>193</v>
      </c>
      <c r="N230" s="390" t="s">
        <v>193</v>
      </c>
      <c r="O230" s="330" t="s">
        <v>193</v>
      </c>
      <c r="P230" s="330" t="s">
        <v>193</v>
      </c>
      <c r="Q230" s="330">
        <v>0.37</v>
      </c>
    </row>
    <row r="231" spans="1:17" ht="20.100000000000001" customHeight="1">
      <c r="A231" s="288">
        <v>44610</v>
      </c>
      <c r="B231" s="288">
        <v>44616</v>
      </c>
      <c r="C231" s="5" t="s">
        <v>198</v>
      </c>
      <c r="D231" s="330">
        <v>6.1</v>
      </c>
      <c r="E231" s="330">
        <v>6.2</v>
      </c>
      <c r="F231" s="330">
        <v>6.2</v>
      </c>
      <c r="G231" s="330">
        <v>6.4</v>
      </c>
      <c r="H231" s="330">
        <v>6.4</v>
      </c>
      <c r="I231" s="330">
        <v>6.3</v>
      </c>
      <c r="J231" s="330">
        <v>7.6</v>
      </c>
      <c r="K231" s="330">
        <v>6.3</v>
      </c>
      <c r="L231" s="330">
        <v>6.1</v>
      </c>
      <c r="M231" s="390" t="s">
        <v>193</v>
      </c>
      <c r="N231" s="390" t="s">
        <v>193</v>
      </c>
      <c r="O231" s="330">
        <v>6.7</v>
      </c>
      <c r="P231" s="330">
        <v>6.5</v>
      </c>
      <c r="Q231" s="391">
        <v>6.44</v>
      </c>
    </row>
    <row r="232" spans="1:17" ht="20.100000000000001" customHeight="1">
      <c r="A232" s="288">
        <v>44610</v>
      </c>
      <c r="B232" s="288">
        <v>44616</v>
      </c>
      <c r="C232" s="5" t="s">
        <v>199</v>
      </c>
      <c r="D232" s="330">
        <v>6.4</v>
      </c>
      <c r="E232" s="330">
        <v>6.4</v>
      </c>
      <c r="F232" s="330">
        <v>6.4</v>
      </c>
      <c r="G232" s="330">
        <v>6.4</v>
      </c>
      <c r="H232" s="330">
        <v>6.6</v>
      </c>
      <c r="I232" s="330">
        <v>6.5</v>
      </c>
      <c r="J232" s="330">
        <v>7.7</v>
      </c>
      <c r="K232" s="330">
        <v>6.7</v>
      </c>
      <c r="L232" s="330">
        <v>6.3</v>
      </c>
      <c r="M232" s="390" t="s">
        <v>193</v>
      </c>
      <c r="N232" s="390" t="s">
        <v>193</v>
      </c>
      <c r="O232" s="330">
        <v>7</v>
      </c>
      <c r="P232" s="330">
        <v>6.5</v>
      </c>
      <c r="Q232" s="391">
        <v>6.63</v>
      </c>
    </row>
    <row r="233" spans="1:17" ht="20.100000000000001" customHeight="1">
      <c r="A233" s="288">
        <v>44610</v>
      </c>
      <c r="B233" s="288">
        <v>44616</v>
      </c>
      <c r="C233" s="5" t="s">
        <v>200</v>
      </c>
      <c r="D233" s="330">
        <v>6.6</v>
      </c>
      <c r="E233" s="330">
        <v>6.4</v>
      </c>
      <c r="F233" s="330">
        <v>6.6</v>
      </c>
      <c r="G233" s="330">
        <v>6.6</v>
      </c>
      <c r="H233" s="330">
        <v>6.7</v>
      </c>
      <c r="I233" s="330">
        <v>6.6</v>
      </c>
      <c r="J233" s="330">
        <v>7.8</v>
      </c>
      <c r="K233" s="330">
        <v>6.9</v>
      </c>
      <c r="L233" s="330">
        <v>6.7</v>
      </c>
      <c r="M233" s="390" t="s">
        <v>193</v>
      </c>
      <c r="N233" s="390" t="s">
        <v>193</v>
      </c>
      <c r="O233" s="330" t="s">
        <v>204</v>
      </c>
      <c r="P233" s="330" t="s">
        <v>204</v>
      </c>
      <c r="Q233" s="391">
        <v>6.77</v>
      </c>
    </row>
    <row r="234" spans="1:17" ht="20.100000000000001" customHeight="1">
      <c r="A234" s="288">
        <v>44610</v>
      </c>
      <c r="B234" s="288">
        <v>44616</v>
      </c>
      <c r="C234" s="5" t="s">
        <v>201</v>
      </c>
      <c r="D234" s="330">
        <v>6.8</v>
      </c>
      <c r="E234" s="330">
        <v>6.6</v>
      </c>
      <c r="F234" s="330">
        <v>6.6</v>
      </c>
      <c r="G234" s="330">
        <v>6.6</v>
      </c>
      <c r="H234" s="330">
        <v>6.7</v>
      </c>
      <c r="I234" s="330">
        <v>6.6</v>
      </c>
      <c r="J234" s="330">
        <v>7.8</v>
      </c>
      <c r="K234" s="330">
        <v>6.9</v>
      </c>
      <c r="L234" s="330">
        <v>6.7</v>
      </c>
      <c r="M234" s="390" t="s">
        <v>193</v>
      </c>
      <c r="N234" s="390" t="s">
        <v>193</v>
      </c>
      <c r="O234" s="330" t="s">
        <v>204</v>
      </c>
      <c r="P234" s="330" t="s">
        <v>204</v>
      </c>
      <c r="Q234" s="391">
        <v>6.81</v>
      </c>
    </row>
    <row r="235" spans="1:17" ht="20.100000000000001" customHeight="1">
      <c r="A235" s="288">
        <v>44610</v>
      </c>
      <c r="B235" s="288">
        <v>44616</v>
      </c>
      <c r="C235" s="5" t="s">
        <v>202</v>
      </c>
      <c r="D235" s="330">
        <v>0.5</v>
      </c>
      <c r="E235" s="330">
        <v>0.2</v>
      </c>
      <c r="F235" s="330">
        <v>0.4</v>
      </c>
      <c r="G235" s="330">
        <v>0.2</v>
      </c>
      <c r="H235" s="330">
        <v>0.3</v>
      </c>
      <c r="I235" s="330">
        <v>0.3</v>
      </c>
      <c r="J235" s="330">
        <v>0.2</v>
      </c>
      <c r="K235" s="330">
        <v>0.6</v>
      </c>
      <c r="L235" s="330">
        <v>0.6</v>
      </c>
      <c r="M235" s="390" t="s">
        <v>193</v>
      </c>
      <c r="N235" s="390" t="s">
        <v>193</v>
      </c>
      <c r="O235" s="330" t="s">
        <v>193</v>
      </c>
      <c r="P235" s="330" t="s">
        <v>193</v>
      </c>
      <c r="Q235" s="391">
        <v>0.33</v>
      </c>
    </row>
    <row r="236" spans="1:17" ht="20.100000000000001" customHeight="1">
      <c r="A236" s="288">
        <v>44610</v>
      </c>
      <c r="B236" s="288">
        <v>44616</v>
      </c>
      <c r="C236" s="5" t="s">
        <v>203</v>
      </c>
      <c r="D236" s="330">
        <v>0.7</v>
      </c>
      <c r="E236" s="330">
        <v>0.4</v>
      </c>
      <c r="F236" s="330">
        <v>0.4</v>
      </c>
      <c r="G236" s="330">
        <v>0.2</v>
      </c>
      <c r="H236" s="330">
        <v>0.3</v>
      </c>
      <c r="I236" s="330">
        <v>0.3</v>
      </c>
      <c r="J236" s="330">
        <v>0.2</v>
      </c>
      <c r="K236" s="330">
        <v>0.6</v>
      </c>
      <c r="L236" s="330">
        <v>0.6</v>
      </c>
      <c r="M236" s="390" t="s">
        <v>193</v>
      </c>
      <c r="N236" s="390" t="s">
        <v>193</v>
      </c>
      <c r="O236" s="330" t="s">
        <v>193</v>
      </c>
      <c r="P236" s="330" t="s">
        <v>193</v>
      </c>
      <c r="Q236" s="391">
        <v>0.37</v>
      </c>
    </row>
    <row r="237" spans="1:17" ht="20.100000000000001" customHeight="1">
      <c r="A237" s="288">
        <v>44617</v>
      </c>
      <c r="B237" s="288">
        <v>44623</v>
      </c>
      <c r="C237" s="5" t="s">
        <v>198</v>
      </c>
      <c r="D237" s="330">
        <v>6</v>
      </c>
      <c r="E237" s="330">
        <v>6.1</v>
      </c>
      <c r="F237" s="330">
        <v>6.1</v>
      </c>
      <c r="G237" s="330">
        <v>6.4</v>
      </c>
      <c r="H237" s="330">
        <v>6.5</v>
      </c>
      <c r="I237" s="330">
        <v>6.3</v>
      </c>
      <c r="J237" s="330">
        <v>7.1</v>
      </c>
      <c r="K237" s="330">
        <v>6.3</v>
      </c>
      <c r="L237" s="330">
        <v>6.1</v>
      </c>
      <c r="M237" s="390" t="s">
        <v>193</v>
      </c>
      <c r="N237" s="390" t="s">
        <v>193</v>
      </c>
      <c r="O237" s="330">
        <v>6.8</v>
      </c>
      <c r="P237" s="330">
        <v>6.5</v>
      </c>
      <c r="Q237" s="391">
        <v>6.38</v>
      </c>
    </row>
    <row r="238" spans="1:17" ht="20.100000000000001" customHeight="1">
      <c r="A238" s="288">
        <v>44617</v>
      </c>
      <c r="B238" s="288">
        <v>44623</v>
      </c>
      <c r="C238" s="5" t="s">
        <v>199</v>
      </c>
      <c r="D238" s="330">
        <v>6.3</v>
      </c>
      <c r="E238" s="330">
        <v>6.3</v>
      </c>
      <c r="F238" s="330">
        <v>6.4</v>
      </c>
      <c r="G238" s="330">
        <v>6.5</v>
      </c>
      <c r="H238" s="330">
        <v>6.7</v>
      </c>
      <c r="I238" s="330">
        <v>6.5</v>
      </c>
      <c r="J238" s="330">
        <v>7.2</v>
      </c>
      <c r="K238" s="330">
        <v>6.7</v>
      </c>
      <c r="L238" s="330">
        <v>6.3</v>
      </c>
      <c r="M238" s="390" t="s">
        <v>193</v>
      </c>
      <c r="N238" s="390" t="s">
        <v>193</v>
      </c>
      <c r="O238" s="330">
        <v>7.1</v>
      </c>
      <c r="P238" s="330">
        <v>6.5</v>
      </c>
      <c r="Q238" s="391">
        <v>6.59</v>
      </c>
    </row>
    <row r="239" spans="1:17" ht="20.100000000000001" customHeight="1">
      <c r="A239" s="288">
        <v>44617</v>
      </c>
      <c r="B239" s="288">
        <v>44623</v>
      </c>
      <c r="C239" s="5" t="s">
        <v>200</v>
      </c>
      <c r="D239" s="330">
        <v>6.6</v>
      </c>
      <c r="E239" s="330">
        <v>6.4</v>
      </c>
      <c r="F239" s="330">
        <v>6.5</v>
      </c>
      <c r="G239" s="330">
        <v>6.7</v>
      </c>
      <c r="H239" s="330">
        <v>6.8</v>
      </c>
      <c r="I239" s="330">
        <v>6.6</v>
      </c>
      <c r="J239" s="330">
        <v>7.3</v>
      </c>
      <c r="K239" s="330">
        <v>6.9</v>
      </c>
      <c r="L239" s="330">
        <v>6.7</v>
      </c>
      <c r="M239" s="390" t="s">
        <v>193</v>
      </c>
      <c r="N239" s="390" t="s">
        <v>193</v>
      </c>
      <c r="O239" s="330" t="s">
        <v>204</v>
      </c>
      <c r="P239" s="330" t="s">
        <v>204</v>
      </c>
      <c r="Q239" s="391">
        <v>6.72</v>
      </c>
    </row>
    <row r="240" spans="1:17" ht="20.100000000000001" customHeight="1">
      <c r="A240" s="288">
        <v>44617</v>
      </c>
      <c r="B240" s="288">
        <v>44623</v>
      </c>
      <c r="C240" s="5" t="s">
        <v>201</v>
      </c>
      <c r="D240" s="330">
        <v>6.9</v>
      </c>
      <c r="E240" s="330">
        <v>6.5</v>
      </c>
      <c r="F240" s="330">
        <v>6.5</v>
      </c>
      <c r="G240" s="330">
        <v>6.8</v>
      </c>
      <c r="H240" s="330">
        <v>6.8</v>
      </c>
      <c r="I240" s="330">
        <v>6.6</v>
      </c>
      <c r="J240" s="330">
        <v>7.3</v>
      </c>
      <c r="K240" s="330">
        <v>6.9</v>
      </c>
      <c r="L240" s="330">
        <v>6.7</v>
      </c>
      <c r="M240" s="390" t="s">
        <v>193</v>
      </c>
      <c r="N240" s="390" t="s">
        <v>193</v>
      </c>
      <c r="O240" s="330" t="s">
        <v>204</v>
      </c>
      <c r="P240" s="330" t="s">
        <v>204</v>
      </c>
      <c r="Q240" s="391">
        <v>6.78</v>
      </c>
    </row>
    <row r="241" spans="1:17" ht="20.100000000000001" customHeight="1">
      <c r="A241" s="288">
        <v>44617</v>
      </c>
      <c r="B241" s="288">
        <v>44623</v>
      </c>
      <c r="C241" s="5" t="s">
        <v>202</v>
      </c>
      <c r="D241" s="330">
        <v>0.6</v>
      </c>
      <c r="E241" s="330">
        <v>0.3</v>
      </c>
      <c r="F241" s="330">
        <v>0.4</v>
      </c>
      <c r="G241" s="330">
        <v>0.3</v>
      </c>
      <c r="H241" s="330">
        <v>0.3</v>
      </c>
      <c r="I241" s="330">
        <v>0.3</v>
      </c>
      <c r="J241" s="330">
        <v>0.2</v>
      </c>
      <c r="K241" s="330">
        <v>0.6</v>
      </c>
      <c r="L241" s="330">
        <v>0.6</v>
      </c>
      <c r="M241" s="390" t="s">
        <v>193</v>
      </c>
      <c r="N241" s="390" t="s">
        <v>193</v>
      </c>
      <c r="O241" s="330" t="s">
        <v>193</v>
      </c>
      <c r="P241" s="330" t="s">
        <v>193</v>
      </c>
      <c r="Q241" s="391">
        <v>0.34</v>
      </c>
    </row>
    <row r="242" spans="1:17" ht="20.100000000000001" customHeight="1">
      <c r="A242" s="288">
        <v>44617</v>
      </c>
      <c r="B242" s="288">
        <v>44623</v>
      </c>
      <c r="C242" s="5" t="s">
        <v>203</v>
      </c>
      <c r="D242" s="330">
        <v>0.9</v>
      </c>
      <c r="E242" s="330">
        <v>0.4</v>
      </c>
      <c r="F242" s="330">
        <v>0.4</v>
      </c>
      <c r="G242" s="330">
        <v>0.4</v>
      </c>
      <c r="H242" s="330">
        <v>0.3</v>
      </c>
      <c r="I242" s="330">
        <v>0.3</v>
      </c>
      <c r="J242" s="330">
        <v>0.2</v>
      </c>
      <c r="K242" s="330">
        <v>0.6</v>
      </c>
      <c r="L242" s="330">
        <v>0.6</v>
      </c>
      <c r="M242" s="390" t="s">
        <v>193</v>
      </c>
      <c r="N242" s="390" t="s">
        <v>193</v>
      </c>
      <c r="O242" s="330" t="s">
        <v>193</v>
      </c>
      <c r="P242" s="330" t="s">
        <v>193</v>
      </c>
      <c r="Q242" s="391">
        <v>0.4</v>
      </c>
    </row>
    <row r="243" spans="1:17" ht="20.100000000000001" customHeight="1">
      <c r="A243" s="288">
        <v>44624</v>
      </c>
      <c r="B243" s="288">
        <v>44630</v>
      </c>
      <c r="C243" s="5" t="s">
        <v>198</v>
      </c>
      <c r="D243" s="330">
        <v>6</v>
      </c>
      <c r="E243" s="330">
        <v>6</v>
      </c>
      <c r="F243" s="330">
        <v>6</v>
      </c>
      <c r="G243" s="330">
        <v>6</v>
      </c>
      <c r="H243" s="330">
        <v>6.2</v>
      </c>
      <c r="I243" s="330">
        <v>6</v>
      </c>
      <c r="J243" s="330">
        <v>6.9</v>
      </c>
      <c r="K243" s="330">
        <v>6.1</v>
      </c>
      <c r="L243" s="330">
        <v>6</v>
      </c>
      <c r="M243" s="390" t="s">
        <v>193</v>
      </c>
      <c r="N243" s="390" t="s">
        <v>193</v>
      </c>
      <c r="O243" s="330">
        <v>6.4</v>
      </c>
      <c r="P243" s="330">
        <v>6.1</v>
      </c>
      <c r="Q243" s="391">
        <v>6.15</v>
      </c>
    </row>
    <row r="244" spans="1:17" ht="20.100000000000001" customHeight="1">
      <c r="A244" s="288">
        <v>44624</v>
      </c>
      <c r="B244" s="288">
        <v>44630</v>
      </c>
      <c r="C244" s="5" t="s">
        <v>199</v>
      </c>
      <c r="D244" s="330">
        <v>6.3</v>
      </c>
      <c r="E244" s="330">
        <v>6.2</v>
      </c>
      <c r="F244" s="330">
        <v>6.4</v>
      </c>
      <c r="G244" s="330">
        <v>6.1</v>
      </c>
      <c r="H244" s="330">
        <v>6.3</v>
      </c>
      <c r="I244" s="330">
        <v>6.1</v>
      </c>
      <c r="J244" s="330">
        <v>6.9</v>
      </c>
      <c r="K244" s="330">
        <v>6.3</v>
      </c>
      <c r="L244" s="330">
        <v>6.2</v>
      </c>
      <c r="M244" s="390" t="s">
        <v>193</v>
      </c>
      <c r="N244" s="390" t="s">
        <v>193</v>
      </c>
      <c r="O244" s="330">
        <v>6.6</v>
      </c>
      <c r="P244" s="330">
        <v>6.3</v>
      </c>
      <c r="Q244" s="391">
        <v>6.34</v>
      </c>
    </row>
    <row r="245" spans="1:17" ht="20.100000000000001" customHeight="1">
      <c r="A245" s="288">
        <v>44624</v>
      </c>
      <c r="B245" s="288">
        <v>44630</v>
      </c>
      <c r="C245" s="5" t="s">
        <v>200</v>
      </c>
      <c r="D245" s="330">
        <v>6.5</v>
      </c>
      <c r="E245" s="330">
        <v>6.3</v>
      </c>
      <c r="F245" s="330">
        <v>6.5</v>
      </c>
      <c r="G245" s="330">
        <v>6.3</v>
      </c>
      <c r="H245" s="330">
        <v>6.4</v>
      </c>
      <c r="I245" s="330">
        <v>6.2</v>
      </c>
      <c r="J245" s="330">
        <v>7.4</v>
      </c>
      <c r="K245" s="330">
        <v>6.5</v>
      </c>
      <c r="L245" s="330">
        <v>6.4</v>
      </c>
      <c r="M245" s="390" t="s">
        <v>193</v>
      </c>
      <c r="N245" s="390" t="s">
        <v>193</v>
      </c>
      <c r="O245" s="330" t="s">
        <v>204</v>
      </c>
      <c r="P245" s="330" t="s">
        <v>204</v>
      </c>
      <c r="Q245" s="391">
        <v>6.5</v>
      </c>
    </row>
    <row r="246" spans="1:17" ht="20.100000000000001" customHeight="1">
      <c r="A246" s="288">
        <v>44624</v>
      </c>
      <c r="B246" s="288">
        <v>44630</v>
      </c>
      <c r="C246" s="5" t="s">
        <v>201</v>
      </c>
      <c r="D246" s="330">
        <v>6.7</v>
      </c>
      <c r="E246" s="330">
        <v>6.3</v>
      </c>
      <c r="F246" s="330">
        <v>6.5</v>
      </c>
      <c r="G246" s="330">
        <v>6.4</v>
      </c>
      <c r="H246" s="330">
        <v>6.4</v>
      </c>
      <c r="I246" s="330">
        <v>6.2</v>
      </c>
      <c r="J246" s="330">
        <v>7.4</v>
      </c>
      <c r="K246" s="330">
        <v>6.7</v>
      </c>
      <c r="L246" s="330">
        <v>6.6</v>
      </c>
      <c r="M246" s="390" t="s">
        <v>193</v>
      </c>
      <c r="N246" s="390" t="s">
        <v>193</v>
      </c>
      <c r="O246" s="330" t="s">
        <v>204</v>
      </c>
      <c r="P246" s="330" t="s">
        <v>204</v>
      </c>
      <c r="Q246" s="391">
        <v>6.58</v>
      </c>
    </row>
    <row r="247" spans="1:17" ht="20.100000000000001" customHeight="1">
      <c r="A247" s="288">
        <v>44624</v>
      </c>
      <c r="B247" s="288">
        <v>44630</v>
      </c>
      <c r="C247" s="5" t="s">
        <v>202</v>
      </c>
      <c r="D247" s="330">
        <v>0.5</v>
      </c>
      <c r="E247" s="330">
        <v>0.3</v>
      </c>
      <c r="F247" s="330">
        <v>0.5</v>
      </c>
      <c r="G247" s="330">
        <v>0.3</v>
      </c>
      <c r="H247" s="330">
        <v>0.2</v>
      </c>
      <c r="I247" s="330">
        <v>0.2</v>
      </c>
      <c r="J247" s="330">
        <v>0.5</v>
      </c>
      <c r="K247" s="330">
        <v>0.4</v>
      </c>
      <c r="L247" s="330">
        <v>0.4</v>
      </c>
      <c r="M247" s="390" t="s">
        <v>193</v>
      </c>
      <c r="N247" s="390" t="s">
        <v>193</v>
      </c>
      <c r="O247" s="330" t="s">
        <v>193</v>
      </c>
      <c r="P247" s="330" t="s">
        <v>193</v>
      </c>
      <c r="Q247" s="391">
        <v>0.35</v>
      </c>
    </row>
    <row r="248" spans="1:17" ht="20.100000000000001" customHeight="1">
      <c r="A248" s="288">
        <v>44624</v>
      </c>
      <c r="B248" s="288">
        <v>44630</v>
      </c>
      <c r="C248" s="5" t="s">
        <v>203</v>
      </c>
      <c r="D248" s="330">
        <v>0.7</v>
      </c>
      <c r="E248" s="330">
        <v>0.3</v>
      </c>
      <c r="F248" s="330">
        <v>0.5</v>
      </c>
      <c r="G248" s="330">
        <v>0.4</v>
      </c>
      <c r="H248" s="330">
        <v>0.2</v>
      </c>
      <c r="I248" s="330">
        <v>0.2</v>
      </c>
      <c r="J248" s="330">
        <v>0.5</v>
      </c>
      <c r="K248" s="330">
        <v>0.6</v>
      </c>
      <c r="L248" s="330">
        <v>0.6</v>
      </c>
      <c r="M248" s="390" t="s">
        <v>193</v>
      </c>
      <c r="N248" s="390" t="s">
        <v>193</v>
      </c>
      <c r="O248" s="330" t="s">
        <v>193</v>
      </c>
      <c r="P248" s="330" t="s">
        <v>193</v>
      </c>
      <c r="Q248" s="391">
        <v>0.43</v>
      </c>
    </row>
    <row r="249" spans="1:17" ht="20.100000000000001" customHeight="1">
      <c r="A249" s="288">
        <v>44631</v>
      </c>
      <c r="B249" s="288">
        <v>44637</v>
      </c>
      <c r="C249" s="5" t="s">
        <v>198</v>
      </c>
      <c r="D249" s="330">
        <v>5.8</v>
      </c>
      <c r="E249" s="330">
        <v>5.9</v>
      </c>
      <c r="F249" s="330">
        <v>5.8</v>
      </c>
      <c r="G249" s="330">
        <v>5.8</v>
      </c>
      <c r="H249" s="330">
        <v>6.2</v>
      </c>
      <c r="I249" s="330">
        <v>6</v>
      </c>
      <c r="J249" s="330">
        <v>6.7</v>
      </c>
      <c r="K249" s="330">
        <v>5.8</v>
      </c>
      <c r="L249" s="330">
        <v>5.8</v>
      </c>
      <c r="M249" s="390" t="s">
        <v>193</v>
      </c>
      <c r="N249" s="390" t="s">
        <v>193</v>
      </c>
      <c r="O249" s="330">
        <v>6.3</v>
      </c>
      <c r="P249" s="330">
        <v>6</v>
      </c>
      <c r="Q249" s="391">
        <v>6.01</v>
      </c>
    </row>
    <row r="250" spans="1:17" ht="20.100000000000001" customHeight="1">
      <c r="A250" s="288">
        <v>44631</v>
      </c>
      <c r="B250" s="288">
        <v>44637</v>
      </c>
      <c r="C250" s="5" t="s">
        <v>199</v>
      </c>
      <c r="D250" s="330">
        <v>6</v>
      </c>
      <c r="E250" s="330">
        <v>6.1</v>
      </c>
      <c r="F250" s="330">
        <v>6.1</v>
      </c>
      <c r="G250" s="330">
        <v>5.9</v>
      </c>
      <c r="H250" s="330">
        <v>6.3</v>
      </c>
      <c r="I250" s="330">
        <v>6.1</v>
      </c>
      <c r="J250" s="330">
        <v>6.7</v>
      </c>
      <c r="K250" s="330">
        <v>5.9</v>
      </c>
      <c r="L250" s="330">
        <v>5.9</v>
      </c>
      <c r="M250" s="390" t="s">
        <v>193</v>
      </c>
      <c r="N250" s="390" t="s">
        <v>193</v>
      </c>
      <c r="O250" s="330">
        <v>6.6</v>
      </c>
      <c r="P250" s="330">
        <v>6.1</v>
      </c>
      <c r="Q250" s="391">
        <v>6.15</v>
      </c>
    </row>
    <row r="251" spans="1:17" ht="20.100000000000001" customHeight="1">
      <c r="A251" s="288">
        <v>44631</v>
      </c>
      <c r="B251" s="288">
        <v>44637</v>
      </c>
      <c r="C251" s="5" t="s">
        <v>200</v>
      </c>
      <c r="D251" s="330">
        <v>6.2</v>
      </c>
      <c r="E251" s="330">
        <v>6.2</v>
      </c>
      <c r="F251" s="330">
        <v>6.2</v>
      </c>
      <c r="G251" s="330">
        <v>6</v>
      </c>
      <c r="H251" s="330">
        <v>6.4</v>
      </c>
      <c r="I251" s="330">
        <v>6.2</v>
      </c>
      <c r="J251" s="330">
        <v>7.3</v>
      </c>
      <c r="K251" s="330">
        <v>6.2</v>
      </c>
      <c r="L251" s="330">
        <v>6.2</v>
      </c>
      <c r="M251" s="390" t="s">
        <v>193</v>
      </c>
      <c r="N251" s="390" t="s">
        <v>193</v>
      </c>
      <c r="O251" s="330" t="s">
        <v>204</v>
      </c>
      <c r="P251" s="330" t="s">
        <v>204</v>
      </c>
      <c r="Q251" s="391">
        <v>6.32</v>
      </c>
    </row>
    <row r="252" spans="1:17" ht="20.100000000000001" customHeight="1">
      <c r="A252" s="288">
        <v>44631</v>
      </c>
      <c r="B252" s="288">
        <v>44637</v>
      </c>
      <c r="C252" s="5" t="s">
        <v>201</v>
      </c>
      <c r="D252" s="330">
        <v>6.4</v>
      </c>
      <c r="E252" s="330">
        <v>6.2</v>
      </c>
      <c r="F252" s="330">
        <v>6.3</v>
      </c>
      <c r="G252" s="330">
        <v>6</v>
      </c>
      <c r="H252" s="330">
        <v>6.4</v>
      </c>
      <c r="I252" s="330">
        <v>6.2</v>
      </c>
      <c r="J252" s="330">
        <v>7.3</v>
      </c>
      <c r="K252" s="330">
        <v>6.3</v>
      </c>
      <c r="L252" s="330">
        <v>6.4</v>
      </c>
      <c r="M252" s="390" t="s">
        <v>193</v>
      </c>
      <c r="N252" s="390" t="s">
        <v>193</v>
      </c>
      <c r="O252" s="330" t="s">
        <v>204</v>
      </c>
      <c r="P252" s="330" t="s">
        <v>204</v>
      </c>
      <c r="Q252" s="391">
        <v>6.39</v>
      </c>
    </row>
    <row r="253" spans="1:17" ht="20.100000000000001" customHeight="1">
      <c r="A253" s="288">
        <v>44631</v>
      </c>
      <c r="B253" s="288">
        <v>44637</v>
      </c>
      <c r="C253" s="5" t="s">
        <v>202</v>
      </c>
      <c r="D253" s="330">
        <v>0.4</v>
      </c>
      <c r="E253" s="330">
        <v>0.3</v>
      </c>
      <c r="F253" s="330">
        <v>0.4</v>
      </c>
      <c r="G253" s="330">
        <v>0.2</v>
      </c>
      <c r="H253" s="330">
        <v>0.2</v>
      </c>
      <c r="I253" s="330">
        <v>0.2</v>
      </c>
      <c r="J253" s="330">
        <v>0.6</v>
      </c>
      <c r="K253" s="330">
        <v>0.4</v>
      </c>
      <c r="L253" s="330">
        <v>0.4</v>
      </c>
      <c r="M253" s="390" t="s">
        <v>193</v>
      </c>
      <c r="N253" s="390" t="s">
        <v>193</v>
      </c>
      <c r="O253" s="330" t="s">
        <v>193</v>
      </c>
      <c r="P253" s="330" t="s">
        <v>193</v>
      </c>
      <c r="Q253" s="391">
        <v>0.31</v>
      </c>
    </row>
    <row r="254" spans="1:17" ht="20.100000000000001" customHeight="1">
      <c r="A254" s="288">
        <v>44631</v>
      </c>
      <c r="B254" s="288">
        <v>44637</v>
      </c>
      <c r="C254" s="5" t="s">
        <v>203</v>
      </c>
      <c r="D254" s="330">
        <v>0.6</v>
      </c>
      <c r="E254" s="330">
        <v>0.3</v>
      </c>
      <c r="F254" s="330">
        <v>0.5</v>
      </c>
      <c r="G254" s="330">
        <v>0.2</v>
      </c>
      <c r="H254" s="330">
        <v>0.2</v>
      </c>
      <c r="I254" s="330">
        <v>0.2</v>
      </c>
      <c r="J254" s="330">
        <v>0.6</v>
      </c>
      <c r="K254" s="330">
        <v>0.5</v>
      </c>
      <c r="L254" s="330">
        <v>0.6</v>
      </c>
      <c r="M254" s="390" t="s">
        <v>193</v>
      </c>
      <c r="N254" s="390" t="s">
        <v>193</v>
      </c>
      <c r="O254" s="330" t="s">
        <v>193</v>
      </c>
      <c r="P254" s="330" t="s">
        <v>193</v>
      </c>
      <c r="Q254" s="391">
        <v>0.38</v>
      </c>
    </row>
    <row r="255" spans="1:17" ht="20.100000000000001" customHeight="1">
      <c r="A255" s="288">
        <v>44638</v>
      </c>
      <c r="B255" s="288">
        <v>44644</v>
      </c>
      <c r="C255" s="5" t="s">
        <v>198</v>
      </c>
      <c r="D255" s="330">
        <v>6</v>
      </c>
      <c r="E255" s="330">
        <v>6.1</v>
      </c>
      <c r="F255" s="330">
        <v>6.1</v>
      </c>
      <c r="G255" s="330">
        <v>6</v>
      </c>
      <c r="H255" s="330">
        <v>6.4</v>
      </c>
      <c r="I255" s="330">
        <v>6.2</v>
      </c>
      <c r="J255" s="330">
        <v>6.7</v>
      </c>
      <c r="K255" s="330">
        <v>6.2</v>
      </c>
      <c r="L255" s="330">
        <v>6</v>
      </c>
      <c r="M255" s="390" t="s">
        <v>193</v>
      </c>
      <c r="N255" s="390" t="s">
        <v>193</v>
      </c>
      <c r="O255" s="330">
        <v>6.6</v>
      </c>
      <c r="P255" s="330">
        <v>6.35</v>
      </c>
      <c r="Q255" s="391">
        <v>6.24</v>
      </c>
    </row>
    <row r="256" spans="1:17" ht="20.100000000000001" customHeight="1">
      <c r="A256" s="288">
        <v>44638</v>
      </c>
      <c r="B256" s="288">
        <v>44644</v>
      </c>
      <c r="C256" s="5" t="s">
        <v>199</v>
      </c>
      <c r="D256" s="330">
        <v>6.2</v>
      </c>
      <c r="E256" s="330">
        <v>6.2</v>
      </c>
      <c r="F256" s="330">
        <v>6.3</v>
      </c>
      <c r="G256" s="330">
        <v>6.1</v>
      </c>
      <c r="H256" s="330">
        <v>6.5</v>
      </c>
      <c r="I256" s="330">
        <v>6.3</v>
      </c>
      <c r="J256" s="330">
        <v>6.7</v>
      </c>
      <c r="K256" s="330">
        <v>6.5</v>
      </c>
      <c r="L256" s="330">
        <v>6.4</v>
      </c>
      <c r="M256" s="390" t="s">
        <v>193</v>
      </c>
      <c r="N256" s="390" t="s">
        <v>193</v>
      </c>
      <c r="O256" s="330">
        <v>6.8</v>
      </c>
      <c r="P256" s="330">
        <v>6.5</v>
      </c>
      <c r="Q256" s="391">
        <v>6.41</v>
      </c>
    </row>
    <row r="257" spans="1:17" ht="20.100000000000001" customHeight="1">
      <c r="A257" s="288">
        <v>44638</v>
      </c>
      <c r="B257" s="288">
        <v>44644</v>
      </c>
      <c r="C257" s="5" t="s">
        <v>200</v>
      </c>
      <c r="D257" s="330">
        <v>6.4</v>
      </c>
      <c r="E257" s="330">
        <v>6.3</v>
      </c>
      <c r="F257" s="330">
        <v>6.5</v>
      </c>
      <c r="G257" s="330">
        <v>6.2</v>
      </c>
      <c r="H257" s="330">
        <v>6.6</v>
      </c>
      <c r="I257" s="330">
        <v>6.4</v>
      </c>
      <c r="J257" s="330">
        <v>7.3</v>
      </c>
      <c r="K257" s="330">
        <v>6.6</v>
      </c>
      <c r="L257" s="330">
        <v>6.5</v>
      </c>
      <c r="M257" s="390" t="s">
        <v>193</v>
      </c>
      <c r="N257" s="390" t="s">
        <v>193</v>
      </c>
      <c r="O257" s="330" t="s">
        <v>204</v>
      </c>
      <c r="P257" s="330" t="s">
        <v>204</v>
      </c>
      <c r="Q257" s="391">
        <v>6.53</v>
      </c>
    </row>
    <row r="258" spans="1:17" ht="20.100000000000001" customHeight="1">
      <c r="A258" s="288">
        <v>44638</v>
      </c>
      <c r="B258" s="288">
        <v>44644</v>
      </c>
      <c r="C258" s="5" t="s">
        <v>201</v>
      </c>
      <c r="D258" s="330">
        <v>6.5</v>
      </c>
      <c r="E258" s="330">
        <v>6.3</v>
      </c>
      <c r="F258" s="330">
        <v>6.5</v>
      </c>
      <c r="G258" s="330">
        <v>6.3</v>
      </c>
      <c r="H258" s="330">
        <v>6.6</v>
      </c>
      <c r="I258" s="330">
        <v>6.4</v>
      </c>
      <c r="J258" s="330">
        <v>7.3</v>
      </c>
      <c r="K258" s="330">
        <v>6.8</v>
      </c>
      <c r="L258" s="330">
        <v>6.6</v>
      </c>
      <c r="M258" s="390" t="s">
        <v>193</v>
      </c>
      <c r="N258" s="390" t="s">
        <v>193</v>
      </c>
      <c r="O258" s="330" t="s">
        <v>204</v>
      </c>
      <c r="P258" s="330" t="s">
        <v>204</v>
      </c>
      <c r="Q258" s="391">
        <v>6.59</v>
      </c>
    </row>
    <row r="259" spans="1:17" ht="20.100000000000001" customHeight="1">
      <c r="A259" s="288">
        <v>44638</v>
      </c>
      <c r="B259" s="288">
        <v>44644</v>
      </c>
      <c r="C259" s="5" t="s">
        <v>202</v>
      </c>
      <c r="D259" s="330">
        <v>0.4</v>
      </c>
      <c r="E259" s="330">
        <v>0.2</v>
      </c>
      <c r="F259" s="330">
        <v>0.4</v>
      </c>
      <c r="G259" s="330">
        <v>0.2</v>
      </c>
      <c r="H259" s="330">
        <v>0.2</v>
      </c>
      <c r="I259" s="330">
        <v>0.2</v>
      </c>
      <c r="J259" s="330">
        <v>0.6</v>
      </c>
      <c r="K259" s="330">
        <v>0.4</v>
      </c>
      <c r="L259" s="330">
        <v>0.5</v>
      </c>
      <c r="M259" s="390" t="s">
        <v>193</v>
      </c>
      <c r="N259" s="390" t="s">
        <v>193</v>
      </c>
      <c r="O259" s="330" t="s">
        <v>193</v>
      </c>
      <c r="P259" s="330" t="s">
        <v>193</v>
      </c>
      <c r="Q259" s="391">
        <v>0.28999999999999998</v>
      </c>
    </row>
    <row r="260" spans="1:17" ht="20.100000000000001" customHeight="1">
      <c r="A260" s="288">
        <v>44638</v>
      </c>
      <c r="B260" s="288">
        <v>44644</v>
      </c>
      <c r="C260" s="5" t="s">
        <v>203</v>
      </c>
      <c r="D260" s="330">
        <v>0.5</v>
      </c>
      <c r="E260" s="330">
        <v>0.2</v>
      </c>
      <c r="F260" s="330">
        <v>0.4</v>
      </c>
      <c r="G260" s="330">
        <v>0.3</v>
      </c>
      <c r="H260" s="330">
        <v>0.2</v>
      </c>
      <c r="I260" s="330">
        <v>0.2</v>
      </c>
      <c r="J260" s="330">
        <v>0.6</v>
      </c>
      <c r="K260" s="330">
        <v>0.6</v>
      </c>
      <c r="L260" s="330">
        <v>0.6</v>
      </c>
      <c r="M260" s="390" t="s">
        <v>193</v>
      </c>
      <c r="N260" s="390" t="s">
        <v>193</v>
      </c>
      <c r="O260" s="330" t="s">
        <v>193</v>
      </c>
      <c r="P260" s="330" t="s">
        <v>193</v>
      </c>
      <c r="Q260" s="391">
        <v>0.35</v>
      </c>
    </row>
    <row r="261" spans="1:17" ht="20.100000000000001" customHeight="1">
      <c r="A261" s="288">
        <v>44645</v>
      </c>
      <c r="B261" s="288">
        <v>44651</v>
      </c>
      <c r="C261" s="5" t="s">
        <v>198</v>
      </c>
      <c r="D261" s="330">
        <v>6</v>
      </c>
      <c r="E261" s="330">
        <v>6.1</v>
      </c>
      <c r="F261" s="330">
        <v>6.2</v>
      </c>
      <c r="G261" s="330">
        <v>6.1</v>
      </c>
      <c r="H261" s="330">
        <v>6.7</v>
      </c>
      <c r="I261" s="330">
        <v>6.5</v>
      </c>
      <c r="J261" s="330">
        <v>6.8</v>
      </c>
      <c r="K261" s="330">
        <v>6.4</v>
      </c>
      <c r="L261" s="330">
        <v>6.2</v>
      </c>
      <c r="M261" s="390" t="s">
        <v>193</v>
      </c>
      <c r="N261" s="390" t="s">
        <v>193</v>
      </c>
      <c r="O261" s="330">
        <v>6.65</v>
      </c>
      <c r="P261" s="204">
        <v>6.4</v>
      </c>
      <c r="Q261" s="204">
        <v>6.37</v>
      </c>
    </row>
    <row r="262" spans="1:17" ht="20.100000000000001" customHeight="1">
      <c r="A262" s="288">
        <v>44645</v>
      </c>
      <c r="B262" s="288">
        <v>44651</v>
      </c>
      <c r="C262" s="5" t="s">
        <v>199</v>
      </c>
      <c r="D262" s="330">
        <v>6.2</v>
      </c>
      <c r="E262" s="330">
        <v>6.2</v>
      </c>
      <c r="F262" s="330">
        <v>6.4</v>
      </c>
      <c r="G262" s="330">
        <v>6.2</v>
      </c>
      <c r="H262" s="330">
        <v>6.8</v>
      </c>
      <c r="I262" s="330">
        <v>6.6</v>
      </c>
      <c r="J262" s="330">
        <v>6.8</v>
      </c>
      <c r="K262" s="330">
        <v>6.6</v>
      </c>
      <c r="L262" s="330">
        <v>6.4</v>
      </c>
      <c r="M262" s="390" t="s">
        <v>193</v>
      </c>
      <c r="N262" s="390" t="s">
        <v>193</v>
      </c>
      <c r="O262" s="330">
        <v>7</v>
      </c>
      <c r="P262" s="330">
        <v>6.6</v>
      </c>
      <c r="Q262" s="204">
        <v>6.53</v>
      </c>
    </row>
    <row r="263" spans="1:17" ht="20.100000000000001" customHeight="1">
      <c r="A263" s="288">
        <v>44645</v>
      </c>
      <c r="B263" s="288">
        <v>44651</v>
      </c>
      <c r="C263" s="5" t="s">
        <v>200</v>
      </c>
      <c r="D263" s="330">
        <v>6.4</v>
      </c>
      <c r="E263" s="330">
        <v>6.3</v>
      </c>
      <c r="F263" s="330">
        <v>6.6</v>
      </c>
      <c r="G263" s="330">
        <v>6.3</v>
      </c>
      <c r="H263" s="330">
        <v>6.9</v>
      </c>
      <c r="I263" s="330">
        <v>6.7</v>
      </c>
      <c r="J263" s="330">
        <v>7.5</v>
      </c>
      <c r="K263" s="330">
        <v>6.8</v>
      </c>
      <c r="L263" s="330">
        <v>6.8</v>
      </c>
      <c r="M263" s="390" t="s">
        <v>193</v>
      </c>
      <c r="N263" s="390" t="s">
        <v>193</v>
      </c>
      <c r="O263" s="330" t="s">
        <v>204</v>
      </c>
      <c r="P263" s="330" t="s">
        <v>204</v>
      </c>
      <c r="Q263" s="204">
        <v>6.7</v>
      </c>
    </row>
    <row r="264" spans="1:17" ht="20.100000000000001" customHeight="1">
      <c r="A264" s="288">
        <v>44645</v>
      </c>
      <c r="B264" s="288">
        <v>44651</v>
      </c>
      <c r="C264" s="5" t="s">
        <v>201</v>
      </c>
      <c r="D264" s="330">
        <v>6.6</v>
      </c>
      <c r="E264" s="330">
        <v>6.4</v>
      </c>
      <c r="F264" s="330">
        <v>6.7</v>
      </c>
      <c r="G264" s="330">
        <v>6.4</v>
      </c>
      <c r="H264" s="330">
        <v>6.9</v>
      </c>
      <c r="I264" s="330">
        <v>6.7</v>
      </c>
      <c r="J264" s="330">
        <v>7.5</v>
      </c>
      <c r="K264" s="330">
        <v>7.1</v>
      </c>
      <c r="L264" s="330">
        <v>7</v>
      </c>
      <c r="M264" s="390" t="s">
        <v>193</v>
      </c>
      <c r="N264" s="390" t="s">
        <v>193</v>
      </c>
      <c r="O264" s="330" t="s">
        <v>204</v>
      </c>
      <c r="P264" s="330" t="s">
        <v>204</v>
      </c>
      <c r="Q264" s="204">
        <v>6.81</v>
      </c>
    </row>
    <row r="265" spans="1:17" ht="20.100000000000001" customHeight="1">
      <c r="A265" s="288">
        <v>44645</v>
      </c>
      <c r="B265" s="288">
        <v>44651</v>
      </c>
      <c r="C265" s="5" t="s">
        <v>202</v>
      </c>
      <c r="D265" s="330">
        <v>0.4</v>
      </c>
      <c r="E265" s="330">
        <v>0.2</v>
      </c>
      <c r="F265" s="330">
        <v>0.4</v>
      </c>
      <c r="G265" s="330">
        <v>0.2</v>
      </c>
      <c r="H265" s="330">
        <v>0.2</v>
      </c>
      <c r="I265" s="330">
        <v>0.2</v>
      </c>
      <c r="J265" s="330">
        <v>0.7</v>
      </c>
      <c r="K265" s="330">
        <v>0.4</v>
      </c>
      <c r="L265" s="330">
        <v>0.6</v>
      </c>
      <c r="M265" s="390" t="s">
        <v>193</v>
      </c>
      <c r="N265" s="390" t="s">
        <v>193</v>
      </c>
      <c r="O265" s="330" t="s">
        <v>193</v>
      </c>
      <c r="P265" s="330" t="s">
        <v>193</v>
      </c>
      <c r="Q265" s="204">
        <v>0.33</v>
      </c>
    </row>
    <row r="266" spans="1:17" ht="20.100000000000001" customHeight="1">
      <c r="A266" s="288">
        <v>44645</v>
      </c>
      <c r="B266" s="288">
        <v>44651</v>
      </c>
      <c r="C266" s="5" t="s">
        <v>203</v>
      </c>
      <c r="D266" s="330">
        <v>0.6</v>
      </c>
      <c r="E266" s="330">
        <v>0.3</v>
      </c>
      <c r="F266" s="330">
        <v>0.5</v>
      </c>
      <c r="G266" s="330">
        <v>0.3</v>
      </c>
      <c r="H266" s="330">
        <v>0.2</v>
      </c>
      <c r="I266" s="330">
        <v>0.2</v>
      </c>
      <c r="J266" s="330">
        <v>0.7</v>
      </c>
      <c r="K266" s="330">
        <v>0.7</v>
      </c>
      <c r="L266" s="330">
        <v>0.8</v>
      </c>
      <c r="M266" s="390" t="s">
        <v>193</v>
      </c>
      <c r="N266" s="390" t="s">
        <v>193</v>
      </c>
      <c r="O266" s="330" t="s">
        <v>193</v>
      </c>
      <c r="P266" s="330" t="s">
        <v>193</v>
      </c>
      <c r="Q266" s="204">
        <v>0.44</v>
      </c>
    </row>
    <row r="267" spans="1:17" ht="20.100000000000001" customHeight="1">
      <c r="A267" s="288">
        <v>44652</v>
      </c>
      <c r="B267" s="288">
        <v>44658</v>
      </c>
      <c r="C267" s="5" t="s">
        <v>198</v>
      </c>
      <c r="D267" s="330">
        <v>5.9</v>
      </c>
      <c r="E267" s="330">
        <v>6.1</v>
      </c>
      <c r="F267" s="330">
        <v>6.1</v>
      </c>
      <c r="G267" s="330">
        <v>6.2</v>
      </c>
      <c r="H267" s="330">
        <v>6.5</v>
      </c>
      <c r="I267" s="330">
        <v>6.3</v>
      </c>
      <c r="J267" s="330">
        <v>7</v>
      </c>
      <c r="K267" s="330">
        <v>6.4</v>
      </c>
      <c r="L267" s="330">
        <v>6.3</v>
      </c>
      <c r="M267" s="390" t="s">
        <v>193</v>
      </c>
      <c r="N267" s="390" t="s">
        <v>193</v>
      </c>
      <c r="O267" s="330">
        <v>6.9</v>
      </c>
      <c r="P267" s="204">
        <v>6.45</v>
      </c>
      <c r="Q267" s="204">
        <v>6.38</v>
      </c>
    </row>
    <row r="268" spans="1:17" ht="20.100000000000001" customHeight="1">
      <c r="A268" s="288">
        <v>44652</v>
      </c>
      <c r="B268" s="288">
        <v>44658</v>
      </c>
      <c r="C268" s="5" t="s">
        <v>199</v>
      </c>
      <c r="D268" s="330">
        <v>6</v>
      </c>
      <c r="E268" s="330">
        <v>6.2</v>
      </c>
      <c r="F268" s="330">
        <v>6.3</v>
      </c>
      <c r="G268" s="330">
        <v>6.4</v>
      </c>
      <c r="H268" s="330">
        <v>6.6</v>
      </c>
      <c r="I268" s="330">
        <v>6.4</v>
      </c>
      <c r="J268" s="330">
        <v>7</v>
      </c>
      <c r="K268" s="330">
        <v>6.6</v>
      </c>
      <c r="L268" s="330">
        <v>6.5</v>
      </c>
      <c r="M268" s="390" t="s">
        <v>193</v>
      </c>
      <c r="N268" s="390" t="s">
        <v>193</v>
      </c>
      <c r="O268" s="330">
        <v>7.2</v>
      </c>
      <c r="P268" s="330">
        <v>6.6</v>
      </c>
      <c r="Q268" s="204">
        <v>6.53</v>
      </c>
    </row>
    <row r="269" spans="1:17" ht="20.100000000000001" customHeight="1">
      <c r="A269" s="288">
        <v>44652</v>
      </c>
      <c r="B269" s="288">
        <v>44658</v>
      </c>
      <c r="C269" s="5" t="s">
        <v>200</v>
      </c>
      <c r="D269" s="330">
        <v>6.2</v>
      </c>
      <c r="E269" s="330">
        <v>6.3</v>
      </c>
      <c r="F269" s="330">
        <v>6.5</v>
      </c>
      <c r="G269" s="330">
        <v>6.5</v>
      </c>
      <c r="H269" s="330">
        <v>6.7</v>
      </c>
      <c r="I269" s="330">
        <v>6.5</v>
      </c>
      <c r="J269" s="330">
        <v>7.7</v>
      </c>
      <c r="K269" s="330">
        <v>6.8</v>
      </c>
      <c r="L269" s="330">
        <v>6.7</v>
      </c>
      <c r="M269" s="390" t="s">
        <v>193</v>
      </c>
      <c r="N269" s="390" t="s">
        <v>193</v>
      </c>
      <c r="O269" s="330" t="s">
        <v>204</v>
      </c>
      <c r="P269" s="330" t="s">
        <v>204</v>
      </c>
      <c r="Q269" s="204">
        <v>6.66</v>
      </c>
    </row>
    <row r="270" spans="1:17" ht="20.100000000000001" customHeight="1">
      <c r="A270" s="288">
        <v>44652</v>
      </c>
      <c r="B270" s="288">
        <v>44658</v>
      </c>
      <c r="C270" s="5" t="s">
        <v>201</v>
      </c>
      <c r="D270" s="330">
        <v>6.3</v>
      </c>
      <c r="E270" s="330">
        <v>6.4</v>
      </c>
      <c r="F270" s="330">
        <v>6.5</v>
      </c>
      <c r="G270" s="330">
        <v>6.6</v>
      </c>
      <c r="H270" s="330">
        <v>6.7</v>
      </c>
      <c r="I270" s="330">
        <v>6.5</v>
      </c>
      <c r="J270" s="330">
        <v>7.7</v>
      </c>
      <c r="K270" s="330">
        <v>7</v>
      </c>
      <c r="L270" s="330">
        <v>7</v>
      </c>
      <c r="M270" s="390" t="s">
        <v>193</v>
      </c>
      <c r="N270" s="390" t="s">
        <v>193</v>
      </c>
      <c r="O270" s="330" t="s">
        <v>204</v>
      </c>
      <c r="P270" s="330" t="s">
        <v>204</v>
      </c>
      <c r="Q270" s="204">
        <v>6.74</v>
      </c>
    </row>
    <row r="271" spans="1:17" ht="20.100000000000001" customHeight="1">
      <c r="A271" s="288">
        <v>44652</v>
      </c>
      <c r="B271" s="288">
        <v>44658</v>
      </c>
      <c r="C271" s="5" t="s">
        <v>202</v>
      </c>
      <c r="D271" s="330">
        <v>0.3</v>
      </c>
      <c r="E271" s="330">
        <v>0.2</v>
      </c>
      <c r="F271" s="330">
        <v>0.4</v>
      </c>
      <c r="G271" s="330">
        <v>0.3</v>
      </c>
      <c r="H271" s="330">
        <v>0.2</v>
      </c>
      <c r="I271" s="330">
        <v>0.2</v>
      </c>
      <c r="J271" s="330">
        <v>0.7</v>
      </c>
      <c r="K271" s="330">
        <v>0.4</v>
      </c>
      <c r="L271" s="330">
        <v>0.4</v>
      </c>
      <c r="M271" s="390" t="s">
        <v>193</v>
      </c>
      <c r="N271" s="390" t="s">
        <v>193</v>
      </c>
      <c r="O271" s="330" t="s">
        <v>193</v>
      </c>
      <c r="P271" s="330" t="s">
        <v>193</v>
      </c>
      <c r="Q271" s="204">
        <v>0.28000000000000003</v>
      </c>
    </row>
    <row r="272" spans="1:17" ht="20.100000000000001" customHeight="1">
      <c r="A272" s="288">
        <v>44652</v>
      </c>
      <c r="B272" s="288">
        <v>44658</v>
      </c>
      <c r="C272" s="5" t="s">
        <v>203</v>
      </c>
      <c r="D272" s="330">
        <v>0.4</v>
      </c>
      <c r="E272" s="330">
        <v>0.3</v>
      </c>
      <c r="F272" s="330">
        <v>0.4</v>
      </c>
      <c r="G272" s="330">
        <v>0.4</v>
      </c>
      <c r="H272" s="330">
        <v>0.2</v>
      </c>
      <c r="I272" s="330">
        <v>0.2</v>
      </c>
      <c r="J272" s="330">
        <v>0.7</v>
      </c>
      <c r="K272" s="330">
        <v>0.6</v>
      </c>
      <c r="L272" s="330">
        <v>0.7</v>
      </c>
      <c r="M272" s="390" t="s">
        <v>193</v>
      </c>
      <c r="N272" s="390" t="s">
        <v>193</v>
      </c>
      <c r="O272" s="330" t="s">
        <v>193</v>
      </c>
      <c r="P272" s="330" t="s">
        <v>193</v>
      </c>
      <c r="Q272" s="204">
        <v>0.36</v>
      </c>
    </row>
    <row r="273" spans="1:17" ht="20.100000000000001" customHeight="1">
      <c r="A273" s="288">
        <v>44659</v>
      </c>
      <c r="B273" s="288">
        <v>44665</v>
      </c>
      <c r="C273" s="5" t="s">
        <v>198</v>
      </c>
      <c r="D273" s="330">
        <v>6</v>
      </c>
      <c r="E273" s="330">
        <v>6.2</v>
      </c>
      <c r="F273" s="330">
        <v>6.2</v>
      </c>
      <c r="G273" s="330">
        <v>6.1</v>
      </c>
      <c r="H273" s="330">
        <v>6.5</v>
      </c>
      <c r="I273" s="330">
        <v>6.3</v>
      </c>
      <c r="J273" s="330">
        <v>7.1</v>
      </c>
      <c r="K273" s="330">
        <v>6.4</v>
      </c>
      <c r="L273" s="330">
        <v>6.3</v>
      </c>
      <c r="M273" s="390" t="s">
        <v>193</v>
      </c>
      <c r="N273" s="390" t="s">
        <v>193</v>
      </c>
      <c r="O273" s="330">
        <v>6.9</v>
      </c>
      <c r="P273" s="204">
        <v>6.45</v>
      </c>
      <c r="Q273" s="204">
        <v>6.4</v>
      </c>
    </row>
    <row r="274" spans="1:17" ht="20.100000000000001" customHeight="1">
      <c r="A274" s="288">
        <v>44659</v>
      </c>
      <c r="B274" s="288">
        <v>44665</v>
      </c>
      <c r="C274" s="5" t="s">
        <v>199</v>
      </c>
      <c r="D274" s="330">
        <v>6.1</v>
      </c>
      <c r="E274" s="330">
        <v>6.3</v>
      </c>
      <c r="F274" s="330">
        <v>6.3</v>
      </c>
      <c r="G274" s="330">
        <v>6.2</v>
      </c>
      <c r="H274" s="330">
        <v>6.6</v>
      </c>
      <c r="I274" s="330">
        <v>6.4</v>
      </c>
      <c r="J274" s="330">
        <v>7.1</v>
      </c>
      <c r="K274" s="330">
        <v>6.6</v>
      </c>
      <c r="L274" s="330">
        <v>6.7</v>
      </c>
      <c r="M274" s="390" t="s">
        <v>193</v>
      </c>
      <c r="N274" s="390" t="s">
        <v>193</v>
      </c>
      <c r="O274" s="330">
        <v>7</v>
      </c>
      <c r="P274" s="330">
        <v>6.6</v>
      </c>
      <c r="Q274" s="204">
        <v>6.54</v>
      </c>
    </row>
    <row r="275" spans="1:17" ht="20.100000000000001" customHeight="1">
      <c r="A275" s="288">
        <v>44659</v>
      </c>
      <c r="B275" s="288">
        <v>44665</v>
      </c>
      <c r="C275" s="5" t="s">
        <v>200</v>
      </c>
      <c r="D275" s="330">
        <v>6.2</v>
      </c>
      <c r="E275" s="330">
        <v>6.3</v>
      </c>
      <c r="F275" s="330">
        <v>6.5</v>
      </c>
      <c r="G275" s="330">
        <v>6.3</v>
      </c>
      <c r="H275" s="330">
        <v>6.7</v>
      </c>
      <c r="I275" s="330">
        <v>6.5</v>
      </c>
      <c r="J275" s="330">
        <v>7.7</v>
      </c>
      <c r="K275" s="330">
        <v>6.6</v>
      </c>
      <c r="L275" s="330">
        <v>6.8</v>
      </c>
      <c r="M275" s="390" t="s">
        <v>193</v>
      </c>
      <c r="N275" s="390" t="s">
        <v>193</v>
      </c>
      <c r="O275" s="330" t="s">
        <v>204</v>
      </c>
      <c r="P275" s="330" t="s">
        <v>204</v>
      </c>
      <c r="Q275" s="204">
        <v>6.62</v>
      </c>
    </row>
    <row r="276" spans="1:17" ht="20.100000000000001" customHeight="1">
      <c r="A276" s="288">
        <v>44659</v>
      </c>
      <c r="B276" s="288">
        <v>44665</v>
      </c>
      <c r="C276" s="5" t="s">
        <v>201</v>
      </c>
      <c r="D276" s="330">
        <v>6.3</v>
      </c>
      <c r="E276" s="330">
        <v>6.5</v>
      </c>
      <c r="F276" s="330">
        <v>6.6</v>
      </c>
      <c r="G276" s="330">
        <v>6.3</v>
      </c>
      <c r="H276" s="330">
        <v>6.7</v>
      </c>
      <c r="I276" s="330">
        <v>6.5</v>
      </c>
      <c r="J276" s="330">
        <v>7.7</v>
      </c>
      <c r="K276" s="330">
        <v>6.8</v>
      </c>
      <c r="L276" s="330">
        <v>7.1</v>
      </c>
      <c r="M276" s="390" t="s">
        <v>193</v>
      </c>
      <c r="N276" s="390" t="s">
        <v>193</v>
      </c>
      <c r="O276" s="330" t="s">
        <v>204</v>
      </c>
      <c r="P276" s="330" t="s">
        <v>204</v>
      </c>
      <c r="Q276" s="204">
        <v>6.72</v>
      </c>
    </row>
    <row r="277" spans="1:17" ht="20.100000000000001" customHeight="1">
      <c r="A277" s="288">
        <v>44659</v>
      </c>
      <c r="B277" s="288">
        <v>44665</v>
      </c>
      <c r="C277" s="5" t="s">
        <v>202</v>
      </c>
      <c r="D277" s="330">
        <v>0.2</v>
      </c>
      <c r="E277" s="330">
        <v>0.1</v>
      </c>
      <c r="F277" s="330">
        <v>0.3</v>
      </c>
      <c r="G277" s="330">
        <v>0.2</v>
      </c>
      <c r="H277" s="330">
        <v>0.2</v>
      </c>
      <c r="I277" s="330">
        <v>0.2</v>
      </c>
      <c r="J277" s="330">
        <v>0.6</v>
      </c>
      <c r="K277" s="330">
        <v>0.2</v>
      </c>
      <c r="L277" s="330">
        <v>0.5</v>
      </c>
      <c r="M277" s="390" t="s">
        <v>193</v>
      </c>
      <c r="N277" s="390" t="s">
        <v>193</v>
      </c>
      <c r="O277" s="330" t="s">
        <v>193</v>
      </c>
      <c r="P277" s="330" t="s">
        <v>193</v>
      </c>
      <c r="Q277" s="204">
        <v>0.22</v>
      </c>
    </row>
    <row r="278" spans="1:17" ht="20.100000000000001" customHeight="1">
      <c r="A278" s="288">
        <v>44659</v>
      </c>
      <c r="B278" s="288">
        <v>44665</v>
      </c>
      <c r="C278" s="5" t="s">
        <v>203</v>
      </c>
      <c r="D278" s="330">
        <v>0.3</v>
      </c>
      <c r="E278" s="330">
        <v>0.3</v>
      </c>
      <c r="F278" s="330">
        <v>0.4</v>
      </c>
      <c r="G278" s="330">
        <v>0.2</v>
      </c>
      <c r="H278" s="330">
        <v>0.2</v>
      </c>
      <c r="I278" s="330">
        <v>0.2</v>
      </c>
      <c r="J278" s="330">
        <v>0.6</v>
      </c>
      <c r="K278" s="330">
        <v>0.4</v>
      </c>
      <c r="L278" s="330">
        <v>0.8</v>
      </c>
      <c r="M278" s="390" t="s">
        <v>193</v>
      </c>
      <c r="N278" s="390" t="s">
        <v>193</v>
      </c>
      <c r="O278" s="330" t="s">
        <v>193</v>
      </c>
      <c r="P278" s="330" t="s">
        <v>193</v>
      </c>
      <c r="Q278" s="204">
        <v>0.32</v>
      </c>
    </row>
    <row r="279" spans="1:17" ht="20.100000000000001" customHeight="1">
      <c r="A279" s="288">
        <v>44666</v>
      </c>
      <c r="B279" s="288">
        <v>44672</v>
      </c>
      <c r="C279" s="5" t="s">
        <v>198</v>
      </c>
      <c r="D279" s="330">
        <v>6.9</v>
      </c>
      <c r="E279" s="330">
        <v>7.2</v>
      </c>
      <c r="F279" s="330">
        <v>7.2</v>
      </c>
      <c r="G279" s="330">
        <v>7.2</v>
      </c>
      <c r="H279" s="330">
        <v>7.5</v>
      </c>
      <c r="I279" s="330">
        <v>7.2</v>
      </c>
      <c r="J279" s="330">
        <v>8</v>
      </c>
      <c r="K279" s="330">
        <v>7.4</v>
      </c>
      <c r="L279" s="330">
        <v>7.2</v>
      </c>
      <c r="M279" s="390" t="s">
        <v>193</v>
      </c>
      <c r="N279" s="390" t="s">
        <v>193</v>
      </c>
      <c r="O279" s="330">
        <v>8.1</v>
      </c>
      <c r="P279" s="330">
        <v>7.7</v>
      </c>
      <c r="Q279" s="204">
        <v>7.42</v>
      </c>
    </row>
    <row r="280" spans="1:17" ht="20.100000000000001" customHeight="1">
      <c r="A280" s="288">
        <v>44666</v>
      </c>
      <c r="B280" s="288">
        <v>44672</v>
      </c>
      <c r="C280" s="5" t="s">
        <v>199</v>
      </c>
      <c r="D280" s="330">
        <v>7.1</v>
      </c>
      <c r="E280" s="330">
        <v>7.2</v>
      </c>
      <c r="F280" s="330">
        <v>7.3</v>
      </c>
      <c r="G280" s="330">
        <v>7.2</v>
      </c>
      <c r="H280" s="330">
        <v>7.6</v>
      </c>
      <c r="I280" s="330">
        <v>7.3</v>
      </c>
      <c r="J280" s="330">
        <v>8.1999999999999993</v>
      </c>
      <c r="K280" s="330">
        <v>7.5</v>
      </c>
      <c r="L280" s="330">
        <v>7.4</v>
      </c>
      <c r="M280" s="390" t="s">
        <v>193</v>
      </c>
      <c r="N280" s="390" t="s">
        <v>193</v>
      </c>
      <c r="O280" s="330">
        <v>8.3000000000000007</v>
      </c>
      <c r="P280" s="330">
        <v>7.9</v>
      </c>
      <c r="Q280" s="204">
        <v>7.55</v>
      </c>
    </row>
    <row r="281" spans="1:17" ht="20.100000000000001" customHeight="1">
      <c r="A281" s="288">
        <v>44666</v>
      </c>
      <c r="B281" s="288">
        <v>44672</v>
      </c>
      <c r="C281" s="5" t="s">
        <v>200</v>
      </c>
      <c r="D281" s="330">
        <v>7.2</v>
      </c>
      <c r="E281" s="330">
        <v>7.3</v>
      </c>
      <c r="F281" s="330">
        <v>7.4</v>
      </c>
      <c r="G281" s="330">
        <v>7.3</v>
      </c>
      <c r="H281" s="330">
        <v>7.7</v>
      </c>
      <c r="I281" s="330">
        <v>7.4</v>
      </c>
      <c r="J281" s="330">
        <v>8.4</v>
      </c>
      <c r="K281" s="330">
        <v>7.8</v>
      </c>
      <c r="L281" s="330">
        <v>7.8</v>
      </c>
      <c r="M281" s="390" t="s">
        <v>193</v>
      </c>
      <c r="N281" s="390" t="s">
        <v>193</v>
      </c>
      <c r="O281" s="330" t="s">
        <v>204</v>
      </c>
      <c r="P281" s="330" t="s">
        <v>204</v>
      </c>
      <c r="Q281" s="204">
        <v>7.59</v>
      </c>
    </row>
    <row r="282" spans="1:17" ht="20.100000000000001" customHeight="1">
      <c r="A282" s="288">
        <v>44666</v>
      </c>
      <c r="B282" s="288">
        <v>44672</v>
      </c>
      <c r="C282" s="5" t="s">
        <v>201</v>
      </c>
      <c r="D282" s="330">
        <v>7.3</v>
      </c>
      <c r="E282" s="330">
        <v>7.4</v>
      </c>
      <c r="F282" s="330">
        <v>7.4</v>
      </c>
      <c r="G282" s="330">
        <v>7.3</v>
      </c>
      <c r="H282" s="330">
        <v>7.7</v>
      </c>
      <c r="I282" s="330">
        <v>7.4</v>
      </c>
      <c r="J282" s="330">
        <v>8.6</v>
      </c>
      <c r="K282" s="330">
        <v>8</v>
      </c>
      <c r="L282" s="330">
        <v>8</v>
      </c>
      <c r="M282" s="390" t="s">
        <v>193</v>
      </c>
      <c r="N282" s="390" t="s">
        <v>193</v>
      </c>
      <c r="O282" s="330" t="s">
        <v>204</v>
      </c>
      <c r="P282" s="330" t="s">
        <v>204</v>
      </c>
      <c r="Q282" s="204">
        <v>7.69</v>
      </c>
    </row>
    <row r="283" spans="1:17" ht="20.100000000000001" customHeight="1">
      <c r="A283" s="288">
        <v>44666</v>
      </c>
      <c r="B283" s="288">
        <v>44672</v>
      </c>
      <c r="C283" s="5" t="s">
        <v>202</v>
      </c>
      <c r="D283" s="330">
        <v>0.3</v>
      </c>
      <c r="E283" s="330">
        <v>0.1</v>
      </c>
      <c r="F283" s="330">
        <v>0.2</v>
      </c>
      <c r="G283" s="330">
        <v>0.1</v>
      </c>
      <c r="H283" s="330">
        <v>0.2</v>
      </c>
      <c r="I283" s="330">
        <v>0.2</v>
      </c>
      <c r="J283" s="330">
        <v>0.4</v>
      </c>
      <c r="K283" s="330">
        <v>0.4</v>
      </c>
      <c r="L283" s="330">
        <v>0.6</v>
      </c>
      <c r="M283" s="390" t="s">
        <v>193</v>
      </c>
      <c r="N283" s="390" t="s">
        <v>193</v>
      </c>
      <c r="O283" s="330" t="s">
        <v>193</v>
      </c>
      <c r="P283" s="330" t="s">
        <v>193</v>
      </c>
      <c r="Q283" s="204">
        <v>0.17</v>
      </c>
    </row>
    <row r="284" spans="1:17" ht="20.100000000000001" customHeight="1">
      <c r="A284" s="288">
        <v>44666</v>
      </c>
      <c r="B284" s="288">
        <v>44672</v>
      </c>
      <c r="C284" s="5" t="s">
        <v>203</v>
      </c>
      <c r="D284" s="330">
        <v>0.4</v>
      </c>
      <c r="E284" s="330">
        <v>0.2</v>
      </c>
      <c r="F284" s="330">
        <v>0.2</v>
      </c>
      <c r="G284" s="330">
        <v>0.1</v>
      </c>
      <c r="H284" s="330">
        <v>0.2</v>
      </c>
      <c r="I284" s="330">
        <v>0.2</v>
      </c>
      <c r="J284" s="330">
        <v>0.6</v>
      </c>
      <c r="K284" s="330">
        <v>0.6</v>
      </c>
      <c r="L284" s="330">
        <v>0.8</v>
      </c>
      <c r="M284" s="390" t="s">
        <v>193</v>
      </c>
      <c r="N284" s="390" t="s">
        <v>193</v>
      </c>
      <c r="O284" s="330" t="s">
        <v>193</v>
      </c>
      <c r="P284" s="330" t="s">
        <v>193</v>
      </c>
      <c r="Q284" s="204">
        <v>0.27</v>
      </c>
    </row>
    <row r="285" spans="1:17" ht="20.100000000000001" customHeight="1">
      <c r="A285" s="288">
        <v>44673</v>
      </c>
      <c r="B285" s="288">
        <v>44679</v>
      </c>
      <c r="C285" s="5" t="s">
        <v>198</v>
      </c>
      <c r="D285" s="330">
        <v>7</v>
      </c>
      <c r="E285" s="330">
        <v>7.4</v>
      </c>
      <c r="F285" s="330">
        <v>7.3</v>
      </c>
      <c r="G285" s="330">
        <v>7.3</v>
      </c>
      <c r="H285" s="330">
        <v>7.4</v>
      </c>
      <c r="I285" s="330">
        <v>7.3</v>
      </c>
      <c r="J285" s="330">
        <v>8.1</v>
      </c>
      <c r="K285" s="330">
        <v>7.2</v>
      </c>
      <c r="L285" s="330">
        <v>7.1</v>
      </c>
      <c r="M285" s="390" t="s">
        <v>193</v>
      </c>
      <c r="N285" s="390" t="s">
        <v>193</v>
      </c>
      <c r="O285" s="330">
        <v>8.1</v>
      </c>
      <c r="P285" s="330">
        <v>7.4</v>
      </c>
      <c r="Q285" s="204">
        <v>7.42</v>
      </c>
    </row>
    <row r="286" spans="1:17" ht="20.100000000000001" customHeight="1">
      <c r="A286" s="288">
        <v>44673</v>
      </c>
      <c r="B286" s="288">
        <v>44679</v>
      </c>
      <c r="C286" s="5" t="s">
        <v>199</v>
      </c>
      <c r="D286" s="330">
        <v>7.1</v>
      </c>
      <c r="E286" s="330">
        <v>7.4</v>
      </c>
      <c r="F286" s="330">
        <v>7.3</v>
      </c>
      <c r="G286" s="330">
        <v>7.3</v>
      </c>
      <c r="H286" s="330">
        <v>7.5</v>
      </c>
      <c r="I286" s="330">
        <v>7.4</v>
      </c>
      <c r="J286" s="330">
        <v>8.1999999999999993</v>
      </c>
      <c r="K286" s="330">
        <v>7.3</v>
      </c>
      <c r="L286" s="330">
        <v>7.3</v>
      </c>
      <c r="M286" s="390" t="s">
        <v>193</v>
      </c>
      <c r="N286" s="390" t="s">
        <v>193</v>
      </c>
      <c r="O286" s="330">
        <v>8.3000000000000007</v>
      </c>
      <c r="P286" s="330">
        <v>7.5</v>
      </c>
      <c r="Q286" s="204">
        <v>7.51</v>
      </c>
    </row>
    <row r="287" spans="1:17" ht="20.100000000000001" customHeight="1">
      <c r="A287" s="288">
        <v>44673</v>
      </c>
      <c r="B287" s="288">
        <v>44679</v>
      </c>
      <c r="C287" s="5" t="s">
        <v>200</v>
      </c>
      <c r="D287" s="330">
        <v>7.2</v>
      </c>
      <c r="E287" s="330">
        <v>7.5</v>
      </c>
      <c r="F287" s="330">
        <v>7.4</v>
      </c>
      <c r="G287" s="330">
        <v>7.4</v>
      </c>
      <c r="H287" s="330">
        <v>7.6</v>
      </c>
      <c r="I287" s="330">
        <v>7.5</v>
      </c>
      <c r="J287" s="330">
        <v>8.4</v>
      </c>
      <c r="K287" s="330">
        <v>7.5</v>
      </c>
      <c r="L287" s="330">
        <v>7.6</v>
      </c>
      <c r="M287" s="390" t="s">
        <v>193</v>
      </c>
      <c r="N287" s="390" t="s">
        <v>193</v>
      </c>
      <c r="O287" s="330" t="s">
        <v>204</v>
      </c>
      <c r="P287" s="330" t="s">
        <v>204</v>
      </c>
      <c r="Q287" s="204">
        <v>7.57</v>
      </c>
    </row>
    <row r="288" spans="1:17" ht="20.100000000000001" customHeight="1">
      <c r="A288" s="288">
        <v>44673</v>
      </c>
      <c r="B288" s="288">
        <v>44679</v>
      </c>
      <c r="C288" s="5" t="s">
        <v>201</v>
      </c>
      <c r="D288" s="330">
        <v>7.3</v>
      </c>
      <c r="E288" s="330">
        <v>7.5</v>
      </c>
      <c r="F288" s="330">
        <v>7.4</v>
      </c>
      <c r="G288" s="330">
        <v>7.4</v>
      </c>
      <c r="H288" s="330">
        <v>7.6</v>
      </c>
      <c r="I288" s="330">
        <v>7.5</v>
      </c>
      <c r="J288" s="330">
        <v>8.6</v>
      </c>
      <c r="K288" s="330">
        <v>7.8</v>
      </c>
      <c r="L288" s="330">
        <v>7.8</v>
      </c>
      <c r="M288" s="390" t="s">
        <v>193</v>
      </c>
      <c r="N288" s="390" t="s">
        <v>193</v>
      </c>
      <c r="O288" s="330" t="s">
        <v>204</v>
      </c>
      <c r="P288" s="330" t="s">
        <v>204</v>
      </c>
      <c r="Q288" s="204">
        <v>7.66</v>
      </c>
    </row>
    <row r="289" spans="1:17" ht="20.100000000000001" customHeight="1">
      <c r="A289" s="288">
        <v>44673</v>
      </c>
      <c r="B289" s="288">
        <v>44679</v>
      </c>
      <c r="C289" s="5" t="s">
        <v>202</v>
      </c>
      <c r="D289" s="330">
        <v>0.2</v>
      </c>
      <c r="E289" s="330">
        <v>0.1</v>
      </c>
      <c r="F289" s="330">
        <v>0.1</v>
      </c>
      <c r="G289" s="330">
        <v>0.1</v>
      </c>
      <c r="H289" s="330">
        <v>0.2</v>
      </c>
      <c r="I289" s="330">
        <v>0.2</v>
      </c>
      <c r="J289" s="330">
        <v>0.3</v>
      </c>
      <c r="K289" s="330">
        <v>0.3</v>
      </c>
      <c r="L289" s="330">
        <v>0.5</v>
      </c>
      <c r="M289" s="390" t="s">
        <v>193</v>
      </c>
      <c r="N289" s="390" t="s">
        <v>193</v>
      </c>
      <c r="O289" s="330" t="s">
        <v>193</v>
      </c>
      <c r="P289" s="330" t="s">
        <v>193</v>
      </c>
      <c r="Q289" s="204">
        <v>0.15</v>
      </c>
    </row>
    <row r="290" spans="1:17" ht="20.100000000000001" customHeight="1">
      <c r="A290" s="288">
        <v>44673</v>
      </c>
      <c r="B290" s="288">
        <v>44679</v>
      </c>
      <c r="C290" s="5" t="s">
        <v>203</v>
      </c>
      <c r="D290" s="330">
        <v>0.3</v>
      </c>
      <c r="E290" s="330">
        <v>0.1</v>
      </c>
      <c r="F290" s="330">
        <v>0.1</v>
      </c>
      <c r="G290" s="330">
        <v>0.1</v>
      </c>
      <c r="H290" s="330">
        <v>0.2</v>
      </c>
      <c r="I290" s="330">
        <v>0.2</v>
      </c>
      <c r="J290" s="330">
        <v>0.5</v>
      </c>
      <c r="K290" s="330">
        <v>0.6</v>
      </c>
      <c r="L290" s="330">
        <v>0.7</v>
      </c>
      <c r="M290" s="390" t="s">
        <v>193</v>
      </c>
      <c r="N290" s="390" t="s">
        <v>193</v>
      </c>
      <c r="O290" s="330" t="s">
        <v>193</v>
      </c>
      <c r="P290" s="330" t="s">
        <v>193</v>
      </c>
      <c r="Q290" s="204">
        <v>0.24</v>
      </c>
    </row>
    <row r="291" spans="1:17" ht="20.100000000000001" customHeight="1">
      <c r="A291" s="288">
        <v>44680</v>
      </c>
      <c r="B291" s="288">
        <v>44686</v>
      </c>
      <c r="C291" s="5" t="s">
        <v>198</v>
      </c>
      <c r="D291" s="330">
        <v>7.1</v>
      </c>
      <c r="E291" s="330">
        <v>7.4</v>
      </c>
      <c r="F291" s="330">
        <v>7.5</v>
      </c>
      <c r="G291" s="330">
        <v>7.5</v>
      </c>
      <c r="H291" s="330">
        <v>7.6</v>
      </c>
      <c r="I291" s="330">
        <v>7.5</v>
      </c>
      <c r="J291" s="330">
        <v>8.1999999999999993</v>
      </c>
      <c r="K291" s="330">
        <v>7.3</v>
      </c>
      <c r="L291" s="330">
        <v>7.2</v>
      </c>
      <c r="M291" s="390" t="s">
        <v>193</v>
      </c>
      <c r="N291" s="390" t="s">
        <v>193</v>
      </c>
      <c r="O291" s="330">
        <v>8.1</v>
      </c>
      <c r="P291" s="330">
        <v>7.4</v>
      </c>
      <c r="Q291" s="204">
        <v>7.53</v>
      </c>
    </row>
    <row r="292" spans="1:17" ht="20.100000000000001" customHeight="1">
      <c r="A292" s="288">
        <v>44680</v>
      </c>
      <c r="B292" s="288">
        <v>44686</v>
      </c>
      <c r="C292" s="5" t="s">
        <v>199</v>
      </c>
      <c r="D292" s="330">
        <v>7</v>
      </c>
      <c r="E292" s="330">
        <v>7.4</v>
      </c>
      <c r="F292" s="330">
        <v>7.5</v>
      </c>
      <c r="G292" s="330">
        <v>7.6</v>
      </c>
      <c r="H292" s="330">
        <v>7.6</v>
      </c>
      <c r="I292" s="330">
        <v>7.5</v>
      </c>
      <c r="J292" s="330">
        <v>8</v>
      </c>
      <c r="K292" s="330">
        <v>7.4</v>
      </c>
      <c r="L292" s="330">
        <v>7.5</v>
      </c>
      <c r="M292" s="390" t="s">
        <v>193</v>
      </c>
      <c r="N292" s="390" t="s">
        <v>193</v>
      </c>
      <c r="O292" s="330">
        <v>8.3000000000000007</v>
      </c>
      <c r="P292" s="330">
        <v>7.5</v>
      </c>
      <c r="Q292" s="204">
        <v>7.57</v>
      </c>
    </row>
    <row r="293" spans="1:17" ht="20.100000000000001" customHeight="1">
      <c r="A293" s="288">
        <v>44680</v>
      </c>
      <c r="B293" s="288">
        <v>44686</v>
      </c>
      <c r="C293" s="5" t="s">
        <v>200</v>
      </c>
      <c r="D293" s="330">
        <v>6.9</v>
      </c>
      <c r="E293" s="330">
        <v>7.3</v>
      </c>
      <c r="F293" s="330">
        <v>7.4</v>
      </c>
      <c r="G293" s="330">
        <v>7.3</v>
      </c>
      <c r="H293" s="330">
        <v>7.6</v>
      </c>
      <c r="I293" s="330">
        <v>7.5</v>
      </c>
      <c r="J293" s="330">
        <v>7.9</v>
      </c>
      <c r="K293" s="330">
        <v>7.5</v>
      </c>
      <c r="L293" s="330">
        <v>7.6</v>
      </c>
      <c r="M293" s="390" t="s">
        <v>193</v>
      </c>
      <c r="N293" s="390" t="s">
        <v>193</v>
      </c>
      <c r="O293" s="330" t="s">
        <v>204</v>
      </c>
      <c r="P293" s="330" t="s">
        <v>204</v>
      </c>
      <c r="Q293" s="204">
        <v>7.44</v>
      </c>
    </row>
    <row r="294" spans="1:17" ht="20.100000000000001" customHeight="1">
      <c r="A294" s="288">
        <v>44680</v>
      </c>
      <c r="B294" s="288">
        <v>44686</v>
      </c>
      <c r="C294" s="5" t="s">
        <v>201</v>
      </c>
      <c r="D294" s="330">
        <v>6.9</v>
      </c>
      <c r="E294" s="330">
        <v>7.3</v>
      </c>
      <c r="F294" s="330">
        <v>7.4</v>
      </c>
      <c r="G294" s="330">
        <v>7.3</v>
      </c>
      <c r="H294" s="330">
        <v>7.6</v>
      </c>
      <c r="I294" s="330">
        <v>7.5</v>
      </c>
      <c r="J294" s="330">
        <v>7.9</v>
      </c>
      <c r="K294" s="330">
        <v>7.8</v>
      </c>
      <c r="L294" s="330">
        <v>7.8</v>
      </c>
      <c r="M294" s="390" t="s">
        <v>193</v>
      </c>
      <c r="N294" s="390" t="s">
        <v>193</v>
      </c>
      <c r="O294" s="330" t="s">
        <v>204</v>
      </c>
      <c r="P294" s="330" t="s">
        <v>204</v>
      </c>
      <c r="Q294" s="204">
        <v>7.5</v>
      </c>
    </row>
    <row r="295" spans="1:17" ht="20.100000000000001" customHeight="1">
      <c r="A295" s="288">
        <v>44680</v>
      </c>
      <c r="B295" s="288">
        <v>44686</v>
      </c>
      <c r="C295" s="5" t="s">
        <v>202</v>
      </c>
      <c r="D295" s="330">
        <v>-0.2</v>
      </c>
      <c r="E295" s="330">
        <v>-0.1</v>
      </c>
      <c r="F295" s="330">
        <v>-0.1</v>
      </c>
      <c r="G295" s="330">
        <v>-0.2</v>
      </c>
      <c r="H295" s="330">
        <v>0</v>
      </c>
      <c r="I295" s="330">
        <v>0</v>
      </c>
      <c r="J295" s="330">
        <v>-0.3</v>
      </c>
      <c r="K295" s="330">
        <v>0.2</v>
      </c>
      <c r="L295" s="330">
        <v>0.4</v>
      </c>
      <c r="M295" s="390" t="s">
        <v>193</v>
      </c>
      <c r="N295" s="390" t="s">
        <v>193</v>
      </c>
      <c r="O295" s="330" t="s">
        <v>193</v>
      </c>
      <c r="P295" s="330" t="s">
        <v>193</v>
      </c>
      <c r="Q295" s="204">
        <v>-0.09</v>
      </c>
    </row>
    <row r="296" spans="1:17" ht="20.100000000000001" customHeight="1">
      <c r="A296" s="288">
        <v>44680</v>
      </c>
      <c r="B296" s="288">
        <v>44686</v>
      </c>
      <c r="C296" s="5" t="s">
        <v>203</v>
      </c>
      <c r="D296" s="330">
        <v>-0.2</v>
      </c>
      <c r="E296" s="330">
        <v>-0.1</v>
      </c>
      <c r="F296" s="330">
        <v>-0.1</v>
      </c>
      <c r="G296" s="330">
        <v>-0.2</v>
      </c>
      <c r="H296" s="330">
        <v>0</v>
      </c>
      <c r="I296" s="330">
        <v>0</v>
      </c>
      <c r="J296" s="330">
        <v>-0.3</v>
      </c>
      <c r="K296" s="330">
        <v>0.5</v>
      </c>
      <c r="L296" s="330">
        <v>0.6</v>
      </c>
      <c r="M296" s="390" t="s">
        <v>193</v>
      </c>
      <c r="N296" s="390" t="s">
        <v>193</v>
      </c>
      <c r="O296" s="330" t="s">
        <v>193</v>
      </c>
      <c r="P296" s="330" t="s">
        <v>193</v>
      </c>
      <c r="Q296" s="204">
        <v>-0.03</v>
      </c>
    </row>
    <row r="297" spans="1:17" ht="20.100000000000001" customHeight="1">
      <c r="A297" s="288">
        <v>44687</v>
      </c>
      <c r="B297" s="288">
        <v>44693</v>
      </c>
      <c r="C297" s="5" t="s">
        <v>198</v>
      </c>
      <c r="D297" s="330">
        <v>7.3</v>
      </c>
      <c r="E297" s="330">
        <v>7.5</v>
      </c>
      <c r="F297" s="330">
        <v>7.5</v>
      </c>
      <c r="G297" s="330">
        <v>7.6</v>
      </c>
      <c r="H297" s="330">
        <v>7.8</v>
      </c>
      <c r="I297" s="330">
        <v>7.8</v>
      </c>
      <c r="J297" s="330">
        <v>8.4</v>
      </c>
      <c r="K297" s="330">
        <v>7.5</v>
      </c>
      <c r="L297" s="330">
        <v>7.3</v>
      </c>
      <c r="M297" s="390" t="s">
        <v>193</v>
      </c>
      <c r="N297" s="390" t="s">
        <v>193</v>
      </c>
      <c r="O297" s="330">
        <v>9</v>
      </c>
      <c r="P297" s="330">
        <v>7.6</v>
      </c>
      <c r="Q297" s="204">
        <v>7.75</v>
      </c>
    </row>
    <row r="298" spans="1:17" ht="20.100000000000001" customHeight="1">
      <c r="A298" s="288">
        <v>44687</v>
      </c>
      <c r="B298" s="288">
        <v>44693</v>
      </c>
      <c r="C298" s="5" t="s">
        <v>199</v>
      </c>
      <c r="D298" s="330">
        <v>7.2</v>
      </c>
      <c r="E298" s="330">
        <v>7.5</v>
      </c>
      <c r="F298" s="330">
        <v>7.4</v>
      </c>
      <c r="G298" s="330">
        <v>7.6</v>
      </c>
      <c r="H298" s="330">
        <v>7.8</v>
      </c>
      <c r="I298" s="330">
        <v>7.8</v>
      </c>
      <c r="J298" s="330">
        <v>8.1999999999999993</v>
      </c>
      <c r="K298" s="330">
        <v>7.6</v>
      </c>
      <c r="L298" s="330">
        <v>7.5</v>
      </c>
      <c r="M298" s="390" t="s">
        <v>193</v>
      </c>
      <c r="N298" s="390" t="s">
        <v>193</v>
      </c>
      <c r="O298" s="330">
        <v>9.1</v>
      </c>
      <c r="P298" s="330">
        <v>7.8</v>
      </c>
      <c r="Q298" s="204">
        <v>7.77</v>
      </c>
    </row>
    <row r="299" spans="1:17" ht="20.100000000000001" customHeight="1">
      <c r="A299" s="288">
        <v>44687</v>
      </c>
      <c r="B299" s="288">
        <v>44693</v>
      </c>
      <c r="C299" s="5" t="s">
        <v>200</v>
      </c>
      <c r="D299" s="330">
        <v>7.1</v>
      </c>
      <c r="E299" s="330">
        <v>7.3</v>
      </c>
      <c r="F299" s="330">
        <v>7.2</v>
      </c>
      <c r="G299" s="330">
        <v>7.3</v>
      </c>
      <c r="H299" s="330">
        <v>7.8</v>
      </c>
      <c r="I299" s="330">
        <v>7.8</v>
      </c>
      <c r="J299" s="330">
        <v>8.1</v>
      </c>
      <c r="K299" s="330">
        <v>7.7</v>
      </c>
      <c r="L299" s="330">
        <v>7.6</v>
      </c>
      <c r="M299" s="390" t="s">
        <v>193</v>
      </c>
      <c r="N299" s="390" t="s">
        <v>193</v>
      </c>
      <c r="O299" s="330" t="s">
        <v>204</v>
      </c>
      <c r="P299" s="330" t="s">
        <v>204</v>
      </c>
      <c r="Q299" s="204">
        <v>7.54</v>
      </c>
    </row>
    <row r="300" spans="1:17" ht="20.100000000000001" customHeight="1">
      <c r="A300" s="288">
        <v>44687</v>
      </c>
      <c r="B300" s="288">
        <v>44693</v>
      </c>
      <c r="C300" s="5" t="s">
        <v>201</v>
      </c>
      <c r="D300" s="330">
        <v>7.1</v>
      </c>
      <c r="E300" s="330">
        <v>7.3</v>
      </c>
      <c r="F300" s="330">
        <v>7.2</v>
      </c>
      <c r="G300" s="330">
        <v>7.3</v>
      </c>
      <c r="H300" s="330">
        <v>7.9</v>
      </c>
      <c r="I300" s="330">
        <v>7.9</v>
      </c>
      <c r="J300" s="330">
        <v>8.1</v>
      </c>
      <c r="K300" s="330">
        <v>7.9</v>
      </c>
      <c r="L300" s="330">
        <v>7.8</v>
      </c>
      <c r="M300" s="390" t="s">
        <v>193</v>
      </c>
      <c r="N300" s="390" t="s">
        <v>193</v>
      </c>
      <c r="O300" s="330" t="s">
        <v>204</v>
      </c>
      <c r="P300" s="330" t="s">
        <v>204</v>
      </c>
      <c r="Q300" s="204">
        <v>7.61</v>
      </c>
    </row>
    <row r="301" spans="1:17" ht="20.100000000000001" customHeight="1">
      <c r="A301" s="288">
        <v>44687</v>
      </c>
      <c r="B301" s="288">
        <v>44693</v>
      </c>
      <c r="C301" s="5" t="s">
        <v>202</v>
      </c>
      <c r="D301" s="330">
        <v>-0.2</v>
      </c>
      <c r="E301" s="330">
        <v>-0.2</v>
      </c>
      <c r="F301" s="330">
        <v>-0.3</v>
      </c>
      <c r="G301" s="330">
        <v>-0.3</v>
      </c>
      <c r="H301" s="330">
        <v>0</v>
      </c>
      <c r="I301" s="330">
        <v>0</v>
      </c>
      <c r="J301" s="330">
        <v>-0.3</v>
      </c>
      <c r="K301" s="330">
        <v>0.2</v>
      </c>
      <c r="L301" s="330">
        <v>0.3</v>
      </c>
      <c r="M301" s="390" t="s">
        <v>193</v>
      </c>
      <c r="N301" s="390" t="s">
        <v>193</v>
      </c>
      <c r="O301" s="330" t="s">
        <v>193</v>
      </c>
      <c r="P301" s="330" t="s">
        <v>193</v>
      </c>
      <c r="Q301" s="204">
        <v>-0.21</v>
      </c>
    </row>
    <row r="302" spans="1:17" ht="20.100000000000001" customHeight="1">
      <c r="A302" s="288">
        <v>44687</v>
      </c>
      <c r="B302" s="288">
        <v>44693</v>
      </c>
      <c r="C302" s="5" t="s">
        <v>203</v>
      </c>
      <c r="D302" s="330">
        <v>-0.2</v>
      </c>
      <c r="E302" s="330">
        <v>-0.2</v>
      </c>
      <c r="F302" s="330">
        <v>-0.3</v>
      </c>
      <c r="G302" s="330">
        <v>-0.3</v>
      </c>
      <c r="H302" s="330">
        <v>0.1</v>
      </c>
      <c r="I302" s="330">
        <v>0.1</v>
      </c>
      <c r="J302" s="330">
        <v>-0.3</v>
      </c>
      <c r="K302" s="330">
        <v>0.4</v>
      </c>
      <c r="L302" s="330">
        <v>0.5</v>
      </c>
      <c r="M302" s="390" t="s">
        <v>193</v>
      </c>
      <c r="N302" s="390" t="s">
        <v>193</v>
      </c>
      <c r="O302" s="330" t="s">
        <v>193</v>
      </c>
      <c r="P302" s="330" t="s">
        <v>193</v>
      </c>
      <c r="Q302" s="204">
        <v>-0.14000000000000001</v>
      </c>
    </row>
    <row r="303" spans="1:17" ht="20.100000000000001" customHeight="1">
      <c r="A303" s="288">
        <v>44694</v>
      </c>
      <c r="B303" s="288">
        <v>44700</v>
      </c>
      <c r="C303" s="5" t="s">
        <v>198</v>
      </c>
      <c r="D303" s="330">
        <v>7.6</v>
      </c>
      <c r="E303" s="330">
        <v>7.8</v>
      </c>
      <c r="F303" s="330">
        <v>7.8</v>
      </c>
      <c r="G303" s="330">
        <v>8</v>
      </c>
      <c r="H303" s="330">
        <v>8.1</v>
      </c>
      <c r="I303" s="330">
        <v>8</v>
      </c>
      <c r="J303" s="330">
        <v>8.4</v>
      </c>
      <c r="K303" s="330">
        <v>8</v>
      </c>
      <c r="L303" s="330">
        <v>7.7</v>
      </c>
      <c r="M303" s="390" t="s">
        <v>193</v>
      </c>
      <c r="N303" s="390" t="s">
        <v>193</v>
      </c>
      <c r="O303" s="330">
        <v>9.1999999999999993</v>
      </c>
      <c r="P303" s="330">
        <v>7.9</v>
      </c>
      <c r="Q303" s="204">
        <v>8.0500000000000007</v>
      </c>
    </row>
    <row r="304" spans="1:17" ht="20.100000000000001" customHeight="1">
      <c r="A304" s="288">
        <v>44694</v>
      </c>
      <c r="B304" s="288">
        <v>44700</v>
      </c>
      <c r="C304" s="5" t="s">
        <v>199</v>
      </c>
      <c r="D304" s="330">
        <v>7.3</v>
      </c>
      <c r="E304" s="330">
        <v>7.4</v>
      </c>
      <c r="F304" s="330">
        <v>7.6</v>
      </c>
      <c r="G304" s="330">
        <v>7.7</v>
      </c>
      <c r="H304" s="330">
        <v>8</v>
      </c>
      <c r="I304" s="330">
        <v>7.9</v>
      </c>
      <c r="J304" s="330">
        <v>8.1</v>
      </c>
      <c r="K304" s="330">
        <v>8</v>
      </c>
      <c r="L304" s="330">
        <v>7.8</v>
      </c>
      <c r="M304" s="390" t="s">
        <v>193</v>
      </c>
      <c r="N304" s="390" t="s">
        <v>193</v>
      </c>
      <c r="O304" s="330">
        <v>9.4</v>
      </c>
      <c r="P304" s="330">
        <v>8.1</v>
      </c>
      <c r="Q304" s="204">
        <v>7.94</v>
      </c>
    </row>
    <row r="305" spans="1:17" ht="20.100000000000001" customHeight="1">
      <c r="A305" s="288">
        <v>44694</v>
      </c>
      <c r="B305" s="288">
        <v>44700</v>
      </c>
      <c r="C305" s="5" t="s">
        <v>200</v>
      </c>
      <c r="D305" s="330">
        <v>7.2</v>
      </c>
      <c r="E305" s="330">
        <v>7.3</v>
      </c>
      <c r="F305" s="330">
        <v>7.4</v>
      </c>
      <c r="G305" s="330">
        <v>7.5</v>
      </c>
      <c r="H305" s="330">
        <v>7.9</v>
      </c>
      <c r="I305" s="330">
        <v>7.8</v>
      </c>
      <c r="J305" s="330">
        <v>8.1</v>
      </c>
      <c r="K305" s="330">
        <v>8.1</v>
      </c>
      <c r="L305" s="330">
        <v>7.9</v>
      </c>
      <c r="M305" s="390" t="s">
        <v>193</v>
      </c>
      <c r="N305" s="390" t="s">
        <v>193</v>
      </c>
      <c r="O305" s="330" t="s">
        <v>204</v>
      </c>
      <c r="P305" s="330" t="s">
        <v>204</v>
      </c>
      <c r="Q305" s="204">
        <v>7.69</v>
      </c>
    </row>
    <row r="306" spans="1:17" ht="20.100000000000001" customHeight="1">
      <c r="A306" s="288">
        <v>44694</v>
      </c>
      <c r="B306" s="288">
        <v>44700</v>
      </c>
      <c r="C306" s="5" t="s">
        <v>201</v>
      </c>
      <c r="D306" s="330">
        <v>7.2</v>
      </c>
      <c r="E306" s="330">
        <v>7.3</v>
      </c>
      <c r="F306" s="330">
        <v>7.4</v>
      </c>
      <c r="G306" s="330">
        <v>7.5</v>
      </c>
      <c r="H306" s="330">
        <v>7.9</v>
      </c>
      <c r="I306" s="330">
        <v>7.8</v>
      </c>
      <c r="J306" s="330">
        <v>8.1</v>
      </c>
      <c r="K306" s="330">
        <v>8.3000000000000007</v>
      </c>
      <c r="L306" s="330">
        <v>8.1999999999999993</v>
      </c>
      <c r="M306" s="390" t="s">
        <v>193</v>
      </c>
      <c r="N306" s="390" t="s">
        <v>193</v>
      </c>
      <c r="O306" s="330" t="s">
        <v>204</v>
      </c>
      <c r="P306" s="330" t="s">
        <v>204</v>
      </c>
      <c r="Q306" s="204">
        <v>7.74</v>
      </c>
    </row>
    <row r="307" spans="1:17" ht="20.100000000000001" customHeight="1">
      <c r="A307" s="288">
        <v>44694</v>
      </c>
      <c r="B307" s="288">
        <v>44700</v>
      </c>
      <c r="C307" s="5" t="s">
        <v>202</v>
      </c>
      <c r="D307" s="330">
        <v>-0.4</v>
      </c>
      <c r="E307" s="330">
        <v>-0.5</v>
      </c>
      <c r="F307" s="330">
        <v>-0.4</v>
      </c>
      <c r="G307" s="330">
        <v>-0.5</v>
      </c>
      <c r="H307" s="330">
        <v>-0.2</v>
      </c>
      <c r="I307" s="330">
        <v>-0.2</v>
      </c>
      <c r="J307" s="330">
        <v>-0.3</v>
      </c>
      <c r="K307" s="330">
        <v>0.1</v>
      </c>
      <c r="L307" s="330">
        <v>0.2</v>
      </c>
      <c r="M307" s="390" t="s">
        <v>193</v>
      </c>
      <c r="N307" s="390" t="s">
        <v>193</v>
      </c>
      <c r="O307" s="330" t="s">
        <v>193</v>
      </c>
      <c r="P307" s="330" t="s">
        <v>193</v>
      </c>
      <c r="Q307" s="204">
        <v>-0.36</v>
      </c>
    </row>
    <row r="308" spans="1:17" ht="20.100000000000001" customHeight="1">
      <c r="A308" s="288">
        <v>44694</v>
      </c>
      <c r="B308" s="288">
        <v>44700</v>
      </c>
      <c r="C308" s="5" t="s">
        <v>203</v>
      </c>
      <c r="D308" s="330">
        <v>-0.4</v>
      </c>
      <c r="E308" s="330">
        <v>-0.5</v>
      </c>
      <c r="F308" s="330">
        <v>-0.4</v>
      </c>
      <c r="G308" s="330">
        <v>-0.5</v>
      </c>
      <c r="H308" s="330">
        <v>-0.2</v>
      </c>
      <c r="I308" s="330">
        <v>-0.2</v>
      </c>
      <c r="J308" s="330">
        <v>-0.3</v>
      </c>
      <c r="K308" s="330">
        <v>0.3</v>
      </c>
      <c r="L308" s="330">
        <v>0.5</v>
      </c>
      <c r="M308" s="390" t="s">
        <v>193</v>
      </c>
      <c r="N308" s="390" t="s">
        <v>193</v>
      </c>
      <c r="O308" s="330" t="s">
        <v>193</v>
      </c>
      <c r="P308" s="330" t="s">
        <v>193</v>
      </c>
      <c r="Q308" s="204">
        <v>-0.31</v>
      </c>
    </row>
    <row r="309" spans="1:17" ht="20.100000000000001" customHeight="1">
      <c r="A309" s="288">
        <v>44701</v>
      </c>
      <c r="B309" s="288">
        <v>44707</v>
      </c>
      <c r="C309" s="5" t="s">
        <v>198</v>
      </c>
      <c r="D309" s="330">
        <v>7.8</v>
      </c>
      <c r="E309" s="330">
        <v>7.9</v>
      </c>
      <c r="F309" s="330">
        <v>7.8</v>
      </c>
      <c r="G309" s="330">
        <v>7.9</v>
      </c>
      <c r="H309" s="330">
        <v>8</v>
      </c>
      <c r="I309" s="330">
        <v>7.9</v>
      </c>
      <c r="J309" s="330">
        <v>8.3000000000000007</v>
      </c>
      <c r="K309" s="330">
        <v>7.9</v>
      </c>
      <c r="L309" s="330">
        <v>7.7</v>
      </c>
      <c r="M309" s="390" t="s">
        <v>193</v>
      </c>
      <c r="N309" s="390" t="s">
        <v>193</v>
      </c>
      <c r="O309" s="330">
        <v>9.3000000000000007</v>
      </c>
      <c r="P309" s="330">
        <v>8</v>
      </c>
      <c r="Q309" s="204">
        <v>8.0500000000000007</v>
      </c>
    </row>
    <row r="310" spans="1:17" ht="20.100000000000001" customHeight="1">
      <c r="A310" s="288">
        <v>44701</v>
      </c>
      <c r="B310" s="288">
        <v>44707</v>
      </c>
      <c r="C310" s="5" t="s">
        <v>199</v>
      </c>
      <c r="D310" s="330">
        <v>7.6</v>
      </c>
      <c r="E310" s="330">
        <v>7.8</v>
      </c>
      <c r="F310" s="330">
        <v>7.5</v>
      </c>
      <c r="G310" s="330">
        <v>7.8</v>
      </c>
      <c r="H310" s="330">
        <v>7.9</v>
      </c>
      <c r="I310" s="330">
        <v>7.8</v>
      </c>
      <c r="J310" s="330">
        <v>8.1999999999999993</v>
      </c>
      <c r="K310" s="330">
        <v>8</v>
      </c>
      <c r="L310" s="330">
        <v>7.9</v>
      </c>
      <c r="M310" s="390" t="s">
        <v>193</v>
      </c>
      <c r="N310" s="390" t="s">
        <v>193</v>
      </c>
      <c r="O310" s="330">
        <v>9.5</v>
      </c>
      <c r="P310" s="330">
        <v>8.1999999999999993</v>
      </c>
      <c r="Q310" s="204">
        <v>8.02</v>
      </c>
    </row>
    <row r="311" spans="1:17" ht="20.100000000000001" customHeight="1">
      <c r="A311" s="288">
        <v>44701</v>
      </c>
      <c r="B311" s="288">
        <v>44707</v>
      </c>
      <c r="C311" s="5" t="s">
        <v>200</v>
      </c>
      <c r="D311" s="330">
        <v>7.5</v>
      </c>
      <c r="E311" s="330">
        <v>7.5</v>
      </c>
      <c r="F311" s="330">
        <v>7.4</v>
      </c>
      <c r="G311" s="330">
        <v>7.4</v>
      </c>
      <c r="H311" s="330">
        <v>7.8</v>
      </c>
      <c r="I311" s="330">
        <v>7.7</v>
      </c>
      <c r="J311" s="330">
        <v>8</v>
      </c>
      <c r="K311" s="330">
        <v>8</v>
      </c>
      <c r="L311" s="330">
        <v>8</v>
      </c>
      <c r="M311" s="390" t="s">
        <v>193</v>
      </c>
      <c r="N311" s="390" t="s">
        <v>193</v>
      </c>
      <c r="O311" s="330" t="s">
        <v>204</v>
      </c>
      <c r="P311" s="330" t="s">
        <v>204</v>
      </c>
      <c r="Q311" s="204">
        <v>7.7</v>
      </c>
    </row>
    <row r="312" spans="1:17" ht="20.100000000000001" customHeight="1">
      <c r="A312" s="288">
        <v>44701</v>
      </c>
      <c r="B312" s="288">
        <v>44707</v>
      </c>
      <c r="C312" s="5" t="s">
        <v>201</v>
      </c>
      <c r="D312" s="330">
        <v>7.4</v>
      </c>
      <c r="E312" s="330">
        <v>7.5</v>
      </c>
      <c r="F312" s="330">
        <v>7.4</v>
      </c>
      <c r="G312" s="330">
        <v>7.4</v>
      </c>
      <c r="H312" s="330">
        <v>7.8</v>
      </c>
      <c r="I312" s="330">
        <v>7.7</v>
      </c>
      <c r="J312" s="330">
        <v>8</v>
      </c>
      <c r="K312" s="330">
        <v>8.1999999999999993</v>
      </c>
      <c r="L312" s="330">
        <v>8.1999999999999993</v>
      </c>
      <c r="M312" s="390" t="s">
        <v>193</v>
      </c>
      <c r="N312" s="390" t="s">
        <v>193</v>
      </c>
      <c r="O312" s="330" t="s">
        <v>204</v>
      </c>
      <c r="P312" s="330" t="s">
        <v>204</v>
      </c>
      <c r="Q312" s="204">
        <v>7.73</v>
      </c>
    </row>
    <row r="313" spans="1:17" ht="20.100000000000001" customHeight="1">
      <c r="A313" s="288">
        <v>44701</v>
      </c>
      <c r="B313" s="288">
        <v>44707</v>
      </c>
      <c r="C313" s="5" t="s">
        <v>202</v>
      </c>
      <c r="D313" s="330">
        <v>-0.3</v>
      </c>
      <c r="E313" s="330">
        <v>-0.4</v>
      </c>
      <c r="F313" s="330">
        <v>-0.4</v>
      </c>
      <c r="G313" s="330">
        <v>-0.5</v>
      </c>
      <c r="H313" s="330">
        <v>-0.2</v>
      </c>
      <c r="I313" s="330">
        <v>-0.2</v>
      </c>
      <c r="J313" s="330">
        <v>-0.3</v>
      </c>
      <c r="K313" s="330">
        <v>0.1</v>
      </c>
      <c r="L313" s="330">
        <v>0.3</v>
      </c>
      <c r="M313" s="390" t="s">
        <v>193</v>
      </c>
      <c r="N313" s="390" t="s">
        <v>193</v>
      </c>
      <c r="O313" s="330" t="s">
        <v>193</v>
      </c>
      <c r="P313" s="330" t="s">
        <v>193</v>
      </c>
      <c r="Q313" s="204">
        <v>-0.35</v>
      </c>
    </row>
    <row r="314" spans="1:17" ht="20.100000000000001" customHeight="1">
      <c r="A314" s="288">
        <v>44701</v>
      </c>
      <c r="B314" s="288">
        <v>44707</v>
      </c>
      <c r="C314" s="5" t="s">
        <v>203</v>
      </c>
      <c r="D314" s="330">
        <v>-0.4</v>
      </c>
      <c r="E314" s="330">
        <v>-0.4</v>
      </c>
      <c r="F314" s="330">
        <v>-0.4</v>
      </c>
      <c r="G314" s="330">
        <v>-0.5</v>
      </c>
      <c r="H314" s="330">
        <v>-0.2</v>
      </c>
      <c r="I314" s="330">
        <v>-0.2</v>
      </c>
      <c r="J314" s="330">
        <v>-0.3</v>
      </c>
      <c r="K314" s="330">
        <v>0.3</v>
      </c>
      <c r="L314" s="330">
        <v>0.5</v>
      </c>
      <c r="M314" s="390" t="s">
        <v>193</v>
      </c>
      <c r="N314" s="390" t="s">
        <v>193</v>
      </c>
      <c r="O314" s="330" t="s">
        <v>193</v>
      </c>
      <c r="P314" s="330" t="s">
        <v>193</v>
      </c>
      <c r="Q314" s="204">
        <v>-0.32</v>
      </c>
    </row>
    <row r="315" spans="1:17" ht="20.100000000000001" customHeight="1">
      <c r="A315" s="288">
        <v>44708</v>
      </c>
      <c r="B315" s="288">
        <v>44714</v>
      </c>
      <c r="C315" s="5" t="s">
        <v>198</v>
      </c>
      <c r="D315" s="330">
        <v>7.7</v>
      </c>
      <c r="E315" s="330">
        <v>7.8</v>
      </c>
      <c r="F315" s="330">
        <v>7.8</v>
      </c>
      <c r="G315" s="330">
        <v>7.9</v>
      </c>
      <c r="H315" s="330">
        <v>8.1</v>
      </c>
      <c r="I315" s="330">
        <v>8</v>
      </c>
      <c r="J315" s="330">
        <v>8.4</v>
      </c>
      <c r="K315" s="330">
        <v>7.8</v>
      </c>
      <c r="L315" s="330">
        <v>7.7</v>
      </c>
      <c r="M315" s="390" t="s">
        <v>193</v>
      </c>
      <c r="N315" s="390" t="s">
        <v>193</v>
      </c>
      <c r="O315" s="330">
        <v>9.1</v>
      </c>
      <c r="P315" s="330">
        <v>7.8</v>
      </c>
      <c r="Q315" s="204">
        <v>8.01</v>
      </c>
    </row>
    <row r="316" spans="1:17" ht="20.100000000000001" customHeight="1">
      <c r="A316" s="288">
        <v>44708</v>
      </c>
      <c r="B316" s="288">
        <v>44714</v>
      </c>
      <c r="C316" s="5" t="s">
        <v>199</v>
      </c>
      <c r="D316" s="330">
        <v>7.5</v>
      </c>
      <c r="E316" s="330">
        <v>7.6</v>
      </c>
      <c r="F316" s="330">
        <v>7.6</v>
      </c>
      <c r="G316" s="330">
        <v>7.8</v>
      </c>
      <c r="H316" s="330">
        <v>7.9</v>
      </c>
      <c r="I316" s="330">
        <v>7.8</v>
      </c>
      <c r="J316" s="330">
        <v>8.3000000000000007</v>
      </c>
      <c r="K316" s="330">
        <v>7.8</v>
      </c>
      <c r="L316" s="330">
        <v>7.9</v>
      </c>
      <c r="M316" s="390" t="s">
        <v>193</v>
      </c>
      <c r="N316" s="390" t="s">
        <v>193</v>
      </c>
      <c r="O316" s="330">
        <v>9.3000000000000007</v>
      </c>
      <c r="P316" s="330">
        <v>8</v>
      </c>
      <c r="Q316" s="204">
        <v>7.95</v>
      </c>
    </row>
    <row r="317" spans="1:17" ht="20.100000000000001" customHeight="1">
      <c r="A317" s="288">
        <v>44708</v>
      </c>
      <c r="B317" s="288">
        <v>44714</v>
      </c>
      <c r="C317" s="5" t="s">
        <v>200</v>
      </c>
      <c r="D317" s="330">
        <v>7.4</v>
      </c>
      <c r="E317" s="330">
        <v>7.4</v>
      </c>
      <c r="F317" s="330">
        <v>7.5</v>
      </c>
      <c r="G317" s="330">
        <v>7.5</v>
      </c>
      <c r="H317" s="330">
        <v>7.9</v>
      </c>
      <c r="I317" s="330">
        <v>7.8</v>
      </c>
      <c r="J317" s="330">
        <v>8.1</v>
      </c>
      <c r="K317" s="330">
        <v>7.9</v>
      </c>
      <c r="L317" s="330">
        <v>8</v>
      </c>
      <c r="M317" s="390" t="s">
        <v>193</v>
      </c>
      <c r="N317" s="390" t="s">
        <v>193</v>
      </c>
      <c r="O317" s="330" t="s">
        <v>204</v>
      </c>
      <c r="P317" s="330" t="s">
        <v>204</v>
      </c>
      <c r="Q317" s="204">
        <v>7.72</v>
      </c>
    </row>
    <row r="318" spans="1:17" ht="20.100000000000001" customHeight="1">
      <c r="A318" s="288">
        <v>44708</v>
      </c>
      <c r="B318" s="288">
        <v>44714</v>
      </c>
      <c r="C318" s="5" t="s">
        <v>201</v>
      </c>
      <c r="D318" s="330">
        <v>7.4</v>
      </c>
      <c r="E318" s="330">
        <v>7.4</v>
      </c>
      <c r="F318" s="330">
        <v>7.4</v>
      </c>
      <c r="G318" s="330">
        <v>7.4</v>
      </c>
      <c r="H318" s="330">
        <v>7.8</v>
      </c>
      <c r="I318" s="330">
        <v>7.7</v>
      </c>
      <c r="J318" s="330">
        <v>8.1</v>
      </c>
      <c r="K318" s="330">
        <v>8</v>
      </c>
      <c r="L318" s="330">
        <v>8.1</v>
      </c>
      <c r="M318" s="390" t="s">
        <v>193</v>
      </c>
      <c r="N318" s="390" t="s">
        <v>193</v>
      </c>
      <c r="O318" s="330" t="s">
        <v>204</v>
      </c>
      <c r="P318" s="330" t="s">
        <v>204</v>
      </c>
      <c r="Q318" s="204">
        <v>7.7</v>
      </c>
    </row>
    <row r="319" spans="1:17" ht="20.100000000000001" customHeight="1">
      <c r="A319" s="288">
        <v>44708</v>
      </c>
      <c r="B319" s="288">
        <v>44714</v>
      </c>
      <c r="C319" s="5" t="s">
        <v>202</v>
      </c>
      <c r="D319" s="330">
        <v>-0.3</v>
      </c>
      <c r="E319" s="330">
        <v>-0.4</v>
      </c>
      <c r="F319" s="330">
        <v>-0.3</v>
      </c>
      <c r="G319" s="330">
        <v>-0.4</v>
      </c>
      <c r="H319" s="330">
        <v>-0.2</v>
      </c>
      <c r="I319" s="330">
        <v>-0.2</v>
      </c>
      <c r="J319" s="330">
        <v>-0.3</v>
      </c>
      <c r="K319" s="330">
        <v>0.1</v>
      </c>
      <c r="L319" s="330">
        <v>0.3</v>
      </c>
      <c r="M319" s="390" t="s">
        <v>193</v>
      </c>
      <c r="N319" s="390" t="s">
        <v>193</v>
      </c>
      <c r="O319" s="330" t="s">
        <v>193</v>
      </c>
      <c r="P319" s="330" t="s">
        <v>193</v>
      </c>
      <c r="Q319" s="204">
        <v>-0.28999999999999998</v>
      </c>
    </row>
    <row r="320" spans="1:17" ht="20.100000000000001" customHeight="1">
      <c r="A320" s="288">
        <v>44708</v>
      </c>
      <c r="B320" s="288">
        <v>44714</v>
      </c>
      <c r="C320" s="5" t="s">
        <v>203</v>
      </c>
      <c r="D320" s="330">
        <v>-0.3</v>
      </c>
      <c r="E320" s="330">
        <v>-0.4</v>
      </c>
      <c r="F320" s="330">
        <v>-0.4</v>
      </c>
      <c r="G320" s="330">
        <v>-0.5</v>
      </c>
      <c r="H320" s="330">
        <v>-0.3</v>
      </c>
      <c r="I320" s="330">
        <v>-0.3</v>
      </c>
      <c r="J320" s="330">
        <v>-0.3</v>
      </c>
      <c r="K320" s="330">
        <v>0.2</v>
      </c>
      <c r="L320" s="330">
        <v>0.4</v>
      </c>
      <c r="M320" s="390" t="s">
        <v>193</v>
      </c>
      <c r="N320" s="390" t="s">
        <v>193</v>
      </c>
      <c r="O320" s="330" t="s">
        <v>193</v>
      </c>
      <c r="P320" s="330" t="s">
        <v>193</v>
      </c>
      <c r="Q320" s="204">
        <v>-0.31</v>
      </c>
    </row>
    <row r="321" spans="1:17" ht="20.100000000000001" customHeight="1">
      <c r="A321" s="288">
        <v>44715</v>
      </c>
      <c r="B321" s="288">
        <v>44721</v>
      </c>
      <c r="C321" s="5" t="s">
        <v>198</v>
      </c>
      <c r="D321" s="330">
        <v>7.7</v>
      </c>
      <c r="E321" s="330">
        <v>7.8</v>
      </c>
      <c r="F321" s="330">
        <v>7.8</v>
      </c>
      <c r="G321" s="330">
        <v>8</v>
      </c>
      <c r="H321" s="330">
        <v>8.1999999999999993</v>
      </c>
      <c r="I321" s="330">
        <v>8.1</v>
      </c>
      <c r="J321" s="330">
        <v>8.4</v>
      </c>
      <c r="K321" s="330">
        <v>7.85</v>
      </c>
      <c r="L321" s="330">
        <v>7.7</v>
      </c>
      <c r="M321" s="390" t="s">
        <v>193</v>
      </c>
      <c r="N321" s="390" t="s">
        <v>193</v>
      </c>
      <c r="O321" s="330">
        <v>9</v>
      </c>
      <c r="P321" s="330">
        <v>7.9</v>
      </c>
      <c r="Q321" s="204">
        <v>8.0399999999999991</v>
      </c>
    </row>
    <row r="322" spans="1:17" ht="20.100000000000001" customHeight="1">
      <c r="A322" s="288">
        <v>44715</v>
      </c>
      <c r="B322" s="288">
        <v>44721</v>
      </c>
      <c r="C322" s="5" t="s">
        <v>199</v>
      </c>
      <c r="D322" s="330">
        <v>7.6</v>
      </c>
      <c r="E322" s="330">
        <v>7.6</v>
      </c>
      <c r="F322" s="330">
        <v>7.6</v>
      </c>
      <c r="G322" s="330">
        <v>7.9</v>
      </c>
      <c r="H322" s="330">
        <v>8</v>
      </c>
      <c r="I322" s="330">
        <v>7.9</v>
      </c>
      <c r="J322" s="330">
        <v>8.3000000000000007</v>
      </c>
      <c r="K322" s="330">
        <v>7.9</v>
      </c>
      <c r="L322" s="330">
        <v>7.9</v>
      </c>
      <c r="M322" s="390" t="s">
        <v>193</v>
      </c>
      <c r="N322" s="390" t="s">
        <v>193</v>
      </c>
      <c r="O322" s="330">
        <v>9.1999999999999993</v>
      </c>
      <c r="P322" s="330">
        <v>8.1</v>
      </c>
      <c r="Q322" s="204">
        <v>8</v>
      </c>
    </row>
    <row r="323" spans="1:17" ht="20.100000000000001" customHeight="1">
      <c r="A323" s="288">
        <v>44715</v>
      </c>
      <c r="B323" s="288">
        <v>44721</v>
      </c>
      <c r="C323" s="5" t="s">
        <v>200</v>
      </c>
      <c r="D323" s="330">
        <v>7.5</v>
      </c>
      <c r="E323" s="330">
        <v>7.5</v>
      </c>
      <c r="F323" s="330">
        <v>7.5</v>
      </c>
      <c r="G323" s="330">
        <v>7.6</v>
      </c>
      <c r="H323" s="330">
        <v>8</v>
      </c>
      <c r="I323" s="330">
        <v>7.9</v>
      </c>
      <c r="J323" s="330">
        <v>8.1</v>
      </c>
      <c r="K323" s="330">
        <v>8</v>
      </c>
      <c r="L323" s="330">
        <v>8</v>
      </c>
      <c r="M323" s="390" t="s">
        <v>193</v>
      </c>
      <c r="N323" s="390" t="s">
        <v>193</v>
      </c>
      <c r="O323" s="330" t="s">
        <v>204</v>
      </c>
      <c r="P323" s="330" t="s">
        <v>204</v>
      </c>
      <c r="Q323" s="204">
        <v>7.79</v>
      </c>
    </row>
    <row r="324" spans="1:17" ht="20.100000000000001" customHeight="1">
      <c r="A324" s="288">
        <v>44715</v>
      </c>
      <c r="B324" s="288">
        <v>44721</v>
      </c>
      <c r="C324" s="5" t="s">
        <v>201</v>
      </c>
      <c r="D324" s="330">
        <v>7.5</v>
      </c>
      <c r="E324" s="330">
        <v>7.4</v>
      </c>
      <c r="F324" s="330">
        <v>7.5</v>
      </c>
      <c r="G324" s="330">
        <v>7.5</v>
      </c>
      <c r="H324" s="330">
        <v>7.9</v>
      </c>
      <c r="I324" s="330">
        <v>7.8</v>
      </c>
      <c r="J324" s="330">
        <v>8.1</v>
      </c>
      <c r="K324" s="330">
        <v>8.1</v>
      </c>
      <c r="L324" s="330">
        <v>8.1</v>
      </c>
      <c r="M324" s="390" t="s">
        <v>193</v>
      </c>
      <c r="N324" s="390" t="s">
        <v>193</v>
      </c>
      <c r="O324" s="330" t="s">
        <v>204</v>
      </c>
      <c r="P324" s="330" t="s">
        <v>204</v>
      </c>
      <c r="Q324" s="204">
        <v>7.77</v>
      </c>
    </row>
    <row r="325" spans="1:17" ht="20.100000000000001" customHeight="1">
      <c r="A325" s="288">
        <v>44715</v>
      </c>
      <c r="B325" s="288">
        <v>44721</v>
      </c>
      <c r="C325" s="5" t="s">
        <v>202</v>
      </c>
      <c r="D325" s="330">
        <v>-0.2</v>
      </c>
      <c r="E325" s="330">
        <v>-0.3</v>
      </c>
      <c r="F325" s="330">
        <v>-0.3</v>
      </c>
      <c r="G325" s="330">
        <v>-0.4</v>
      </c>
      <c r="H325" s="330">
        <v>-0.2</v>
      </c>
      <c r="I325" s="330">
        <v>-0.2</v>
      </c>
      <c r="J325" s="330">
        <v>-0.3</v>
      </c>
      <c r="K325" s="330">
        <v>0.1</v>
      </c>
      <c r="L325" s="330">
        <v>0.3</v>
      </c>
      <c r="M325" s="390" t="s">
        <v>193</v>
      </c>
      <c r="N325" s="390" t="s">
        <v>193</v>
      </c>
      <c r="O325" s="330" t="s">
        <v>193</v>
      </c>
      <c r="P325" s="330" t="s">
        <v>193</v>
      </c>
      <c r="Q325" s="204">
        <v>-0.25</v>
      </c>
    </row>
    <row r="326" spans="1:17" ht="20.100000000000001" customHeight="1">
      <c r="A326" s="288">
        <v>44715</v>
      </c>
      <c r="B326" s="288">
        <v>44721</v>
      </c>
      <c r="C326" s="5" t="s">
        <v>203</v>
      </c>
      <c r="D326" s="330">
        <v>-0.2</v>
      </c>
      <c r="E326" s="330">
        <v>-0.4</v>
      </c>
      <c r="F326" s="330">
        <v>-0.3</v>
      </c>
      <c r="G326" s="330">
        <v>-0.5</v>
      </c>
      <c r="H326" s="330">
        <v>-0.3</v>
      </c>
      <c r="I326" s="330">
        <v>-0.3</v>
      </c>
      <c r="J326" s="330">
        <v>-0.3</v>
      </c>
      <c r="K326" s="330">
        <v>0.2</v>
      </c>
      <c r="L326" s="330">
        <v>0.4</v>
      </c>
      <c r="M326" s="390" t="s">
        <v>193</v>
      </c>
      <c r="N326" s="390" t="s">
        <v>193</v>
      </c>
      <c r="O326" s="330" t="s">
        <v>193</v>
      </c>
      <c r="P326" s="330" t="s">
        <v>193</v>
      </c>
      <c r="Q326" s="204">
        <v>-0.27</v>
      </c>
    </row>
    <row r="327" spans="1:17" ht="20.100000000000001" customHeight="1">
      <c r="A327" s="288">
        <v>44722</v>
      </c>
      <c r="B327" s="288">
        <v>44728</v>
      </c>
      <c r="C327" s="5" t="s">
        <v>198</v>
      </c>
      <c r="D327" s="330">
        <v>8</v>
      </c>
      <c r="E327" s="330">
        <v>8.4</v>
      </c>
      <c r="F327" s="330">
        <v>8.3000000000000007</v>
      </c>
      <c r="G327" s="330">
        <v>8.6</v>
      </c>
      <c r="H327" s="330">
        <v>8.6</v>
      </c>
      <c r="I327" s="330">
        <v>8.5</v>
      </c>
      <c r="J327" s="330">
        <v>9</v>
      </c>
      <c r="K327" s="204">
        <v>7.95</v>
      </c>
      <c r="L327" s="330">
        <v>7.9</v>
      </c>
      <c r="M327" s="390" t="s">
        <v>193</v>
      </c>
      <c r="N327" s="390" t="s">
        <v>193</v>
      </c>
      <c r="O327" s="330">
        <v>9.3000000000000007</v>
      </c>
      <c r="P327" s="330">
        <v>8.1999999999999993</v>
      </c>
      <c r="Q327" s="204">
        <v>8.43</v>
      </c>
    </row>
    <row r="328" spans="1:17" ht="20.100000000000001" customHeight="1">
      <c r="A328" s="288">
        <v>44722</v>
      </c>
      <c r="B328" s="288">
        <v>44728</v>
      </c>
      <c r="C328" s="5" t="s">
        <v>199</v>
      </c>
      <c r="D328" s="330">
        <v>7.9</v>
      </c>
      <c r="E328" s="330">
        <v>8.1999999999999993</v>
      </c>
      <c r="F328" s="330">
        <v>8.1999999999999993</v>
      </c>
      <c r="G328" s="330">
        <v>8.6</v>
      </c>
      <c r="H328" s="330">
        <v>8.6</v>
      </c>
      <c r="I328" s="330">
        <v>8.5</v>
      </c>
      <c r="J328" s="330">
        <v>9</v>
      </c>
      <c r="K328" s="330">
        <v>8</v>
      </c>
      <c r="L328" s="330">
        <v>8.1</v>
      </c>
      <c r="M328" s="390" t="s">
        <v>193</v>
      </c>
      <c r="N328" s="390" t="s">
        <v>193</v>
      </c>
      <c r="O328" s="330">
        <v>9.6</v>
      </c>
      <c r="P328" s="330">
        <v>8.4</v>
      </c>
      <c r="Q328" s="204">
        <v>8.4600000000000009</v>
      </c>
    </row>
    <row r="329" spans="1:17" ht="20.100000000000001" customHeight="1">
      <c r="A329" s="288">
        <v>44722</v>
      </c>
      <c r="B329" s="288">
        <v>44728</v>
      </c>
      <c r="C329" s="5" t="s">
        <v>200</v>
      </c>
      <c r="D329" s="330">
        <v>7.8</v>
      </c>
      <c r="E329" s="330">
        <v>8.1</v>
      </c>
      <c r="F329" s="330">
        <v>8</v>
      </c>
      <c r="G329" s="330">
        <v>8.3000000000000007</v>
      </c>
      <c r="H329" s="330">
        <v>8.3000000000000007</v>
      </c>
      <c r="I329" s="330">
        <v>8.1999999999999993</v>
      </c>
      <c r="J329" s="330">
        <v>8.6999999999999993</v>
      </c>
      <c r="K329" s="330">
        <v>8.1</v>
      </c>
      <c r="L329" s="330">
        <v>8.1999999999999993</v>
      </c>
      <c r="M329" s="390" t="s">
        <v>193</v>
      </c>
      <c r="N329" s="390" t="s">
        <v>193</v>
      </c>
      <c r="O329" s="330" t="s">
        <v>204</v>
      </c>
      <c r="P329" s="330" t="s">
        <v>204</v>
      </c>
      <c r="Q329" s="204">
        <v>8.19</v>
      </c>
    </row>
    <row r="330" spans="1:17" ht="20.100000000000001" customHeight="1">
      <c r="A330" s="288">
        <v>44722</v>
      </c>
      <c r="B330" s="288">
        <v>44728</v>
      </c>
      <c r="C330" s="5" t="s">
        <v>201</v>
      </c>
      <c r="D330" s="330">
        <v>7.8</v>
      </c>
      <c r="E330" s="330">
        <v>8</v>
      </c>
      <c r="F330" s="330">
        <v>8</v>
      </c>
      <c r="G330" s="330">
        <v>8.3000000000000007</v>
      </c>
      <c r="H330" s="330">
        <v>8.3000000000000007</v>
      </c>
      <c r="I330" s="330">
        <v>8.1999999999999993</v>
      </c>
      <c r="J330" s="330">
        <v>8.6999999999999993</v>
      </c>
      <c r="K330" s="330">
        <v>8.1999999999999993</v>
      </c>
      <c r="L330" s="330">
        <v>8.4</v>
      </c>
      <c r="M330" s="390" t="s">
        <v>193</v>
      </c>
      <c r="N330" s="390" t="s">
        <v>193</v>
      </c>
      <c r="O330" s="330" t="s">
        <v>204</v>
      </c>
      <c r="P330" s="330" t="s">
        <v>204</v>
      </c>
      <c r="Q330" s="204">
        <v>8.2100000000000009</v>
      </c>
    </row>
    <row r="331" spans="1:17" ht="20.100000000000001" customHeight="1">
      <c r="A331" s="288">
        <v>44722</v>
      </c>
      <c r="B331" s="288">
        <v>44728</v>
      </c>
      <c r="C331" s="5" t="s">
        <v>202</v>
      </c>
      <c r="D331" s="330">
        <v>-0.2</v>
      </c>
      <c r="E331" s="330">
        <v>-0.3</v>
      </c>
      <c r="F331" s="330">
        <v>-0.3</v>
      </c>
      <c r="G331" s="330">
        <v>-0.3</v>
      </c>
      <c r="H331" s="330">
        <v>-0.3</v>
      </c>
      <c r="I331" s="330">
        <v>-0.3</v>
      </c>
      <c r="J331" s="330">
        <v>-0.3</v>
      </c>
      <c r="K331" s="204">
        <v>0.15</v>
      </c>
      <c r="L331" s="330">
        <v>0.3</v>
      </c>
      <c r="M331" s="390" t="s">
        <v>193</v>
      </c>
      <c r="N331" s="390" t="s">
        <v>193</v>
      </c>
      <c r="O331" s="330" t="s">
        <v>193</v>
      </c>
      <c r="P331" s="330" t="s">
        <v>193</v>
      </c>
      <c r="Q331" s="204">
        <v>-0.24</v>
      </c>
    </row>
    <row r="332" spans="1:17" ht="20.100000000000001" customHeight="1">
      <c r="A332" s="288">
        <v>44722</v>
      </c>
      <c r="B332" s="288">
        <v>44728</v>
      </c>
      <c r="C332" s="5" t="s">
        <v>203</v>
      </c>
      <c r="D332" s="330">
        <v>-0.2</v>
      </c>
      <c r="E332" s="330">
        <v>-0.4</v>
      </c>
      <c r="F332" s="330">
        <v>-0.3</v>
      </c>
      <c r="G332" s="330">
        <v>-0.3</v>
      </c>
      <c r="H332" s="330">
        <v>-0.3</v>
      </c>
      <c r="I332" s="330">
        <v>-0.3</v>
      </c>
      <c r="J332" s="330">
        <v>-0.3</v>
      </c>
      <c r="K332" s="204">
        <v>0.25</v>
      </c>
      <c r="L332" s="330">
        <v>0.5</v>
      </c>
      <c r="M332" s="390" t="s">
        <v>193</v>
      </c>
      <c r="N332" s="390" t="s">
        <v>193</v>
      </c>
      <c r="O332" s="330" t="s">
        <v>193</v>
      </c>
      <c r="P332" s="330" t="s">
        <v>193</v>
      </c>
      <c r="Q332" s="204">
        <v>-0.22</v>
      </c>
    </row>
    <row r="333" spans="1:17" ht="20.100000000000001" customHeight="1">
      <c r="A333" s="288">
        <v>44729</v>
      </c>
      <c r="B333" s="288">
        <v>44735</v>
      </c>
      <c r="C333" s="5" t="s">
        <v>198</v>
      </c>
      <c r="D333" s="330">
        <v>8.9</v>
      </c>
      <c r="E333" s="330">
        <v>9</v>
      </c>
      <c r="F333" s="330">
        <v>9</v>
      </c>
      <c r="G333" s="330">
        <v>9.1999999999999993</v>
      </c>
      <c r="H333" s="330">
        <v>9.3000000000000007</v>
      </c>
      <c r="I333" s="330">
        <v>9.1999999999999993</v>
      </c>
      <c r="J333" s="330">
        <v>9.4</v>
      </c>
      <c r="K333" s="330">
        <v>8.5</v>
      </c>
      <c r="L333" s="204">
        <v>8.5500000000000007</v>
      </c>
      <c r="M333" s="390" t="s">
        <v>193</v>
      </c>
      <c r="N333" s="390" t="s">
        <v>193</v>
      </c>
      <c r="O333" s="330">
        <v>9.6999999999999993</v>
      </c>
      <c r="P333" s="330">
        <v>8.9</v>
      </c>
      <c r="Q333" s="204">
        <v>9.06</v>
      </c>
    </row>
    <row r="334" spans="1:17" ht="20.100000000000001" customHeight="1">
      <c r="A334" s="288">
        <v>44729</v>
      </c>
      <c r="B334" s="288">
        <v>44735</v>
      </c>
      <c r="C334" s="5" t="s">
        <v>199</v>
      </c>
      <c r="D334" s="330">
        <v>8.8000000000000007</v>
      </c>
      <c r="E334" s="330">
        <v>8.8000000000000007</v>
      </c>
      <c r="F334" s="330">
        <v>8.8000000000000007</v>
      </c>
      <c r="G334" s="330">
        <v>9.1999999999999993</v>
      </c>
      <c r="H334" s="330">
        <v>9.3000000000000007</v>
      </c>
      <c r="I334" s="330">
        <v>9.1999999999999993</v>
      </c>
      <c r="J334" s="330">
        <v>9.4</v>
      </c>
      <c r="K334" s="330">
        <v>8.6</v>
      </c>
      <c r="L334" s="330">
        <v>8.8000000000000007</v>
      </c>
      <c r="M334" s="390" t="s">
        <v>193</v>
      </c>
      <c r="N334" s="390" t="s">
        <v>193</v>
      </c>
      <c r="O334" s="330">
        <v>9.9</v>
      </c>
      <c r="P334" s="330">
        <v>9</v>
      </c>
      <c r="Q334" s="204">
        <v>9.07</v>
      </c>
    </row>
    <row r="335" spans="1:17" ht="20.100000000000001" customHeight="1">
      <c r="A335" s="288">
        <v>44729</v>
      </c>
      <c r="B335" s="288">
        <v>44735</v>
      </c>
      <c r="C335" s="5" t="s">
        <v>200</v>
      </c>
      <c r="D335" s="330">
        <v>8.6999999999999993</v>
      </c>
      <c r="E335" s="330">
        <v>8.8000000000000007</v>
      </c>
      <c r="F335" s="330">
        <v>8.6999999999999993</v>
      </c>
      <c r="G335" s="330">
        <v>8.9</v>
      </c>
      <c r="H335" s="330">
        <v>9</v>
      </c>
      <c r="I335" s="330">
        <v>8.9</v>
      </c>
      <c r="J335" s="330">
        <v>9.1999999999999993</v>
      </c>
      <c r="K335" s="330">
        <v>8.6999999999999993</v>
      </c>
      <c r="L335" s="330">
        <v>8.8000000000000007</v>
      </c>
      <c r="M335" s="390" t="s">
        <v>193</v>
      </c>
      <c r="N335" s="390" t="s">
        <v>193</v>
      </c>
      <c r="O335" s="330" t="s">
        <v>204</v>
      </c>
      <c r="P335" s="330" t="s">
        <v>204</v>
      </c>
      <c r="Q335" s="204">
        <v>8.86</v>
      </c>
    </row>
    <row r="336" spans="1:17" ht="20.100000000000001" customHeight="1">
      <c r="A336" s="288">
        <v>44729</v>
      </c>
      <c r="B336" s="288">
        <v>44735</v>
      </c>
      <c r="C336" s="5" t="s">
        <v>201</v>
      </c>
      <c r="D336" s="330">
        <v>8.6999999999999993</v>
      </c>
      <c r="E336" s="330">
        <v>8.6999999999999993</v>
      </c>
      <c r="F336" s="330">
        <v>8.6999999999999993</v>
      </c>
      <c r="G336" s="330">
        <v>8.9</v>
      </c>
      <c r="H336" s="330">
        <v>9</v>
      </c>
      <c r="I336" s="330">
        <v>8.9</v>
      </c>
      <c r="J336" s="330">
        <v>9.1999999999999993</v>
      </c>
      <c r="K336" s="330">
        <v>8.8000000000000007</v>
      </c>
      <c r="L336" s="330">
        <v>8.9</v>
      </c>
      <c r="M336" s="390" t="s">
        <v>193</v>
      </c>
      <c r="N336" s="390" t="s">
        <v>193</v>
      </c>
      <c r="O336" s="330" t="s">
        <v>204</v>
      </c>
      <c r="P336" s="330" t="s">
        <v>204</v>
      </c>
      <c r="Q336" s="204">
        <v>8.8699999999999992</v>
      </c>
    </row>
    <row r="337" spans="1:17" ht="20.100000000000001" customHeight="1">
      <c r="A337" s="288">
        <v>44729</v>
      </c>
      <c r="B337" s="288">
        <v>44735</v>
      </c>
      <c r="C337" s="5" t="s">
        <v>202</v>
      </c>
      <c r="D337" s="330">
        <v>-0.2</v>
      </c>
      <c r="E337" s="330">
        <v>-0.2</v>
      </c>
      <c r="F337" s="330">
        <v>-0.3</v>
      </c>
      <c r="G337" s="330">
        <v>-0.3</v>
      </c>
      <c r="H337" s="330">
        <v>-0.3</v>
      </c>
      <c r="I337" s="330">
        <v>-0.3</v>
      </c>
      <c r="J337" s="330">
        <v>-0.2</v>
      </c>
      <c r="K337" s="330">
        <v>0.2</v>
      </c>
      <c r="L337" s="204">
        <v>0.25</v>
      </c>
      <c r="M337" s="390" t="s">
        <v>193</v>
      </c>
      <c r="N337" s="390" t="s">
        <v>193</v>
      </c>
      <c r="O337" s="330" t="s">
        <v>193</v>
      </c>
      <c r="P337" s="330" t="s">
        <v>193</v>
      </c>
      <c r="Q337" s="204">
        <v>-0.2</v>
      </c>
    </row>
    <row r="338" spans="1:17" ht="20.100000000000001" customHeight="1">
      <c r="A338" s="288">
        <v>44729</v>
      </c>
      <c r="B338" s="288">
        <v>44735</v>
      </c>
      <c r="C338" s="5" t="s">
        <v>203</v>
      </c>
      <c r="D338" s="330">
        <v>-0.2</v>
      </c>
      <c r="E338" s="330">
        <v>-0.3</v>
      </c>
      <c r="F338" s="330">
        <v>-0.3</v>
      </c>
      <c r="G338" s="330">
        <v>-0.3</v>
      </c>
      <c r="H338" s="330">
        <v>-0.3</v>
      </c>
      <c r="I338" s="330">
        <v>-0.3</v>
      </c>
      <c r="J338" s="330">
        <v>-0.2</v>
      </c>
      <c r="K338" s="330">
        <v>0.3</v>
      </c>
      <c r="L338" s="204">
        <v>0.35</v>
      </c>
      <c r="M338" s="390" t="s">
        <v>193</v>
      </c>
      <c r="N338" s="390" t="s">
        <v>193</v>
      </c>
      <c r="O338" s="330" t="s">
        <v>193</v>
      </c>
      <c r="P338" s="330" t="s">
        <v>193</v>
      </c>
      <c r="Q338" s="204">
        <v>-0.19</v>
      </c>
    </row>
    <row r="339" spans="1:17" ht="20.100000000000001" customHeight="1">
      <c r="A339" s="288">
        <v>44736</v>
      </c>
      <c r="B339" s="288">
        <v>44742</v>
      </c>
      <c r="C339" s="5" t="s">
        <v>198</v>
      </c>
      <c r="D339" s="330">
        <v>10</v>
      </c>
      <c r="E339" s="330">
        <v>10.4</v>
      </c>
      <c r="F339" s="330">
        <v>10.3</v>
      </c>
      <c r="G339" s="330">
        <v>10.5</v>
      </c>
      <c r="H339" s="330">
        <v>10.5</v>
      </c>
      <c r="I339" s="330">
        <v>10.3</v>
      </c>
      <c r="J339" s="330">
        <v>11</v>
      </c>
      <c r="K339" s="330">
        <v>10</v>
      </c>
      <c r="L339" s="330">
        <v>9.8000000000000007</v>
      </c>
      <c r="M339" s="390" t="s">
        <v>193</v>
      </c>
      <c r="N339" s="390" t="s">
        <v>193</v>
      </c>
      <c r="O339" s="204">
        <v>11.05</v>
      </c>
      <c r="P339" s="330">
        <v>10.4</v>
      </c>
      <c r="Q339" s="204">
        <v>10.39</v>
      </c>
    </row>
    <row r="340" spans="1:17" ht="20.100000000000001" customHeight="1">
      <c r="A340" s="288">
        <v>44736</v>
      </c>
      <c r="B340" s="288">
        <v>44742</v>
      </c>
      <c r="C340" s="5" t="s">
        <v>199</v>
      </c>
      <c r="D340" s="330">
        <v>9.9</v>
      </c>
      <c r="E340" s="330">
        <v>10.199999999999999</v>
      </c>
      <c r="F340" s="330">
        <v>10.199999999999999</v>
      </c>
      <c r="G340" s="330">
        <v>10.5</v>
      </c>
      <c r="H340" s="330">
        <v>10.4</v>
      </c>
      <c r="I340" s="330">
        <v>10.199999999999999</v>
      </c>
      <c r="J340" s="330">
        <v>10.9</v>
      </c>
      <c r="K340" s="330">
        <v>10.1</v>
      </c>
      <c r="L340" s="330">
        <v>9.9</v>
      </c>
      <c r="M340" s="390" t="s">
        <v>193</v>
      </c>
      <c r="N340" s="390" t="s">
        <v>193</v>
      </c>
      <c r="O340" s="330">
        <v>11.4</v>
      </c>
      <c r="P340" s="330">
        <v>10.7</v>
      </c>
      <c r="Q340" s="204">
        <v>10.4</v>
      </c>
    </row>
    <row r="341" spans="1:17" ht="20.100000000000001" customHeight="1">
      <c r="A341" s="288">
        <v>44736</v>
      </c>
      <c r="B341" s="288">
        <v>44742</v>
      </c>
      <c r="C341" s="5" t="s">
        <v>200</v>
      </c>
      <c r="D341" s="330">
        <v>9.9</v>
      </c>
      <c r="E341" s="330">
        <v>10.199999999999999</v>
      </c>
      <c r="F341" s="330">
        <v>10.1</v>
      </c>
      <c r="G341" s="330">
        <v>10.3</v>
      </c>
      <c r="H341" s="330">
        <v>10.3</v>
      </c>
      <c r="I341" s="330">
        <v>10.1</v>
      </c>
      <c r="J341" s="330">
        <v>10.8</v>
      </c>
      <c r="K341" s="330">
        <v>10.3</v>
      </c>
      <c r="L341" s="330">
        <v>10</v>
      </c>
      <c r="M341" s="390" t="s">
        <v>193</v>
      </c>
      <c r="N341" s="390" t="s">
        <v>193</v>
      </c>
      <c r="O341" s="330" t="s">
        <v>204</v>
      </c>
      <c r="P341" s="330" t="s">
        <v>204</v>
      </c>
      <c r="Q341" s="204">
        <v>10.220000000000001</v>
      </c>
    </row>
    <row r="342" spans="1:17" ht="20.100000000000001" customHeight="1">
      <c r="A342" s="288">
        <v>44736</v>
      </c>
      <c r="B342" s="288">
        <v>44742</v>
      </c>
      <c r="C342" s="5" t="s">
        <v>201</v>
      </c>
      <c r="D342" s="330">
        <v>9.8000000000000007</v>
      </c>
      <c r="E342" s="330">
        <v>10.1</v>
      </c>
      <c r="F342" s="330">
        <v>10.1</v>
      </c>
      <c r="G342" s="330">
        <v>10.3</v>
      </c>
      <c r="H342" s="330">
        <v>10.3</v>
      </c>
      <c r="I342" s="330">
        <v>10.1</v>
      </c>
      <c r="J342" s="330">
        <v>10.8</v>
      </c>
      <c r="K342" s="330">
        <v>10.4</v>
      </c>
      <c r="L342" s="330">
        <v>10.3</v>
      </c>
      <c r="M342" s="390" t="s">
        <v>193</v>
      </c>
      <c r="N342" s="390" t="s">
        <v>193</v>
      </c>
      <c r="O342" s="330" t="s">
        <v>204</v>
      </c>
      <c r="P342" s="330" t="s">
        <v>204</v>
      </c>
      <c r="Q342" s="204">
        <v>10.24</v>
      </c>
    </row>
    <row r="343" spans="1:17" ht="20.100000000000001" customHeight="1">
      <c r="A343" s="288">
        <v>44736</v>
      </c>
      <c r="B343" s="288">
        <v>44742</v>
      </c>
      <c r="C343" s="5" t="s">
        <v>202</v>
      </c>
      <c r="D343" s="330">
        <v>-0.1</v>
      </c>
      <c r="E343" s="330">
        <v>-0.2</v>
      </c>
      <c r="F343" s="330">
        <v>-0.2</v>
      </c>
      <c r="G343" s="330">
        <v>-0.2</v>
      </c>
      <c r="H343" s="330">
        <v>-0.2</v>
      </c>
      <c r="I343" s="330">
        <v>-0.2</v>
      </c>
      <c r="J343" s="330">
        <v>-0.2</v>
      </c>
      <c r="K343" s="330">
        <v>0.3</v>
      </c>
      <c r="L343" s="330">
        <v>0.2</v>
      </c>
      <c r="M343" s="390" t="s">
        <v>193</v>
      </c>
      <c r="N343" s="390" t="s">
        <v>193</v>
      </c>
      <c r="O343" s="330" t="s">
        <v>193</v>
      </c>
      <c r="P343" s="330" t="s">
        <v>193</v>
      </c>
      <c r="Q343" s="204">
        <v>-0.17</v>
      </c>
    </row>
    <row r="344" spans="1:17" ht="20.100000000000001" customHeight="1">
      <c r="A344" s="288">
        <v>44736</v>
      </c>
      <c r="B344" s="288">
        <v>44742</v>
      </c>
      <c r="C344" s="5" t="s">
        <v>203</v>
      </c>
      <c r="D344" s="330">
        <v>-0.2</v>
      </c>
      <c r="E344" s="330">
        <v>-0.3</v>
      </c>
      <c r="F344" s="330">
        <v>-0.2</v>
      </c>
      <c r="G344" s="330">
        <v>-0.2</v>
      </c>
      <c r="H344" s="330">
        <v>-0.2</v>
      </c>
      <c r="I344" s="330">
        <v>-0.2</v>
      </c>
      <c r="J344" s="330">
        <v>-0.2</v>
      </c>
      <c r="K344" s="330">
        <v>0.4</v>
      </c>
      <c r="L344" s="330">
        <v>0.5</v>
      </c>
      <c r="M344" s="390" t="s">
        <v>193</v>
      </c>
      <c r="N344" s="390" t="s">
        <v>193</v>
      </c>
      <c r="O344" s="330" t="s">
        <v>193</v>
      </c>
      <c r="P344" s="330" t="s">
        <v>193</v>
      </c>
      <c r="Q344" s="204">
        <v>-0.15</v>
      </c>
    </row>
    <row r="345" spans="1:17" ht="20.100000000000001" customHeight="1">
      <c r="A345" s="288">
        <v>44743</v>
      </c>
      <c r="B345" s="288">
        <v>44749</v>
      </c>
      <c r="C345" s="5" t="s">
        <v>198</v>
      </c>
      <c r="D345" s="330">
        <v>11.1</v>
      </c>
      <c r="E345" s="330">
        <v>11.1</v>
      </c>
      <c r="F345" s="330">
        <v>11</v>
      </c>
      <c r="G345" s="330">
        <v>11.4</v>
      </c>
      <c r="H345" s="330">
        <v>11.3</v>
      </c>
      <c r="I345" s="330">
        <v>11</v>
      </c>
      <c r="J345" s="330">
        <v>11.5</v>
      </c>
      <c r="K345" s="330">
        <v>10.4</v>
      </c>
      <c r="L345" s="330">
        <v>10.5</v>
      </c>
      <c r="M345" s="390" t="s">
        <v>193</v>
      </c>
      <c r="N345" s="390" t="s">
        <v>193</v>
      </c>
      <c r="O345" s="330">
        <v>12</v>
      </c>
      <c r="P345" s="330">
        <v>10.7</v>
      </c>
      <c r="Q345" s="204">
        <v>11.09</v>
      </c>
    </row>
    <row r="346" spans="1:17" ht="20.100000000000001" customHeight="1">
      <c r="A346" s="288">
        <v>44743</v>
      </c>
      <c r="B346" s="288">
        <v>44749</v>
      </c>
      <c r="C346" s="5" t="s">
        <v>199</v>
      </c>
      <c r="D346" s="330">
        <v>11</v>
      </c>
      <c r="E346" s="330">
        <v>11</v>
      </c>
      <c r="F346" s="330">
        <v>11</v>
      </c>
      <c r="G346" s="330">
        <v>11.4</v>
      </c>
      <c r="H346" s="330">
        <v>11.2</v>
      </c>
      <c r="I346" s="330">
        <v>10.9</v>
      </c>
      <c r="J346" s="330">
        <v>11.4</v>
      </c>
      <c r="K346" s="330">
        <v>10.5</v>
      </c>
      <c r="L346" s="330">
        <v>10.6</v>
      </c>
      <c r="M346" s="390" t="s">
        <v>193</v>
      </c>
      <c r="N346" s="390" t="s">
        <v>193</v>
      </c>
      <c r="O346" s="330">
        <v>12.2</v>
      </c>
      <c r="P346" s="330">
        <v>10.8</v>
      </c>
      <c r="Q346" s="204">
        <v>11.09</v>
      </c>
    </row>
    <row r="347" spans="1:17" ht="20.100000000000001" customHeight="1">
      <c r="A347" s="288">
        <v>44743</v>
      </c>
      <c r="B347" s="288">
        <v>44749</v>
      </c>
      <c r="C347" s="5" t="s">
        <v>200</v>
      </c>
      <c r="D347" s="330">
        <v>10.9</v>
      </c>
      <c r="E347" s="330">
        <v>10.9</v>
      </c>
      <c r="F347" s="330">
        <v>10.7</v>
      </c>
      <c r="G347" s="330">
        <v>11.2</v>
      </c>
      <c r="H347" s="330">
        <v>11.1</v>
      </c>
      <c r="I347" s="330">
        <v>10.8</v>
      </c>
      <c r="J347" s="330">
        <v>11.3</v>
      </c>
      <c r="K347" s="330">
        <v>10.6</v>
      </c>
      <c r="L347" s="330">
        <v>10.8</v>
      </c>
      <c r="M347" s="390" t="s">
        <v>193</v>
      </c>
      <c r="N347" s="390" t="s">
        <v>193</v>
      </c>
      <c r="O347" s="330" t="s">
        <v>204</v>
      </c>
      <c r="P347" s="330" t="s">
        <v>204</v>
      </c>
      <c r="Q347" s="204">
        <v>10.92</v>
      </c>
    </row>
    <row r="348" spans="1:17" ht="20.100000000000001" customHeight="1">
      <c r="A348" s="288">
        <v>44743</v>
      </c>
      <c r="B348" s="288">
        <v>44749</v>
      </c>
      <c r="C348" s="5" t="s">
        <v>201</v>
      </c>
      <c r="D348" s="330">
        <v>10.9</v>
      </c>
      <c r="E348" s="330">
        <v>10.8</v>
      </c>
      <c r="F348" s="330">
        <v>10.7</v>
      </c>
      <c r="G348" s="330">
        <v>11.2</v>
      </c>
      <c r="H348" s="330">
        <v>11.1</v>
      </c>
      <c r="I348" s="330">
        <v>10.8</v>
      </c>
      <c r="J348" s="330">
        <v>11.3</v>
      </c>
      <c r="K348" s="330">
        <v>10.7</v>
      </c>
      <c r="L348" s="330">
        <v>11</v>
      </c>
      <c r="M348" s="390" t="s">
        <v>193</v>
      </c>
      <c r="N348" s="390" t="s">
        <v>193</v>
      </c>
      <c r="O348" s="330" t="s">
        <v>204</v>
      </c>
      <c r="P348" s="330" t="s">
        <v>204</v>
      </c>
      <c r="Q348" s="204">
        <v>10.94</v>
      </c>
    </row>
    <row r="349" spans="1:17" ht="20.100000000000001" customHeight="1">
      <c r="A349" s="288">
        <v>44743</v>
      </c>
      <c r="B349" s="288">
        <v>44749</v>
      </c>
      <c r="C349" s="5" t="s">
        <v>202</v>
      </c>
      <c r="D349" s="330">
        <v>-0.2</v>
      </c>
      <c r="E349" s="330">
        <v>-0.2</v>
      </c>
      <c r="F349" s="330">
        <v>-0.3</v>
      </c>
      <c r="G349" s="330">
        <v>-0.2</v>
      </c>
      <c r="H349" s="330">
        <v>-0.2</v>
      </c>
      <c r="I349" s="330">
        <v>-0.2</v>
      </c>
      <c r="J349" s="330">
        <v>-0.2</v>
      </c>
      <c r="K349" s="330">
        <v>0.2</v>
      </c>
      <c r="L349" s="330">
        <v>0.3</v>
      </c>
      <c r="M349" s="390" t="s">
        <v>193</v>
      </c>
      <c r="N349" s="390" t="s">
        <v>193</v>
      </c>
      <c r="O349" s="330" t="s">
        <v>193</v>
      </c>
      <c r="P349" s="330" t="s">
        <v>193</v>
      </c>
      <c r="Q349" s="204">
        <v>-0.17</v>
      </c>
    </row>
    <row r="350" spans="1:17" ht="20.100000000000001" customHeight="1">
      <c r="A350" s="288">
        <v>44743</v>
      </c>
      <c r="B350" s="288">
        <v>44749</v>
      </c>
      <c r="C350" s="5" t="s">
        <v>203</v>
      </c>
      <c r="D350" s="330">
        <v>-0.2</v>
      </c>
      <c r="E350" s="330">
        <v>-0.3</v>
      </c>
      <c r="F350" s="330">
        <v>-0.3</v>
      </c>
      <c r="G350" s="330">
        <v>-0.2</v>
      </c>
      <c r="H350" s="330">
        <v>-0.2</v>
      </c>
      <c r="I350" s="330">
        <v>-0.2</v>
      </c>
      <c r="J350" s="330">
        <v>-0.2</v>
      </c>
      <c r="K350" s="330">
        <v>0.3</v>
      </c>
      <c r="L350" s="330">
        <v>0.5</v>
      </c>
      <c r="M350" s="390" t="s">
        <v>193</v>
      </c>
      <c r="N350" s="390" t="s">
        <v>193</v>
      </c>
      <c r="O350" s="330" t="s">
        <v>193</v>
      </c>
      <c r="P350" s="330" t="s">
        <v>193</v>
      </c>
      <c r="Q350" s="204">
        <v>-0.15</v>
      </c>
    </row>
    <row r="351" spans="1:17" ht="20.100000000000001" customHeight="1">
      <c r="A351" s="288">
        <v>44750</v>
      </c>
      <c r="B351" s="288">
        <v>44756</v>
      </c>
      <c r="C351" s="5" t="s">
        <v>198</v>
      </c>
      <c r="D351" s="330">
        <v>11.2</v>
      </c>
      <c r="E351" s="330">
        <v>11.5</v>
      </c>
      <c r="F351" s="330">
        <v>11.4</v>
      </c>
      <c r="G351" s="330">
        <v>11.5</v>
      </c>
      <c r="H351" s="330">
        <v>11.7</v>
      </c>
      <c r="I351" s="330">
        <v>11.6</v>
      </c>
      <c r="J351" s="330">
        <v>12.4</v>
      </c>
      <c r="K351" s="330">
        <v>11</v>
      </c>
      <c r="L351" s="330">
        <v>11</v>
      </c>
      <c r="M351" s="390" t="s">
        <v>193</v>
      </c>
      <c r="N351" s="390" t="s">
        <v>193</v>
      </c>
      <c r="O351" s="330">
        <v>12.5</v>
      </c>
      <c r="P351" s="330">
        <v>11.5</v>
      </c>
      <c r="Q351" s="204">
        <v>11.57</v>
      </c>
    </row>
    <row r="352" spans="1:17" ht="20.100000000000001" customHeight="1">
      <c r="A352" s="288">
        <v>44750</v>
      </c>
      <c r="B352" s="288">
        <v>44756</v>
      </c>
      <c r="C352" s="5" t="s">
        <v>199</v>
      </c>
      <c r="D352" s="330">
        <v>11.1</v>
      </c>
      <c r="E352" s="330">
        <v>11.5</v>
      </c>
      <c r="F352" s="330">
        <v>11.4</v>
      </c>
      <c r="G352" s="330">
        <v>11.5</v>
      </c>
      <c r="H352" s="330">
        <v>11.6</v>
      </c>
      <c r="I352" s="330">
        <v>11.5</v>
      </c>
      <c r="J352" s="330">
        <v>12.3</v>
      </c>
      <c r="K352" s="330">
        <v>11</v>
      </c>
      <c r="L352" s="330">
        <v>11.1</v>
      </c>
      <c r="M352" s="390" t="s">
        <v>193</v>
      </c>
      <c r="N352" s="390" t="s">
        <v>193</v>
      </c>
      <c r="O352" s="330">
        <v>12.9</v>
      </c>
      <c r="P352" s="330">
        <v>11.8</v>
      </c>
      <c r="Q352" s="204">
        <v>11.61</v>
      </c>
    </row>
    <row r="353" spans="1:17" ht="20.100000000000001" customHeight="1">
      <c r="A353" s="288">
        <v>44750</v>
      </c>
      <c r="B353" s="288">
        <v>44756</v>
      </c>
      <c r="C353" s="5" t="s">
        <v>200</v>
      </c>
      <c r="D353" s="330">
        <v>11</v>
      </c>
      <c r="E353" s="330">
        <v>11.4</v>
      </c>
      <c r="F353" s="330">
        <v>11.2</v>
      </c>
      <c r="G353" s="330">
        <v>11.4</v>
      </c>
      <c r="H353" s="330">
        <v>11.5</v>
      </c>
      <c r="I353" s="330">
        <v>11.4</v>
      </c>
      <c r="J353" s="330">
        <v>12.1</v>
      </c>
      <c r="K353" s="330">
        <v>11.1</v>
      </c>
      <c r="L353" s="330">
        <v>11.3</v>
      </c>
      <c r="M353" s="390" t="s">
        <v>193</v>
      </c>
      <c r="N353" s="390" t="s">
        <v>193</v>
      </c>
      <c r="O353" s="330" t="s">
        <v>204</v>
      </c>
      <c r="P353" s="330" t="s">
        <v>204</v>
      </c>
      <c r="Q353" s="204">
        <v>11.38</v>
      </c>
    </row>
    <row r="354" spans="1:17" ht="20.100000000000001" customHeight="1">
      <c r="A354" s="288">
        <v>44750</v>
      </c>
      <c r="B354" s="288">
        <v>44756</v>
      </c>
      <c r="C354" s="5" t="s">
        <v>201</v>
      </c>
      <c r="D354" s="330">
        <v>11</v>
      </c>
      <c r="E354" s="330">
        <v>11.3</v>
      </c>
      <c r="F354" s="330">
        <v>11.2</v>
      </c>
      <c r="G354" s="330">
        <v>11.4</v>
      </c>
      <c r="H354" s="330">
        <v>11.5</v>
      </c>
      <c r="I354" s="330">
        <v>11.4</v>
      </c>
      <c r="J354" s="330">
        <v>12.1</v>
      </c>
      <c r="K354" s="330">
        <v>11.2</v>
      </c>
      <c r="L354" s="330">
        <v>11.3</v>
      </c>
      <c r="M354" s="390" t="s">
        <v>193</v>
      </c>
      <c r="N354" s="390" t="s">
        <v>193</v>
      </c>
      <c r="O354" s="330" t="s">
        <v>204</v>
      </c>
      <c r="P354" s="330" t="s">
        <v>204</v>
      </c>
      <c r="Q354" s="204">
        <v>11.38</v>
      </c>
    </row>
    <row r="355" spans="1:17" ht="20.100000000000001" customHeight="1">
      <c r="A355" s="288">
        <v>44750</v>
      </c>
      <c r="B355" s="288">
        <v>44756</v>
      </c>
      <c r="C355" s="5" t="s">
        <v>202</v>
      </c>
      <c r="D355" s="330">
        <v>-0.2</v>
      </c>
      <c r="E355" s="330">
        <v>-0.1</v>
      </c>
      <c r="F355" s="330">
        <v>-0.2</v>
      </c>
      <c r="G355" s="330">
        <v>-0.1</v>
      </c>
      <c r="H355" s="330">
        <v>-0.2</v>
      </c>
      <c r="I355" s="330">
        <v>-0.2</v>
      </c>
      <c r="J355" s="330">
        <v>-0.3</v>
      </c>
      <c r="K355" s="330">
        <v>0.1</v>
      </c>
      <c r="L355" s="330">
        <v>0.3</v>
      </c>
      <c r="M355" s="390" t="s">
        <v>193</v>
      </c>
      <c r="N355" s="390" t="s">
        <v>193</v>
      </c>
      <c r="O355" s="330" t="s">
        <v>193</v>
      </c>
      <c r="P355" s="330" t="s">
        <v>193</v>
      </c>
      <c r="Q355" s="204">
        <v>-0.19</v>
      </c>
    </row>
    <row r="356" spans="1:17" ht="20.100000000000001" customHeight="1">
      <c r="A356" s="288">
        <v>44750</v>
      </c>
      <c r="B356" s="288">
        <v>44756</v>
      </c>
      <c r="C356" s="5" t="s">
        <v>203</v>
      </c>
      <c r="D356" s="330">
        <v>-0.2</v>
      </c>
      <c r="E356" s="330">
        <v>-0.2</v>
      </c>
      <c r="F356" s="330">
        <v>-0.2</v>
      </c>
      <c r="G356" s="330">
        <v>-0.1</v>
      </c>
      <c r="H356" s="330">
        <v>-0.2</v>
      </c>
      <c r="I356" s="330">
        <v>-0.2</v>
      </c>
      <c r="J356" s="330">
        <v>-0.3</v>
      </c>
      <c r="K356" s="330">
        <v>0.2</v>
      </c>
      <c r="L356" s="330">
        <v>0.3</v>
      </c>
      <c r="M356" s="390" t="s">
        <v>193</v>
      </c>
      <c r="N356" s="390" t="s">
        <v>193</v>
      </c>
      <c r="O356" s="330" t="s">
        <v>193</v>
      </c>
      <c r="P356" s="330" t="s">
        <v>193</v>
      </c>
      <c r="Q356" s="204">
        <v>-0.19</v>
      </c>
    </row>
    <row r="357" spans="1:17" ht="20.100000000000001" customHeight="1">
      <c r="A357" s="288">
        <v>44757</v>
      </c>
      <c r="B357" s="288">
        <v>44763</v>
      </c>
      <c r="C357" s="5" t="s">
        <v>198</v>
      </c>
      <c r="D357" s="330">
        <v>10.6</v>
      </c>
      <c r="E357" s="330">
        <v>11.2</v>
      </c>
      <c r="F357" s="330">
        <v>11.1</v>
      </c>
      <c r="G357" s="330">
        <v>11.2</v>
      </c>
      <c r="H357" s="330">
        <v>11.3</v>
      </c>
      <c r="I357" s="330">
        <v>11.2</v>
      </c>
      <c r="J357" s="330">
        <v>12.1</v>
      </c>
      <c r="K357" s="330">
        <v>11</v>
      </c>
      <c r="L357" s="330">
        <v>10.9</v>
      </c>
      <c r="M357" s="390" t="s">
        <v>193</v>
      </c>
      <c r="N357" s="390" t="s">
        <v>193</v>
      </c>
      <c r="O357" s="204">
        <v>12.45</v>
      </c>
      <c r="P357" s="330">
        <v>11.4</v>
      </c>
      <c r="Q357" s="204">
        <v>11.31</v>
      </c>
    </row>
    <row r="358" spans="1:17" ht="20.100000000000001" customHeight="1">
      <c r="A358" s="288">
        <v>44757</v>
      </c>
      <c r="B358" s="288">
        <v>44763</v>
      </c>
      <c r="C358" s="5" t="s">
        <v>199</v>
      </c>
      <c r="D358" s="330">
        <v>10.5</v>
      </c>
      <c r="E358" s="330">
        <v>11</v>
      </c>
      <c r="F358" s="330">
        <v>11</v>
      </c>
      <c r="G358" s="330">
        <v>11.2</v>
      </c>
      <c r="H358" s="330">
        <v>11.2</v>
      </c>
      <c r="I358" s="330">
        <v>11.1</v>
      </c>
      <c r="J358" s="330">
        <v>12</v>
      </c>
      <c r="K358" s="330">
        <v>11</v>
      </c>
      <c r="L358" s="330">
        <v>11</v>
      </c>
      <c r="M358" s="390" t="s">
        <v>193</v>
      </c>
      <c r="N358" s="390" t="s">
        <v>193</v>
      </c>
      <c r="O358" s="330">
        <v>12.7</v>
      </c>
      <c r="P358" s="330">
        <v>11.6</v>
      </c>
      <c r="Q358" s="204">
        <v>11.3</v>
      </c>
    </row>
    <row r="359" spans="1:17" ht="20.100000000000001" customHeight="1">
      <c r="A359" s="288">
        <v>44757</v>
      </c>
      <c r="B359" s="288">
        <v>44763</v>
      </c>
      <c r="C359" s="5" t="s">
        <v>200</v>
      </c>
      <c r="D359" s="330">
        <v>10.4</v>
      </c>
      <c r="E359" s="330">
        <v>10.8</v>
      </c>
      <c r="F359" s="330">
        <v>10.8</v>
      </c>
      <c r="G359" s="330">
        <v>11.1</v>
      </c>
      <c r="H359" s="330">
        <v>11.1</v>
      </c>
      <c r="I359" s="330">
        <v>11</v>
      </c>
      <c r="J359" s="330">
        <v>11.8</v>
      </c>
      <c r="K359" s="330">
        <v>11.1</v>
      </c>
      <c r="L359" s="330">
        <v>11.2</v>
      </c>
      <c r="M359" s="390" t="s">
        <v>193</v>
      </c>
      <c r="N359" s="390" t="s">
        <v>193</v>
      </c>
      <c r="O359" s="330" t="s">
        <v>204</v>
      </c>
      <c r="P359" s="330" t="s">
        <v>204</v>
      </c>
      <c r="Q359" s="204">
        <v>11.03</v>
      </c>
    </row>
    <row r="360" spans="1:17" ht="20.100000000000001" customHeight="1">
      <c r="A360" s="288">
        <v>44757</v>
      </c>
      <c r="B360" s="288">
        <v>44763</v>
      </c>
      <c r="C360" s="5" t="s">
        <v>201</v>
      </c>
      <c r="D360" s="330">
        <v>10.4</v>
      </c>
      <c r="E360" s="330">
        <v>10.8</v>
      </c>
      <c r="F360" s="330">
        <v>10.8</v>
      </c>
      <c r="G360" s="330">
        <v>11.1</v>
      </c>
      <c r="H360" s="330">
        <v>11.1</v>
      </c>
      <c r="I360" s="330">
        <v>11</v>
      </c>
      <c r="J360" s="330">
        <v>11.8</v>
      </c>
      <c r="K360" s="330">
        <v>11.2</v>
      </c>
      <c r="L360" s="330">
        <v>11.3</v>
      </c>
      <c r="M360" s="390" t="s">
        <v>193</v>
      </c>
      <c r="N360" s="390" t="s">
        <v>193</v>
      </c>
      <c r="O360" s="330" t="s">
        <v>204</v>
      </c>
      <c r="P360" s="330" t="s">
        <v>204</v>
      </c>
      <c r="Q360" s="204">
        <v>11.06</v>
      </c>
    </row>
    <row r="361" spans="1:17" ht="20.100000000000001" customHeight="1">
      <c r="A361" s="288">
        <v>44757</v>
      </c>
      <c r="B361" s="288">
        <v>44763</v>
      </c>
      <c r="C361" s="5" t="s">
        <v>202</v>
      </c>
      <c r="D361" s="330">
        <v>-0.2</v>
      </c>
      <c r="E361" s="330">
        <v>-0.4</v>
      </c>
      <c r="F361" s="330">
        <v>-0.3</v>
      </c>
      <c r="G361" s="330">
        <v>-0.1</v>
      </c>
      <c r="H361" s="330">
        <v>-0.2</v>
      </c>
      <c r="I361" s="330">
        <v>-0.2</v>
      </c>
      <c r="J361" s="330">
        <v>-0.3</v>
      </c>
      <c r="K361" s="330">
        <v>0.1</v>
      </c>
      <c r="L361" s="330">
        <v>0.3</v>
      </c>
      <c r="M361" s="390" t="s">
        <v>193</v>
      </c>
      <c r="N361" s="390" t="s">
        <v>193</v>
      </c>
      <c r="O361" s="330" t="s">
        <v>193</v>
      </c>
      <c r="P361" s="330" t="s">
        <v>193</v>
      </c>
      <c r="Q361" s="204">
        <v>-0.28000000000000003</v>
      </c>
    </row>
    <row r="362" spans="1:17" ht="20.100000000000001" customHeight="1">
      <c r="A362" s="288">
        <v>44757</v>
      </c>
      <c r="B362" s="288">
        <v>44763</v>
      </c>
      <c r="C362" s="5" t="s">
        <v>203</v>
      </c>
      <c r="D362" s="330">
        <v>-0.2</v>
      </c>
      <c r="E362" s="330">
        <v>-0.4</v>
      </c>
      <c r="F362" s="330">
        <v>-0.3</v>
      </c>
      <c r="G362" s="330">
        <v>-0.1</v>
      </c>
      <c r="H362" s="330">
        <v>-0.2</v>
      </c>
      <c r="I362" s="330">
        <v>-0.2</v>
      </c>
      <c r="J362" s="330">
        <v>-0.3</v>
      </c>
      <c r="K362" s="330">
        <v>0.2</v>
      </c>
      <c r="L362" s="330">
        <v>0.4</v>
      </c>
      <c r="M362" s="390" t="s">
        <v>193</v>
      </c>
      <c r="N362" s="390" t="s">
        <v>193</v>
      </c>
      <c r="O362" s="330" t="s">
        <v>193</v>
      </c>
      <c r="P362" s="330" t="s">
        <v>193</v>
      </c>
      <c r="Q362" s="204">
        <v>-0.25</v>
      </c>
    </row>
    <row r="363" spans="1:17" ht="20.100000000000001" customHeight="1">
      <c r="A363" s="288">
        <v>44764</v>
      </c>
      <c r="B363" s="288">
        <v>44770</v>
      </c>
      <c r="C363" s="5" t="s">
        <v>198</v>
      </c>
      <c r="D363" s="330">
        <v>10</v>
      </c>
      <c r="E363" s="330">
        <v>10.199999999999999</v>
      </c>
      <c r="F363" s="330">
        <v>10</v>
      </c>
      <c r="G363" s="330">
        <v>10.199999999999999</v>
      </c>
      <c r="H363" s="330">
        <v>10</v>
      </c>
      <c r="I363" s="330">
        <v>10</v>
      </c>
      <c r="J363" s="330">
        <v>10.7</v>
      </c>
      <c r="K363" s="330">
        <v>10.5</v>
      </c>
      <c r="L363" s="330">
        <v>10</v>
      </c>
      <c r="M363" s="390" t="s">
        <v>193</v>
      </c>
      <c r="N363" s="390" t="s">
        <v>193</v>
      </c>
      <c r="O363" s="330">
        <v>11.3</v>
      </c>
      <c r="P363" s="330">
        <v>10.5</v>
      </c>
      <c r="Q363" s="204">
        <v>10.31</v>
      </c>
    </row>
    <row r="364" spans="1:17" ht="20.100000000000001" customHeight="1">
      <c r="A364" s="288">
        <v>44764</v>
      </c>
      <c r="B364" s="288">
        <v>44770</v>
      </c>
      <c r="C364" s="5" t="s">
        <v>199</v>
      </c>
      <c r="D364" s="330">
        <v>9.8000000000000007</v>
      </c>
      <c r="E364" s="330">
        <v>10</v>
      </c>
      <c r="F364" s="330">
        <v>9.8000000000000007</v>
      </c>
      <c r="G364" s="330">
        <v>10.199999999999999</v>
      </c>
      <c r="H364" s="330">
        <v>9.9</v>
      </c>
      <c r="I364" s="330">
        <v>9.9</v>
      </c>
      <c r="J364" s="330">
        <v>10.6</v>
      </c>
      <c r="K364" s="330">
        <v>10.5</v>
      </c>
      <c r="L364" s="330">
        <v>10.3</v>
      </c>
      <c r="M364" s="390" t="s">
        <v>193</v>
      </c>
      <c r="N364" s="390" t="s">
        <v>193</v>
      </c>
      <c r="O364" s="330">
        <v>11.5</v>
      </c>
      <c r="P364" s="330">
        <v>10.6</v>
      </c>
      <c r="Q364" s="204">
        <v>10.28</v>
      </c>
    </row>
    <row r="365" spans="1:17" ht="20.100000000000001" customHeight="1">
      <c r="A365" s="288">
        <v>44764</v>
      </c>
      <c r="B365" s="288">
        <v>44770</v>
      </c>
      <c r="C365" s="5" t="s">
        <v>200</v>
      </c>
      <c r="D365" s="330">
        <v>9.6</v>
      </c>
      <c r="E365" s="330">
        <v>9.8000000000000007</v>
      </c>
      <c r="F365" s="330">
        <v>9.6999999999999993</v>
      </c>
      <c r="G365" s="330">
        <v>10.1</v>
      </c>
      <c r="H365" s="330">
        <v>9.8000000000000007</v>
      </c>
      <c r="I365" s="330">
        <v>9.8000000000000007</v>
      </c>
      <c r="J365" s="330">
        <v>10.4</v>
      </c>
      <c r="K365" s="330">
        <v>10.6</v>
      </c>
      <c r="L365" s="330">
        <v>10.4</v>
      </c>
      <c r="M365" s="390" t="s">
        <v>193</v>
      </c>
      <c r="N365" s="390" t="s">
        <v>193</v>
      </c>
      <c r="O365" s="330" t="s">
        <v>204</v>
      </c>
      <c r="P365" s="330" t="s">
        <v>204</v>
      </c>
      <c r="Q365" s="204">
        <v>10.02</v>
      </c>
    </row>
    <row r="366" spans="1:17" ht="20.100000000000001" customHeight="1">
      <c r="A366" s="288">
        <v>44764</v>
      </c>
      <c r="B366" s="288">
        <v>44770</v>
      </c>
      <c r="C366" s="5" t="s">
        <v>201</v>
      </c>
      <c r="D366" s="330">
        <v>9.6</v>
      </c>
      <c r="E366" s="330">
        <v>9.8000000000000007</v>
      </c>
      <c r="F366" s="330">
        <v>9.6</v>
      </c>
      <c r="G366" s="330">
        <v>10.1</v>
      </c>
      <c r="H366" s="330">
        <v>9.8000000000000007</v>
      </c>
      <c r="I366" s="330">
        <v>9.8000000000000007</v>
      </c>
      <c r="J366" s="330">
        <v>10.4</v>
      </c>
      <c r="K366" s="330">
        <v>10.7</v>
      </c>
      <c r="L366" s="330">
        <v>10.4</v>
      </c>
      <c r="M366" s="390" t="s">
        <v>193</v>
      </c>
      <c r="N366" s="390" t="s">
        <v>193</v>
      </c>
      <c r="O366" s="330" t="s">
        <v>204</v>
      </c>
      <c r="P366" s="330" t="s">
        <v>204</v>
      </c>
      <c r="Q366" s="204">
        <v>10.02</v>
      </c>
    </row>
    <row r="367" spans="1:17" ht="20.100000000000001" customHeight="1">
      <c r="A367" s="288">
        <v>44764</v>
      </c>
      <c r="B367" s="288">
        <v>44770</v>
      </c>
      <c r="C367" s="5" t="s">
        <v>202</v>
      </c>
      <c r="D367" s="330">
        <v>-0.4</v>
      </c>
      <c r="E367" s="330">
        <v>-0.4</v>
      </c>
      <c r="F367" s="330">
        <v>-0.3</v>
      </c>
      <c r="G367" s="330">
        <v>-0.1</v>
      </c>
      <c r="H367" s="330">
        <v>-0.2</v>
      </c>
      <c r="I367" s="330">
        <v>-0.2</v>
      </c>
      <c r="J367" s="330">
        <v>-0.3</v>
      </c>
      <c r="K367" s="330">
        <v>0.1</v>
      </c>
      <c r="L367" s="330">
        <v>0.4</v>
      </c>
      <c r="M367" s="390" t="s">
        <v>193</v>
      </c>
      <c r="N367" s="390" t="s">
        <v>193</v>
      </c>
      <c r="O367" s="330" t="s">
        <v>193</v>
      </c>
      <c r="P367" s="330" t="s">
        <v>193</v>
      </c>
      <c r="Q367" s="204">
        <v>-0.28999999999999998</v>
      </c>
    </row>
    <row r="368" spans="1:17" ht="20.100000000000001" customHeight="1">
      <c r="A368" s="288">
        <v>44764</v>
      </c>
      <c r="B368" s="288">
        <v>44770</v>
      </c>
      <c r="C368" s="5" t="s">
        <v>203</v>
      </c>
      <c r="D368" s="330">
        <v>-0.4</v>
      </c>
      <c r="E368" s="330">
        <v>-0.4</v>
      </c>
      <c r="F368" s="330">
        <v>-0.4</v>
      </c>
      <c r="G368" s="330">
        <v>-0.1</v>
      </c>
      <c r="H368" s="330">
        <v>-0.2</v>
      </c>
      <c r="I368" s="330">
        <v>-0.2</v>
      </c>
      <c r="J368" s="330">
        <v>-0.3</v>
      </c>
      <c r="K368" s="330">
        <v>0.2</v>
      </c>
      <c r="L368" s="330">
        <v>0.4</v>
      </c>
      <c r="M368" s="390" t="s">
        <v>193</v>
      </c>
      <c r="N368" s="390" t="s">
        <v>193</v>
      </c>
      <c r="O368" s="330" t="s">
        <v>193</v>
      </c>
      <c r="P368" s="330" t="s">
        <v>193</v>
      </c>
      <c r="Q368" s="204">
        <v>-0.28999999999999998</v>
      </c>
    </row>
    <row r="369" spans="1:17" ht="20.100000000000001" customHeight="1">
      <c r="A369" s="288">
        <v>44771</v>
      </c>
      <c r="B369" s="288">
        <v>44777</v>
      </c>
      <c r="C369" s="5" t="s">
        <v>198</v>
      </c>
      <c r="D369" s="330">
        <v>10.199999999999999</v>
      </c>
      <c r="E369" s="330">
        <v>10.6</v>
      </c>
      <c r="F369" s="330">
        <v>10.5</v>
      </c>
      <c r="G369" s="330">
        <v>10.5</v>
      </c>
      <c r="H369" s="330">
        <v>10.6</v>
      </c>
      <c r="I369" s="330">
        <v>10.5</v>
      </c>
      <c r="J369" s="330">
        <v>11.2</v>
      </c>
      <c r="K369" s="330">
        <v>10.9</v>
      </c>
      <c r="L369" s="330">
        <v>10.7</v>
      </c>
      <c r="M369" s="390" t="s">
        <v>193</v>
      </c>
      <c r="N369" s="390" t="s">
        <v>193</v>
      </c>
      <c r="O369" s="330">
        <v>12.1</v>
      </c>
      <c r="P369" s="330">
        <v>11.4</v>
      </c>
      <c r="Q369" s="204">
        <v>10.84</v>
      </c>
    </row>
    <row r="370" spans="1:17" ht="20.100000000000001" customHeight="1">
      <c r="A370" s="288">
        <v>44771</v>
      </c>
      <c r="B370" s="288">
        <v>44777</v>
      </c>
      <c r="C370" s="5" t="s">
        <v>199</v>
      </c>
      <c r="D370" s="330">
        <v>10</v>
      </c>
      <c r="E370" s="330">
        <v>10.4</v>
      </c>
      <c r="F370" s="330">
        <v>10.4</v>
      </c>
      <c r="G370" s="330">
        <v>10.5</v>
      </c>
      <c r="H370" s="330">
        <v>10.5</v>
      </c>
      <c r="I370" s="330">
        <v>10.4</v>
      </c>
      <c r="J370" s="330">
        <v>11.1</v>
      </c>
      <c r="K370" s="330">
        <v>10.9</v>
      </c>
      <c r="L370" s="330">
        <v>10.9</v>
      </c>
      <c r="M370" s="390" t="s">
        <v>193</v>
      </c>
      <c r="N370" s="390" t="s">
        <v>193</v>
      </c>
      <c r="O370" s="330">
        <v>12.3</v>
      </c>
      <c r="P370" s="330">
        <v>11.6</v>
      </c>
      <c r="Q370" s="204">
        <v>10.82</v>
      </c>
    </row>
    <row r="371" spans="1:17" ht="20.100000000000001" customHeight="1">
      <c r="A371" s="288">
        <v>44771</v>
      </c>
      <c r="B371" s="288">
        <v>44777</v>
      </c>
      <c r="C371" s="5" t="s">
        <v>200</v>
      </c>
      <c r="D371" s="330">
        <v>9.8000000000000007</v>
      </c>
      <c r="E371" s="330">
        <v>10.199999999999999</v>
      </c>
      <c r="F371" s="330">
        <v>10.199999999999999</v>
      </c>
      <c r="G371" s="330">
        <v>10.1</v>
      </c>
      <c r="H371" s="330">
        <v>10.4</v>
      </c>
      <c r="I371" s="330">
        <v>10.3</v>
      </c>
      <c r="J371" s="330">
        <v>10.9</v>
      </c>
      <c r="K371" s="330">
        <v>11</v>
      </c>
      <c r="L371" s="330">
        <v>11</v>
      </c>
      <c r="M371" s="390" t="s">
        <v>193</v>
      </c>
      <c r="N371" s="390" t="s">
        <v>193</v>
      </c>
      <c r="O371" s="330" t="s">
        <v>204</v>
      </c>
      <c r="P371" s="330" t="s">
        <v>204</v>
      </c>
      <c r="Q371" s="204">
        <v>10.43</v>
      </c>
    </row>
    <row r="372" spans="1:17" ht="20.100000000000001" customHeight="1">
      <c r="A372" s="288">
        <v>44771</v>
      </c>
      <c r="B372" s="288">
        <v>44777</v>
      </c>
      <c r="C372" s="5" t="s">
        <v>201</v>
      </c>
      <c r="D372" s="330">
        <v>9.8000000000000007</v>
      </c>
      <c r="E372" s="330">
        <v>10.199999999999999</v>
      </c>
      <c r="F372" s="330">
        <v>10.199999999999999</v>
      </c>
      <c r="G372" s="330">
        <v>10.1</v>
      </c>
      <c r="H372" s="330">
        <v>10.4</v>
      </c>
      <c r="I372" s="330">
        <v>10.3</v>
      </c>
      <c r="J372" s="330">
        <v>10.9</v>
      </c>
      <c r="K372" s="330">
        <v>11.2</v>
      </c>
      <c r="L372" s="330">
        <v>11</v>
      </c>
      <c r="M372" s="390" t="s">
        <v>193</v>
      </c>
      <c r="N372" s="390" t="s">
        <v>193</v>
      </c>
      <c r="O372" s="330" t="s">
        <v>204</v>
      </c>
      <c r="P372" s="330" t="s">
        <v>204</v>
      </c>
      <c r="Q372" s="204">
        <v>10.46</v>
      </c>
    </row>
    <row r="373" spans="1:17" ht="20.100000000000001" customHeight="1">
      <c r="A373" s="288">
        <v>44771</v>
      </c>
      <c r="B373" s="288">
        <v>44777</v>
      </c>
      <c r="C373" s="5" t="s">
        <v>202</v>
      </c>
      <c r="D373" s="330">
        <v>-0.4</v>
      </c>
      <c r="E373" s="330">
        <v>-0.4</v>
      </c>
      <c r="F373" s="330">
        <v>-0.3</v>
      </c>
      <c r="G373" s="330">
        <v>-0.4</v>
      </c>
      <c r="H373" s="330">
        <v>-0.2</v>
      </c>
      <c r="I373" s="330">
        <v>-0.2</v>
      </c>
      <c r="J373" s="330">
        <v>-0.3</v>
      </c>
      <c r="K373" s="330">
        <v>0.1</v>
      </c>
      <c r="L373" s="330">
        <v>0.3</v>
      </c>
      <c r="M373" s="390" t="s">
        <v>193</v>
      </c>
      <c r="N373" s="390" t="s">
        <v>193</v>
      </c>
      <c r="O373" s="330" t="s">
        <v>193</v>
      </c>
      <c r="P373" s="330" t="s">
        <v>193</v>
      </c>
      <c r="Q373" s="204">
        <v>-0.41</v>
      </c>
    </row>
    <row r="374" spans="1:17" ht="20.100000000000001" customHeight="1">
      <c r="A374" s="288">
        <v>44771</v>
      </c>
      <c r="B374" s="288">
        <v>44777</v>
      </c>
      <c r="C374" s="5" t="s">
        <v>203</v>
      </c>
      <c r="D374" s="330">
        <v>-0.4</v>
      </c>
      <c r="E374" s="330">
        <v>-0.4</v>
      </c>
      <c r="F374" s="330">
        <v>-0.3</v>
      </c>
      <c r="G374" s="330">
        <v>-0.4</v>
      </c>
      <c r="H374" s="330">
        <v>-0.2</v>
      </c>
      <c r="I374" s="330">
        <v>-0.2</v>
      </c>
      <c r="J374" s="330">
        <v>-0.3</v>
      </c>
      <c r="K374" s="330">
        <v>0.3</v>
      </c>
      <c r="L374" s="330">
        <v>0.3</v>
      </c>
      <c r="M374" s="390" t="s">
        <v>193</v>
      </c>
      <c r="N374" s="390" t="s">
        <v>193</v>
      </c>
      <c r="O374" s="330" t="s">
        <v>193</v>
      </c>
      <c r="P374" s="330" t="s">
        <v>193</v>
      </c>
      <c r="Q374" s="204">
        <v>-0.38</v>
      </c>
    </row>
    <row r="375" spans="1:17" ht="20.100000000000001" customHeight="1">
      <c r="A375" s="288">
        <v>44778</v>
      </c>
      <c r="B375" s="288">
        <v>44784</v>
      </c>
      <c r="C375" s="5" t="s">
        <v>198</v>
      </c>
      <c r="D375" s="330">
        <v>10.199999999999999</v>
      </c>
      <c r="E375" s="330">
        <v>10.6</v>
      </c>
      <c r="F375" s="330">
        <v>10.5</v>
      </c>
      <c r="G375" s="330">
        <v>10.6</v>
      </c>
      <c r="H375" s="330">
        <v>10.6</v>
      </c>
      <c r="I375" s="330">
        <v>10.5</v>
      </c>
      <c r="J375" s="330">
        <v>11</v>
      </c>
      <c r="K375" s="330">
        <v>10.7</v>
      </c>
      <c r="L375" s="330">
        <v>10.6</v>
      </c>
      <c r="M375" s="390" t="s">
        <v>193</v>
      </c>
      <c r="N375" s="390" t="s">
        <v>193</v>
      </c>
      <c r="O375" s="330">
        <v>11.9</v>
      </c>
      <c r="P375" s="330">
        <v>11.2</v>
      </c>
      <c r="Q375" s="204">
        <v>10.76</v>
      </c>
    </row>
    <row r="376" spans="1:17" ht="20.100000000000001" customHeight="1">
      <c r="A376" s="288">
        <v>44778</v>
      </c>
      <c r="B376" s="288">
        <v>44784</v>
      </c>
      <c r="C376" s="5" t="s">
        <v>199</v>
      </c>
      <c r="D376" s="330">
        <v>10.1</v>
      </c>
      <c r="E376" s="330">
        <v>10.5</v>
      </c>
      <c r="F376" s="330">
        <v>10.5</v>
      </c>
      <c r="G376" s="330">
        <v>10.5</v>
      </c>
      <c r="H376" s="330">
        <v>10.5</v>
      </c>
      <c r="I376" s="330">
        <v>10.4</v>
      </c>
      <c r="J376" s="330">
        <v>10.9</v>
      </c>
      <c r="K376" s="330">
        <v>10.9</v>
      </c>
      <c r="L376" s="330">
        <v>11</v>
      </c>
      <c r="M376" s="390" t="s">
        <v>193</v>
      </c>
      <c r="N376" s="390" t="s">
        <v>193</v>
      </c>
      <c r="O376" s="330">
        <v>12.1</v>
      </c>
      <c r="P376" s="330">
        <v>11.4</v>
      </c>
      <c r="Q376" s="204">
        <v>10.8</v>
      </c>
    </row>
    <row r="377" spans="1:17" ht="20.100000000000001" customHeight="1">
      <c r="A377" s="288">
        <v>44778</v>
      </c>
      <c r="B377" s="288">
        <v>44784</v>
      </c>
      <c r="C377" s="5" t="s">
        <v>200</v>
      </c>
      <c r="D377" s="330">
        <v>10</v>
      </c>
      <c r="E377" s="330">
        <v>10.4</v>
      </c>
      <c r="F377" s="330">
        <v>10.3</v>
      </c>
      <c r="G377" s="330">
        <v>10.199999999999999</v>
      </c>
      <c r="H377" s="330">
        <v>10.4</v>
      </c>
      <c r="I377" s="330">
        <v>10.3</v>
      </c>
      <c r="J377" s="330">
        <v>10.7</v>
      </c>
      <c r="K377" s="330">
        <v>11</v>
      </c>
      <c r="L377" s="330">
        <v>11</v>
      </c>
      <c r="M377" s="390" t="s">
        <v>193</v>
      </c>
      <c r="N377" s="390" t="s">
        <v>193</v>
      </c>
      <c r="O377" s="330" t="s">
        <v>204</v>
      </c>
      <c r="P377" s="330" t="s">
        <v>204</v>
      </c>
      <c r="Q377" s="204">
        <v>10.48</v>
      </c>
    </row>
    <row r="378" spans="1:17" ht="20.100000000000001" customHeight="1">
      <c r="A378" s="288">
        <v>44778</v>
      </c>
      <c r="B378" s="288">
        <v>44784</v>
      </c>
      <c r="C378" s="5" t="s">
        <v>201</v>
      </c>
      <c r="D378" s="330">
        <v>9.9</v>
      </c>
      <c r="E378" s="330">
        <v>10.3</v>
      </c>
      <c r="F378" s="330">
        <v>10.3</v>
      </c>
      <c r="G378" s="330">
        <v>10.199999999999999</v>
      </c>
      <c r="H378" s="330">
        <v>10.4</v>
      </c>
      <c r="I378" s="330">
        <v>10.3</v>
      </c>
      <c r="J378" s="330">
        <v>10.7</v>
      </c>
      <c r="K378" s="330">
        <v>11</v>
      </c>
      <c r="L378" s="330">
        <v>11.1</v>
      </c>
      <c r="M378" s="390" t="s">
        <v>193</v>
      </c>
      <c r="N378" s="390" t="s">
        <v>193</v>
      </c>
      <c r="O378" s="330" t="s">
        <v>204</v>
      </c>
      <c r="P378" s="330" t="s">
        <v>204</v>
      </c>
      <c r="Q378" s="204">
        <v>10.47</v>
      </c>
    </row>
    <row r="379" spans="1:17" ht="20.100000000000001" customHeight="1">
      <c r="A379" s="288">
        <v>44778</v>
      </c>
      <c r="B379" s="288">
        <v>44784</v>
      </c>
      <c r="C379" s="5" t="s">
        <v>202</v>
      </c>
      <c r="D379" s="330">
        <v>-0.2</v>
      </c>
      <c r="E379" s="330">
        <v>-0.2</v>
      </c>
      <c r="F379" s="330">
        <v>-0.2</v>
      </c>
      <c r="G379" s="330">
        <v>-0.4</v>
      </c>
      <c r="H379" s="330">
        <v>-0.2</v>
      </c>
      <c r="I379" s="330">
        <v>-0.2</v>
      </c>
      <c r="J379" s="330">
        <v>-0.3</v>
      </c>
      <c r="K379" s="330">
        <v>0.3</v>
      </c>
      <c r="L379" s="330">
        <v>0.4</v>
      </c>
      <c r="M379" s="390" t="s">
        <v>193</v>
      </c>
      <c r="N379" s="390" t="s">
        <v>193</v>
      </c>
      <c r="O379" s="330" t="s">
        <v>193</v>
      </c>
      <c r="P379" s="330" t="s">
        <v>193</v>
      </c>
      <c r="Q379" s="204">
        <v>-0.28000000000000003</v>
      </c>
    </row>
    <row r="380" spans="1:17" ht="20.100000000000001" customHeight="1">
      <c r="A380" s="288">
        <v>44778</v>
      </c>
      <c r="B380" s="288">
        <v>44784</v>
      </c>
      <c r="C380" s="5" t="s">
        <v>203</v>
      </c>
      <c r="D380" s="330">
        <v>-0.3</v>
      </c>
      <c r="E380" s="330">
        <v>-0.3</v>
      </c>
      <c r="F380" s="330">
        <v>-0.2</v>
      </c>
      <c r="G380" s="330">
        <v>-0.4</v>
      </c>
      <c r="H380" s="330">
        <v>-0.2</v>
      </c>
      <c r="I380" s="330">
        <v>-0.2</v>
      </c>
      <c r="J380" s="330">
        <v>-0.3</v>
      </c>
      <c r="K380" s="330">
        <v>0.3</v>
      </c>
      <c r="L380" s="330">
        <v>0.5</v>
      </c>
      <c r="M380" s="390" t="s">
        <v>193</v>
      </c>
      <c r="N380" s="390" t="s">
        <v>193</v>
      </c>
      <c r="O380" s="330" t="s">
        <v>193</v>
      </c>
      <c r="P380" s="330" t="s">
        <v>193</v>
      </c>
      <c r="Q380" s="204">
        <v>-0.28999999999999998</v>
      </c>
    </row>
    <row r="381" spans="1:17" ht="20.100000000000001" customHeight="1">
      <c r="A381" s="288">
        <v>44785</v>
      </c>
      <c r="B381" s="288">
        <v>44791</v>
      </c>
      <c r="C381" s="5" t="s">
        <v>198</v>
      </c>
      <c r="D381" s="330">
        <v>10.4</v>
      </c>
      <c r="E381" s="330">
        <v>10.6</v>
      </c>
      <c r="F381" s="330">
        <v>10.6</v>
      </c>
      <c r="G381" s="330">
        <v>10.7</v>
      </c>
      <c r="H381" s="330">
        <v>10.9</v>
      </c>
      <c r="I381" s="330">
        <v>10.7</v>
      </c>
      <c r="J381" s="330">
        <v>11.2</v>
      </c>
      <c r="K381" s="330">
        <v>10.9</v>
      </c>
      <c r="L381" s="330">
        <v>10.7</v>
      </c>
      <c r="M381" s="390" t="s">
        <v>193</v>
      </c>
      <c r="N381" s="390" t="s">
        <v>193</v>
      </c>
      <c r="O381" s="330">
        <v>11.8</v>
      </c>
      <c r="P381" s="330">
        <v>11.3</v>
      </c>
      <c r="Q381" s="204">
        <v>10.89</v>
      </c>
    </row>
    <row r="382" spans="1:17" ht="20.100000000000001" customHeight="1">
      <c r="A382" s="288">
        <v>44785</v>
      </c>
      <c r="B382" s="288">
        <v>44791</v>
      </c>
      <c r="C382" s="5" t="s">
        <v>199</v>
      </c>
      <c r="D382" s="330">
        <v>10.3</v>
      </c>
      <c r="E382" s="330">
        <v>10.5</v>
      </c>
      <c r="F382" s="330">
        <v>10.5</v>
      </c>
      <c r="G382" s="330">
        <v>10.6</v>
      </c>
      <c r="H382" s="330">
        <v>10.8</v>
      </c>
      <c r="I382" s="330">
        <v>10.7</v>
      </c>
      <c r="J382" s="330">
        <v>11.2</v>
      </c>
      <c r="K382" s="330">
        <v>11</v>
      </c>
      <c r="L382" s="330">
        <v>11</v>
      </c>
      <c r="M382" s="390" t="s">
        <v>193</v>
      </c>
      <c r="N382" s="390" t="s">
        <v>193</v>
      </c>
      <c r="O382" s="330">
        <v>12</v>
      </c>
      <c r="P382" s="330">
        <v>11.5</v>
      </c>
      <c r="Q382" s="204">
        <v>10.92</v>
      </c>
    </row>
    <row r="383" spans="1:17" ht="20.100000000000001" customHeight="1">
      <c r="A383" s="288">
        <v>44785</v>
      </c>
      <c r="B383" s="288">
        <v>44791</v>
      </c>
      <c r="C383" s="5" t="s">
        <v>200</v>
      </c>
      <c r="D383" s="330">
        <v>10.199999999999999</v>
      </c>
      <c r="E383" s="330">
        <v>10.4</v>
      </c>
      <c r="F383" s="330">
        <v>10.4</v>
      </c>
      <c r="G383" s="330">
        <v>10.5</v>
      </c>
      <c r="H383" s="330">
        <v>10.7</v>
      </c>
      <c r="I383" s="330">
        <v>10.6</v>
      </c>
      <c r="J383" s="330">
        <v>11</v>
      </c>
      <c r="K383" s="330">
        <v>11.2</v>
      </c>
      <c r="L383" s="330">
        <v>11.2</v>
      </c>
      <c r="M383" s="390" t="s">
        <v>193</v>
      </c>
      <c r="N383" s="390" t="s">
        <v>193</v>
      </c>
      <c r="O383" s="330" t="s">
        <v>204</v>
      </c>
      <c r="P383" s="330" t="s">
        <v>204</v>
      </c>
      <c r="Q383" s="204">
        <v>10.69</v>
      </c>
    </row>
    <row r="384" spans="1:17" ht="20.100000000000001" customHeight="1">
      <c r="A384" s="288">
        <v>44785</v>
      </c>
      <c r="B384" s="288">
        <v>44791</v>
      </c>
      <c r="C384" s="5" t="s">
        <v>201</v>
      </c>
      <c r="D384" s="330">
        <v>10.199999999999999</v>
      </c>
      <c r="E384" s="330">
        <v>10.4</v>
      </c>
      <c r="F384" s="330">
        <v>10.4</v>
      </c>
      <c r="G384" s="330">
        <v>10.5</v>
      </c>
      <c r="H384" s="330">
        <v>10.7</v>
      </c>
      <c r="I384" s="330">
        <v>10.6</v>
      </c>
      <c r="J384" s="330">
        <v>11</v>
      </c>
      <c r="K384" s="330">
        <v>11.2</v>
      </c>
      <c r="L384" s="330">
        <v>11.2</v>
      </c>
      <c r="M384" s="390" t="s">
        <v>193</v>
      </c>
      <c r="N384" s="390" t="s">
        <v>193</v>
      </c>
      <c r="O384" s="330" t="s">
        <v>204</v>
      </c>
      <c r="P384" s="330" t="s">
        <v>204</v>
      </c>
      <c r="Q384" s="204">
        <v>10.69</v>
      </c>
    </row>
    <row r="385" spans="1:17" ht="20.100000000000001" customHeight="1">
      <c r="A385" s="288">
        <v>44785</v>
      </c>
      <c r="B385" s="288">
        <v>44791</v>
      </c>
      <c r="C385" s="5" t="s">
        <v>202</v>
      </c>
      <c r="D385" s="330">
        <v>-0.2</v>
      </c>
      <c r="E385" s="330">
        <v>-0.2</v>
      </c>
      <c r="F385" s="330">
        <v>-0.2</v>
      </c>
      <c r="G385" s="330">
        <v>-0.2</v>
      </c>
      <c r="H385" s="330">
        <v>-0.2</v>
      </c>
      <c r="I385" s="330">
        <v>-0.1</v>
      </c>
      <c r="J385" s="330">
        <v>-0.2</v>
      </c>
      <c r="K385" s="330">
        <v>0.3</v>
      </c>
      <c r="L385" s="330">
        <v>0.5</v>
      </c>
      <c r="M385" s="390" t="s">
        <v>193</v>
      </c>
      <c r="N385" s="390" t="s">
        <v>193</v>
      </c>
      <c r="O385" s="330" t="s">
        <v>193</v>
      </c>
      <c r="P385" s="330" t="s">
        <v>193</v>
      </c>
      <c r="Q385" s="204">
        <v>-0.2</v>
      </c>
    </row>
    <row r="386" spans="1:17" ht="20.100000000000001" customHeight="1">
      <c r="A386" s="288">
        <v>44785</v>
      </c>
      <c r="B386" s="288">
        <v>44791</v>
      </c>
      <c r="C386" s="5" t="s">
        <v>203</v>
      </c>
      <c r="D386" s="330">
        <v>-0.2</v>
      </c>
      <c r="E386" s="330">
        <v>-0.2</v>
      </c>
      <c r="F386" s="330">
        <v>-0.2</v>
      </c>
      <c r="G386" s="330">
        <v>-0.2</v>
      </c>
      <c r="H386" s="330">
        <v>-0.2</v>
      </c>
      <c r="I386" s="330">
        <v>-0.1</v>
      </c>
      <c r="J386" s="330">
        <v>-0.2</v>
      </c>
      <c r="K386" s="330">
        <v>0.3</v>
      </c>
      <c r="L386" s="330">
        <v>0.5</v>
      </c>
      <c r="M386" s="390" t="s">
        <v>193</v>
      </c>
      <c r="N386" s="390" t="s">
        <v>193</v>
      </c>
      <c r="O386" s="330" t="s">
        <v>193</v>
      </c>
      <c r="P386" s="330" t="s">
        <v>193</v>
      </c>
      <c r="Q386" s="204">
        <v>-0.2</v>
      </c>
    </row>
    <row r="387" spans="1:17" ht="20.100000000000001" customHeight="1">
      <c r="A387" s="288">
        <v>44792</v>
      </c>
      <c r="B387" s="288">
        <v>44798</v>
      </c>
      <c r="C387" s="5" t="s">
        <v>198</v>
      </c>
      <c r="D387" s="330">
        <v>10.8</v>
      </c>
      <c r="E387" s="330">
        <v>11</v>
      </c>
      <c r="F387" s="330">
        <v>11</v>
      </c>
      <c r="G387" s="330">
        <v>11</v>
      </c>
      <c r="H387" s="330">
        <v>11.1</v>
      </c>
      <c r="I387" s="330">
        <v>11</v>
      </c>
      <c r="J387" s="330">
        <v>11.5</v>
      </c>
      <c r="K387" s="330">
        <v>11</v>
      </c>
      <c r="L387" s="330">
        <v>11</v>
      </c>
      <c r="M387" s="390" t="s">
        <v>193</v>
      </c>
      <c r="N387" s="390" t="s">
        <v>193</v>
      </c>
      <c r="O387" s="330">
        <v>12.2</v>
      </c>
      <c r="P387" s="330">
        <v>11.7</v>
      </c>
      <c r="Q387" s="204">
        <v>11.2</v>
      </c>
    </row>
    <row r="388" spans="1:17" ht="20.100000000000001" customHeight="1">
      <c r="A388" s="288">
        <v>44792</v>
      </c>
      <c r="B388" s="288">
        <v>44798</v>
      </c>
      <c r="C388" s="5" t="s">
        <v>199</v>
      </c>
      <c r="D388" s="330">
        <v>10.9</v>
      </c>
      <c r="E388" s="330">
        <v>11</v>
      </c>
      <c r="F388" s="330">
        <v>11</v>
      </c>
      <c r="G388" s="330">
        <v>11.2</v>
      </c>
      <c r="H388" s="330">
        <v>11.2</v>
      </c>
      <c r="I388" s="330">
        <v>11.2</v>
      </c>
      <c r="J388" s="330">
        <v>11.8</v>
      </c>
      <c r="K388" s="330">
        <v>11.2</v>
      </c>
      <c r="L388" s="330">
        <v>11.3</v>
      </c>
      <c r="M388" s="390" t="s">
        <v>193</v>
      </c>
      <c r="N388" s="390" t="s">
        <v>193</v>
      </c>
      <c r="O388" s="330">
        <v>12.5</v>
      </c>
      <c r="P388" s="330">
        <v>11.8</v>
      </c>
      <c r="Q388" s="204">
        <v>11.4</v>
      </c>
    </row>
    <row r="389" spans="1:17" ht="20.100000000000001" customHeight="1">
      <c r="A389" s="288">
        <v>44792</v>
      </c>
      <c r="B389" s="288">
        <v>44798</v>
      </c>
      <c r="C389" s="5" t="s">
        <v>200</v>
      </c>
      <c r="D389" s="330">
        <v>10.9</v>
      </c>
      <c r="E389" s="330">
        <v>11.2</v>
      </c>
      <c r="F389" s="330">
        <v>11.1</v>
      </c>
      <c r="G389" s="330">
        <v>11.2</v>
      </c>
      <c r="H389" s="330">
        <v>11.2</v>
      </c>
      <c r="I389" s="330">
        <v>11.2</v>
      </c>
      <c r="J389" s="330">
        <v>11.8</v>
      </c>
      <c r="K389" s="330">
        <v>11.4</v>
      </c>
      <c r="L389" s="330">
        <v>11.6</v>
      </c>
      <c r="M389" s="390" t="s">
        <v>193</v>
      </c>
      <c r="N389" s="390" t="s">
        <v>193</v>
      </c>
      <c r="O389" s="330" t="s">
        <v>204</v>
      </c>
      <c r="P389" s="330" t="s">
        <v>204</v>
      </c>
      <c r="Q389" s="204">
        <v>11.3</v>
      </c>
    </row>
    <row r="390" spans="1:17" ht="20.100000000000001" customHeight="1">
      <c r="A390" s="288">
        <v>44792</v>
      </c>
      <c r="B390" s="288">
        <v>44798</v>
      </c>
      <c r="C390" s="5" t="s">
        <v>201</v>
      </c>
      <c r="D390" s="330">
        <v>10.9</v>
      </c>
      <c r="E390" s="330">
        <v>11.2</v>
      </c>
      <c r="F390" s="330">
        <v>11</v>
      </c>
      <c r="G390" s="330">
        <v>11.2</v>
      </c>
      <c r="H390" s="330">
        <v>11.2</v>
      </c>
      <c r="I390" s="330">
        <v>11.2</v>
      </c>
      <c r="J390" s="330">
        <v>11.8</v>
      </c>
      <c r="K390" s="330">
        <v>11.4</v>
      </c>
      <c r="L390" s="330">
        <v>11.6</v>
      </c>
      <c r="M390" s="390" t="s">
        <v>193</v>
      </c>
      <c r="N390" s="390" t="s">
        <v>193</v>
      </c>
      <c r="O390" s="330" t="s">
        <v>204</v>
      </c>
      <c r="P390" s="330" t="s">
        <v>204</v>
      </c>
      <c r="Q390" s="204">
        <v>11.3</v>
      </c>
    </row>
    <row r="391" spans="1:17" ht="20.100000000000001" customHeight="1">
      <c r="A391" s="288">
        <v>44792</v>
      </c>
      <c r="B391" s="288">
        <v>44798</v>
      </c>
      <c r="C391" s="5" t="s">
        <v>202</v>
      </c>
      <c r="D391" s="330">
        <v>0.1</v>
      </c>
      <c r="E391" s="330">
        <v>0.2</v>
      </c>
      <c r="F391" s="330">
        <v>0.1</v>
      </c>
      <c r="G391" s="330">
        <v>0.2</v>
      </c>
      <c r="H391" s="330">
        <v>0.1</v>
      </c>
      <c r="I391" s="330">
        <v>0.2</v>
      </c>
      <c r="J391" s="330">
        <v>0.3</v>
      </c>
      <c r="K391" s="330">
        <v>0.4</v>
      </c>
      <c r="L391" s="330">
        <v>0.6</v>
      </c>
      <c r="M391" s="390" t="s">
        <v>193</v>
      </c>
      <c r="N391" s="390" t="s">
        <v>193</v>
      </c>
      <c r="O391" s="330" t="s">
        <v>193</v>
      </c>
      <c r="P391" s="330" t="s">
        <v>193</v>
      </c>
      <c r="Q391" s="204">
        <v>0.1</v>
      </c>
    </row>
    <row r="392" spans="1:17" ht="20.100000000000001" customHeight="1">
      <c r="A392" s="288">
        <v>44792</v>
      </c>
      <c r="B392" s="288">
        <v>44798</v>
      </c>
      <c r="C392" s="5" t="s">
        <v>203</v>
      </c>
      <c r="D392" s="330">
        <v>0.1</v>
      </c>
      <c r="E392" s="330">
        <v>0.2</v>
      </c>
      <c r="F392" s="330">
        <v>0</v>
      </c>
      <c r="G392" s="330">
        <v>0.2</v>
      </c>
      <c r="H392" s="330">
        <v>0.1</v>
      </c>
      <c r="I392" s="330">
        <v>0.2</v>
      </c>
      <c r="J392" s="330">
        <v>0.3</v>
      </c>
      <c r="K392" s="330">
        <v>0.4</v>
      </c>
      <c r="L392" s="330">
        <v>0.6</v>
      </c>
      <c r="M392" s="390" t="s">
        <v>193</v>
      </c>
      <c r="N392" s="390" t="s">
        <v>193</v>
      </c>
      <c r="O392" s="330" t="s">
        <v>193</v>
      </c>
      <c r="P392" s="330" t="s">
        <v>193</v>
      </c>
      <c r="Q392" s="204">
        <v>0.1</v>
      </c>
    </row>
    <row r="393" spans="1:17" ht="20.100000000000001" customHeight="1">
      <c r="A393" s="288">
        <v>44799</v>
      </c>
      <c r="B393" s="288">
        <v>44805</v>
      </c>
      <c r="C393" s="5" t="s">
        <v>198</v>
      </c>
      <c r="D393" s="330">
        <v>11.4</v>
      </c>
      <c r="E393" s="330">
        <v>11.6</v>
      </c>
      <c r="F393" s="330">
        <v>11.5</v>
      </c>
      <c r="G393" s="330">
        <v>11.6</v>
      </c>
      <c r="H393" s="330">
        <v>12.3</v>
      </c>
      <c r="I393" s="330">
        <v>12.2</v>
      </c>
      <c r="J393" s="330">
        <v>12.3</v>
      </c>
      <c r="K393" s="330">
        <v>12.1</v>
      </c>
      <c r="L393" s="330">
        <v>11.9</v>
      </c>
      <c r="M393" s="390" t="s">
        <v>193</v>
      </c>
      <c r="N393" s="390" t="s">
        <v>193</v>
      </c>
      <c r="O393" s="330">
        <v>12.3</v>
      </c>
      <c r="P393" s="330">
        <v>11.8</v>
      </c>
      <c r="Q393" s="204">
        <v>11.91</v>
      </c>
    </row>
    <row r="394" spans="1:17" ht="20.100000000000001" customHeight="1">
      <c r="A394" s="288">
        <v>44799</v>
      </c>
      <c r="B394" s="288">
        <v>44805</v>
      </c>
      <c r="C394" s="5" t="s">
        <v>199</v>
      </c>
      <c r="D394" s="330">
        <v>11.5</v>
      </c>
      <c r="E394" s="330">
        <v>11.5</v>
      </c>
      <c r="F394" s="330">
        <v>11.5</v>
      </c>
      <c r="G394" s="330">
        <v>11.6</v>
      </c>
      <c r="H394" s="330">
        <v>12.5</v>
      </c>
      <c r="I394" s="330">
        <v>12.4</v>
      </c>
      <c r="J394" s="330">
        <v>12.8</v>
      </c>
      <c r="K394" s="330">
        <v>12.4</v>
      </c>
      <c r="L394" s="330">
        <v>12.1</v>
      </c>
      <c r="M394" s="390" t="s">
        <v>193</v>
      </c>
      <c r="N394" s="390" t="s">
        <v>193</v>
      </c>
      <c r="O394" s="330">
        <v>12.5</v>
      </c>
      <c r="P394" s="330">
        <v>12</v>
      </c>
      <c r="Q394" s="204">
        <v>12.07</v>
      </c>
    </row>
    <row r="395" spans="1:17" ht="20.100000000000001" customHeight="1">
      <c r="A395" s="288">
        <v>44799</v>
      </c>
      <c r="B395" s="288">
        <v>44805</v>
      </c>
      <c r="C395" s="5" t="s">
        <v>200</v>
      </c>
      <c r="D395" s="330">
        <v>11.5</v>
      </c>
      <c r="E395" s="330">
        <v>11.8</v>
      </c>
      <c r="F395" s="330">
        <v>11.6</v>
      </c>
      <c r="G395" s="330">
        <v>11.8</v>
      </c>
      <c r="H395" s="330">
        <v>12.5</v>
      </c>
      <c r="I395" s="330">
        <v>12.4</v>
      </c>
      <c r="J395" s="330">
        <v>12.8</v>
      </c>
      <c r="K395" s="330">
        <v>12.5</v>
      </c>
      <c r="L395" s="330">
        <v>12.4</v>
      </c>
      <c r="M395" s="390" t="s">
        <v>193</v>
      </c>
      <c r="N395" s="390" t="s">
        <v>193</v>
      </c>
      <c r="O395" s="330" t="s">
        <v>204</v>
      </c>
      <c r="P395" s="330" t="s">
        <v>204</v>
      </c>
      <c r="Q395" s="204">
        <v>12.14</v>
      </c>
    </row>
    <row r="396" spans="1:17" ht="20.100000000000001" customHeight="1">
      <c r="A396" s="288">
        <v>44799</v>
      </c>
      <c r="B396" s="288">
        <v>44805</v>
      </c>
      <c r="C396" s="5" t="s">
        <v>201</v>
      </c>
      <c r="D396" s="330">
        <v>11.5</v>
      </c>
      <c r="E396" s="330">
        <v>11.8</v>
      </c>
      <c r="F396" s="330">
        <v>11.7</v>
      </c>
      <c r="G396" s="330">
        <v>11.8</v>
      </c>
      <c r="H396" s="330">
        <v>12.5</v>
      </c>
      <c r="I396" s="330">
        <v>12.4</v>
      </c>
      <c r="J396" s="330">
        <v>12.8</v>
      </c>
      <c r="K396" s="330">
        <v>12.5</v>
      </c>
      <c r="L396" s="330">
        <v>12.4</v>
      </c>
      <c r="M396" s="390" t="s">
        <v>193</v>
      </c>
      <c r="N396" s="390" t="s">
        <v>193</v>
      </c>
      <c r="O396" s="330" t="s">
        <v>204</v>
      </c>
      <c r="P396" s="330" t="s">
        <v>204</v>
      </c>
      <c r="Q396" s="204">
        <v>12.16</v>
      </c>
    </row>
    <row r="397" spans="1:17" ht="20.100000000000001" customHeight="1">
      <c r="A397" s="288">
        <v>44799</v>
      </c>
      <c r="B397" s="288">
        <v>44805</v>
      </c>
      <c r="C397" s="5" t="s">
        <v>202</v>
      </c>
      <c r="D397" s="330">
        <v>0.1</v>
      </c>
      <c r="E397" s="330">
        <v>0.2</v>
      </c>
      <c r="F397" s="330">
        <v>0.1</v>
      </c>
      <c r="G397" s="330">
        <v>0.2</v>
      </c>
      <c r="H397" s="330">
        <v>0.2</v>
      </c>
      <c r="I397" s="330">
        <v>0.2</v>
      </c>
      <c r="J397" s="330">
        <v>0.5</v>
      </c>
      <c r="K397" s="330">
        <v>0.4</v>
      </c>
      <c r="L397" s="330">
        <v>0.5</v>
      </c>
      <c r="M397" s="390" t="s">
        <v>193</v>
      </c>
      <c r="N397" s="390" t="s">
        <v>193</v>
      </c>
      <c r="O397" s="330" t="s">
        <v>193</v>
      </c>
      <c r="P397" s="330" t="s">
        <v>193</v>
      </c>
      <c r="Q397" s="204">
        <v>0.23</v>
      </c>
    </row>
    <row r="398" spans="1:17" ht="20.100000000000001" customHeight="1">
      <c r="A398" s="288">
        <v>44799</v>
      </c>
      <c r="B398" s="288">
        <v>44805</v>
      </c>
      <c r="C398" s="5" t="s">
        <v>203</v>
      </c>
      <c r="D398" s="330">
        <v>0.1</v>
      </c>
      <c r="E398" s="330">
        <v>0.2</v>
      </c>
      <c r="F398" s="330">
        <v>0.2</v>
      </c>
      <c r="G398" s="330">
        <v>0.2</v>
      </c>
      <c r="H398" s="330">
        <v>0.2</v>
      </c>
      <c r="I398" s="330">
        <v>0.2</v>
      </c>
      <c r="J398" s="330">
        <v>0.5</v>
      </c>
      <c r="K398" s="330">
        <v>0.4</v>
      </c>
      <c r="L398" s="330">
        <v>0.5</v>
      </c>
      <c r="M398" s="390" t="s">
        <v>193</v>
      </c>
      <c r="N398" s="390" t="s">
        <v>193</v>
      </c>
      <c r="O398" s="330" t="s">
        <v>193</v>
      </c>
      <c r="P398" s="330" t="s">
        <v>193</v>
      </c>
      <c r="Q398" s="204">
        <v>0.25</v>
      </c>
    </row>
    <row r="399" spans="1:17" ht="20.100000000000001" customHeight="1">
      <c r="A399" s="288">
        <v>44806</v>
      </c>
      <c r="B399" s="288">
        <v>44812</v>
      </c>
      <c r="C399" s="5" t="s">
        <v>198</v>
      </c>
      <c r="D399" s="330">
        <v>11.2</v>
      </c>
      <c r="E399" s="330">
        <v>11.4</v>
      </c>
      <c r="F399" s="330">
        <v>11.3</v>
      </c>
      <c r="G399" s="330">
        <v>11.4</v>
      </c>
      <c r="H399" s="330">
        <v>11.8</v>
      </c>
      <c r="I399" s="330">
        <v>11.7</v>
      </c>
      <c r="J399" s="330">
        <v>12</v>
      </c>
      <c r="K399" s="330">
        <v>11.8</v>
      </c>
      <c r="L399" s="330">
        <v>11.7</v>
      </c>
      <c r="M399" s="390" t="s">
        <v>193</v>
      </c>
      <c r="N399" s="390" t="s">
        <v>193</v>
      </c>
      <c r="O399" s="330">
        <v>12.4</v>
      </c>
      <c r="P399" s="330">
        <v>11.9</v>
      </c>
      <c r="Q399" s="204">
        <v>11.69</v>
      </c>
    </row>
    <row r="400" spans="1:17" ht="20.100000000000001" customHeight="1">
      <c r="A400" s="288">
        <v>44806</v>
      </c>
      <c r="B400" s="288">
        <v>44812</v>
      </c>
      <c r="C400" s="5" t="s">
        <v>199</v>
      </c>
      <c r="D400" s="330">
        <v>11.4</v>
      </c>
      <c r="E400" s="330">
        <v>11.3</v>
      </c>
      <c r="F400" s="330">
        <v>11.3</v>
      </c>
      <c r="G400" s="330">
        <v>11.4</v>
      </c>
      <c r="H400" s="330">
        <v>11.8</v>
      </c>
      <c r="I400" s="330">
        <v>11.7</v>
      </c>
      <c r="J400" s="330">
        <v>12.4</v>
      </c>
      <c r="K400" s="330">
        <v>12</v>
      </c>
      <c r="L400" s="330">
        <v>12.1</v>
      </c>
      <c r="M400" s="390" t="s">
        <v>193</v>
      </c>
      <c r="N400" s="390" t="s">
        <v>193</v>
      </c>
      <c r="O400" s="330">
        <v>12.6</v>
      </c>
      <c r="P400" s="330">
        <v>12</v>
      </c>
      <c r="Q400" s="204">
        <v>11.82</v>
      </c>
    </row>
    <row r="401" spans="1:17" ht="20.100000000000001" customHeight="1">
      <c r="A401" s="288">
        <v>44806</v>
      </c>
      <c r="B401" s="288">
        <v>44812</v>
      </c>
      <c r="C401" s="5" t="s">
        <v>200</v>
      </c>
      <c r="D401" s="330">
        <v>11.4</v>
      </c>
      <c r="E401" s="330">
        <v>11.6</v>
      </c>
      <c r="F401" s="330">
        <v>11.5</v>
      </c>
      <c r="G401" s="330">
        <v>11.4</v>
      </c>
      <c r="H401" s="330">
        <v>11.9</v>
      </c>
      <c r="I401" s="330">
        <v>11.8</v>
      </c>
      <c r="J401" s="330">
        <v>12.4</v>
      </c>
      <c r="K401" s="330">
        <v>12.2</v>
      </c>
      <c r="L401" s="330">
        <v>12.2</v>
      </c>
      <c r="M401" s="390" t="s">
        <v>193</v>
      </c>
      <c r="N401" s="390" t="s">
        <v>193</v>
      </c>
      <c r="O401" s="330" t="s">
        <v>204</v>
      </c>
      <c r="P401" s="330" t="s">
        <v>204</v>
      </c>
      <c r="Q401" s="204">
        <v>11.82</v>
      </c>
    </row>
    <row r="402" spans="1:17" ht="20.100000000000001" customHeight="1">
      <c r="A402" s="288">
        <v>44806</v>
      </c>
      <c r="B402" s="288">
        <v>44812</v>
      </c>
      <c r="C402" s="5" t="s">
        <v>201</v>
      </c>
      <c r="D402" s="330">
        <v>11.4</v>
      </c>
      <c r="E402" s="330">
        <v>11.6</v>
      </c>
      <c r="F402" s="330">
        <v>11.6</v>
      </c>
      <c r="G402" s="330">
        <v>11.4</v>
      </c>
      <c r="H402" s="330">
        <v>11.9</v>
      </c>
      <c r="I402" s="330">
        <v>11.8</v>
      </c>
      <c r="J402" s="330">
        <v>12.4</v>
      </c>
      <c r="K402" s="330">
        <v>12.2</v>
      </c>
      <c r="L402" s="330">
        <v>12.2</v>
      </c>
      <c r="M402" s="390" t="s">
        <v>193</v>
      </c>
      <c r="N402" s="390" t="s">
        <v>193</v>
      </c>
      <c r="O402" s="330" t="s">
        <v>204</v>
      </c>
      <c r="P402" s="330" t="s">
        <v>204</v>
      </c>
      <c r="Q402" s="204">
        <v>11.83</v>
      </c>
    </row>
    <row r="403" spans="1:17" ht="20.100000000000001" customHeight="1">
      <c r="A403" s="288">
        <v>44806</v>
      </c>
      <c r="B403" s="288">
        <v>44812</v>
      </c>
      <c r="C403" s="5" t="s">
        <v>202</v>
      </c>
      <c r="D403" s="330">
        <v>0.2</v>
      </c>
      <c r="E403" s="330">
        <v>0.2</v>
      </c>
      <c r="F403" s="330">
        <v>0.2</v>
      </c>
      <c r="G403" s="330">
        <v>0</v>
      </c>
      <c r="H403" s="330">
        <v>0.1</v>
      </c>
      <c r="I403" s="330">
        <v>0.1</v>
      </c>
      <c r="J403" s="330">
        <v>0.4</v>
      </c>
      <c r="K403" s="330">
        <v>0.4</v>
      </c>
      <c r="L403" s="330">
        <v>0.5</v>
      </c>
      <c r="M403" s="390" t="s">
        <v>193</v>
      </c>
      <c r="N403" s="390" t="s">
        <v>193</v>
      </c>
      <c r="O403" s="330" t="s">
        <v>193</v>
      </c>
      <c r="P403" s="330" t="s">
        <v>193</v>
      </c>
      <c r="Q403" s="204">
        <v>0.13</v>
      </c>
    </row>
    <row r="404" spans="1:17" ht="20.100000000000001" customHeight="1">
      <c r="A404" s="288">
        <v>44806</v>
      </c>
      <c r="B404" s="288">
        <v>44812</v>
      </c>
      <c r="C404" s="5" t="s">
        <v>203</v>
      </c>
      <c r="D404" s="330">
        <v>0.2</v>
      </c>
      <c r="E404" s="330">
        <v>0.2</v>
      </c>
      <c r="F404" s="330">
        <v>0.3</v>
      </c>
      <c r="G404" s="330">
        <v>0</v>
      </c>
      <c r="H404" s="330">
        <v>0.1</v>
      </c>
      <c r="I404" s="330">
        <v>0.1</v>
      </c>
      <c r="J404" s="330">
        <v>0.4</v>
      </c>
      <c r="K404" s="330">
        <v>0.4</v>
      </c>
      <c r="L404" s="330">
        <v>0.5</v>
      </c>
      <c r="M404" s="390" t="s">
        <v>193</v>
      </c>
      <c r="N404" s="390" t="s">
        <v>193</v>
      </c>
      <c r="O404" s="330" t="s">
        <v>193</v>
      </c>
      <c r="P404" s="330" t="s">
        <v>193</v>
      </c>
      <c r="Q404" s="204">
        <v>0.14000000000000001</v>
      </c>
    </row>
    <row r="405" spans="1:17" ht="20.100000000000001" customHeight="1">
      <c r="A405" s="288">
        <v>44813</v>
      </c>
      <c r="B405" s="288">
        <v>44819</v>
      </c>
      <c r="C405" s="5" t="s">
        <v>198</v>
      </c>
      <c r="D405" s="330">
        <v>11.3</v>
      </c>
      <c r="E405" s="330">
        <v>11.5</v>
      </c>
      <c r="F405" s="330">
        <v>11.5</v>
      </c>
      <c r="G405" s="330">
        <v>11.6</v>
      </c>
      <c r="H405" s="330">
        <v>11.8</v>
      </c>
      <c r="I405" s="330">
        <v>11.7</v>
      </c>
      <c r="J405" s="330">
        <v>12.1</v>
      </c>
      <c r="K405" s="330">
        <v>12</v>
      </c>
      <c r="L405" s="330">
        <v>11.9</v>
      </c>
      <c r="M405" s="390" t="s">
        <v>193</v>
      </c>
      <c r="N405" s="390" t="s">
        <v>193</v>
      </c>
      <c r="O405" s="330">
        <v>12.5</v>
      </c>
      <c r="P405" s="330">
        <v>12</v>
      </c>
      <c r="Q405" s="204">
        <v>11.81</v>
      </c>
    </row>
    <row r="406" spans="1:17" ht="20.100000000000001" customHeight="1">
      <c r="A406" s="288">
        <v>44813</v>
      </c>
      <c r="B406" s="288">
        <v>44819</v>
      </c>
      <c r="C406" s="5" t="s">
        <v>199</v>
      </c>
      <c r="D406" s="330">
        <v>11.5</v>
      </c>
      <c r="E406" s="330">
        <v>11.5</v>
      </c>
      <c r="F406" s="330">
        <v>11.6</v>
      </c>
      <c r="G406" s="330">
        <v>11.6</v>
      </c>
      <c r="H406" s="330">
        <v>11.8</v>
      </c>
      <c r="I406" s="330">
        <v>11.7</v>
      </c>
      <c r="J406" s="330">
        <v>12.7</v>
      </c>
      <c r="K406" s="330">
        <v>12.2</v>
      </c>
      <c r="L406" s="330">
        <v>12.2</v>
      </c>
      <c r="M406" s="390" t="s">
        <v>193</v>
      </c>
      <c r="N406" s="390" t="s">
        <v>193</v>
      </c>
      <c r="O406" s="330">
        <v>12.6</v>
      </c>
      <c r="P406" s="330">
        <v>12.2</v>
      </c>
      <c r="Q406" s="204">
        <v>11.96</v>
      </c>
    </row>
    <row r="407" spans="1:17" ht="20.100000000000001" customHeight="1">
      <c r="A407" s="288">
        <v>44813</v>
      </c>
      <c r="B407" s="288">
        <v>44819</v>
      </c>
      <c r="C407" s="5" t="s">
        <v>200</v>
      </c>
      <c r="D407" s="330">
        <v>11.6</v>
      </c>
      <c r="E407" s="330">
        <v>11.8</v>
      </c>
      <c r="F407" s="330">
        <v>11.7</v>
      </c>
      <c r="G407" s="330">
        <v>11.7</v>
      </c>
      <c r="H407" s="330">
        <v>11.9</v>
      </c>
      <c r="I407" s="330">
        <v>11.8</v>
      </c>
      <c r="J407" s="330">
        <v>13</v>
      </c>
      <c r="K407" s="330">
        <v>12.4</v>
      </c>
      <c r="L407" s="330">
        <v>12.4</v>
      </c>
      <c r="M407" s="390" t="s">
        <v>193</v>
      </c>
      <c r="N407" s="390" t="s">
        <v>193</v>
      </c>
      <c r="O407" s="330" t="s">
        <v>204</v>
      </c>
      <c r="P407" s="330" t="s">
        <v>204</v>
      </c>
      <c r="Q407" s="204">
        <v>12.03</v>
      </c>
    </row>
    <row r="408" spans="1:17" ht="20.100000000000001" customHeight="1">
      <c r="A408" s="288">
        <v>44813</v>
      </c>
      <c r="B408" s="288">
        <v>44819</v>
      </c>
      <c r="C408" s="5" t="s">
        <v>201</v>
      </c>
      <c r="D408" s="330">
        <v>11.6</v>
      </c>
      <c r="E408" s="330">
        <v>11.8</v>
      </c>
      <c r="F408" s="330">
        <v>11.8</v>
      </c>
      <c r="G408" s="330">
        <v>11.7</v>
      </c>
      <c r="H408" s="330">
        <v>11.9</v>
      </c>
      <c r="I408" s="330">
        <v>11.8</v>
      </c>
      <c r="J408" s="330">
        <v>13</v>
      </c>
      <c r="K408" s="330">
        <v>12.5</v>
      </c>
      <c r="L408" s="330">
        <v>12.6</v>
      </c>
      <c r="M408" s="390" t="s">
        <v>193</v>
      </c>
      <c r="N408" s="390" t="s">
        <v>193</v>
      </c>
      <c r="O408" s="330" t="s">
        <v>204</v>
      </c>
      <c r="P408" s="330" t="s">
        <v>204</v>
      </c>
      <c r="Q408" s="204">
        <v>12.08</v>
      </c>
    </row>
    <row r="409" spans="1:17" ht="20.100000000000001" customHeight="1">
      <c r="A409" s="288">
        <v>44813</v>
      </c>
      <c r="B409" s="288">
        <v>44819</v>
      </c>
      <c r="C409" s="5" t="s">
        <v>202</v>
      </c>
      <c r="D409" s="330">
        <v>0.3</v>
      </c>
      <c r="E409" s="330">
        <v>0.3</v>
      </c>
      <c r="F409" s="330">
        <v>0.2</v>
      </c>
      <c r="G409" s="330">
        <v>0.1</v>
      </c>
      <c r="H409" s="330">
        <v>0.1</v>
      </c>
      <c r="I409" s="330">
        <v>0.1</v>
      </c>
      <c r="J409" s="330">
        <v>0.9</v>
      </c>
      <c r="K409" s="330">
        <v>0.4</v>
      </c>
      <c r="L409" s="330">
        <v>0.5</v>
      </c>
      <c r="M409" s="390" t="s">
        <v>193</v>
      </c>
      <c r="N409" s="390" t="s">
        <v>193</v>
      </c>
      <c r="O409" s="330" t="s">
        <v>193</v>
      </c>
      <c r="P409" s="330" t="s">
        <v>193</v>
      </c>
      <c r="Q409" s="204">
        <v>0.22</v>
      </c>
    </row>
    <row r="410" spans="1:17" ht="20.100000000000001" customHeight="1">
      <c r="A410" s="288">
        <v>44813</v>
      </c>
      <c r="B410" s="288">
        <v>44819</v>
      </c>
      <c r="C410" s="5" t="s">
        <v>203</v>
      </c>
      <c r="D410" s="330">
        <v>0.3</v>
      </c>
      <c r="E410" s="330">
        <v>0.3</v>
      </c>
      <c r="F410" s="330">
        <v>0.3</v>
      </c>
      <c r="G410" s="330">
        <v>0.1</v>
      </c>
      <c r="H410" s="330">
        <v>0.1</v>
      </c>
      <c r="I410" s="330">
        <v>0.1</v>
      </c>
      <c r="J410" s="330">
        <v>0.9</v>
      </c>
      <c r="K410" s="330">
        <v>0.5</v>
      </c>
      <c r="L410" s="330">
        <v>0.7</v>
      </c>
      <c r="M410" s="390" t="s">
        <v>193</v>
      </c>
      <c r="N410" s="390" t="s">
        <v>193</v>
      </c>
      <c r="O410" s="330" t="s">
        <v>193</v>
      </c>
      <c r="P410" s="330" t="s">
        <v>193</v>
      </c>
      <c r="Q410" s="204">
        <v>0.27</v>
      </c>
    </row>
    <row r="411" spans="1:17" ht="20.100000000000001" customHeight="1">
      <c r="A411" s="288">
        <v>44820</v>
      </c>
      <c r="B411" s="288">
        <v>44826</v>
      </c>
      <c r="C411" s="5" t="s">
        <v>198</v>
      </c>
      <c r="D411" s="330">
        <v>11.7</v>
      </c>
      <c r="E411" s="330">
        <v>11.9</v>
      </c>
      <c r="F411" s="330">
        <v>11.8</v>
      </c>
      <c r="G411" s="330">
        <v>11.8</v>
      </c>
      <c r="H411" s="330">
        <v>12.1</v>
      </c>
      <c r="I411" s="330">
        <v>12</v>
      </c>
      <c r="J411" s="330">
        <v>12.4</v>
      </c>
      <c r="K411" s="330">
        <v>12.2</v>
      </c>
      <c r="L411" s="330">
        <v>12</v>
      </c>
      <c r="M411" s="390" t="s">
        <v>193</v>
      </c>
      <c r="N411" s="390" t="s">
        <v>193</v>
      </c>
      <c r="O411" s="330">
        <v>12.7</v>
      </c>
      <c r="P411" s="330">
        <v>12.3</v>
      </c>
      <c r="Q411" s="204">
        <v>12.08</v>
      </c>
    </row>
    <row r="412" spans="1:17" ht="20.100000000000001" customHeight="1">
      <c r="A412" s="288">
        <v>44820</v>
      </c>
      <c r="B412" s="288">
        <v>44826</v>
      </c>
      <c r="C412" s="5" t="s">
        <v>199</v>
      </c>
      <c r="D412" s="330">
        <v>11.9</v>
      </c>
      <c r="E412" s="330">
        <v>12.1</v>
      </c>
      <c r="F412" s="330">
        <v>11.9</v>
      </c>
      <c r="G412" s="330">
        <v>12.1</v>
      </c>
      <c r="H412" s="330">
        <v>12.2</v>
      </c>
      <c r="I412" s="330">
        <v>12</v>
      </c>
      <c r="J412" s="330">
        <v>12.7</v>
      </c>
      <c r="K412" s="330">
        <v>12.6</v>
      </c>
      <c r="L412" s="330">
        <v>12.4</v>
      </c>
      <c r="M412" s="390" t="s">
        <v>193</v>
      </c>
      <c r="N412" s="390" t="s">
        <v>193</v>
      </c>
      <c r="O412" s="330">
        <v>12.9</v>
      </c>
      <c r="P412" s="330">
        <v>12.5</v>
      </c>
      <c r="Q412" s="204">
        <v>12.3</v>
      </c>
    </row>
    <row r="413" spans="1:17" ht="20.100000000000001" customHeight="1">
      <c r="A413" s="288">
        <v>44820</v>
      </c>
      <c r="B413" s="288">
        <v>44826</v>
      </c>
      <c r="C413" s="5" t="s">
        <v>200</v>
      </c>
      <c r="D413" s="330">
        <v>12.1</v>
      </c>
      <c r="E413" s="330">
        <v>12.3</v>
      </c>
      <c r="F413" s="330">
        <v>12.2</v>
      </c>
      <c r="G413" s="330">
        <v>12.1</v>
      </c>
      <c r="H413" s="330">
        <v>12.2</v>
      </c>
      <c r="I413" s="330">
        <v>12.1</v>
      </c>
      <c r="J413" s="330">
        <v>13.3</v>
      </c>
      <c r="K413" s="330">
        <v>12.7</v>
      </c>
      <c r="L413" s="330">
        <v>12.6</v>
      </c>
      <c r="M413" s="390" t="s">
        <v>193</v>
      </c>
      <c r="N413" s="390" t="s">
        <v>193</v>
      </c>
      <c r="O413" s="330" t="s">
        <v>204</v>
      </c>
      <c r="P413" s="330" t="s">
        <v>204</v>
      </c>
      <c r="Q413" s="204">
        <v>12.4</v>
      </c>
    </row>
    <row r="414" spans="1:17" ht="20.100000000000001" customHeight="1">
      <c r="A414" s="288">
        <v>44820</v>
      </c>
      <c r="B414" s="288">
        <v>44826</v>
      </c>
      <c r="C414" s="5" t="s">
        <v>201</v>
      </c>
      <c r="D414" s="330">
        <v>12.1</v>
      </c>
      <c r="E414" s="330">
        <v>12.3</v>
      </c>
      <c r="F414" s="330">
        <v>12.2</v>
      </c>
      <c r="G414" s="330">
        <v>12.2</v>
      </c>
      <c r="H414" s="330">
        <v>12.2</v>
      </c>
      <c r="I414" s="330">
        <v>12.1</v>
      </c>
      <c r="J414" s="330">
        <v>13.3</v>
      </c>
      <c r="K414" s="330">
        <v>12.8</v>
      </c>
      <c r="L414" s="330">
        <v>12.7</v>
      </c>
      <c r="M414" s="390" t="s">
        <v>193</v>
      </c>
      <c r="N414" s="390" t="s">
        <v>193</v>
      </c>
      <c r="O414" s="330" t="s">
        <v>204</v>
      </c>
      <c r="P414" s="330" t="s">
        <v>204</v>
      </c>
      <c r="Q414" s="204">
        <v>12.43</v>
      </c>
    </row>
    <row r="415" spans="1:17" ht="20.100000000000001" customHeight="1">
      <c r="A415" s="288">
        <v>44820</v>
      </c>
      <c r="B415" s="288">
        <v>44826</v>
      </c>
      <c r="C415" s="5" t="s">
        <v>202</v>
      </c>
      <c r="D415" s="330">
        <v>0.4</v>
      </c>
      <c r="E415" s="330">
        <v>0.4</v>
      </c>
      <c r="F415" s="330">
        <v>0.4</v>
      </c>
      <c r="G415" s="330">
        <v>0.3</v>
      </c>
      <c r="H415" s="330">
        <v>0.1</v>
      </c>
      <c r="I415" s="330">
        <v>0.1</v>
      </c>
      <c r="J415" s="330">
        <v>0.9</v>
      </c>
      <c r="K415" s="330">
        <v>0.5</v>
      </c>
      <c r="L415" s="330">
        <v>0.6</v>
      </c>
      <c r="M415" s="390" t="s">
        <v>193</v>
      </c>
      <c r="N415" s="390" t="s">
        <v>193</v>
      </c>
      <c r="O415" s="330" t="s">
        <v>193</v>
      </c>
      <c r="P415" s="330" t="s">
        <v>193</v>
      </c>
      <c r="Q415" s="204">
        <v>0.32</v>
      </c>
    </row>
    <row r="416" spans="1:17" ht="20.100000000000001" customHeight="1">
      <c r="A416" s="288">
        <v>44820</v>
      </c>
      <c r="B416" s="288">
        <v>44826</v>
      </c>
      <c r="C416" s="5" t="s">
        <v>203</v>
      </c>
      <c r="D416" s="330">
        <v>0.4</v>
      </c>
      <c r="E416" s="330">
        <v>0.4</v>
      </c>
      <c r="F416" s="330">
        <v>0.4</v>
      </c>
      <c r="G416" s="330">
        <v>0.4</v>
      </c>
      <c r="H416" s="330">
        <v>0.1</v>
      </c>
      <c r="I416" s="330">
        <v>0.1</v>
      </c>
      <c r="J416" s="330">
        <v>0.9</v>
      </c>
      <c r="K416" s="330">
        <v>0.6</v>
      </c>
      <c r="L416" s="330">
        <v>0.7</v>
      </c>
      <c r="M416" s="390" t="s">
        <v>193</v>
      </c>
      <c r="N416" s="390" t="s">
        <v>193</v>
      </c>
      <c r="O416" s="330" t="s">
        <v>193</v>
      </c>
      <c r="P416" s="330" t="s">
        <v>193</v>
      </c>
      <c r="Q416" s="204">
        <v>0.35</v>
      </c>
    </row>
    <row r="417" spans="1:17" ht="20.100000000000001" customHeight="1">
      <c r="A417" s="288">
        <v>44827</v>
      </c>
      <c r="B417" s="288">
        <v>44833</v>
      </c>
      <c r="C417" s="5" t="s">
        <v>198</v>
      </c>
      <c r="D417" s="330">
        <v>11.8</v>
      </c>
      <c r="E417" s="330">
        <v>12.1</v>
      </c>
      <c r="F417" s="330">
        <v>12.1</v>
      </c>
      <c r="G417" s="330">
        <v>11.9</v>
      </c>
      <c r="H417" s="330">
        <v>12.2</v>
      </c>
      <c r="I417" s="330">
        <v>12.1</v>
      </c>
      <c r="J417" s="330">
        <v>12.8</v>
      </c>
      <c r="K417" s="330">
        <v>12.2</v>
      </c>
      <c r="L417" s="330">
        <v>12</v>
      </c>
      <c r="M417" s="390" t="s">
        <v>193</v>
      </c>
      <c r="N417" s="390" t="s">
        <v>193</v>
      </c>
      <c r="O417" s="330">
        <v>12.7</v>
      </c>
      <c r="P417" s="330">
        <v>12.3</v>
      </c>
      <c r="Q417" s="204">
        <v>12.2</v>
      </c>
    </row>
    <row r="418" spans="1:17" ht="20.100000000000001" customHeight="1">
      <c r="A418" s="288">
        <v>44827</v>
      </c>
      <c r="B418" s="288">
        <v>44833</v>
      </c>
      <c r="C418" s="5" t="s">
        <v>199</v>
      </c>
      <c r="D418" s="330">
        <v>12</v>
      </c>
      <c r="E418" s="330">
        <v>12.2</v>
      </c>
      <c r="F418" s="330">
        <v>12.3</v>
      </c>
      <c r="G418" s="330">
        <v>12.2</v>
      </c>
      <c r="H418" s="330">
        <v>12.3</v>
      </c>
      <c r="I418" s="330">
        <v>12.1</v>
      </c>
      <c r="J418" s="330">
        <v>12.8</v>
      </c>
      <c r="K418" s="330">
        <v>12.6</v>
      </c>
      <c r="L418" s="330">
        <v>12.4</v>
      </c>
      <c r="M418" s="390" t="s">
        <v>193</v>
      </c>
      <c r="N418" s="390" t="s">
        <v>193</v>
      </c>
      <c r="O418" s="330">
        <v>12.9</v>
      </c>
      <c r="P418" s="330">
        <v>12.5</v>
      </c>
      <c r="Q418" s="204">
        <v>12.39</v>
      </c>
    </row>
    <row r="419" spans="1:17" ht="20.100000000000001" customHeight="1">
      <c r="A419" s="288">
        <v>44827</v>
      </c>
      <c r="B419" s="288">
        <v>44833</v>
      </c>
      <c r="C419" s="5" t="s">
        <v>200</v>
      </c>
      <c r="D419" s="330">
        <v>12.2</v>
      </c>
      <c r="E419" s="330">
        <v>12.5</v>
      </c>
      <c r="F419" s="330">
        <v>12.6</v>
      </c>
      <c r="G419" s="330">
        <v>12.2</v>
      </c>
      <c r="H419" s="330">
        <v>12.3</v>
      </c>
      <c r="I419" s="330">
        <v>12.4</v>
      </c>
      <c r="J419" s="330">
        <v>13.1</v>
      </c>
      <c r="K419" s="330">
        <v>12.7</v>
      </c>
      <c r="L419" s="330">
        <v>12.6</v>
      </c>
      <c r="M419" s="390" t="s">
        <v>193</v>
      </c>
      <c r="N419" s="390" t="s">
        <v>193</v>
      </c>
      <c r="O419" s="330" t="s">
        <v>204</v>
      </c>
      <c r="P419" s="330" t="s">
        <v>204</v>
      </c>
      <c r="Q419" s="204">
        <v>12.51</v>
      </c>
    </row>
    <row r="420" spans="1:17" ht="20.100000000000001" customHeight="1">
      <c r="A420" s="288">
        <v>44827</v>
      </c>
      <c r="B420" s="288">
        <v>44833</v>
      </c>
      <c r="C420" s="5" t="s">
        <v>201</v>
      </c>
      <c r="D420" s="330">
        <v>12.3</v>
      </c>
      <c r="E420" s="330">
        <v>12.6</v>
      </c>
      <c r="F420" s="330">
        <v>12.6</v>
      </c>
      <c r="G420" s="330">
        <v>12.2</v>
      </c>
      <c r="H420" s="330">
        <v>12.3</v>
      </c>
      <c r="I420" s="330">
        <v>12.4</v>
      </c>
      <c r="J420" s="330">
        <v>13.1</v>
      </c>
      <c r="K420" s="330">
        <v>12.8</v>
      </c>
      <c r="L420" s="330">
        <v>12.7</v>
      </c>
      <c r="M420" s="390" t="s">
        <v>193</v>
      </c>
      <c r="N420" s="390" t="s">
        <v>193</v>
      </c>
      <c r="O420" s="330" t="s">
        <v>204</v>
      </c>
      <c r="P420" s="330" t="s">
        <v>204</v>
      </c>
      <c r="Q420" s="204">
        <v>12.56</v>
      </c>
    </row>
    <row r="421" spans="1:17" ht="20.100000000000001" customHeight="1">
      <c r="A421" s="288">
        <v>44827</v>
      </c>
      <c r="B421" s="288">
        <v>44833</v>
      </c>
      <c r="C421" s="5" t="s">
        <v>202</v>
      </c>
      <c r="D421" s="330">
        <v>0.4</v>
      </c>
      <c r="E421" s="330">
        <v>0.4</v>
      </c>
      <c r="F421" s="330">
        <v>0.5</v>
      </c>
      <c r="G421" s="330">
        <v>0.3</v>
      </c>
      <c r="H421" s="330">
        <v>0.1</v>
      </c>
      <c r="I421" s="330">
        <v>0.3</v>
      </c>
      <c r="J421" s="330">
        <v>0.3</v>
      </c>
      <c r="K421" s="330">
        <v>0.5</v>
      </c>
      <c r="L421" s="330">
        <v>0.6</v>
      </c>
      <c r="M421" s="390" t="s">
        <v>193</v>
      </c>
      <c r="N421" s="390" t="s">
        <v>193</v>
      </c>
      <c r="O421" s="330" t="s">
        <v>193</v>
      </c>
      <c r="P421" s="330" t="s">
        <v>193</v>
      </c>
      <c r="Q421" s="204">
        <v>0.31</v>
      </c>
    </row>
    <row r="422" spans="1:17" ht="20.100000000000001" customHeight="1">
      <c r="A422" s="288">
        <v>44827</v>
      </c>
      <c r="B422" s="288">
        <v>44833</v>
      </c>
      <c r="C422" s="5" t="s">
        <v>203</v>
      </c>
      <c r="D422" s="330">
        <v>0.5</v>
      </c>
      <c r="E422" s="330">
        <v>0.5</v>
      </c>
      <c r="F422" s="330">
        <v>0.5</v>
      </c>
      <c r="G422" s="330">
        <v>0.3</v>
      </c>
      <c r="H422" s="330">
        <v>0.1</v>
      </c>
      <c r="I422" s="330">
        <v>0.3</v>
      </c>
      <c r="J422" s="330">
        <v>0.3</v>
      </c>
      <c r="K422" s="330">
        <v>0.6</v>
      </c>
      <c r="L422" s="330">
        <v>0.7</v>
      </c>
      <c r="M422" s="390" t="s">
        <v>193</v>
      </c>
      <c r="N422" s="390" t="s">
        <v>193</v>
      </c>
      <c r="O422" s="330" t="s">
        <v>193</v>
      </c>
      <c r="P422" s="330" t="s">
        <v>193</v>
      </c>
      <c r="Q422" s="204">
        <v>0.36</v>
      </c>
    </row>
    <row r="423" spans="1:17" ht="20.100000000000001" customHeight="1">
      <c r="A423" s="302">
        <v>44834</v>
      </c>
      <c r="B423" s="302">
        <v>44842</v>
      </c>
      <c r="C423" s="299" t="s">
        <v>198</v>
      </c>
      <c r="D423" s="390">
        <v>12.9</v>
      </c>
      <c r="E423" s="390">
        <v>13.2</v>
      </c>
      <c r="F423" s="390">
        <v>13.1</v>
      </c>
      <c r="G423" s="390">
        <v>13</v>
      </c>
      <c r="H423" s="390">
        <v>13.4</v>
      </c>
      <c r="I423" s="390">
        <v>13.2</v>
      </c>
      <c r="J423" s="390">
        <v>13.9</v>
      </c>
      <c r="K423" s="390">
        <v>13.1</v>
      </c>
      <c r="L423" s="390">
        <v>13</v>
      </c>
      <c r="M423" s="390" t="s">
        <v>193</v>
      </c>
      <c r="N423" s="390" t="s">
        <v>193</v>
      </c>
      <c r="O423" s="390">
        <v>13.9</v>
      </c>
      <c r="P423" s="390">
        <v>13.6</v>
      </c>
      <c r="Q423" s="204">
        <v>13.3</v>
      </c>
    </row>
    <row r="424" spans="1:17" ht="20.100000000000001" customHeight="1">
      <c r="A424" s="302">
        <v>44834</v>
      </c>
      <c r="B424" s="302">
        <v>44842</v>
      </c>
      <c r="C424" s="299" t="s">
        <v>199</v>
      </c>
      <c r="D424" s="390">
        <v>13.2</v>
      </c>
      <c r="E424" s="390">
        <v>13.4</v>
      </c>
      <c r="F424" s="390">
        <v>13.4</v>
      </c>
      <c r="G424" s="390">
        <v>13.4</v>
      </c>
      <c r="H424" s="390">
        <v>13.8</v>
      </c>
      <c r="I424" s="390">
        <v>13.2</v>
      </c>
      <c r="J424" s="390">
        <v>13.9</v>
      </c>
      <c r="K424" s="390">
        <v>13.4</v>
      </c>
      <c r="L424" s="390">
        <v>13.4</v>
      </c>
      <c r="M424" s="390" t="s">
        <v>193</v>
      </c>
      <c r="N424" s="390" t="s">
        <v>193</v>
      </c>
      <c r="O424" s="390">
        <v>14.1</v>
      </c>
      <c r="P424" s="390">
        <v>13.9</v>
      </c>
      <c r="Q424" s="204">
        <v>13.55</v>
      </c>
    </row>
    <row r="425" spans="1:17" ht="20.100000000000001" customHeight="1">
      <c r="A425" s="302">
        <v>44834</v>
      </c>
      <c r="B425" s="302">
        <v>44842</v>
      </c>
      <c r="C425" s="299" t="s">
        <v>200</v>
      </c>
      <c r="D425" s="390">
        <v>13.6</v>
      </c>
      <c r="E425" s="390">
        <v>13.8</v>
      </c>
      <c r="F425" s="390">
        <v>13.8</v>
      </c>
      <c r="G425" s="390">
        <v>13.6</v>
      </c>
      <c r="H425" s="390">
        <v>13.9</v>
      </c>
      <c r="I425" s="390">
        <v>13.9</v>
      </c>
      <c r="J425" s="390">
        <v>14.4</v>
      </c>
      <c r="K425" s="390">
        <v>13.8</v>
      </c>
      <c r="L425" s="390">
        <v>13.8</v>
      </c>
      <c r="M425" s="390" t="s">
        <v>193</v>
      </c>
      <c r="N425" s="390" t="s">
        <v>193</v>
      </c>
      <c r="O425" s="390" t="s">
        <v>204</v>
      </c>
      <c r="P425" s="390" t="s">
        <v>204</v>
      </c>
      <c r="Q425" s="204">
        <v>13.84</v>
      </c>
    </row>
    <row r="426" spans="1:17" ht="20.100000000000001" customHeight="1">
      <c r="A426" s="302">
        <v>44834</v>
      </c>
      <c r="B426" s="302">
        <v>44842</v>
      </c>
      <c r="C426" s="299" t="s">
        <v>201</v>
      </c>
      <c r="D426" s="390">
        <v>13.7</v>
      </c>
      <c r="E426" s="390">
        <v>14</v>
      </c>
      <c r="F426" s="390">
        <v>14</v>
      </c>
      <c r="G426" s="390">
        <v>13.7</v>
      </c>
      <c r="H426" s="390">
        <v>14</v>
      </c>
      <c r="I426" s="390">
        <v>13.9</v>
      </c>
      <c r="J426" s="390">
        <v>14.4</v>
      </c>
      <c r="K426" s="390">
        <v>14</v>
      </c>
      <c r="L426" s="390">
        <v>13.9</v>
      </c>
      <c r="M426" s="390" t="s">
        <v>193</v>
      </c>
      <c r="N426" s="390" t="s">
        <v>193</v>
      </c>
      <c r="O426" s="390" t="s">
        <v>204</v>
      </c>
      <c r="P426" s="390" t="s">
        <v>204</v>
      </c>
      <c r="Q426" s="204">
        <v>13.96</v>
      </c>
    </row>
    <row r="427" spans="1:17" ht="20.100000000000001" customHeight="1">
      <c r="A427" s="302">
        <v>44834</v>
      </c>
      <c r="B427" s="302">
        <v>44842</v>
      </c>
      <c r="C427" s="299" t="s">
        <v>202</v>
      </c>
      <c r="D427" s="390">
        <v>0.7</v>
      </c>
      <c r="E427" s="390">
        <v>0.6</v>
      </c>
      <c r="F427" s="390">
        <v>0.7</v>
      </c>
      <c r="G427" s="390">
        <v>0.6</v>
      </c>
      <c r="H427" s="390">
        <v>0.5</v>
      </c>
      <c r="I427" s="390">
        <v>0.7</v>
      </c>
      <c r="J427" s="390">
        <v>0.5</v>
      </c>
      <c r="K427" s="390">
        <v>0.7</v>
      </c>
      <c r="L427" s="390">
        <v>0.8</v>
      </c>
      <c r="M427" s="390" t="s">
        <v>193</v>
      </c>
      <c r="N427" s="390" t="s">
        <v>193</v>
      </c>
      <c r="O427" s="390" t="s">
        <v>193</v>
      </c>
      <c r="P427" s="390" t="s">
        <v>193</v>
      </c>
      <c r="Q427" s="204">
        <v>0.54</v>
      </c>
    </row>
    <row r="428" spans="1:17" ht="20.100000000000001" customHeight="1">
      <c r="A428" s="302">
        <v>44834</v>
      </c>
      <c r="B428" s="302">
        <v>44842</v>
      </c>
      <c r="C428" s="299" t="s">
        <v>203</v>
      </c>
      <c r="D428" s="390">
        <v>0.8</v>
      </c>
      <c r="E428" s="390">
        <v>0.8</v>
      </c>
      <c r="F428" s="390">
        <v>0.9</v>
      </c>
      <c r="G428" s="390">
        <v>0.7</v>
      </c>
      <c r="H428" s="390">
        <v>0.6</v>
      </c>
      <c r="I428" s="390">
        <v>0.7</v>
      </c>
      <c r="J428" s="390">
        <v>0.5</v>
      </c>
      <c r="K428" s="390">
        <v>0.9</v>
      </c>
      <c r="L428" s="390">
        <v>0.9</v>
      </c>
      <c r="M428" s="390" t="s">
        <v>193</v>
      </c>
      <c r="N428" s="390" t="s">
        <v>193</v>
      </c>
      <c r="O428" s="390" t="s">
        <v>193</v>
      </c>
      <c r="P428" s="390" t="s">
        <v>193</v>
      </c>
      <c r="Q428" s="204">
        <v>0.66</v>
      </c>
    </row>
    <row r="429" spans="1:17" ht="20.100000000000001" customHeight="1">
      <c r="A429" s="288">
        <v>44843</v>
      </c>
      <c r="B429" s="288">
        <v>44847</v>
      </c>
      <c r="C429" s="299" t="s">
        <v>198</v>
      </c>
      <c r="D429" s="390">
        <v>13.5</v>
      </c>
      <c r="E429" s="390">
        <v>13.9</v>
      </c>
      <c r="F429" s="390">
        <v>13.8</v>
      </c>
      <c r="G429" s="390">
        <v>13.9</v>
      </c>
      <c r="H429" s="390">
        <v>14.2</v>
      </c>
      <c r="I429" s="390">
        <v>14.1</v>
      </c>
      <c r="J429" s="390">
        <v>14.8</v>
      </c>
      <c r="K429" s="390">
        <v>13.8</v>
      </c>
      <c r="L429" s="390">
        <v>13.7</v>
      </c>
      <c r="M429" s="390" t="s">
        <v>193</v>
      </c>
      <c r="N429" s="390" t="s">
        <v>193</v>
      </c>
      <c r="O429" s="390">
        <v>14.1</v>
      </c>
      <c r="P429" s="390">
        <v>13.9</v>
      </c>
      <c r="Q429" s="204">
        <v>13.97</v>
      </c>
    </row>
    <row r="430" spans="1:17" ht="20.100000000000001" customHeight="1">
      <c r="A430" s="288">
        <v>44843</v>
      </c>
      <c r="B430" s="288">
        <v>44847</v>
      </c>
      <c r="C430" s="299" t="s">
        <v>199</v>
      </c>
      <c r="D430" s="390">
        <v>13.9</v>
      </c>
      <c r="E430" s="390">
        <v>14.2</v>
      </c>
      <c r="F430" s="390">
        <v>14.2</v>
      </c>
      <c r="G430" s="390">
        <v>14.3</v>
      </c>
      <c r="H430" s="390">
        <v>14.6</v>
      </c>
      <c r="I430" s="390">
        <v>14.1</v>
      </c>
      <c r="J430" s="390">
        <v>14.8</v>
      </c>
      <c r="K430" s="390">
        <v>14</v>
      </c>
      <c r="L430" s="390">
        <v>14.3</v>
      </c>
      <c r="M430" s="390" t="s">
        <v>193</v>
      </c>
      <c r="N430" s="390" t="s">
        <v>193</v>
      </c>
      <c r="O430" s="390">
        <v>14.4</v>
      </c>
      <c r="P430" s="390">
        <v>14.2</v>
      </c>
      <c r="Q430" s="204">
        <v>14.27</v>
      </c>
    </row>
    <row r="431" spans="1:17" ht="20.100000000000001" customHeight="1">
      <c r="A431" s="288">
        <v>44843</v>
      </c>
      <c r="B431" s="288">
        <v>44847</v>
      </c>
      <c r="C431" s="299" t="s">
        <v>200</v>
      </c>
      <c r="D431" s="390">
        <v>14.2</v>
      </c>
      <c r="E431" s="390">
        <v>14.6</v>
      </c>
      <c r="F431" s="390">
        <v>14.5</v>
      </c>
      <c r="G431" s="390">
        <v>14.5</v>
      </c>
      <c r="H431" s="390">
        <v>14.7</v>
      </c>
      <c r="I431" s="390">
        <v>14.8</v>
      </c>
      <c r="J431" s="390">
        <v>15.5</v>
      </c>
      <c r="K431" s="390">
        <v>14.6</v>
      </c>
      <c r="L431" s="390">
        <v>14.6</v>
      </c>
      <c r="M431" s="390" t="s">
        <v>193</v>
      </c>
      <c r="N431" s="390" t="s">
        <v>193</v>
      </c>
      <c r="O431" s="390" t="s">
        <v>204</v>
      </c>
      <c r="P431" s="390" t="s">
        <v>204</v>
      </c>
      <c r="Q431" s="204">
        <v>14.67</v>
      </c>
    </row>
    <row r="432" spans="1:17" ht="20.100000000000001" customHeight="1">
      <c r="A432" s="288">
        <v>44843</v>
      </c>
      <c r="B432" s="288">
        <v>44847</v>
      </c>
      <c r="C432" s="299" t="s">
        <v>201</v>
      </c>
      <c r="D432" s="390">
        <v>14.3</v>
      </c>
      <c r="E432" s="390">
        <v>14.6</v>
      </c>
      <c r="F432" s="390">
        <v>14.5</v>
      </c>
      <c r="G432" s="390">
        <v>14.6</v>
      </c>
      <c r="H432" s="390">
        <v>14.8</v>
      </c>
      <c r="I432" s="390">
        <v>14.8</v>
      </c>
      <c r="J432" s="390">
        <v>15.5</v>
      </c>
      <c r="K432" s="390">
        <v>14.8</v>
      </c>
      <c r="L432" s="390">
        <v>14.8</v>
      </c>
      <c r="M432" s="390" t="s">
        <v>193</v>
      </c>
      <c r="N432" s="390" t="s">
        <v>193</v>
      </c>
      <c r="O432" s="390" t="s">
        <v>204</v>
      </c>
      <c r="P432" s="390" t="s">
        <v>204</v>
      </c>
      <c r="Q432" s="204">
        <v>14.74</v>
      </c>
    </row>
    <row r="433" spans="1:28" ht="20.100000000000001" customHeight="1">
      <c r="A433" s="288">
        <v>44843</v>
      </c>
      <c r="B433" s="288">
        <v>44847</v>
      </c>
      <c r="C433" s="299" t="s">
        <v>202</v>
      </c>
      <c r="D433" s="390">
        <v>0.7</v>
      </c>
      <c r="E433" s="390">
        <v>0.7</v>
      </c>
      <c r="F433" s="390">
        <v>0.7</v>
      </c>
      <c r="G433" s="390">
        <v>0.6</v>
      </c>
      <c r="H433" s="390">
        <v>0.5</v>
      </c>
      <c r="I433" s="390">
        <v>0.7</v>
      </c>
      <c r="J433" s="390">
        <v>0.7</v>
      </c>
      <c r="K433" s="390">
        <v>0.8</v>
      </c>
      <c r="L433" s="390">
        <v>0.9</v>
      </c>
      <c r="M433" s="390" t="s">
        <v>193</v>
      </c>
      <c r="N433" s="390" t="s">
        <v>193</v>
      </c>
      <c r="O433" s="390" t="s">
        <v>193</v>
      </c>
      <c r="P433" s="390" t="s">
        <v>193</v>
      </c>
      <c r="Q433" s="204">
        <v>0.7</v>
      </c>
    </row>
    <row r="434" spans="1:28" ht="20.100000000000001" customHeight="1">
      <c r="A434" s="288">
        <v>44843</v>
      </c>
      <c r="B434" s="288">
        <v>44847</v>
      </c>
      <c r="C434" s="299" t="s">
        <v>203</v>
      </c>
      <c r="D434" s="390">
        <v>0.8</v>
      </c>
      <c r="E434" s="390">
        <v>0.7</v>
      </c>
      <c r="F434" s="390">
        <v>0.7</v>
      </c>
      <c r="G434" s="390">
        <v>0.7</v>
      </c>
      <c r="H434" s="390">
        <v>0.6</v>
      </c>
      <c r="I434" s="390">
        <v>0.7</v>
      </c>
      <c r="J434" s="390">
        <v>0.7</v>
      </c>
      <c r="K434" s="390">
        <v>1</v>
      </c>
      <c r="L434" s="390">
        <v>1.1000000000000001</v>
      </c>
      <c r="M434" s="390" t="s">
        <v>193</v>
      </c>
      <c r="N434" s="390" t="s">
        <v>193</v>
      </c>
      <c r="O434" s="390" t="s">
        <v>193</v>
      </c>
      <c r="P434" s="390" t="s">
        <v>193</v>
      </c>
      <c r="Q434" s="204">
        <v>0.77</v>
      </c>
    </row>
    <row r="435" spans="1:28" ht="20.100000000000001" customHeight="1">
      <c r="A435" s="302">
        <v>44848</v>
      </c>
      <c r="B435" s="302">
        <v>44854</v>
      </c>
      <c r="C435" s="299" t="s">
        <v>198</v>
      </c>
      <c r="D435" s="390">
        <v>13.6</v>
      </c>
      <c r="E435" s="390">
        <v>14.1</v>
      </c>
      <c r="F435" s="390">
        <v>14</v>
      </c>
      <c r="G435" s="390">
        <v>14.1</v>
      </c>
      <c r="H435" s="390">
        <v>14.4</v>
      </c>
      <c r="I435" s="390">
        <v>14.4</v>
      </c>
      <c r="J435" s="390">
        <v>15.8</v>
      </c>
      <c r="K435" s="390">
        <v>14.2</v>
      </c>
      <c r="L435" s="390">
        <v>14.1</v>
      </c>
      <c r="M435" s="390" t="s">
        <v>193</v>
      </c>
      <c r="N435" s="390" t="s">
        <v>193</v>
      </c>
      <c r="O435" s="390">
        <v>14.9</v>
      </c>
      <c r="P435" s="390">
        <v>14.3</v>
      </c>
      <c r="Q435" s="300">
        <v>14.35</v>
      </c>
      <c r="R435" s="303"/>
      <c r="S435" s="303"/>
      <c r="T435" s="303"/>
      <c r="U435" s="303"/>
      <c r="V435" s="303"/>
      <c r="W435" s="303"/>
      <c r="X435" s="303"/>
      <c r="Y435" s="303"/>
      <c r="Z435" s="303"/>
      <c r="AA435" s="303"/>
      <c r="AB435" s="303"/>
    </row>
    <row r="436" spans="1:28" ht="20.100000000000001" customHeight="1">
      <c r="A436" s="302">
        <v>44848</v>
      </c>
      <c r="B436" s="302">
        <v>44854</v>
      </c>
      <c r="C436" s="299" t="s">
        <v>199</v>
      </c>
      <c r="D436" s="390">
        <v>13.9</v>
      </c>
      <c r="E436" s="390">
        <v>14.1</v>
      </c>
      <c r="F436" s="390">
        <v>14.4</v>
      </c>
      <c r="G436" s="390">
        <v>14.6</v>
      </c>
      <c r="H436" s="390">
        <v>14.7</v>
      </c>
      <c r="I436" s="390">
        <v>14.7</v>
      </c>
      <c r="J436" s="390">
        <v>15.8</v>
      </c>
      <c r="K436" s="390">
        <v>14.4</v>
      </c>
      <c r="L436" s="390">
        <v>14.5</v>
      </c>
      <c r="M436" s="390" t="s">
        <v>193</v>
      </c>
      <c r="N436" s="390" t="s">
        <v>193</v>
      </c>
      <c r="O436" s="390">
        <v>15.2</v>
      </c>
      <c r="P436" s="390">
        <v>14.6</v>
      </c>
      <c r="Q436" s="300">
        <v>14.63</v>
      </c>
      <c r="R436" s="303"/>
      <c r="S436" s="303"/>
      <c r="T436" s="303"/>
      <c r="U436" s="303"/>
      <c r="V436" s="303"/>
      <c r="W436" s="303"/>
      <c r="X436" s="303"/>
      <c r="Y436" s="303"/>
      <c r="Z436" s="303"/>
      <c r="AA436" s="303"/>
      <c r="AB436" s="303"/>
    </row>
    <row r="437" spans="1:28" ht="20.100000000000001" customHeight="1">
      <c r="A437" s="302">
        <v>44848</v>
      </c>
      <c r="B437" s="302">
        <v>44854</v>
      </c>
      <c r="C437" s="299" t="s">
        <v>200</v>
      </c>
      <c r="D437" s="390">
        <v>14.3</v>
      </c>
      <c r="E437" s="390">
        <v>14.7</v>
      </c>
      <c r="F437" s="390">
        <v>14.8</v>
      </c>
      <c r="G437" s="390">
        <v>14.7</v>
      </c>
      <c r="H437" s="390">
        <v>14.9</v>
      </c>
      <c r="I437" s="390">
        <v>15</v>
      </c>
      <c r="J437" s="390">
        <v>16.5</v>
      </c>
      <c r="K437" s="390">
        <v>14.8</v>
      </c>
      <c r="L437" s="390">
        <v>14.8</v>
      </c>
      <c r="M437" s="390" t="s">
        <v>193</v>
      </c>
      <c r="N437" s="390" t="s">
        <v>193</v>
      </c>
      <c r="O437" s="390" t="s">
        <v>204</v>
      </c>
      <c r="P437" s="390" t="s">
        <v>204</v>
      </c>
      <c r="Q437" s="300">
        <v>14.94</v>
      </c>
      <c r="R437" s="303"/>
      <c r="S437" s="303"/>
      <c r="T437" s="303"/>
      <c r="U437" s="303"/>
      <c r="V437" s="303"/>
      <c r="W437" s="303"/>
      <c r="X437" s="303"/>
      <c r="Y437" s="303"/>
      <c r="Z437" s="303"/>
      <c r="AA437" s="303"/>
      <c r="AB437" s="303"/>
    </row>
    <row r="438" spans="1:28" ht="20.100000000000001" customHeight="1">
      <c r="A438" s="302">
        <v>44848</v>
      </c>
      <c r="B438" s="302">
        <v>44854</v>
      </c>
      <c r="C438" s="299" t="s">
        <v>201</v>
      </c>
      <c r="D438" s="390">
        <v>14.4</v>
      </c>
      <c r="E438" s="390">
        <v>14.9</v>
      </c>
      <c r="F438" s="390">
        <v>14.8</v>
      </c>
      <c r="G438" s="390">
        <v>14.8</v>
      </c>
      <c r="H438" s="390">
        <v>15</v>
      </c>
      <c r="I438" s="390">
        <v>15.1</v>
      </c>
      <c r="J438" s="390">
        <v>16.5</v>
      </c>
      <c r="K438" s="390">
        <v>15</v>
      </c>
      <c r="L438" s="390">
        <v>15</v>
      </c>
      <c r="M438" s="390" t="s">
        <v>193</v>
      </c>
      <c r="N438" s="390" t="s">
        <v>193</v>
      </c>
      <c r="O438" s="390" t="s">
        <v>204</v>
      </c>
      <c r="P438" s="390" t="s">
        <v>204</v>
      </c>
      <c r="Q438" s="300">
        <v>15.06</v>
      </c>
      <c r="R438" s="303"/>
      <c r="S438" s="303"/>
      <c r="T438" s="303"/>
      <c r="U438" s="303"/>
      <c r="V438" s="303"/>
      <c r="W438" s="303"/>
      <c r="X438" s="303"/>
      <c r="Y438" s="303"/>
      <c r="Z438" s="303"/>
      <c r="AA438" s="303"/>
      <c r="AB438" s="303"/>
    </row>
    <row r="439" spans="1:28" ht="20.100000000000001" customHeight="1">
      <c r="A439" s="302">
        <v>44848</v>
      </c>
      <c r="B439" s="302">
        <v>44854</v>
      </c>
      <c r="C439" s="299" t="s">
        <v>202</v>
      </c>
      <c r="D439" s="390">
        <v>0.7</v>
      </c>
      <c r="E439" s="390">
        <v>0.6</v>
      </c>
      <c r="F439" s="390">
        <v>0.8</v>
      </c>
      <c r="G439" s="390">
        <v>0.6</v>
      </c>
      <c r="H439" s="390">
        <v>0.5</v>
      </c>
      <c r="I439" s="390">
        <v>0.6</v>
      </c>
      <c r="J439" s="390">
        <v>0.7</v>
      </c>
      <c r="K439" s="390">
        <v>0.6</v>
      </c>
      <c r="L439" s="390">
        <v>0.7</v>
      </c>
      <c r="M439" s="390" t="s">
        <v>193</v>
      </c>
      <c r="N439" s="390" t="s">
        <v>193</v>
      </c>
      <c r="O439" s="390" t="s">
        <v>193</v>
      </c>
      <c r="P439" s="390" t="s">
        <v>193</v>
      </c>
      <c r="Q439" s="300">
        <v>0.59</v>
      </c>
      <c r="R439" s="303"/>
      <c r="S439" s="303"/>
      <c r="T439" s="303"/>
      <c r="U439" s="303"/>
      <c r="V439" s="303"/>
      <c r="W439" s="303"/>
      <c r="X439" s="303"/>
      <c r="Y439" s="303"/>
      <c r="Z439" s="303"/>
      <c r="AA439" s="303"/>
      <c r="AB439" s="303"/>
    </row>
    <row r="440" spans="1:28" ht="20.100000000000001" customHeight="1">
      <c r="A440" s="302">
        <v>44848</v>
      </c>
      <c r="B440" s="302">
        <v>44854</v>
      </c>
      <c r="C440" s="299" t="s">
        <v>203</v>
      </c>
      <c r="D440" s="390">
        <v>0.8</v>
      </c>
      <c r="E440" s="390">
        <v>0.8</v>
      </c>
      <c r="F440" s="390">
        <v>0.8</v>
      </c>
      <c r="G440" s="390">
        <v>0.7</v>
      </c>
      <c r="H440" s="390">
        <v>0.6</v>
      </c>
      <c r="I440" s="390">
        <v>0.7</v>
      </c>
      <c r="J440" s="390">
        <v>0.7</v>
      </c>
      <c r="K440" s="390">
        <v>0.8</v>
      </c>
      <c r="L440" s="390">
        <v>0.9</v>
      </c>
      <c r="M440" s="390" t="s">
        <v>193</v>
      </c>
      <c r="N440" s="390" t="s">
        <v>193</v>
      </c>
      <c r="O440" s="390" t="s">
        <v>193</v>
      </c>
      <c r="P440" s="390" t="s">
        <v>193</v>
      </c>
      <c r="Q440" s="300">
        <v>0.71</v>
      </c>
      <c r="R440" s="303"/>
      <c r="S440" s="303"/>
      <c r="T440" s="303"/>
      <c r="U440" s="303"/>
      <c r="V440" s="303"/>
      <c r="W440" s="303"/>
      <c r="X440" s="303"/>
      <c r="Y440" s="303"/>
      <c r="Z440" s="303"/>
      <c r="AA440" s="303"/>
      <c r="AB440" s="303"/>
    </row>
    <row r="441" spans="1:28" ht="20.100000000000001" customHeight="1">
      <c r="A441" s="302">
        <v>44855</v>
      </c>
      <c r="B441" s="302">
        <v>44861</v>
      </c>
      <c r="C441" s="299" t="s">
        <v>198</v>
      </c>
      <c r="D441" s="390">
        <v>13.3</v>
      </c>
      <c r="E441" s="390">
        <v>13.6</v>
      </c>
      <c r="F441" s="390">
        <v>13.5</v>
      </c>
      <c r="G441" s="390">
        <v>13.5</v>
      </c>
      <c r="H441" s="390">
        <v>13.8</v>
      </c>
      <c r="I441" s="390">
        <v>13.7</v>
      </c>
      <c r="J441" s="390">
        <v>14.3</v>
      </c>
      <c r="K441" s="390">
        <v>13.4</v>
      </c>
      <c r="L441" s="390">
        <v>13.4</v>
      </c>
      <c r="M441" s="390" t="s">
        <v>193</v>
      </c>
      <c r="N441" s="390" t="s">
        <v>193</v>
      </c>
      <c r="O441" s="390">
        <v>14.3</v>
      </c>
      <c r="P441" s="390">
        <v>13.6</v>
      </c>
      <c r="Q441" s="300">
        <v>13.67</v>
      </c>
    </row>
    <row r="442" spans="1:28" ht="20.100000000000001" customHeight="1">
      <c r="A442" s="302">
        <v>44855</v>
      </c>
      <c r="B442" s="302">
        <v>44861</v>
      </c>
      <c r="C442" s="299" t="s">
        <v>199</v>
      </c>
      <c r="D442" s="390">
        <v>13.5</v>
      </c>
      <c r="E442" s="390">
        <v>13.6</v>
      </c>
      <c r="F442" s="390">
        <v>13.6</v>
      </c>
      <c r="G442" s="390">
        <v>13.8</v>
      </c>
      <c r="H442" s="390">
        <v>14</v>
      </c>
      <c r="I442" s="390">
        <v>13.9</v>
      </c>
      <c r="J442" s="390">
        <v>14.8</v>
      </c>
      <c r="K442" s="390">
        <v>13.8</v>
      </c>
      <c r="L442" s="390">
        <v>13.9</v>
      </c>
      <c r="M442" s="390" t="s">
        <v>193</v>
      </c>
      <c r="N442" s="390" t="s">
        <v>193</v>
      </c>
      <c r="O442" s="390">
        <v>14.6</v>
      </c>
      <c r="P442" s="390">
        <v>13.9</v>
      </c>
      <c r="Q442" s="300">
        <v>13.95</v>
      </c>
    </row>
    <row r="443" spans="1:28" ht="20.100000000000001" customHeight="1">
      <c r="A443" s="302">
        <v>44855</v>
      </c>
      <c r="B443" s="302">
        <v>44861</v>
      </c>
      <c r="C443" s="299" t="s">
        <v>200</v>
      </c>
      <c r="D443" s="390">
        <v>13.9</v>
      </c>
      <c r="E443" s="390">
        <v>14</v>
      </c>
      <c r="F443" s="390">
        <v>14</v>
      </c>
      <c r="G443" s="390">
        <v>14</v>
      </c>
      <c r="H443" s="390">
        <v>14.2</v>
      </c>
      <c r="I443" s="390">
        <v>14.1</v>
      </c>
      <c r="J443" s="390">
        <v>15.2</v>
      </c>
      <c r="K443" s="390">
        <v>14.2</v>
      </c>
      <c r="L443" s="390">
        <v>14.3</v>
      </c>
      <c r="M443" s="390" t="s">
        <v>193</v>
      </c>
      <c r="N443" s="390" t="s">
        <v>193</v>
      </c>
      <c r="O443" s="390" t="s">
        <v>204</v>
      </c>
      <c r="P443" s="390" t="s">
        <v>204</v>
      </c>
      <c r="Q443" s="300">
        <v>14.21</v>
      </c>
    </row>
    <row r="444" spans="1:28" ht="20.100000000000001" customHeight="1">
      <c r="A444" s="302">
        <v>44855</v>
      </c>
      <c r="B444" s="302">
        <v>44861</v>
      </c>
      <c r="C444" s="299" t="s">
        <v>201</v>
      </c>
      <c r="D444" s="390">
        <v>14</v>
      </c>
      <c r="E444" s="390">
        <v>14.1</v>
      </c>
      <c r="F444" s="390">
        <v>14</v>
      </c>
      <c r="G444" s="390">
        <v>14.1</v>
      </c>
      <c r="H444" s="390">
        <v>14.3</v>
      </c>
      <c r="I444" s="390">
        <v>14.2</v>
      </c>
      <c r="J444" s="390">
        <v>15.2</v>
      </c>
      <c r="K444" s="390">
        <v>14.3</v>
      </c>
      <c r="L444" s="390">
        <v>14.4</v>
      </c>
      <c r="M444" s="390" t="s">
        <v>193</v>
      </c>
      <c r="N444" s="390" t="s">
        <v>193</v>
      </c>
      <c r="O444" s="390" t="s">
        <v>204</v>
      </c>
      <c r="P444" s="390" t="s">
        <v>204</v>
      </c>
      <c r="Q444" s="300">
        <v>14.29</v>
      </c>
    </row>
    <row r="445" spans="1:28" ht="20.100000000000001" customHeight="1">
      <c r="A445" s="302">
        <v>44855</v>
      </c>
      <c r="B445" s="302">
        <v>44861</v>
      </c>
      <c r="C445" s="299" t="s">
        <v>202</v>
      </c>
      <c r="D445" s="390">
        <v>0.6</v>
      </c>
      <c r="E445" s="390">
        <v>0.4</v>
      </c>
      <c r="F445" s="390">
        <v>0.5</v>
      </c>
      <c r="G445" s="390">
        <v>0.5</v>
      </c>
      <c r="H445" s="390">
        <v>0.4</v>
      </c>
      <c r="I445" s="390">
        <v>0.4</v>
      </c>
      <c r="J445" s="390">
        <v>0.9</v>
      </c>
      <c r="K445" s="390">
        <v>0.8</v>
      </c>
      <c r="L445" s="390">
        <v>0.9</v>
      </c>
      <c r="M445" s="390" t="s">
        <v>193</v>
      </c>
      <c r="N445" s="390" t="s">
        <v>193</v>
      </c>
      <c r="O445" s="390" t="s">
        <v>193</v>
      </c>
      <c r="P445" s="390" t="s">
        <v>193</v>
      </c>
      <c r="Q445" s="300">
        <v>0.54</v>
      </c>
    </row>
    <row r="446" spans="1:28" ht="20.100000000000001" customHeight="1">
      <c r="A446" s="302">
        <v>44855</v>
      </c>
      <c r="B446" s="302">
        <v>44861</v>
      </c>
      <c r="C446" s="299" t="s">
        <v>203</v>
      </c>
      <c r="D446" s="390">
        <v>0.7</v>
      </c>
      <c r="E446" s="390">
        <v>0.5</v>
      </c>
      <c r="F446" s="390">
        <v>0.5</v>
      </c>
      <c r="G446" s="390">
        <v>0.6</v>
      </c>
      <c r="H446" s="390">
        <v>0.5</v>
      </c>
      <c r="I446" s="390">
        <v>0.5</v>
      </c>
      <c r="J446" s="390">
        <v>0.9</v>
      </c>
      <c r="K446" s="390">
        <v>0.9</v>
      </c>
      <c r="L446" s="390">
        <v>1</v>
      </c>
      <c r="M446" s="390" t="s">
        <v>193</v>
      </c>
      <c r="N446" s="390" t="s">
        <v>193</v>
      </c>
      <c r="O446" s="390" t="s">
        <v>193</v>
      </c>
      <c r="P446" s="390" t="s">
        <v>193</v>
      </c>
      <c r="Q446" s="300">
        <v>0.62</v>
      </c>
    </row>
    <row r="447" spans="1:28" ht="20.100000000000001" customHeight="1">
      <c r="A447" s="302">
        <v>44862</v>
      </c>
      <c r="B447" s="302">
        <v>44868</v>
      </c>
      <c r="C447" s="299" t="s">
        <v>198</v>
      </c>
      <c r="D447" s="390">
        <v>12.6</v>
      </c>
      <c r="E447" s="390">
        <v>13</v>
      </c>
      <c r="F447" s="390">
        <v>13</v>
      </c>
      <c r="G447" s="390">
        <v>13</v>
      </c>
      <c r="H447" s="390">
        <v>13.5</v>
      </c>
      <c r="I447" s="390">
        <v>13.1</v>
      </c>
      <c r="J447" s="390">
        <v>13.9</v>
      </c>
      <c r="K447" s="390">
        <v>13.3</v>
      </c>
      <c r="L447" s="390">
        <v>12.9</v>
      </c>
      <c r="M447" s="390" t="s">
        <v>193</v>
      </c>
      <c r="N447" s="390" t="s">
        <v>193</v>
      </c>
      <c r="O447" s="390">
        <v>13.7</v>
      </c>
      <c r="P447" s="390">
        <v>13.2</v>
      </c>
      <c r="Q447" s="300">
        <v>13.2</v>
      </c>
    </row>
    <row r="448" spans="1:28" ht="20.100000000000001" customHeight="1">
      <c r="A448" s="302">
        <v>44862</v>
      </c>
      <c r="B448" s="302">
        <v>44868</v>
      </c>
      <c r="C448" s="299" t="s">
        <v>199</v>
      </c>
      <c r="D448" s="390">
        <v>12.7</v>
      </c>
      <c r="E448" s="390">
        <v>13</v>
      </c>
      <c r="F448" s="390">
        <v>13.3</v>
      </c>
      <c r="G448" s="390">
        <v>13.3</v>
      </c>
      <c r="H448" s="390">
        <v>13.7</v>
      </c>
      <c r="I448" s="390">
        <v>13.3</v>
      </c>
      <c r="J448" s="390">
        <v>14.2</v>
      </c>
      <c r="K448" s="390">
        <v>13.5</v>
      </c>
      <c r="L448" s="390">
        <v>13.3</v>
      </c>
      <c r="M448" s="390" t="s">
        <v>193</v>
      </c>
      <c r="N448" s="390" t="s">
        <v>193</v>
      </c>
      <c r="O448" s="390">
        <v>13.9</v>
      </c>
      <c r="P448" s="390">
        <v>13.5</v>
      </c>
      <c r="Q448" s="300">
        <v>13.43</v>
      </c>
    </row>
    <row r="449" spans="1:28" ht="20.100000000000001" customHeight="1">
      <c r="A449" s="302">
        <v>44862</v>
      </c>
      <c r="B449" s="302">
        <v>44868</v>
      </c>
      <c r="C449" s="299" t="s">
        <v>200</v>
      </c>
      <c r="D449" s="390">
        <v>13.3</v>
      </c>
      <c r="E449" s="390">
        <v>13.5</v>
      </c>
      <c r="F449" s="390">
        <v>13.6</v>
      </c>
      <c r="G449" s="390">
        <v>13.6</v>
      </c>
      <c r="H449" s="390">
        <v>13.9</v>
      </c>
      <c r="I449" s="390">
        <v>13.7</v>
      </c>
      <c r="J449" s="390">
        <v>14.4</v>
      </c>
      <c r="K449" s="390">
        <v>14.1</v>
      </c>
      <c r="L449" s="390">
        <v>13.8</v>
      </c>
      <c r="M449" s="390" t="s">
        <v>193</v>
      </c>
      <c r="N449" s="390" t="s">
        <v>193</v>
      </c>
      <c r="O449" s="390" t="s">
        <v>204</v>
      </c>
      <c r="P449" s="390" t="s">
        <v>204</v>
      </c>
      <c r="Q449" s="300">
        <v>13.77</v>
      </c>
    </row>
    <row r="450" spans="1:28" ht="20.100000000000001" customHeight="1">
      <c r="A450" s="302">
        <v>44862</v>
      </c>
      <c r="B450" s="302">
        <v>44868</v>
      </c>
      <c r="C450" s="299" t="s">
        <v>201</v>
      </c>
      <c r="D450" s="390">
        <v>13.4</v>
      </c>
      <c r="E450" s="390">
        <v>13.6</v>
      </c>
      <c r="F450" s="390">
        <v>13.6</v>
      </c>
      <c r="G450" s="390">
        <v>13.7</v>
      </c>
      <c r="H450" s="390">
        <v>14</v>
      </c>
      <c r="I450" s="390">
        <v>13.9</v>
      </c>
      <c r="J450" s="390">
        <v>14.5</v>
      </c>
      <c r="K450" s="390">
        <v>14.2</v>
      </c>
      <c r="L450" s="390">
        <v>13.9</v>
      </c>
      <c r="M450" s="390" t="s">
        <v>193</v>
      </c>
      <c r="N450" s="390" t="s">
        <v>193</v>
      </c>
      <c r="O450" s="390" t="s">
        <v>204</v>
      </c>
      <c r="P450" s="390" t="s">
        <v>204</v>
      </c>
      <c r="Q450" s="300">
        <v>13.87</v>
      </c>
    </row>
    <row r="451" spans="1:28" ht="20.100000000000001" customHeight="1">
      <c r="A451" s="302">
        <v>44862</v>
      </c>
      <c r="B451" s="302">
        <v>44868</v>
      </c>
      <c r="C451" s="299" t="s">
        <v>202</v>
      </c>
      <c r="D451" s="390">
        <v>0.7</v>
      </c>
      <c r="E451" s="390">
        <v>0.5</v>
      </c>
      <c r="F451" s="390">
        <v>0.6</v>
      </c>
      <c r="G451" s="390">
        <v>0.6</v>
      </c>
      <c r="H451" s="390">
        <v>0.4</v>
      </c>
      <c r="I451" s="390">
        <v>0.6</v>
      </c>
      <c r="J451" s="390">
        <v>0.5</v>
      </c>
      <c r="K451" s="390">
        <v>0.8</v>
      </c>
      <c r="L451" s="390">
        <v>0.9</v>
      </c>
      <c r="M451" s="390" t="s">
        <v>193</v>
      </c>
      <c r="N451" s="390" t="s">
        <v>193</v>
      </c>
      <c r="O451" s="390" t="s">
        <v>193</v>
      </c>
      <c r="P451" s="390" t="s">
        <v>193</v>
      </c>
      <c r="Q451" s="300">
        <v>0.56999999999999995</v>
      </c>
    </row>
    <row r="452" spans="1:28" ht="20.100000000000001" customHeight="1">
      <c r="A452" s="302">
        <v>44862</v>
      </c>
      <c r="B452" s="302">
        <v>44868</v>
      </c>
      <c r="C452" s="299" t="s">
        <v>203</v>
      </c>
      <c r="D452" s="390">
        <v>0.8</v>
      </c>
      <c r="E452" s="390">
        <v>0.6</v>
      </c>
      <c r="F452" s="390">
        <v>0.6</v>
      </c>
      <c r="G452" s="390">
        <v>0.7</v>
      </c>
      <c r="H452" s="390">
        <v>0.5</v>
      </c>
      <c r="I452" s="390">
        <v>0.8</v>
      </c>
      <c r="J452" s="390">
        <v>0.6</v>
      </c>
      <c r="K452" s="390">
        <v>0.9</v>
      </c>
      <c r="L452" s="390">
        <v>1</v>
      </c>
      <c r="M452" s="390" t="s">
        <v>193</v>
      </c>
      <c r="N452" s="390" t="s">
        <v>193</v>
      </c>
      <c r="O452" s="390" t="s">
        <v>193</v>
      </c>
      <c r="P452" s="390" t="s">
        <v>193</v>
      </c>
      <c r="Q452" s="300">
        <v>0.67</v>
      </c>
    </row>
    <row r="453" spans="1:28" ht="20.100000000000001" customHeight="1">
      <c r="A453" s="302">
        <v>44869</v>
      </c>
      <c r="B453" s="302">
        <v>44875</v>
      </c>
      <c r="C453" s="299" t="s">
        <v>198</v>
      </c>
      <c r="D453" s="390">
        <v>11.6</v>
      </c>
      <c r="E453" s="390">
        <v>12</v>
      </c>
      <c r="F453" s="390">
        <v>12</v>
      </c>
      <c r="G453" s="390">
        <v>12</v>
      </c>
      <c r="H453" s="390">
        <v>12.3</v>
      </c>
      <c r="I453" s="390">
        <v>12.2</v>
      </c>
      <c r="J453" s="390">
        <v>12.5</v>
      </c>
      <c r="K453" s="390">
        <v>12.1</v>
      </c>
      <c r="L453" s="390">
        <v>12</v>
      </c>
      <c r="M453" s="390">
        <v>12</v>
      </c>
      <c r="N453" s="390">
        <v>11.9</v>
      </c>
      <c r="O453" s="390">
        <v>12.3</v>
      </c>
      <c r="P453" s="390">
        <v>11.9</v>
      </c>
      <c r="Q453" s="300">
        <v>12.06</v>
      </c>
    </row>
    <row r="454" spans="1:28" ht="20.100000000000001" customHeight="1">
      <c r="A454" s="302">
        <v>44869</v>
      </c>
      <c r="B454" s="302">
        <v>44875</v>
      </c>
      <c r="C454" s="299" t="s">
        <v>199</v>
      </c>
      <c r="D454" s="390">
        <v>11.7</v>
      </c>
      <c r="E454" s="390">
        <v>11.9</v>
      </c>
      <c r="F454" s="390">
        <v>12</v>
      </c>
      <c r="G454" s="390">
        <v>12.1</v>
      </c>
      <c r="H454" s="390">
        <v>12.4</v>
      </c>
      <c r="I454" s="390">
        <v>12.4</v>
      </c>
      <c r="J454" s="390">
        <v>12.7</v>
      </c>
      <c r="K454" s="390">
        <v>12.3</v>
      </c>
      <c r="L454" s="390">
        <v>12.3</v>
      </c>
      <c r="M454" s="390">
        <v>12.3</v>
      </c>
      <c r="N454" s="390">
        <v>12.1</v>
      </c>
      <c r="O454" s="390">
        <v>12.5</v>
      </c>
      <c r="P454" s="390">
        <v>12.1</v>
      </c>
      <c r="Q454" s="300">
        <v>12.22</v>
      </c>
    </row>
    <row r="455" spans="1:28" ht="20.100000000000001" customHeight="1">
      <c r="A455" s="302">
        <v>44869</v>
      </c>
      <c r="B455" s="302">
        <v>44875</v>
      </c>
      <c r="C455" s="299" t="s">
        <v>200</v>
      </c>
      <c r="D455" s="390">
        <v>12.3</v>
      </c>
      <c r="E455" s="390">
        <v>12.4</v>
      </c>
      <c r="F455" s="390">
        <v>12.4</v>
      </c>
      <c r="G455" s="390">
        <v>12.5</v>
      </c>
      <c r="H455" s="390">
        <v>12.8</v>
      </c>
      <c r="I455" s="390">
        <v>12.7</v>
      </c>
      <c r="J455" s="390">
        <v>12.9</v>
      </c>
      <c r="K455" s="390">
        <v>12.7</v>
      </c>
      <c r="L455" s="390">
        <v>12.8</v>
      </c>
      <c r="M455" s="390">
        <v>12.7</v>
      </c>
      <c r="N455" s="390" t="s">
        <v>204</v>
      </c>
      <c r="O455" s="390" t="s">
        <v>204</v>
      </c>
      <c r="P455" s="390" t="s">
        <v>204</v>
      </c>
      <c r="Q455" s="300">
        <v>12.62</v>
      </c>
    </row>
    <row r="456" spans="1:28" ht="20.100000000000001" customHeight="1">
      <c r="A456" s="302">
        <v>44869</v>
      </c>
      <c r="B456" s="302">
        <v>44875</v>
      </c>
      <c r="C456" s="299" t="s">
        <v>201</v>
      </c>
      <c r="D456" s="390">
        <v>12.4</v>
      </c>
      <c r="E456" s="390">
        <v>12.4</v>
      </c>
      <c r="F456" s="390">
        <v>12.5</v>
      </c>
      <c r="G456" s="390">
        <v>12.5</v>
      </c>
      <c r="H456" s="390">
        <v>12.8</v>
      </c>
      <c r="I456" s="390">
        <v>12.8</v>
      </c>
      <c r="J456" s="390">
        <v>13.1</v>
      </c>
      <c r="K456" s="390">
        <v>12.9</v>
      </c>
      <c r="L456" s="390">
        <v>12.9</v>
      </c>
      <c r="M456" s="390" t="s">
        <v>204</v>
      </c>
      <c r="N456" s="390" t="s">
        <v>204</v>
      </c>
      <c r="O456" s="390" t="s">
        <v>204</v>
      </c>
      <c r="P456" s="390" t="s">
        <v>204</v>
      </c>
      <c r="Q456" s="300">
        <v>12.7</v>
      </c>
    </row>
    <row r="457" spans="1:28" ht="20.100000000000001" customHeight="1">
      <c r="A457" s="302">
        <v>44869</v>
      </c>
      <c r="B457" s="302">
        <v>44875</v>
      </c>
      <c r="C457" s="299" t="s">
        <v>202</v>
      </c>
      <c r="D457" s="390">
        <v>0.7</v>
      </c>
      <c r="E457" s="390">
        <v>0.4</v>
      </c>
      <c r="F457" s="390">
        <v>0.4</v>
      </c>
      <c r="G457" s="390">
        <v>0.5</v>
      </c>
      <c r="H457" s="390">
        <v>0.5</v>
      </c>
      <c r="I457" s="390">
        <v>0.5</v>
      </c>
      <c r="J457" s="390">
        <v>0.4</v>
      </c>
      <c r="K457" s="390">
        <v>0.6</v>
      </c>
      <c r="L457" s="390">
        <v>0.8</v>
      </c>
      <c r="M457" s="390">
        <v>0.7</v>
      </c>
      <c r="N457" s="390" t="s">
        <v>193</v>
      </c>
      <c r="O457" s="390" t="s">
        <v>193</v>
      </c>
      <c r="P457" s="390" t="s">
        <v>193</v>
      </c>
      <c r="Q457" s="300">
        <v>0.56000000000000005</v>
      </c>
    </row>
    <row r="458" spans="1:28" ht="20.100000000000001" customHeight="1">
      <c r="A458" s="302">
        <v>44869</v>
      </c>
      <c r="B458" s="302">
        <v>44875</v>
      </c>
      <c r="C458" s="299" t="s">
        <v>203</v>
      </c>
      <c r="D458" s="390">
        <v>0.8</v>
      </c>
      <c r="E458" s="390">
        <v>0.4</v>
      </c>
      <c r="F458" s="390">
        <v>0.5</v>
      </c>
      <c r="G458" s="390">
        <v>0.5</v>
      </c>
      <c r="H458" s="390">
        <v>0.5</v>
      </c>
      <c r="I458" s="390">
        <v>0.6</v>
      </c>
      <c r="J458" s="390">
        <v>0.6</v>
      </c>
      <c r="K458" s="390">
        <v>0.8</v>
      </c>
      <c r="L458" s="390">
        <v>0.9</v>
      </c>
      <c r="M458" s="390" t="s">
        <v>193</v>
      </c>
      <c r="N458" s="390" t="s">
        <v>193</v>
      </c>
      <c r="O458" s="390" t="s">
        <v>193</v>
      </c>
      <c r="P458" s="390" t="s">
        <v>193</v>
      </c>
      <c r="Q458" s="300">
        <v>0.64</v>
      </c>
    </row>
    <row r="459" spans="1:28" ht="20.100000000000001" customHeight="1">
      <c r="A459" s="302">
        <v>44876</v>
      </c>
      <c r="B459" s="302">
        <v>44882</v>
      </c>
      <c r="C459" s="299" t="s">
        <v>198</v>
      </c>
      <c r="D459" s="390">
        <v>11.8</v>
      </c>
      <c r="E459" s="390">
        <v>12.2</v>
      </c>
      <c r="F459" s="390">
        <v>12.1</v>
      </c>
      <c r="G459" s="390">
        <v>12.1</v>
      </c>
      <c r="H459" s="390">
        <v>12.4</v>
      </c>
      <c r="I459" s="390">
        <v>12.3</v>
      </c>
      <c r="J459" s="390">
        <v>12.9</v>
      </c>
      <c r="K459" s="390">
        <v>12.3</v>
      </c>
      <c r="L459" s="390">
        <v>12</v>
      </c>
      <c r="M459" s="390">
        <v>12.1</v>
      </c>
      <c r="N459" s="390">
        <v>12</v>
      </c>
      <c r="O459" s="390">
        <v>12.5</v>
      </c>
      <c r="P459" s="390">
        <v>12.2</v>
      </c>
      <c r="Q459" s="395">
        <v>12.22</v>
      </c>
      <c r="R459" s="396"/>
      <c r="S459" s="396"/>
      <c r="T459" s="396"/>
      <c r="U459" s="396"/>
      <c r="V459" s="396"/>
      <c r="W459" s="396"/>
      <c r="X459" s="396"/>
      <c r="Y459" s="396"/>
      <c r="Z459" s="396"/>
      <c r="AA459" s="396"/>
      <c r="AB459" s="396"/>
    </row>
    <row r="460" spans="1:28" ht="20.100000000000001" customHeight="1">
      <c r="A460" s="302">
        <v>44876</v>
      </c>
      <c r="B460" s="302">
        <v>44882</v>
      </c>
      <c r="C460" s="299" t="s">
        <v>199</v>
      </c>
      <c r="D460" s="390">
        <v>12</v>
      </c>
      <c r="E460" s="390">
        <v>12.2</v>
      </c>
      <c r="F460" s="390">
        <v>12.3</v>
      </c>
      <c r="G460" s="390">
        <v>12.3</v>
      </c>
      <c r="H460" s="390">
        <v>12.6</v>
      </c>
      <c r="I460" s="390">
        <v>12.5</v>
      </c>
      <c r="J460" s="390">
        <v>12.9</v>
      </c>
      <c r="K460" s="390">
        <v>12.5</v>
      </c>
      <c r="L460" s="390">
        <v>12.4</v>
      </c>
      <c r="M460" s="390">
        <v>12.6</v>
      </c>
      <c r="N460" s="390">
        <v>12.3</v>
      </c>
      <c r="O460" s="390">
        <v>12.7</v>
      </c>
      <c r="P460" s="390">
        <v>12.4</v>
      </c>
      <c r="Q460" s="395">
        <v>12.44</v>
      </c>
      <c r="R460" s="396"/>
      <c r="S460" s="396"/>
      <c r="T460" s="396"/>
      <c r="U460" s="396"/>
      <c r="V460" s="396"/>
      <c r="W460" s="396"/>
      <c r="X460" s="396"/>
      <c r="Y460" s="396"/>
      <c r="Z460" s="396"/>
      <c r="AA460" s="396"/>
      <c r="AB460" s="396"/>
    </row>
    <row r="461" spans="1:28" ht="20.100000000000001" customHeight="1">
      <c r="A461" s="302">
        <v>44876</v>
      </c>
      <c r="B461" s="302">
        <v>44882</v>
      </c>
      <c r="C461" s="299" t="s">
        <v>200</v>
      </c>
      <c r="D461" s="390">
        <v>12.5</v>
      </c>
      <c r="E461" s="390">
        <v>12.7</v>
      </c>
      <c r="F461" s="390">
        <v>12.7</v>
      </c>
      <c r="G461" s="390">
        <v>12.8</v>
      </c>
      <c r="H461" s="390">
        <v>13</v>
      </c>
      <c r="I461" s="390">
        <v>12.8</v>
      </c>
      <c r="J461" s="390">
        <v>13.4</v>
      </c>
      <c r="K461" s="390">
        <v>12.8</v>
      </c>
      <c r="L461" s="390">
        <v>12.8</v>
      </c>
      <c r="M461" s="390">
        <v>13.2</v>
      </c>
      <c r="N461" s="390" t="s">
        <v>204</v>
      </c>
      <c r="O461" s="390" t="s">
        <v>204</v>
      </c>
      <c r="P461" s="390" t="s">
        <v>204</v>
      </c>
      <c r="Q461" s="395">
        <v>12.87</v>
      </c>
      <c r="R461" s="396"/>
      <c r="S461" s="396"/>
      <c r="T461" s="396"/>
      <c r="U461" s="396"/>
      <c r="V461" s="396"/>
      <c r="W461" s="396"/>
      <c r="X461" s="396"/>
      <c r="Y461" s="396"/>
      <c r="Z461" s="396"/>
      <c r="AA461" s="396"/>
      <c r="AB461" s="396"/>
    </row>
    <row r="462" spans="1:28" ht="20.100000000000001" customHeight="1">
      <c r="A462" s="302">
        <v>44876</v>
      </c>
      <c r="B462" s="302">
        <v>44882</v>
      </c>
      <c r="C462" s="299" t="s">
        <v>201</v>
      </c>
      <c r="D462" s="390">
        <v>12.6</v>
      </c>
      <c r="E462" s="390">
        <v>12.7</v>
      </c>
      <c r="F462" s="390">
        <v>12.7</v>
      </c>
      <c r="G462" s="390">
        <v>12.8</v>
      </c>
      <c r="H462" s="390">
        <v>13</v>
      </c>
      <c r="I462" s="390">
        <v>12.9</v>
      </c>
      <c r="J462" s="390">
        <v>13.6</v>
      </c>
      <c r="K462" s="390">
        <v>13</v>
      </c>
      <c r="L462" s="390">
        <v>12.9</v>
      </c>
      <c r="M462" s="390" t="s">
        <v>204</v>
      </c>
      <c r="N462" s="390" t="s">
        <v>204</v>
      </c>
      <c r="O462" s="390" t="s">
        <v>204</v>
      </c>
      <c r="P462" s="390" t="s">
        <v>204</v>
      </c>
      <c r="Q462" s="395">
        <v>12.91</v>
      </c>
      <c r="R462" s="396"/>
      <c r="S462" s="396"/>
      <c r="T462" s="396"/>
      <c r="U462" s="396"/>
      <c r="V462" s="396"/>
      <c r="W462" s="396"/>
      <c r="X462" s="396"/>
      <c r="Y462" s="396"/>
      <c r="Z462" s="396"/>
      <c r="AA462" s="396"/>
      <c r="AB462" s="396"/>
    </row>
    <row r="463" spans="1:28" ht="20.100000000000001" customHeight="1">
      <c r="A463" s="302">
        <v>44876</v>
      </c>
      <c r="B463" s="302">
        <v>44882</v>
      </c>
      <c r="C463" s="299" t="s">
        <v>202</v>
      </c>
      <c r="D463" s="390">
        <v>0.7</v>
      </c>
      <c r="E463" s="390">
        <v>0.5</v>
      </c>
      <c r="F463" s="390">
        <v>0.6</v>
      </c>
      <c r="G463" s="392">
        <v>0.7</v>
      </c>
      <c r="H463" s="390">
        <v>0.6</v>
      </c>
      <c r="I463" s="390">
        <v>0.5</v>
      </c>
      <c r="J463" s="390">
        <v>0.5</v>
      </c>
      <c r="K463" s="390">
        <v>0.5</v>
      </c>
      <c r="L463" s="390">
        <v>0.8</v>
      </c>
      <c r="M463" s="390">
        <v>1.1000000000000001</v>
      </c>
      <c r="N463" s="390" t="s">
        <v>193</v>
      </c>
      <c r="O463" s="390" t="s">
        <v>193</v>
      </c>
      <c r="P463" s="390" t="s">
        <v>193</v>
      </c>
      <c r="Q463" s="395">
        <v>0.65</v>
      </c>
      <c r="R463" s="396"/>
      <c r="S463" s="396"/>
      <c r="T463" s="396"/>
      <c r="U463" s="396"/>
      <c r="V463" s="396"/>
      <c r="W463" s="396"/>
      <c r="X463" s="396"/>
      <c r="Y463" s="396"/>
      <c r="Z463" s="396"/>
      <c r="AA463" s="396"/>
      <c r="AB463" s="396"/>
    </row>
    <row r="464" spans="1:28" ht="20.100000000000001" customHeight="1">
      <c r="A464" s="302">
        <v>44876</v>
      </c>
      <c r="B464" s="302">
        <v>44882</v>
      </c>
      <c r="C464" s="299" t="s">
        <v>203</v>
      </c>
      <c r="D464" s="390">
        <v>0.8</v>
      </c>
      <c r="E464" s="390">
        <v>0.5</v>
      </c>
      <c r="F464" s="390">
        <v>0.6</v>
      </c>
      <c r="G464" s="390">
        <v>0.7</v>
      </c>
      <c r="H464" s="390">
        <v>0.6</v>
      </c>
      <c r="I464" s="390">
        <v>0.6</v>
      </c>
      <c r="J464" s="390">
        <v>0.7</v>
      </c>
      <c r="K464" s="390">
        <v>0.7</v>
      </c>
      <c r="L464" s="390">
        <v>0.9</v>
      </c>
      <c r="M464" s="390" t="s">
        <v>193</v>
      </c>
      <c r="N464" s="390" t="s">
        <v>193</v>
      </c>
      <c r="O464" s="390" t="s">
        <v>193</v>
      </c>
      <c r="P464" s="390" t="s">
        <v>193</v>
      </c>
      <c r="Q464" s="395">
        <v>0.69</v>
      </c>
      <c r="R464" s="396"/>
      <c r="S464" s="396"/>
      <c r="T464" s="396"/>
      <c r="U464" s="396"/>
      <c r="V464" s="396"/>
      <c r="W464" s="396"/>
      <c r="X464" s="396"/>
      <c r="Y464" s="396"/>
      <c r="Z464" s="396"/>
      <c r="AA464" s="396"/>
      <c r="AB464" s="396"/>
    </row>
    <row r="465" spans="1:17" ht="20.100000000000001" customHeight="1">
      <c r="A465" s="302">
        <v>44883</v>
      </c>
      <c r="B465" s="302">
        <v>44889</v>
      </c>
      <c r="C465" s="299" t="s">
        <v>198</v>
      </c>
      <c r="D465" s="390">
        <v>10.7</v>
      </c>
      <c r="E465" s="390">
        <v>11</v>
      </c>
      <c r="F465" s="390">
        <v>11</v>
      </c>
      <c r="G465" s="390">
        <v>11</v>
      </c>
      <c r="H465" s="390">
        <v>11</v>
      </c>
      <c r="I465" s="390">
        <v>11</v>
      </c>
      <c r="J465" s="390">
        <v>12</v>
      </c>
      <c r="K465" s="390">
        <v>11.1</v>
      </c>
      <c r="L465" s="390">
        <v>10.9</v>
      </c>
      <c r="M465" s="390">
        <v>11.1</v>
      </c>
      <c r="N465" s="390">
        <v>10.4</v>
      </c>
      <c r="O465" s="390">
        <v>11.6</v>
      </c>
      <c r="P465" s="390">
        <v>11.2</v>
      </c>
      <c r="Q465" s="395">
        <v>11.08</v>
      </c>
    </row>
    <row r="466" spans="1:17" ht="20.100000000000001" customHeight="1">
      <c r="A466" s="302">
        <v>44883</v>
      </c>
      <c r="B466" s="302">
        <v>44889</v>
      </c>
      <c r="C466" s="299" t="s">
        <v>199</v>
      </c>
      <c r="D466" s="390">
        <v>10.8</v>
      </c>
      <c r="E466" s="390">
        <v>11</v>
      </c>
      <c r="F466" s="390">
        <v>11.2</v>
      </c>
      <c r="G466" s="390">
        <v>11.2</v>
      </c>
      <c r="H466" s="390">
        <v>11.2</v>
      </c>
      <c r="I466" s="390">
        <v>11.3</v>
      </c>
      <c r="J466" s="390">
        <v>12.1</v>
      </c>
      <c r="K466" s="390">
        <v>11.5</v>
      </c>
      <c r="L466" s="390">
        <v>11.4</v>
      </c>
      <c r="M466" s="390">
        <v>11.6</v>
      </c>
      <c r="N466" s="390">
        <v>10.9</v>
      </c>
      <c r="O466" s="390">
        <v>11.8</v>
      </c>
      <c r="P466" s="390">
        <v>11.4</v>
      </c>
      <c r="Q466" s="395">
        <v>11.34</v>
      </c>
    </row>
    <row r="467" spans="1:17" ht="20.100000000000001" customHeight="1">
      <c r="A467" s="302">
        <v>44883</v>
      </c>
      <c r="B467" s="302">
        <v>44889</v>
      </c>
      <c r="C467" s="299" t="s">
        <v>200</v>
      </c>
      <c r="D467" s="390">
        <v>11.2</v>
      </c>
      <c r="E467" s="390">
        <v>11.4</v>
      </c>
      <c r="F467" s="390">
        <v>11.4</v>
      </c>
      <c r="G467" s="390">
        <v>11.5</v>
      </c>
      <c r="H467" s="390">
        <v>11.5</v>
      </c>
      <c r="I467" s="390">
        <v>11.5</v>
      </c>
      <c r="J467" s="390">
        <v>12.6</v>
      </c>
      <c r="K467" s="390">
        <v>11.6</v>
      </c>
      <c r="L467" s="390">
        <v>11.6</v>
      </c>
      <c r="M467" s="390">
        <v>12</v>
      </c>
      <c r="N467" s="390" t="s">
        <v>204</v>
      </c>
      <c r="O467" s="390" t="s">
        <v>204</v>
      </c>
      <c r="P467" s="390" t="s">
        <v>204</v>
      </c>
      <c r="Q467" s="395">
        <v>11.63</v>
      </c>
    </row>
    <row r="468" spans="1:17" ht="20.100000000000001" customHeight="1">
      <c r="A468" s="302">
        <v>44883</v>
      </c>
      <c r="B468" s="302">
        <v>44889</v>
      </c>
      <c r="C468" s="299" t="s">
        <v>201</v>
      </c>
      <c r="D468" s="390">
        <v>11.3</v>
      </c>
      <c r="E468" s="390">
        <v>11.4</v>
      </c>
      <c r="F468" s="390">
        <v>11.5</v>
      </c>
      <c r="G468" s="390">
        <v>11.5</v>
      </c>
      <c r="H468" s="390">
        <v>11.6</v>
      </c>
      <c r="I468" s="390">
        <v>11.6</v>
      </c>
      <c r="J468" s="390">
        <v>12.7</v>
      </c>
      <c r="K468" s="390">
        <v>11.8</v>
      </c>
      <c r="L468" s="390">
        <v>11.8</v>
      </c>
      <c r="M468" s="390" t="s">
        <v>204</v>
      </c>
      <c r="N468" s="390" t="s">
        <v>204</v>
      </c>
      <c r="O468" s="390" t="s">
        <v>204</v>
      </c>
      <c r="P468" s="390" t="s">
        <v>204</v>
      </c>
      <c r="Q468" s="395">
        <v>11.69</v>
      </c>
    </row>
    <row r="469" spans="1:17" ht="20.100000000000001" customHeight="1">
      <c r="A469" s="302">
        <v>44883</v>
      </c>
      <c r="B469" s="302">
        <v>44889</v>
      </c>
      <c r="C469" s="299" t="s">
        <v>202</v>
      </c>
      <c r="D469" s="390">
        <v>0.5</v>
      </c>
      <c r="E469" s="390">
        <v>0.4</v>
      </c>
      <c r="F469" s="390">
        <v>0.4</v>
      </c>
      <c r="G469" s="392">
        <v>0.5</v>
      </c>
      <c r="H469" s="392">
        <v>0.5</v>
      </c>
      <c r="I469" s="390">
        <v>0.5</v>
      </c>
      <c r="J469" s="390">
        <v>0.6</v>
      </c>
      <c r="K469" s="390">
        <v>0.5</v>
      </c>
      <c r="L469" s="390">
        <v>0.7</v>
      </c>
      <c r="M469" s="390">
        <v>0.9</v>
      </c>
      <c r="N469" s="390" t="s">
        <v>193</v>
      </c>
      <c r="O469" s="390" t="s">
        <v>193</v>
      </c>
      <c r="P469" s="390" t="s">
        <v>193</v>
      </c>
      <c r="Q469" s="395">
        <v>0.55000000000000004</v>
      </c>
    </row>
    <row r="470" spans="1:17" ht="20.100000000000001" customHeight="1">
      <c r="A470" s="302">
        <v>44883</v>
      </c>
      <c r="B470" s="302">
        <v>44889</v>
      </c>
      <c r="C470" s="299" t="s">
        <v>203</v>
      </c>
      <c r="D470" s="390">
        <v>0.6</v>
      </c>
      <c r="E470" s="390">
        <v>0.4</v>
      </c>
      <c r="F470" s="390">
        <v>0.5</v>
      </c>
      <c r="G470" s="390">
        <v>0.5</v>
      </c>
      <c r="H470" s="390">
        <v>0.6</v>
      </c>
      <c r="I470" s="390">
        <v>0.6</v>
      </c>
      <c r="J470" s="390">
        <v>0.7</v>
      </c>
      <c r="K470" s="390">
        <v>0.7</v>
      </c>
      <c r="L470" s="390">
        <v>0.9</v>
      </c>
      <c r="M470" s="390" t="s">
        <v>193</v>
      </c>
      <c r="N470" s="390" t="s">
        <v>193</v>
      </c>
      <c r="O470" s="390" t="s">
        <v>193</v>
      </c>
      <c r="P470" s="390" t="s">
        <v>193</v>
      </c>
      <c r="Q470" s="395">
        <v>0.61</v>
      </c>
    </row>
    <row r="471" spans="1:17" ht="20.100000000000001" customHeight="1">
      <c r="A471" s="302">
        <v>44890</v>
      </c>
      <c r="B471" s="302">
        <v>44896</v>
      </c>
      <c r="C471" s="299" t="s">
        <v>198</v>
      </c>
      <c r="D471" s="390">
        <v>10.7</v>
      </c>
      <c r="E471" s="390">
        <v>10.9</v>
      </c>
      <c r="F471" s="390">
        <v>10.9</v>
      </c>
      <c r="G471" s="390">
        <v>10.9</v>
      </c>
      <c r="H471" s="390">
        <v>11.4</v>
      </c>
      <c r="I471" s="390">
        <v>11.2</v>
      </c>
      <c r="J471" s="390">
        <v>11.9</v>
      </c>
      <c r="K471" s="390">
        <v>11.7</v>
      </c>
      <c r="L471" s="390">
        <v>10.9</v>
      </c>
      <c r="M471" s="390">
        <v>11</v>
      </c>
      <c r="N471" s="390">
        <v>11</v>
      </c>
      <c r="O471" s="390">
        <v>11.5</v>
      </c>
      <c r="P471" s="390">
        <v>11</v>
      </c>
      <c r="Q471" s="390">
        <v>11.15</v>
      </c>
    </row>
    <row r="472" spans="1:17" ht="20.100000000000001" customHeight="1">
      <c r="A472" s="302">
        <v>44890</v>
      </c>
      <c r="B472" s="302">
        <v>44896</v>
      </c>
      <c r="C472" s="299" t="s">
        <v>199</v>
      </c>
      <c r="D472" s="390">
        <v>10.8</v>
      </c>
      <c r="E472" s="390">
        <v>10.8</v>
      </c>
      <c r="F472" s="390">
        <v>11</v>
      </c>
      <c r="G472" s="390">
        <v>11.1</v>
      </c>
      <c r="H472" s="390">
        <v>11.6</v>
      </c>
      <c r="I472" s="390">
        <v>11.4</v>
      </c>
      <c r="J472" s="390">
        <v>11.9</v>
      </c>
      <c r="K472" s="390">
        <v>12.1</v>
      </c>
      <c r="L472" s="390">
        <v>11.4</v>
      </c>
      <c r="M472" s="390">
        <v>11.6</v>
      </c>
      <c r="N472" s="390">
        <v>11.5</v>
      </c>
      <c r="O472" s="390">
        <v>11.7</v>
      </c>
      <c r="P472" s="390">
        <v>11.2</v>
      </c>
      <c r="Q472" s="390">
        <v>11.39</v>
      </c>
    </row>
    <row r="473" spans="1:17" ht="20.100000000000001" customHeight="1">
      <c r="A473" s="302">
        <v>44890</v>
      </c>
      <c r="B473" s="302">
        <v>44896</v>
      </c>
      <c r="C473" s="299" t="s">
        <v>200</v>
      </c>
      <c r="D473" s="390">
        <v>11.2</v>
      </c>
      <c r="E473" s="390">
        <v>11.4</v>
      </c>
      <c r="F473" s="390">
        <v>11.4</v>
      </c>
      <c r="G473" s="390">
        <v>11.5</v>
      </c>
      <c r="H473" s="390">
        <v>11.8</v>
      </c>
      <c r="I473" s="390">
        <v>11.7</v>
      </c>
      <c r="J473" s="390">
        <v>12.4</v>
      </c>
      <c r="K473" s="390">
        <v>12.3</v>
      </c>
      <c r="L473" s="390">
        <v>11.8</v>
      </c>
      <c r="M473" s="390">
        <v>11.9</v>
      </c>
      <c r="N473" s="390" t="s">
        <v>204</v>
      </c>
      <c r="O473" s="390" t="s">
        <v>204</v>
      </c>
      <c r="P473" s="390" t="s">
        <v>204</v>
      </c>
      <c r="Q473" s="390">
        <v>11.74</v>
      </c>
    </row>
    <row r="474" spans="1:17" ht="20.100000000000001" customHeight="1">
      <c r="A474" s="302">
        <v>44890</v>
      </c>
      <c r="B474" s="302">
        <v>44896</v>
      </c>
      <c r="C474" s="299" t="s">
        <v>201</v>
      </c>
      <c r="D474" s="390">
        <v>11.3</v>
      </c>
      <c r="E474" s="390">
        <v>11.4</v>
      </c>
      <c r="F474" s="390">
        <v>11.4</v>
      </c>
      <c r="G474" s="390">
        <v>11.6</v>
      </c>
      <c r="H474" s="390">
        <v>11.9</v>
      </c>
      <c r="I474" s="390">
        <v>11.8</v>
      </c>
      <c r="J474" s="390">
        <v>12.6</v>
      </c>
      <c r="K474" s="390">
        <v>12.5</v>
      </c>
      <c r="L474" s="390">
        <v>11.9</v>
      </c>
      <c r="M474" s="390" t="s">
        <v>204</v>
      </c>
      <c r="N474" s="390" t="s">
        <v>204</v>
      </c>
      <c r="O474" s="390" t="s">
        <v>204</v>
      </c>
      <c r="P474" s="390" t="s">
        <v>204</v>
      </c>
      <c r="Q474" s="390">
        <v>11.82</v>
      </c>
    </row>
    <row r="475" spans="1:17" ht="20.100000000000001" customHeight="1">
      <c r="A475" s="302">
        <v>44890</v>
      </c>
      <c r="B475" s="302">
        <v>44896</v>
      </c>
      <c r="C475" s="299" t="s">
        <v>202</v>
      </c>
      <c r="D475" s="390">
        <v>0.5</v>
      </c>
      <c r="E475" s="390">
        <v>0.5</v>
      </c>
      <c r="F475" s="390">
        <v>0.5</v>
      </c>
      <c r="G475" s="390">
        <v>0.6</v>
      </c>
      <c r="H475" s="390">
        <v>0.4</v>
      </c>
      <c r="I475" s="390">
        <v>0.5</v>
      </c>
      <c r="J475" s="390">
        <v>0.5</v>
      </c>
      <c r="K475" s="390">
        <v>0.6</v>
      </c>
      <c r="L475" s="390">
        <v>0.9</v>
      </c>
      <c r="M475" s="390">
        <v>0.9</v>
      </c>
      <c r="N475" s="390" t="s">
        <v>193</v>
      </c>
      <c r="O475" s="390" t="s">
        <v>193</v>
      </c>
      <c r="P475" s="390" t="s">
        <v>193</v>
      </c>
      <c r="Q475" s="390">
        <v>0.59</v>
      </c>
    </row>
    <row r="476" spans="1:17" ht="20.100000000000001" customHeight="1">
      <c r="A476" s="302">
        <v>44890</v>
      </c>
      <c r="B476" s="302">
        <v>44896</v>
      </c>
      <c r="C476" s="299" t="s">
        <v>203</v>
      </c>
      <c r="D476" s="390">
        <v>0.6</v>
      </c>
      <c r="E476" s="390">
        <v>0.5</v>
      </c>
      <c r="F476" s="390">
        <v>0.5</v>
      </c>
      <c r="G476" s="390">
        <v>0.7</v>
      </c>
      <c r="H476" s="390">
        <v>0.5</v>
      </c>
      <c r="I476" s="390">
        <v>0.6</v>
      </c>
      <c r="J476" s="390">
        <v>0.7</v>
      </c>
      <c r="K476" s="390">
        <v>0.8</v>
      </c>
      <c r="L476" s="390">
        <v>1</v>
      </c>
      <c r="M476" s="390" t="s">
        <v>193</v>
      </c>
      <c r="N476" s="390" t="s">
        <v>193</v>
      </c>
      <c r="O476" s="390" t="s">
        <v>193</v>
      </c>
      <c r="P476" s="390" t="s">
        <v>193</v>
      </c>
      <c r="Q476" s="390">
        <v>0.67</v>
      </c>
    </row>
    <row r="477" spans="1:17" ht="20.100000000000001" customHeight="1">
      <c r="A477" s="302">
        <v>44897</v>
      </c>
      <c r="B477" s="302">
        <v>44903</v>
      </c>
      <c r="C477" s="299" t="s">
        <v>198</v>
      </c>
      <c r="D477" s="390">
        <v>10.4</v>
      </c>
      <c r="E477" s="390">
        <v>10.8</v>
      </c>
      <c r="F477" s="390">
        <v>10.7</v>
      </c>
      <c r="G477" s="390">
        <v>10.8</v>
      </c>
      <c r="H477" s="390">
        <v>10.9</v>
      </c>
      <c r="I477" s="390">
        <v>10.5</v>
      </c>
      <c r="J477" s="390">
        <v>11.3</v>
      </c>
      <c r="K477" s="390">
        <v>10.8</v>
      </c>
      <c r="L477" s="390">
        <v>10.4</v>
      </c>
      <c r="M477" s="390">
        <v>10.6</v>
      </c>
      <c r="N477" s="390">
        <v>10.4</v>
      </c>
      <c r="O477" s="390">
        <v>11.2</v>
      </c>
      <c r="P477" s="390">
        <v>10.7</v>
      </c>
      <c r="Q477" s="300">
        <v>10.73</v>
      </c>
    </row>
    <row r="478" spans="1:17" ht="20.100000000000001" customHeight="1">
      <c r="A478" s="302">
        <v>44897</v>
      </c>
      <c r="B478" s="302">
        <v>44903</v>
      </c>
      <c r="C478" s="299" t="s">
        <v>199</v>
      </c>
      <c r="D478" s="390">
        <v>10.5</v>
      </c>
      <c r="E478" s="390">
        <v>10.7</v>
      </c>
      <c r="F478" s="390">
        <v>10.8</v>
      </c>
      <c r="G478" s="390">
        <v>10.8</v>
      </c>
      <c r="H478" s="390">
        <v>10.9</v>
      </c>
      <c r="I478" s="390">
        <v>11</v>
      </c>
      <c r="J478" s="390">
        <v>11.6</v>
      </c>
      <c r="K478" s="390">
        <v>11</v>
      </c>
      <c r="L478" s="390">
        <v>10.8</v>
      </c>
      <c r="M478" s="390">
        <v>11</v>
      </c>
      <c r="N478" s="390">
        <v>10.8</v>
      </c>
      <c r="O478" s="390">
        <v>11.4</v>
      </c>
      <c r="P478" s="390">
        <v>10.9</v>
      </c>
      <c r="Q478" s="300">
        <v>10.94</v>
      </c>
    </row>
    <row r="479" spans="1:17" ht="20.100000000000001" customHeight="1">
      <c r="A479" s="302">
        <v>44897</v>
      </c>
      <c r="B479" s="302">
        <v>44903</v>
      </c>
      <c r="C479" s="299" t="s">
        <v>200</v>
      </c>
      <c r="D479" s="390">
        <v>10.9</v>
      </c>
      <c r="E479" s="390">
        <v>10.9</v>
      </c>
      <c r="F479" s="390">
        <v>10.8</v>
      </c>
      <c r="G479" s="390">
        <v>10.9</v>
      </c>
      <c r="H479" s="390">
        <v>11.1</v>
      </c>
      <c r="I479" s="390">
        <v>11.3</v>
      </c>
      <c r="J479" s="390">
        <v>11.8</v>
      </c>
      <c r="K479" s="390">
        <v>11.3</v>
      </c>
      <c r="L479" s="390">
        <v>11.2</v>
      </c>
      <c r="M479" s="390">
        <v>11.1</v>
      </c>
      <c r="N479" s="390">
        <v>10.9</v>
      </c>
      <c r="O479" s="390" t="s">
        <v>204</v>
      </c>
      <c r="P479" s="390" t="s">
        <v>204</v>
      </c>
      <c r="Q479" s="300">
        <v>11.11</v>
      </c>
    </row>
    <row r="480" spans="1:17" ht="20.100000000000001" customHeight="1">
      <c r="A480" s="302">
        <v>44897</v>
      </c>
      <c r="B480" s="302">
        <v>44903</v>
      </c>
      <c r="C480" s="299" t="s">
        <v>201</v>
      </c>
      <c r="D480" s="390">
        <v>10.9</v>
      </c>
      <c r="E480" s="390">
        <v>11</v>
      </c>
      <c r="F480" s="390">
        <v>10.8</v>
      </c>
      <c r="G480" s="392">
        <v>11</v>
      </c>
      <c r="H480" s="392">
        <v>11.1</v>
      </c>
      <c r="I480" s="390">
        <v>11.4</v>
      </c>
      <c r="J480" s="390">
        <v>11.9</v>
      </c>
      <c r="K480" s="390">
        <v>11.6</v>
      </c>
      <c r="L480" s="390">
        <v>11.3</v>
      </c>
      <c r="M480" s="390">
        <v>11.4</v>
      </c>
      <c r="N480" s="390">
        <v>11.1</v>
      </c>
      <c r="O480" s="390" t="s">
        <v>204</v>
      </c>
      <c r="P480" s="390" t="s">
        <v>204</v>
      </c>
      <c r="Q480" s="300">
        <v>11.23</v>
      </c>
    </row>
    <row r="481" spans="1:17" ht="20.100000000000001" customHeight="1">
      <c r="A481" s="302">
        <v>44897</v>
      </c>
      <c r="B481" s="302">
        <v>44903</v>
      </c>
      <c r="C481" s="299" t="s">
        <v>202</v>
      </c>
      <c r="D481" s="390">
        <v>0.5</v>
      </c>
      <c r="E481" s="390">
        <v>0.1</v>
      </c>
      <c r="F481" s="390">
        <v>0.1</v>
      </c>
      <c r="G481" s="392">
        <v>0.1</v>
      </c>
      <c r="H481" s="390">
        <v>0.2</v>
      </c>
      <c r="I481" s="390">
        <v>0.8</v>
      </c>
      <c r="J481" s="390">
        <v>0.5</v>
      </c>
      <c r="K481" s="390">
        <v>0.5</v>
      </c>
      <c r="L481" s="390">
        <v>0.8</v>
      </c>
      <c r="M481" s="390">
        <v>0.5</v>
      </c>
      <c r="N481" s="390">
        <v>0.5</v>
      </c>
      <c r="O481" s="390" t="s">
        <v>193</v>
      </c>
      <c r="P481" s="390" t="s">
        <v>193</v>
      </c>
      <c r="Q481" s="300">
        <v>0.38</v>
      </c>
    </row>
    <row r="482" spans="1:17" ht="20.100000000000001" customHeight="1">
      <c r="A482" s="302">
        <v>44897</v>
      </c>
      <c r="B482" s="302">
        <v>44903</v>
      </c>
      <c r="C482" s="299" t="s">
        <v>203</v>
      </c>
      <c r="D482" s="390">
        <v>0.5</v>
      </c>
      <c r="E482" s="390">
        <v>0.2</v>
      </c>
      <c r="F482" s="390">
        <v>0.1</v>
      </c>
      <c r="G482" s="390">
        <v>0.2</v>
      </c>
      <c r="H482" s="390">
        <v>0.2</v>
      </c>
      <c r="I482" s="390">
        <v>0.9</v>
      </c>
      <c r="J482" s="390">
        <v>0.6</v>
      </c>
      <c r="K482" s="390">
        <v>0.8</v>
      </c>
      <c r="L482" s="390">
        <v>0.9</v>
      </c>
      <c r="M482" s="390">
        <v>0.8</v>
      </c>
      <c r="N482" s="390">
        <v>0.7</v>
      </c>
      <c r="O482" s="390" t="s">
        <v>193</v>
      </c>
      <c r="P482" s="390" t="s">
        <v>193</v>
      </c>
      <c r="Q482" s="300">
        <v>0.5</v>
      </c>
    </row>
    <row r="483" spans="1:17" ht="20.100000000000001" customHeight="1">
      <c r="A483" s="302">
        <v>44904</v>
      </c>
      <c r="B483" s="302">
        <v>44910</v>
      </c>
      <c r="C483" s="299" t="s">
        <v>198</v>
      </c>
      <c r="D483" s="390">
        <v>9</v>
      </c>
      <c r="E483" s="390">
        <v>9.5</v>
      </c>
      <c r="F483" s="390">
        <v>9.6</v>
      </c>
      <c r="G483" s="390">
        <v>9.6999999999999993</v>
      </c>
      <c r="H483" s="390">
        <v>10</v>
      </c>
      <c r="I483" s="390">
        <v>9.9</v>
      </c>
      <c r="J483" s="390">
        <v>10.199999999999999</v>
      </c>
      <c r="K483" s="390">
        <v>9.3000000000000007</v>
      </c>
      <c r="L483" s="390">
        <v>9.1999999999999993</v>
      </c>
      <c r="M483" s="390">
        <v>9.6</v>
      </c>
      <c r="N483" s="390">
        <v>9.1999999999999993</v>
      </c>
      <c r="O483" s="390">
        <v>10.199999999999999</v>
      </c>
      <c r="P483" s="390">
        <v>9.8000000000000007</v>
      </c>
      <c r="Q483" s="300">
        <v>9.6300000000000008</v>
      </c>
    </row>
    <row r="484" spans="1:17" ht="20.100000000000001" customHeight="1">
      <c r="A484" s="302">
        <v>44904</v>
      </c>
      <c r="B484" s="302">
        <v>44910</v>
      </c>
      <c r="C484" s="299" t="s">
        <v>199</v>
      </c>
      <c r="D484" s="390">
        <v>9.1</v>
      </c>
      <c r="E484" s="390">
        <v>9.6</v>
      </c>
      <c r="F484" s="390">
        <v>9.6999999999999993</v>
      </c>
      <c r="G484" s="390">
        <v>9.6</v>
      </c>
      <c r="H484" s="390">
        <v>10</v>
      </c>
      <c r="I484" s="390">
        <v>9.6999999999999993</v>
      </c>
      <c r="J484" s="390">
        <v>10.199999999999999</v>
      </c>
      <c r="K484" s="390">
        <v>9.5</v>
      </c>
      <c r="L484" s="390">
        <v>9.5</v>
      </c>
      <c r="M484" s="390">
        <v>9.8000000000000007</v>
      </c>
      <c r="N484" s="390">
        <v>9.4</v>
      </c>
      <c r="O484" s="390">
        <v>10.4</v>
      </c>
      <c r="P484" s="390">
        <v>10</v>
      </c>
      <c r="Q484" s="300">
        <v>9.73</v>
      </c>
    </row>
    <row r="485" spans="1:17" ht="20.100000000000001" customHeight="1">
      <c r="A485" s="302">
        <v>44904</v>
      </c>
      <c r="B485" s="302">
        <v>44910</v>
      </c>
      <c r="C485" s="299" t="s">
        <v>200</v>
      </c>
      <c r="D485" s="390">
        <v>9.5</v>
      </c>
      <c r="E485" s="390">
        <v>9.6</v>
      </c>
      <c r="F485" s="390">
        <v>9.6999999999999993</v>
      </c>
      <c r="G485" s="390">
        <v>9.6999999999999993</v>
      </c>
      <c r="H485" s="390">
        <v>10</v>
      </c>
      <c r="I485" s="390">
        <v>9.9</v>
      </c>
      <c r="J485" s="390">
        <v>10.9</v>
      </c>
      <c r="K485" s="390">
        <v>9.6999999999999993</v>
      </c>
      <c r="L485" s="390">
        <v>9.6999999999999993</v>
      </c>
      <c r="M485" s="390">
        <v>9.9</v>
      </c>
      <c r="N485" s="390">
        <v>9.5</v>
      </c>
      <c r="O485" s="390" t="s">
        <v>204</v>
      </c>
      <c r="P485" s="390" t="s">
        <v>204</v>
      </c>
      <c r="Q485" s="300">
        <v>9.83</v>
      </c>
    </row>
    <row r="486" spans="1:17" ht="20.100000000000001" customHeight="1">
      <c r="A486" s="302">
        <v>44904</v>
      </c>
      <c r="B486" s="302">
        <v>44910</v>
      </c>
      <c r="C486" s="299" t="s">
        <v>201</v>
      </c>
      <c r="D486" s="390">
        <v>9.5</v>
      </c>
      <c r="E486" s="390">
        <v>9.6999999999999993</v>
      </c>
      <c r="F486" s="390">
        <v>9.6999999999999993</v>
      </c>
      <c r="G486" s="392">
        <v>9.6999999999999993</v>
      </c>
      <c r="H486" s="392" t="s">
        <v>193</v>
      </c>
      <c r="I486" s="390">
        <v>9.9</v>
      </c>
      <c r="J486" s="390">
        <v>10.9</v>
      </c>
      <c r="K486" s="390">
        <v>9.8000000000000007</v>
      </c>
      <c r="L486" s="390">
        <v>9.8000000000000007</v>
      </c>
      <c r="M486" s="390" t="s">
        <v>193</v>
      </c>
      <c r="N486" s="390" t="s">
        <v>193</v>
      </c>
      <c r="O486" s="390" t="s">
        <v>204</v>
      </c>
      <c r="P486" s="390" t="s">
        <v>204</v>
      </c>
      <c r="Q486" s="300">
        <v>9.8800000000000008</v>
      </c>
    </row>
    <row r="487" spans="1:17" ht="20.100000000000001" customHeight="1">
      <c r="A487" s="302">
        <v>44904</v>
      </c>
      <c r="B487" s="302">
        <v>44910</v>
      </c>
      <c r="C487" s="299" t="s">
        <v>202</v>
      </c>
      <c r="D487" s="390">
        <v>0.5</v>
      </c>
      <c r="E487" s="390">
        <v>0.1</v>
      </c>
      <c r="F487" s="390">
        <v>0.1</v>
      </c>
      <c r="G487" s="392">
        <v>0</v>
      </c>
      <c r="H487" s="390">
        <v>0</v>
      </c>
      <c r="I487" s="390">
        <v>0</v>
      </c>
      <c r="J487" s="390">
        <v>0.7</v>
      </c>
      <c r="K487" s="390">
        <v>0.4</v>
      </c>
      <c r="L487" s="390">
        <v>0.5</v>
      </c>
      <c r="M487" s="390">
        <v>0.3</v>
      </c>
      <c r="N487" s="390">
        <v>0.3</v>
      </c>
      <c r="O487" s="390" t="s">
        <v>193</v>
      </c>
      <c r="P487" s="390" t="s">
        <v>193</v>
      </c>
      <c r="Q487" s="300">
        <v>0.2</v>
      </c>
    </row>
    <row r="488" spans="1:17" ht="20.100000000000001" customHeight="1">
      <c r="A488" s="302">
        <v>44904</v>
      </c>
      <c r="B488" s="302">
        <v>44910</v>
      </c>
      <c r="C488" s="299" t="s">
        <v>203</v>
      </c>
      <c r="D488" s="390">
        <v>0.5</v>
      </c>
      <c r="E488" s="390">
        <v>0.2</v>
      </c>
      <c r="F488" s="390">
        <v>0.1</v>
      </c>
      <c r="G488" s="390">
        <v>0</v>
      </c>
      <c r="H488" s="390" t="s">
        <v>193</v>
      </c>
      <c r="I488" s="390">
        <v>0</v>
      </c>
      <c r="J488" s="390">
        <v>0.7</v>
      </c>
      <c r="K488" s="390">
        <v>0.5</v>
      </c>
      <c r="L488" s="390">
        <v>0.6</v>
      </c>
      <c r="M488" s="390" t="s">
        <v>193</v>
      </c>
      <c r="N488" s="390" t="s">
        <v>193</v>
      </c>
      <c r="O488" s="390" t="s">
        <v>193</v>
      </c>
      <c r="P488" s="390" t="s">
        <v>193</v>
      </c>
      <c r="Q488" s="300">
        <v>0.25</v>
      </c>
    </row>
    <row r="489" spans="1:17" ht="20.100000000000001" customHeight="1">
      <c r="A489" s="302">
        <v>44911</v>
      </c>
      <c r="B489" s="302">
        <v>44917</v>
      </c>
      <c r="C489" s="299" t="s">
        <v>198</v>
      </c>
      <c r="D489" s="390">
        <v>7.5</v>
      </c>
      <c r="E489" s="390">
        <v>8</v>
      </c>
      <c r="F489" s="390">
        <v>7.6</v>
      </c>
      <c r="G489" s="390">
        <v>7.7</v>
      </c>
      <c r="H489" s="390">
        <v>7.9</v>
      </c>
      <c r="I489" s="390">
        <v>8</v>
      </c>
      <c r="J489" s="390">
        <v>8.8000000000000007</v>
      </c>
      <c r="K489" s="390">
        <v>7.8</v>
      </c>
      <c r="L489" s="390">
        <v>7.5</v>
      </c>
      <c r="M489" s="390">
        <v>7.7</v>
      </c>
      <c r="N489" s="390">
        <v>7.6</v>
      </c>
      <c r="O489" s="390">
        <v>8.3000000000000007</v>
      </c>
      <c r="P489" s="390">
        <v>7.9</v>
      </c>
      <c r="Q489" s="300">
        <v>7.87</v>
      </c>
    </row>
    <row r="490" spans="1:17" ht="20.100000000000001" customHeight="1">
      <c r="A490" s="302">
        <v>44911</v>
      </c>
      <c r="B490" s="302">
        <v>44917</v>
      </c>
      <c r="C490" s="299" t="s">
        <v>199</v>
      </c>
      <c r="D490" s="390">
        <v>7.6</v>
      </c>
      <c r="E490" s="390">
        <v>7.9</v>
      </c>
      <c r="F490" s="390">
        <v>7.5</v>
      </c>
      <c r="G490" s="390">
        <v>7.3</v>
      </c>
      <c r="H490" s="390">
        <v>7.7</v>
      </c>
      <c r="I490" s="390">
        <v>7.9</v>
      </c>
      <c r="J490" s="390">
        <v>9.1999999999999993</v>
      </c>
      <c r="K490" s="390">
        <v>8</v>
      </c>
      <c r="L490" s="390">
        <v>7.9</v>
      </c>
      <c r="M490" s="390">
        <v>7.9</v>
      </c>
      <c r="N490" s="390">
        <v>7.8</v>
      </c>
      <c r="O490" s="390">
        <v>8.5</v>
      </c>
      <c r="P490" s="390">
        <v>8.1</v>
      </c>
      <c r="Q490" s="300">
        <v>7.95</v>
      </c>
    </row>
    <row r="491" spans="1:17" ht="20.100000000000001" customHeight="1">
      <c r="A491" s="302">
        <v>44911</v>
      </c>
      <c r="B491" s="302">
        <v>44917</v>
      </c>
      <c r="C491" s="299" t="s">
        <v>200</v>
      </c>
      <c r="D491" s="390">
        <v>7.9</v>
      </c>
      <c r="E491" s="390">
        <v>7.8</v>
      </c>
      <c r="F491" s="390">
        <v>7.5</v>
      </c>
      <c r="G491" s="390">
        <v>7.4</v>
      </c>
      <c r="H491" s="390">
        <v>7.6</v>
      </c>
      <c r="I491" s="390">
        <v>7.7</v>
      </c>
      <c r="J491" s="390">
        <v>9.5</v>
      </c>
      <c r="K491" s="390">
        <v>8.1999999999999993</v>
      </c>
      <c r="L491" s="390">
        <v>8</v>
      </c>
      <c r="M491" s="390">
        <v>8</v>
      </c>
      <c r="N491" s="390">
        <v>7.9</v>
      </c>
      <c r="O491" s="390" t="s">
        <v>204</v>
      </c>
      <c r="P491" s="390" t="s">
        <v>204</v>
      </c>
      <c r="Q491" s="300">
        <v>7.95</v>
      </c>
    </row>
    <row r="492" spans="1:17" ht="20.100000000000001" customHeight="1">
      <c r="A492" s="302">
        <v>44911</v>
      </c>
      <c r="B492" s="302">
        <v>44917</v>
      </c>
      <c r="C492" s="299" t="s">
        <v>201</v>
      </c>
      <c r="D492" s="390">
        <v>7.9</v>
      </c>
      <c r="E492" s="390">
        <v>7.8</v>
      </c>
      <c r="F492" s="390">
        <v>7.5</v>
      </c>
      <c r="G492" s="392">
        <v>7.4</v>
      </c>
      <c r="H492" s="392" t="s">
        <v>193</v>
      </c>
      <c r="I492" s="390">
        <v>7.7</v>
      </c>
      <c r="J492" s="390">
        <v>9.5</v>
      </c>
      <c r="K492" s="390">
        <v>8.3000000000000007</v>
      </c>
      <c r="L492" s="390">
        <v>8.1</v>
      </c>
      <c r="M492" s="390" t="s">
        <v>204</v>
      </c>
      <c r="N492" s="390" t="s">
        <v>204</v>
      </c>
      <c r="O492" s="390" t="s">
        <v>204</v>
      </c>
      <c r="P492" s="390" t="s">
        <v>204</v>
      </c>
      <c r="Q492" s="300">
        <v>8.0299999999999994</v>
      </c>
    </row>
    <row r="493" spans="1:17" ht="20.100000000000001" customHeight="1">
      <c r="A493" s="302">
        <v>44911</v>
      </c>
      <c r="B493" s="302">
        <v>44917</v>
      </c>
      <c r="C493" s="299" t="s">
        <v>202</v>
      </c>
      <c r="D493" s="390">
        <v>0.4</v>
      </c>
      <c r="E493" s="390">
        <v>-0.2</v>
      </c>
      <c r="F493" s="390">
        <v>-0.1</v>
      </c>
      <c r="G493" s="392">
        <v>-0.3</v>
      </c>
      <c r="H493" s="390">
        <v>-0.3</v>
      </c>
      <c r="I493" s="390">
        <v>-0.3</v>
      </c>
      <c r="J493" s="390">
        <v>0.7</v>
      </c>
      <c r="K493" s="390">
        <v>0.4</v>
      </c>
      <c r="L493" s="390">
        <v>0.5</v>
      </c>
      <c r="M493" s="390">
        <v>0.3</v>
      </c>
      <c r="N493" s="390">
        <v>0.3</v>
      </c>
      <c r="O493" s="390" t="s">
        <v>193</v>
      </c>
      <c r="P493" s="390" t="s">
        <v>193</v>
      </c>
      <c r="Q493" s="300">
        <v>0.08</v>
      </c>
    </row>
    <row r="494" spans="1:17" ht="20.100000000000001" customHeight="1">
      <c r="A494" s="302">
        <v>44911</v>
      </c>
      <c r="B494" s="302">
        <v>44917</v>
      </c>
      <c r="C494" s="299" t="s">
        <v>203</v>
      </c>
      <c r="D494" s="390">
        <v>0.4</v>
      </c>
      <c r="E494" s="390">
        <v>-0.2</v>
      </c>
      <c r="F494" s="390">
        <v>-0.1</v>
      </c>
      <c r="G494" s="392">
        <v>-0.3</v>
      </c>
      <c r="H494" s="392" t="s">
        <v>193</v>
      </c>
      <c r="I494" s="390">
        <v>-0.3</v>
      </c>
      <c r="J494" s="390">
        <v>0.7</v>
      </c>
      <c r="K494" s="390">
        <v>0.5</v>
      </c>
      <c r="L494" s="390">
        <v>0.6</v>
      </c>
      <c r="M494" s="392" t="s">
        <v>193</v>
      </c>
      <c r="N494" s="392" t="s">
        <v>193</v>
      </c>
      <c r="O494" s="390" t="s">
        <v>193</v>
      </c>
      <c r="P494" s="390" t="s">
        <v>193</v>
      </c>
      <c r="Q494" s="300">
        <v>0.16</v>
      </c>
    </row>
    <row r="495" spans="1:17" ht="20.100000000000001" customHeight="1">
      <c r="A495" s="302">
        <v>44918</v>
      </c>
      <c r="B495" s="302">
        <v>44924</v>
      </c>
      <c r="C495" s="299" t="s">
        <v>198</v>
      </c>
      <c r="D495" s="390">
        <v>8.4</v>
      </c>
      <c r="E495" s="390">
        <v>8.6</v>
      </c>
      <c r="F495" s="390">
        <v>8.6</v>
      </c>
      <c r="G495" s="392">
        <v>8.6</v>
      </c>
      <c r="H495" s="392">
        <v>8.8000000000000007</v>
      </c>
      <c r="I495" s="390">
        <v>8.8000000000000007</v>
      </c>
      <c r="J495" s="390">
        <v>9.3000000000000007</v>
      </c>
      <c r="K495" s="390">
        <v>8.8000000000000007</v>
      </c>
      <c r="L495" s="390">
        <v>8.5</v>
      </c>
      <c r="M495" s="390">
        <v>8.6999999999999993</v>
      </c>
      <c r="N495" s="390">
        <v>8.6</v>
      </c>
      <c r="O495" s="390">
        <v>9.3000000000000007</v>
      </c>
      <c r="P495" s="390">
        <v>8.9</v>
      </c>
      <c r="Q495" s="300">
        <v>8.76</v>
      </c>
    </row>
    <row r="496" spans="1:17" ht="20.100000000000001" customHeight="1">
      <c r="A496" s="302">
        <v>44918</v>
      </c>
      <c r="B496" s="302">
        <v>44924</v>
      </c>
      <c r="C496" s="299" t="s">
        <v>199</v>
      </c>
      <c r="D496" s="390">
        <v>8.3000000000000007</v>
      </c>
      <c r="E496" s="390">
        <v>8.5</v>
      </c>
      <c r="F496" s="390">
        <v>8.3000000000000007</v>
      </c>
      <c r="G496" s="390">
        <v>8.3000000000000007</v>
      </c>
      <c r="H496" s="390">
        <v>8.5</v>
      </c>
      <c r="I496" s="390">
        <v>8.5</v>
      </c>
      <c r="J496" s="390">
        <v>9.4</v>
      </c>
      <c r="K496" s="390">
        <v>9</v>
      </c>
      <c r="L496" s="390">
        <v>8.8000000000000007</v>
      </c>
      <c r="M496" s="390">
        <v>8.8000000000000007</v>
      </c>
      <c r="N496" s="390">
        <v>8.6999999999999993</v>
      </c>
      <c r="O496" s="390">
        <v>9.5</v>
      </c>
      <c r="P496" s="390">
        <v>9.1</v>
      </c>
      <c r="Q496" s="300">
        <v>8.75</v>
      </c>
    </row>
    <row r="497" spans="1:17" ht="20.100000000000001" customHeight="1">
      <c r="A497" s="302">
        <v>44918</v>
      </c>
      <c r="B497" s="302">
        <v>44924</v>
      </c>
      <c r="C497" s="299" t="s">
        <v>200</v>
      </c>
      <c r="D497" s="390">
        <v>8.5</v>
      </c>
      <c r="E497" s="390">
        <v>8.4</v>
      </c>
      <c r="F497" s="390">
        <v>8.3000000000000007</v>
      </c>
      <c r="G497" s="390">
        <v>8.3000000000000007</v>
      </c>
      <c r="H497" s="390">
        <v>8.5</v>
      </c>
      <c r="I497" s="390">
        <v>8.5</v>
      </c>
      <c r="J497" s="390">
        <v>9.3000000000000007</v>
      </c>
      <c r="K497" s="390">
        <v>9.1999999999999993</v>
      </c>
      <c r="L497" s="390">
        <v>9</v>
      </c>
      <c r="M497" s="390">
        <v>9</v>
      </c>
      <c r="N497" s="390">
        <v>8.9</v>
      </c>
      <c r="O497" s="390" t="s">
        <v>204</v>
      </c>
      <c r="P497" s="390" t="s">
        <v>204</v>
      </c>
      <c r="Q497" s="300">
        <v>8.7200000000000006</v>
      </c>
    </row>
    <row r="498" spans="1:17" ht="20.100000000000001" customHeight="1">
      <c r="A498" s="302">
        <v>44918</v>
      </c>
      <c r="B498" s="302">
        <v>44924</v>
      </c>
      <c r="C498" s="299" t="s">
        <v>201</v>
      </c>
      <c r="D498" s="390">
        <v>8.5</v>
      </c>
      <c r="E498" s="390">
        <v>8.4</v>
      </c>
      <c r="F498" s="390">
        <v>8.3000000000000007</v>
      </c>
      <c r="G498" s="392">
        <v>8.4</v>
      </c>
      <c r="H498" s="392" t="s">
        <v>193</v>
      </c>
      <c r="I498" s="390">
        <v>8.5</v>
      </c>
      <c r="J498" s="390">
        <v>9.3000000000000007</v>
      </c>
      <c r="K498" s="390">
        <v>9.3000000000000007</v>
      </c>
      <c r="L498" s="390">
        <v>9.1</v>
      </c>
      <c r="M498" s="390" t="s">
        <v>204</v>
      </c>
      <c r="N498" s="390" t="s">
        <v>204</v>
      </c>
      <c r="O498" s="390" t="s">
        <v>204</v>
      </c>
      <c r="P498" s="390" t="s">
        <v>204</v>
      </c>
      <c r="Q498" s="300">
        <v>8.73</v>
      </c>
    </row>
    <row r="499" spans="1:17" ht="20.100000000000001" customHeight="1">
      <c r="A499" s="302">
        <v>44918</v>
      </c>
      <c r="B499" s="302">
        <v>44924</v>
      </c>
      <c r="C499" s="299" t="s">
        <v>202</v>
      </c>
      <c r="D499" s="390">
        <v>0.1</v>
      </c>
      <c r="E499" s="390">
        <v>-0.2</v>
      </c>
      <c r="F499" s="390">
        <v>-0.3</v>
      </c>
      <c r="G499" s="392">
        <v>-0.3</v>
      </c>
      <c r="H499" s="392">
        <v>-0.3</v>
      </c>
      <c r="I499" s="390">
        <v>-0.3</v>
      </c>
      <c r="J499" s="390">
        <v>0</v>
      </c>
      <c r="K499" s="390">
        <v>0.4</v>
      </c>
      <c r="L499" s="390">
        <v>0.5</v>
      </c>
      <c r="M499" s="390">
        <v>0.3</v>
      </c>
      <c r="N499" s="390">
        <v>0.3</v>
      </c>
      <c r="O499" s="390" t="s">
        <v>193</v>
      </c>
      <c r="P499" s="390" t="s">
        <v>193</v>
      </c>
      <c r="Q499" s="300">
        <v>-0.04</v>
      </c>
    </row>
    <row r="500" spans="1:17" ht="20.100000000000001" customHeight="1">
      <c r="A500" s="302">
        <v>44918</v>
      </c>
      <c r="B500" s="302">
        <v>44924</v>
      </c>
      <c r="C500" s="299" t="s">
        <v>203</v>
      </c>
      <c r="D500" s="390">
        <v>0.1</v>
      </c>
      <c r="E500" s="390">
        <v>-0.2</v>
      </c>
      <c r="F500" s="390">
        <v>-0.3</v>
      </c>
      <c r="G500" s="392">
        <v>-0.2</v>
      </c>
      <c r="H500" s="392" t="s">
        <v>193</v>
      </c>
      <c r="I500" s="390">
        <v>-0.3</v>
      </c>
      <c r="J500" s="390">
        <v>0</v>
      </c>
      <c r="K500" s="390">
        <v>0.5</v>
      </c>
      <c r="L500" s="390">
        <v>0.6</v>
      </c>
      <c r="M500" s="392" t="s">
        <v>193</v>
      </c>
      <c r="N500" s="392" t="s">
        <v>193</v>
      </c>
      <c r="O500" s="390" t="s">
        <v>193</v>
      </c>
      <c r="P500" s="390" t="s">
        <v>193</v>
      </c>
      <c r="Q500" s="300">
        <v>-0.03</v>
      </c>
    </row>
    <row r="501" spans="1:17" ht="20.100000000000001" customHeight="1">
      <c r="A501" s="288">
        <v>44925</v>
      </c>
      <c r="B501" s="288">
        <v>44931</v>
      </c>
      <c r="C501" s="299" t="s">
        <v>198</v>
      </c>
      <c r="D501" s="390">
        <v>7.2</v>
      </c>
      <c r="E501" s="390">
        <v>7.5</v>
      </c>
      <c r="F501" s="390">
        <v>7.5</v>
      </c>
      <c r="G501" s="392">
        <v>7.6</v>
      </c>
      <c r="H501" s="392">
        <v>7.6</v>
      </c>
      <c r="I501" s="390">
        <v>7.6</v>
      </c>
      <c r="J501" s="390">
        <v>7.7</v>
      </c>
      <c r="K501" s="390">
        <v>7.2</v>
      </c>
      <c r="L501" s="390">
        <v>6.8</v>
      </c>
      <c r="M501" s="390">
        <v>7.2</v>
      </c>
      <c r="N501" s="390">
        <v>7.2</v>
      </c>
      <c r="O501" s="390">
        <v>7.4</v>
      </c>
      <c r="P501" s="390">
        <v>7.4</v>
      </c>
      <c r="Q501" s="300">
        <v>7.38</v>
      </c>
    </row>
    <row r="502" spans="1:17" ht="20.100000000000001" customHeight="1">
      <c r="A502" s="288">
        <v>44925</v>
      </c>
      <c r="B502" s="288">
        <v>44931</v>
      </c>
      <c r="C502" s="299" t="s">
        <v>199</v>
      </c>
      <c r="D502" s="390">
        <v>7.2</v>
      </c>
      <c r="E502" s="390">
        <v>7.2</v>
      </c>
      <c r="F502" s="390">
        <v>7.2</v>
      </c>
      <c r="G502" s="390">
        <v>7.1</v>
      </c>
      <c r="H502" s="390">
        <v>7.2</v>
      </c>
      <c r="I502" s="390">
        <v>7.3</v>
      </c>
      <c r="J502" s="390">
        <v>7.9</v>
      </c>
      <c r="K502" s="390">
        <v>7.3</v>
      </c>
      <c r="L502" s="390">
        <v>7</v>
      </c>
      <c r="M502" s="390">
        <v>7.2</v>
      </c>
      <c r="N502" s="390">
        <v>7.2</v>
      </c>
      <c r="O502" s="390">
        <v>7.6</v>
      </c>
      <c r="P502" s="390">
        <v>7.5</v>
      </c>
      <c r="Q502" s="300">
        <v>7.3</v>
      </c>
    </row>
    <row r="503" spans="1:17" ht="20.100000000000001" customHeight="1">
      <c r="A503" s="288">
        <v>44925</v>
      </c>
      <c r="B503" s="288">
        <v>44931</v>
      </c>
      <c r="C503" s="299" t="s">
        <v>200</v>
      </c>
      <c r="D503" s="390">
        <v>7.1</v>
      </c>
      <c r="E503" s="390">
        <v>7.1</v>
      </c>
      <c r="F503" s="390">
        <v>7.2</v>
      </c>
      <c r="G503" s="390">
        <v>7.2</v>
      </c>
      <c r="H503" s="390">
        <v>7.2</v>
      </c>
      <c r="I503" s="390">
        <v>7.1</v>
      </c>
      <c r="J503" s="390">
        <v>7.5</v>
      </c>
      <c r="K503" s="390">
        <v>7.5</v>
      </c>
      <c r="L503" s="390">
        <v>7.2</v>
      </c>
      <c r="M503" s="390">
        <v>7.2</v>
      </c>
      <c r="N503" s="390">
        <v>7.2</v>
      </c>
      <c r="O503" s="390" t="s">
        <v>204</v>
      </c>
      <c r="P503" s="390" t="s">
        <v>204</v>
      </c>
      <c r="Q503" s="300">
        <v>7.23</v>
      </c>
    </row>
    <row r="504" spans="1:17" ht="20.100000000000001" customHeight="1">
      <c r="A504" s="288">
        <v>44925</v>
      </c>
      <c r="B504" s="288">
        <v>44931</v>
      </c>
      <c r="C504" s="299" t="s">
        <v>201</v>
      </c>
      <c r="D504" s="390">
        <v>7.1</v>
      </c>
      <c r="E504" s="390">
        <v>7</v>
      </c>
      <c r="F504" s="390">
        <v>7.1</v>
      </c>
      <c r="G504" s="392">
        <v>7.2</v>
      </c>
      <c r="H504" s="392" t="s">
        <v>193</v>
      </c>
      <c r="I504" s="390">
        <v>7.1</v>
      </c>
      <c r="J504" s="390">
        <v>7.5</v>
      </c>
      <c r="K504" s="390">
        <v>7.5</v>
      </c>
      <c r="L504" s="390">
        <v>7.3</v>
      </c>
      <c r="M504" s="390" t="s">
        <v>204</v>
      </c>
      <c r="N504" s="390" t="s">
        <v>204</v>
      </c>
      <c r="O504" s="390" t="s">
        <v>204</v>
      </c>
      <c r="P504" s="390" t="s">
        <v>204</v>
      </c>
      <c r="Q504" s="300">
        <v>7.23</v>
      </c>
    </row>
    <row r="505" spans="1:17" ht="20.100000000000001" customHeight="1">
      <c r="A505" s="288">
        <v>44925</v>
      </c>
      <c r="B505" s="288">
        <v>44931</v>
      </c>
      <c r="C505" s="299" t="s">
        <v>202</v>
      </c>
      <c r="D505" s="390">
        <v>-0.1</v>
      </c>
      <c r="E505" s="390">
        <v>-0.4</v>
      </c>
      <c r="F505" s="390">
        <v>-0.3</v>
      </c>
      <c r="G505" s="392">
        <v>-0.4</v>
      </c>
      <c r="H505" s="392">
        <v>-0.4</v>
      </c>
      <c r="I505" s="390">
        <v>-0.5</v>
      </c>
      <c r="J505" s="390">
        <v>-0.2</v>
      </c>
      <c r="K505" s="390">
        <v>0.3</v>
      </c>
      <c r="L505" s="390">
        <v>0.4</v>
      </c>
      <c r="M505" s="390">
        <v>0</v>
      </c>
      <c r="N505" s="390">
        <v>0</v>
      </c>
      <c r="O505" s="390" t="s">
        <v>193</v>
      </c>
      <c r="P505" s="390" t="s">
        <v>193</v>
      </c>
      <c r="Q505" s="300">
        <v>-0.15</v>
      </c>
    </row>
    <row r="506" spans="1:17" ht="20.100000000000001" customHeight="1">
      <c r="A506" s="288">
        <v>44925</v>
      </c>
      <c r="B506" s="288">
        <v>44931</v>
      </c>
      <c r="C506" s="299" t="s">
        <v>203</v>
      </c>
      <c r="D506" s="390">
        <v>-0.1</v>
      </c>
      <c r="E506" s="390">
        <v>-0.5</v>
      </c>
      <c r="F506" s="390">
        <v>-0.4</v>
      </c>
      <c r="G506" s="392">
        <v>-0.4</v>
      </c>
      <c r="H506" s="392" t="s">
        <v>193</v>
      </c>
      <c r="I506" s="390">
        <v>-0.5</v>
      </c>
      <c r="J506" s="390">
        <v>-0.2</v>
      </c>
      <c r="K506" s="390">
        <v>0.3</v>
      </c>
      <c r="L506" s="390">
        <v>0.5</v>
      </c>
      <c r="M506" s="390" t="s">
        <v>193</v>
      </c>
      <c r="N506" s="390" t="s">
        <v>193</v>
      </c>
      <c r="O506" s="390" t="s">
        <v>193</v>
      </c>
      <c r="P506" s="390" t="s">
        <v>193</v>
      </c>
      <c r="Q506" s="300">
        <v>-0.15</v>
      </c>
    </row>
    <row r="507" spans="1:17" ht="20.100000000000001" customHeight="1">
      <c r="A507" s="288">
        <v>44932</v>
      </c>
      <c r="B507" s="288">
        <v>44938</v>
      </c>
      <c r="C507" s="299" t="s">
        <v>198</v>
      </c>
      <c r="D507" s="390">
        <v>6.9</v>
      </c>
      <c r="E507" s="390">
        <v>7.1</v>
      </c>
      <c r="F507" s="390">
        <v>7.2</v>
      </c>
      <c r="G507" s="392">
        <v>7.1</v>
      </c>
      <c r="H507" s="392">
        <v>7.3</v>
      </c>
      <c r="I507" s="390">
        <v>7.3</v>
      </c>
      <c r="J507" s="390">
        <v>7.8</v>
      </c>
      <c r="K507" s="392">
        <v>6.8</v>
      </c>
      <c r="L507" s="392">
        <v>6.5</v>
      </c>
      <c r="M507" s="392">
        <v>6.7</v>
      </c>
      <c r="N507" s="392">
        <v>6.7</v>
      </c>
      <c r="O507" s="390">
        <v>7.2</v>
      </c>
      <c r="P507" s="390">
        <v>7</v>
      </c>
      <c r="Q507" s="300">
        <v>7.05</v>
      </c>
    </row>
    <row r="508" spans="1:17" ht="20.100000000000001" customHeight="1">
      <c r="A508" s="288">
        <v>44932</v>
      </c>
      <c r="B508" s="288">
        <v>44938</v>
      </c>
      <c r="C508" s="299" t="s">
        <v>199</v>
      </c>
      <c r="D508" s="390">
        <v>7</v>
      </c>
      <c r="E508" s="390">
        <v>7.1</v>
      </c>
      <c r="F508" s="390">
        <v>6.9</v>
      </c>
      <c r="G508" s="390">
        <v>7</v>
      </c>
      <c r="H508" s="390">
        <v>7.1</v>
      </c>
      <c r="I508" s="390">
        <v>7.2</v>
      </c>
      <c r="J508" s="390">
        <v>8</v>
      </c>
      <c r="K508" s="390">
        <v>6.9</v>
      </c>
      <c r="L508" s="390">
        <v>6.7</v>
      </c>
      <c r="M508" s="390">
        <v>6.7</v>
      </c>
      <c r="N508" s="390">
        <v>6.7</v>
      </c>
      <c r="O508" s="390">
        <v>7.4</v>
      </c>
      <c r="P508" s="390">
        <v>7.2</v>
      </c>
      <c r="Q508" s="300">
        <v>7.07</v>
      </c>
    </row>
    <row r="509" spans="1:17" ht="20.100000000000001" customHeight="1">
      <c r="A509" s="288">
        <v>44932</v>
      </c>
      <c r="B509" s="288">
        <v>44938</v>
      </c>
      <c r="C509" s="299" t="s">
        <v>200</v>
      </c>
      <c r="D509" s="390">
        <v>6.8</v>
      </c>
      <c r="E509" s="390">
        <v>6.9</v>
      </c>
      <c r="F509" s="390">
        <v>6.9</v>
      </c>
      <c r="G509" s="390">
        <v>6.8</v>
      </c>
      <c r="H509" s="390">
        <v>6.9</v>
      </c>
      <c r="I509" s="390">
        <v>6.9</v>
      </c>
      <c r="J509" s="390">
        <v>7.6</v>
      </c>
      <c r="K509" s="390">
        <v>7</v>
      </c>
      <c r="L509" s="390">
        <v>6.8</v>
      </c>
      <c r="M509" s="390">
        <v>6.7</v>
      </c>
      <c r="N509" s="393">
        <v>6.7</v>
      </c>
      <c r="O509" s="390" t="s">
        <v>204</v>
      </c>
      <c r="P509" s="390" t="s">
        <v>204</v>
      </c>
      <c r="Q509" s="300">
        <v>6.91</v>
      </c>
    </row>
    <row r="510" spans="1:17" ht="20.100000000000001" customHeight="1">
      <c r="A510" s="288">
        <v>44932</v>
      </c>
      <c r="B510" s="288">
        <v>44938</v>
      </c>
      <c r="C510" s="299" t="s">
        <v>201</v>
      </c>
      <c r="D510" s="390">
        <v>6.7</v>
      </c>
      <c r="E510" s="390">
        <v>6.8</v>
      </c>
      <c r="F510" s="390">
        <v>6.9</v>
      </c>
      <c r="G510" s="392">
        <v>6.8</v>
      </c>
      <c r="H510" s="392" t="s">
        <v>193</v>
      </c>
      <c r="I510" s="390">
        <v>6.9</v>
      </c>
      <c r="J510" s="390">
        <v>7.6</v>
      </c>
      <c r="K510" s="392">
        <v>7.1</v>
      </c>
      <c r="L510" s="392">
        <v>6.9</v>
      </c>
      <c r="M510" s="392" t="s">
        <v>204</v>
      </c>
      <c r="N510" s="394" t="s">
        <v>204</v>
      </c>
      <c r="O510" s="390" t="s">
        <v>204</v>
      </c>
      <c r="P510" s="390" t="s">
        <v>204</v>
      </c>
      <c r="Q510" s="300">
        <v>6.96</v>
      </c>
    </row>
    <row r="511" spans="1:17" ht="20.100000000000001" customHeight="1">
      <c r="A511" s="288">
        <v>44932</v>
      </c>
      <c r="B511" s="288">
        <v>44938</v>
      </c>
      <c r="C511" s="299" t="s">
        <v>202</v>
      </c>
      <c r="D511" s="390">
        <v>-0.1</v>
      </c>
      <c r="E511" s="390">
        <v>-0.2</v>
      </c>
      <c r="F511" s="390">
        <v>-0.3</v>
      </c>
      <c r="G511" s="392">
        <v>-0.3</v>
      </c>
      <c r="H511" s="392">
        <v>-0.4</v>
      </c>
      <c r="I511" s="390">
        <v>-0.4</v>
      </c>
      <c r="J511" s="390">
        <v>-0.2</v>
      </c>
      <c r="K511" s="392">
        <v>0.2</v>
      </c>
      <c r="L511" s="392">
        <v>0.3</v>
      </c>
      <c r="M511" s="392">
        <v>0</v>
      </c>
      <c r="N511" s="394">
        <v>0</v>
      </c>
      <c r="O511" s="390" t="s">
        <v>193</v>
      </c>
      <c r="P511" s="390" t="s">
        <v>193</v>
      </c>
      <c r="Q511" s="300">
        <v>-0.14000000000000001</v>
      </c>
    </row>
    <row r="512" spans="1:17" ht="20.100000000000001" customHeight="1">
      <c r="A512" s="288">
        <v>44932</v>
      </c>
      <c r="B512" s="288">
        <v>44938</v>
      </c>
      <c r="C512" s="299" t="s">
        <v>203</v>
      </c>
      <c r="D512" s="390">
        <v>-0.2</v>
      </c>
      <c r="E512" s="390">
        <v>-0.3</v>
      </c>
      <c r="F512" s="390">
        <v>-0.3</v>
      </c>
      <c r="G512" s="392">
        <v>-0.3</v>
      </c>
      <c r="H512" s="392" t="s">
        <v>193</v>
      </c>
      <c r="I512" s="390">
        <v>-0.4</v>
      </c>
      <c r="J512" s="390">
        <v>-0.2</v>
      </c>
      <c r="K512" s="392">
        <v>0.3</v>
      </c>
      <c r="L512" s="392">
        <v>0.4</v>
      </c>
      <c r="M512" s="392" t="s">
        <v>193</v>
      </c>
      <c r="N512" s="394" t="s">
        <v>193</v>
      </c>
      <c r="O512" s="390" t="s">
        <v>193</v>
      </c>
      <c r="P512" s="390" t="s">
        <v>193</v>
      </c>
      <c r="Q512" s="300">
        <v>-0.09</v>
      </c>
    </row>
    <row r="513" spans="1:17" s="389" customFormat="1" ht="20.100000000000001" customHeight="1">
      <c r="A513" s="302">
        <v>44953</v>
      </c>
      <c r="B513" s="302">
        <v>44959</v>
      </c>
      <c r="C513" s="299" t="s">
        <v>198</v>
      </c>
      <c r="D513" s="390">
        <v>7.1</v>
      </c>
      <c r="E513" s="390">
        <v>7.1</v>
      </c>
      <c r="F513" s="390">
        <v>7</v>
      </c>
      <c r="G513" s="390">
        <v>7.2</v>
      </c>
      <c r="H513" s="390">
        <v>7.1</v>
      </c>
      <c r="I513" s="390">
        <v>7</v>
      </c>
      <c r="J513" s="390">
        <v>7.2</v>
      </c>
      <c r="K513" s="390">
        <v>6.8</v>
      </c>
      <c r="L513" s="390">
        <v>6.7</v>
      </c>
      <c r="M513" s="390">
        <v>6.8</v>
      </c>
      <c r="N513" s="393">
        <v>6.8</v>
      </c>
      <c r="O513" s="390">
        <v>7.1</v>
      </c>
      <c r="P513" s="390">
        <v>6.9</v>
      </c>
      <c r="Q513" s="399">
        <v>6.98</v>
      </c>
    </row>
    <row r="514" spans="1:17" s="389" customFormat="1" ht="20.100000000000001" customHeight="1">
      <c r="A514" s="302">
        <v>44953</v>
      </c>
      <c r="B514" s="302">
        <v>44959</v>
      </c>
      <c r="C514" s="299" t="s">
        <v>199</v>
      </c>
      <c r="D514" s="390">
        <v>7.1</v>
      </c>
      <c r="E514" s="390">
        <v>7</v>
      </c>
      <c r="F514" s="390">
        <v>7</v>
      </c>
      <c r="G514" s="390">
        <v>7</v>
      </c>
      <c r="H514" s="390">
        <v>7</v>
      </c>
      <c r="I514" s="390">
        <v>6.9</v>
      </c>
      <c r="J514" s="390">
        <v>7.5</v>
      </c>
      <c r="K514" s="390">
        <v>6.9</v>
      </c>
      <c r="L514" s="390">
        <v>6.9</v>
      </c>
      <c r="M514" s="390">
        <v>6.8</v>
      </c>
      <c r="N514" s="393">
        <v>6.8</v>
      </c>
      <c r="O514" s="390">
        <v>7.3</v>
      </c>
      <c r="P514" s="390">
        <v>7.1</v>
      </c>
      <c r="Q514" s="399">
        <v>7.02</v>
      </c>
    </row>
    <row r="515" spans="1:17" s="389" customFormat="1" ht="20.100000000000001" customHeight="1">
      <c r="A515" s="302">
        <v>44953</v>
      </c>
      <c r="B515" s="302">
        <v>44959</v>
      </c>
      <c r="C515" s="299" t="s">
        <v>200</v>
      </c>
      <c r="D515" s="390">
        <v>7</v>
      </c>
      <c r="E515" s="390">
        <v>6.8</v>
      </c>
      <c r="F515" s="390">
        <v>6.9</v>
      </c>
      <c r="G515" s="390">
        <v>7</v>
      </c>
      <c r="H515" s="390">
        <v>6.9</v>
      </c>
      <c r="I515" s="390">
        <v>6.8</v>
      </c>
      <c r="J515" s="390">
        <v>7</v>
      </c>
      <c r="K515" s="390">
        <v>7</v>
      </c>
      <c r="L515" s="390">
        <v>7</v>
      </c>
      <c r="M515" s="390">
        <v>6.8</v>
      </c>
      <c r="N515" s="393">
        <v>6.6</v>
      </c>
      <c r="O515" s="390" t="s">
        <v>204</v>
      </c>
      <c r="P515" s="390" t="s">
        <v>204</v>
      </c>
      <c r="Q515" s="399">
        <v>6.89</v>
      </c>
    </row>
    <row r="516" spans="1:17" s="389" customFormat="1" ht="20.100000000000001" customHeight="1">
      <c r="A516" s="302">
        <v>44953</v>
      </c>
      <c r="B516" s="302">
        <v>44959</v>
      </c>
      <c r="C516" s="299" t="s">
        <v>201</v>
      </c>
      <c r="D516" s="390">
        <v>7</v>
      </c>
      <c r="E516" s="390">
        <v>6.8</v>
      </c>
      <c r="F516" s="390">
        <v>6.9</v>
      </c>
      <c r="G516" s="390">
        <v>7</v>
      </c>
      <c r="H516" s="390">
        <v>6.9</v>
      </c>
      <c r="I516" s="390">
        <v>6.8</v>
      </c>
      <c r="J516" s="390">
        <v>7</v>
      </c>
      <c r="K516" s="390">
        <v>7</v>
      </c>
      <c r="L516" s="390">
        <v>7</v>
      </c>
      <c r="M516" s="390" t="s">
        <v>204</v>
      </c>
      <c r="N516" s="393" t="s">
        <v>204</v>
      </c>
      <c r="O516" s="390" t="s">
        <v>204</v>
      </c>
      <c r="P516" s="390" t="s">
        <v>204</v>
      </c>
      <c r="Q516" s="399">
        <v>6.93</v>
      </c>
    </row>
    <row r="517" spans="1:17" s="389" customFormat="1" ht="20.100000000000001" customHeight="1">
      <c r="A517" s="302">
        <v>44953</v>
      </c>
      <c r="B517" s="302">
        <v>44959</v>
      </c>
      <c r="C517" s="299" t="s">
        <v>202</v>
      </c>
      <c r="D517" s="390">
        <v>-0.1</v>
      </c>
      <c r="E517" s="390">
        <v>-0.3</v>
      </c>
      <c r="F517" s="390">
        <v>-0.1</v>
      </c>
      <c r="G517" s="390">
        <v>-0.2</v>
      </c>
      <c r="H517" s="390">
        <v>-0.2</v>
      </c>
      <c r="I517" s="390">
        <v>-0.2</v>
      </c>
      <c r="J517" s="390">
        <v>-0.2</v>
      </c>
      <c r="K517" s="390">
        <v>0.2</v>
      </c>
      <c r="L517" s="390">
        <v>0.3</v>
      </c>
      <c r="M517" s="390">
        <v>0</v>
      </c>
      <c r="N517" s="393">
        <v>-0.2</v>
      </c>
      <c r="O517" s="390" t="s">
        <v>193</v>
      </c>
      <c r="P517" s="390" t="s">
        <v>193</v>
      </c>
      <c r="Q517" s="400">
        <v>-0.09</v>
      </c>
    </row>
    <row r="518" spans="1:17" s="389" customFormat="1" ht="20.100000000000001" customHeight="1">
      <c r="A518" s="302">
        <v>44953</v>
      </c>
      <c r="B518" s="302">
        <v>44959</v>
      </c>
      <c r="C518" s="299" t="s">
        <v>203</v>
      </c>
      <c r="D518" s="390">
        <v>-0.1</v>
      </c>
      <c r="E518" s="390">
        <v>-0.3</v>
      </c>
      <c r="F518" s="390">
        <v>-0.1</v>
      </c>
      <c r="G518" s="390">
        <v>-0.2</v>
      </c>
      <c r="H518" s="390">
        <v>-0.2</v>
      </c>
      <c r="I518" s="390">
        <v>-0.2</v>
      </c>
      <c r="J518" s="390">
        <v>-0.2</v>
      </c>
      <c r="K518" s="390">
        <v>0.2</v>
      </c>
      <c r="L518" s="390">
        <v>0.3</v>
      </c>
      <c r="M518" s="390" t="s">
        <v>193</v>
      </c>
      <c r="N518" s="393" t="s">
        <v>193</v>
      </c>
      <c r="O518" s="390" t="s">
        <v>193</v>
      </c>
      <c r="P518" s="390" t="s">
        <v>193</v>
      </c>
      <c r="Q518" s="400">
        <v>-0.05</v>
      </c>
    </row>
    <row r="519" spans="1:17" s="389" customFormat="1" ht="20.100000000000001" customHeight="1">
      <c r="A519" s="302">
        <v>44960</v>
      </c>
      <c r="B519" s="302">
        <v>44966</v>
      </c>
      <c r="C519" s="299" t="s">
        <v>198</v>
      </c>
      <c r="D519" s="390">
        <v>7</v>
      </c>
      <c r="E519" s="390">
        <v>7</v>
      </c>
      <c r="F519" s="390">
        <v>7</v>
      </c>
      <c r="G519" s="390">
        <v>7.2</v>
      </c>
      <c r="H519" s="390">
        <v>7.1</v>
      </c>
      <c r="I519" s="390">
        <v>7</v>
      </c>
      <c r="J519" s="390">
        <v>7.6</v>
      </c>
      <c r="K519" s="390">
        <v>7</v>
      </c>
      <c r="L519" s="390">
        <v>6.8</v>
      </c>
      <c r="M519" s="390">
        <v>7</v>
      </c>
      <c r="N519" s="390">
        <v>6.9</v>
      </c>
      <c r="O519" s="390">
        <v>7.3</v>
      </c>
      <c r="P519" s="390">
        <v>7</v>
      </c>
      <c r="Q519" s="399">
        <v>7.07</v>
      </c>
    </row>
    <row r="520" spans="1:17" s="389" customFormat="1" ht="20.100000000000001" customHeight="1">
      <c r="A520" s="302">
        <v>44960</v>
      </c>
      <c r="B520" s="302">
        <v>44966</v>
      </c>
      <c r="C520" s="299" t="s">
        <v>199</v>
      </c>
      <c r="D520" s="390">
        <v>7</v>
      </c>
      <c r="E520" s="390">
        <v>6.8</v>
      </c>
      <c r="F520" s="390">
        <v>6.9</v>
      </c>
      <c r="G520" s="390">
        <v>7.1</v>
      </c>
      <c r="H520" s="390">
        <v>7</v>
      </c>
      <c r="I520" s="390">
        <v>6.9</v>
      </c>
      <c r="J520" s="390">
        <v>7.8</v>
      </c>
      <c r="K520" s="390">
        <v>7.1</v>
      </c>
      <c r="L520" s="390">
        <v>7</v>
      </c>
      <c r="M520" s="390">
        <v>7</v>
      </c>
      <c r="N520" s="390">
        <v>6.9</v>
      </c>
      <c r="O520" s="390">
        <v>7.5</v>
      </c>
      <c r="P520" s="390">
        <v>7.2</v>
      </c>
      <c r="Q520" s="399">
        <v>7.09</v>
      </c>
    </row>
    <row r="521" spans="1:17" s="389" customFormat="1" ht="20.100000000000001" customHeight="1">
      <c r="A521" s="302">
        <v>44960</v>
      </c>
      <c r="B521" s="302">
        <v>44966</v>
      </c>
      <c r="C521" s="299" t="s">
        <v>200</v>
      </c>
      <c r="D521" s="390">
        <v>6.9</v>
      </c>
      <c r="E521" s="390">
        <v>6.8</v>
      </c>
      <c r="F521" s="390">
        <v>6.9</v>
      </c>
      <c r="G521" s="390">
        <v>7</v>
      </c>
      <c r="H521" s="390">
        <v>6.9</v>
      </c>
      <c r="I521" s="390">
        <v>6.8</v>
      </c>
      <c r="J521" s="390">
        <v>7.4</v>
      </c>
      <c r="K521" s="390">
        <v>7.2</v>
      </c>
      <c r="L521" s="390">
        <v>7.1</v>
      </c>
      <c r="M521" s="390">
        <v>6.9</v>
      </c>
      <c r="N521" s="390">
        <v>6.7</v>
      </c>
      <c r="O521" s="390" t="s">
        <v>204</v>
      </c>
      <c r="P521" s="390" t="s">
        <v>204</v>
      </c>
      <c r="Q521" s="399">
        <v>6.96</v>
      </c>
    </row>
    <row r="522" spans="1:17" s="389" customFormat="1" ht="20.100000000000001" customHeight="1">
      <c r="A522" s="302">
        <v>44960</v>
      </c>
      <c r="B522" s="302">
        <v>44966</v>
      </c>
      <c r="C522" s="299" t="s">
        <v>201</v>
      </c>
      <c r="D522" s="390">
        <v>6.9</v>
      </c>
      <c r="E522" s="390">
        <v>6.8</v>
      </c>
      <c r="F522" s="390">
        <v>6.9</v>
      </c>
      <c r="G522" s="390">
        <v>7</v>
      </c>
      <c r="H522" s="390">
        <v>6.9</v>
      </c>
      <c r="I522" s="390">
        <v>6.8</v>
      </c>
      <c r="J522" s="390">
        <v>7.4</v>
      </c>
      <c r="K522" s="390">
        <v>7.2</v>
      </c>
      <c r="L522" s="390">
        <v>7.1</v>
      </c>
      <c r="M522" s="390" t="s">
        <v>204</v>
      </c>
      <c r="N522" s="390" t="s">
        <v>204</v>
      </c>
      <c r="O522" s="390" t="s">
        <v>204</v>
      </c>
      <c r="P522" s="390" t="s">
        <v>204</v>
      </c>
      <c r="Q522" s="400">
        <v>7</v>
      </c>
    </row>
    <row r="523" spans="1:17" s="389" customFormat="1" ht="20.100000000000001" customHeight="1">
      <c r="A523" s="302">
        <v>44960</v>
      </c>
      <c r="B523" s="302">
        <v>44966</v>
      </c>
      <c r="C523" s="299" t="s">
        <v>202</v>
      </c>
      <c r="D523" s="390">
        <v>-0.1</v>
      </c>
      <c r="E523" s="390">
        <v>-0.2</v>
      </c>
      <c r="F523" s="390">
        <v>-0.1</v>
      </c>
      <c r="G523" s="390">
        <v>-0.2</v>
      </c>
      <c r="H523" s="390">
        <v>-0.2</v>
      </c>
      <c r="I523" s="390">
        <v>-0.2</v>
      </c>
      <c r="J523" s="390">
        <v>-0.2</v>
      </c>
      <c r="K523" s="390">
        <v>0.2</v>
      </c>
      <c r="L523" s="390">
        <v>0.3</v>
      </c>
      <c r="M523" s="390">
        <v>-0.1</v>
      </c>
      <c r="N523" s="390">
        <v>-0.2</v>
      </c>
      <c r="O523" s="390" t="s">
        <v>193</v>
      </c>
      <c r="P523" s="390" t="s">
        <v>193</v>
      </c>
      <c r="Q523" s="400">
        <v>-0.11</v>
      </c>
    </row>
    <row r="524" spans="1:17" s="389" customFormat="1" ht="20.100000000000001" customHeight="1">
      <c r="A524" s="302">
        <v>44960</v>
      </c>
      <c r="B524" s="302">
        <v>44966</v>
      </c>
      <c r="C524" s="299" t="s">
        <v>203</v>
      </c>
      <c r="D524" s="390">
        <v>-0.1</v>
      </c>
      <c r="E524" s="390">
        <v>-0.2</v>
      </c>
      <c r="F524" s="390">
        <v>-0.1</v>
      </c>
      <c r="G524" s="390">
        <v>-0.2</v>
      </c>
      <c r="H524" s="390">
        <v>-0.2</v>
      </c>
      <c r="I524" s="390">
        <v>-0.2</v>
      </c>
      <c r="J524" s="390">
        <v>-0.2</v>
      </c>
      <c r="K524" s="390">
        <v>0.2</v>
      </c>
      <c r="L524" s="390">
        <v>0.3</v>
      </c>
      <c r="M524" s="390" t="s">
        <v>193</v>
      </c>
      <c r="N524" s="390" t="s">
        <v>193</v>
      </c>
      <c r="O524" s="390" t="s">
        <v>193</v>
      </c>
      <c r="P524" s="390" t="s">
        <v>193</v>
      </c>
      <c r="Q524" s="400">
        <v>-7.0000000000000007E-2</v>
      </c>
    </row>
    <row r="525" spans="1:17" s="389" customFormat="1" ht="20.100000000000001" customHeight="1">
      <c r="A525" s="302">
        <v>44967</v>
      </c>
      <c r="B525" s="302">
        <v>44973</v>
      </c>
      <c r="C525" s="299" t="s">
        <v>198</v>
      </c>
      <c r="D525" s="390">
        <v>7.4</v>
      </c>
      <c r="E525" s="390">
        <v>7.3</v>
      </c>
      <c r="F525" s="390">
        <v>7.3</v>
      </c>
      <c r="G525" s="390">
        <v>7.5</v>
      </c>
      <c r="H525" s="390">
        <v>7.5</v>
      </c>
      <c r="I525" s="390">
        <v>7.5</v>
      </c>
      <c r="J525" s="390">
        <v>7.7</v>
      </c>
      <c r="K525" s="390">
        <v>7.4</v>
      </c>
      <c r="L525" s="390">
        <v>7.1</v>
      </c>
      <c r="M525" s="390">
        <v>7.3</v>
      </c>
      <c r="N525" s="390">
        <v>7.3</v>
      </c>
      <c r="O525" s="390">
        <v>7.4</v>
      </c>
      <c r="P525" s="390">
        <v>7.2</v>
      </c>
      <c r="Q525" s="399">
        <v>7.38</v>
      </c>
    </row>
    <row r="526" spans="1:17" s="389" customFormat="1" ht="20.100000000000001" customHeight="1">
      <c r="A526" s="302">
        <v>44967</v>
      </c>
      <c r="B526" s="302">
        <v>44973</v>
      </c>
      <c r="C526" s="299" t="s">
        <v>199</v>
      </c>
      <c r="D526" s="390">
        <v>7.3</v>
      </c>
      <c r="E526" s="390">
        <v>7.1</v>
      </c>
      <c r="F526" s="390">
        <v>7.2</v>
      </c>
      <c r="G526" s="390">
        <v>7.4</v>
      </c>
      <c r="H526" s="390">
        <v>7.4</v>
      </c>
      <c r="I526" s="390">
        <v>7.4</v>
      </c>
      <c r="J526" s="390">
        <v>7.9</v>
      </c>
      <c r="K526" s="390">
        <v>7.5</v>
      </c>
      <c r="L526" s="390">
        <v>7.3</v>
      </c>
      <c r="M526" s="390">
        <v>7.2</v>
      </c>
      <c r="N526" s="390">
        <v>7.2</v>
      </c>
      <c r="O526" s="390">
        <v>7.6</v>
      </c>
      <c r="P526" s="390">
        <v>7.4</v>
      </c>
      <c r="Q526" s="399">
        <v>7.38</v>
      </c>
    </row>
    <row r="527" spans="1:17" s="389" customFormat="1" ht="20.100000000000001" customHeight="1">
      <c r="A527" s="302">
        <v>44967</v>
      </c>
      <c r="B527" s="302">
        <v>44973</v>
      </c>
      <c r="C527" s="299" t="s">
        <v>200</v>
      </c>
      <c r="D527" s="390">
        <v>7.2</v>
      </c>
      <c r="E527" s="390">
        <v>7.1</v>
      </c>
      <c r="F527" s="390">
        <v>7.2</v>
      </c>
      <c r="G527" s="390">
        <v>7.2</v>
      </c>
      <c r="H527" s="390">
        <v>7.2</v>
      </c>
      <c r="I527" s="390">
        <v>7.2</v>
      </c>
      <c r="J527" s="390">
        <v>7.4</v>
      </c>
      <c r="K527" s="390">
        <v>7.6</v>
      </c>
      <c r="L527" s="390">
        <v>7.4</v>
      </c>
      <c r="M527" s="390">
        <v>7.1</v>
      </c>
      <c r="N527" s="390">
        <v>7</v>
      </c>
      <c r="O527" s="390" t="s">
        <v>204</v>
      </c>
      <c r="P527" s="390" t="s">
        <v>204</v>
      </c>
      <c r="Q527" s="399">
        <v>7.24</v>
      </c>
    </row>
    <row r="528" spans="1:17" s="389" customFormat="1" ht="20.100000000000001" customHeight="1">
      <c r="A528" s="302">
        <v>44967</v>
      </c>
      <c r="B528" s="302">
        <v>44973</v>
      </c>
      <c r="C528" s="299" t="s">
        <v>201</v>
      </c>
      <c r="D528" s="390">
        <v>7.1</v>
      </c>
      <c r="E528" s="390">
        <v>7.1</v>
      </c>
      <c r="F528" s="390">
        <v>7.2</v>
      </c>
      <c r="G528" s="390">
        <v>7.2</v>
      </c>
      <c r="H528" s="390">
        <v>7.2</v>
      </c>
      <c r="I528" s="390">
        <v>7.2</v>
      </c>
      <c r="J528" s="390">
        <v>7.4</v>
      </c>
      <c r="K528" s="390">
        <v>7.6</v>
      </c>
      <c r="L528" s="390">
        <v>7.4</v>
      </c>
      <c r="M528" s="390" t="s">
        <v>204</v>
      </c>
      <c r="N528" s="390" t="s">
        <v>204</v>
      </c>
      <c r="O528" s="390" t="s">
        <v>204</v>
      </c>
      <c r="P528" s="390" t="s">
        <v>204</v>
      </c>
      <c r="Q528" s="400">
        <v>7.27</v>
      </c>
    </row>
    <row r="529" spans="1:17" s="389" customFormat="1" ht="20.100000000000001" customHeight="1">
      <c r="A529" s="302">
        <v>44967</v>
      </c>
      <c r="B529" s="302">
        <v>44973</v>
      </c>
      <c r="C529" s="299" t="s">
        <v>202</v>
      </c>
      <c r="D529" s="390">
        <v>-0.2</v>
      </c>
      <c r="E529" s="390">
        <v>-0.2</v>
      </c>
      <c r="F529" s="390">
        <v>-0.1</v>
      </c>
      <c r="G529" s="390">
        <v>-0.3</v>
      </c>
      <c r="H529" s="390">
        <v>-0.3</v>
      </c>
      <c r="I529" s="390">
        <v>-0.3</v>
      </c>
      <c r="J529" s="390">
        <v>-0.3</v>
      </c>
      <c r="K529" s="390">
        <v>0.2</v>
      </c>
      <c r="L529" s="390">
        <v>0.3</v>
      </c>
      <c r="M529" s="390">
        <v>-0.2</v>
      </c>
      <c r="N529" s="390">
        <v>-0.3</v>
      </c>
      <c r="O529" s="390" t="s">
        <v>193</v>
      </c>
      <c r="P529" s="390" t="s">
        <v>193</v>
      </c>
      <c r="Q529" s="400">
        <v>-0.14000000000000001</v>
      </c>
    </row>
    <row r="530" spans="1:17" s="389" customFormat="1" ht="20.100000000000001" customHeight="1">
      <c r="A530" s="302">
        <v>44967</v>
      </c>
      <c r="B530" s="302">
        <v>44973</v>
      </c>
      <c r="C530" s="299" t="s">
        <v>203</v>
      </c>
      <c r="D530" s="390">
        <v>-0.3</v>
      </c>
      <c r="E530" s="390">
        <v>-0.2</v>
      </c>
      <c r="F530" s="390">
        <v>-0.1</v>
      </c>
      <c r="G530" s="390">
        <v>-0.3</v>
      </c>
      <c r="H530" s="390">
        <v>-0.3</v>
      </c>
      <c r="I530" s="390">
        <v>-0.3</v>
      </c>
      <c r="J530" s="390">
        <v>-0.3</v>
      </c>
      <c r="K530" s="390">
        <v>0.2</v>
      </c>
      <c r="L530" s="390">
        <v>0.3</v>
      </c>
      <c r="M530" s="390" t="s">
        <v>193</v>
      </c>
      <c r="N530" s="390" t="s">
        <v>193</v>
      </c>
      <c r="O530" s="390" t="s">
        <v>193</v>
      </c>
      <c r="P530" s="390" t="s">
        <v>193</v>
      </c>
      <c r="Q530" s="400">
        <v>-0.11</v>
      </c>
    </row>
    <row r="531" spans="1:17" s="10" customFormat="1" ht="20.100000000000001" customHeight="1">
      <c r="A531" s="306">
        <v>44974</v>
      </c>
      <c r="B531" s="306">
        <v>44980</v>
      </c>
      <c r="C531" s="55" t="s">
        <v>198</v>
      </c>
      <c r="D531" s="397">
        <v>8</v>
      </c>
      <c r="E531" s="398">
        <v>8</v>
      </c>
      <c r="F531" s="398">
        <v>8</v>
      </c>
      <c r="G531" s="398">
        <v>8.1</v>
      </c>
      <c r="H531" s="398">
        <v>8.1</v>
      </c>
      <c r="I531" s="398">
        <v>8.1</v>
      </c>
      <c r="J531" s="398">
        <v>8.1999999999999993</v>
      </c>
      <c r="K531" s="398">
        <v>7.9</v>
      </c>
      <c r="L531" s="398">
        <v>7.7</v>
      </c>
      <c r="M531" s="397">
        <v>7.9</v>
      </c>
      <c r="N531" s="397">
        <v>7.9</v>
      </c>
      <c r="O531" s="397">
        <v>8.1999999999999993</v>
      </c>
      <c r="P531" s="397">
        <v>7.9</v>
      </c>
      <c r="Q531" s="401">
        <v>8</v>
      </c>
    </row>
    <row r="532" spans="1:17" s="10" customFormat="1" ht="20.100000000000001" customHeight="1">
      <c r="A532" s="306">
        <v>44974</v>
      </c>
      <c r="B532" s="306">
        <v>44980</v>
      </c>
      <c r="C532" s="55" t="s">
        <v>199</v>
      </c>
      <c r="D532" s="398">
        <v>8</v>
      </c>
      <c r="E532" s="398">
        <v>8</v>
      </c>
      <c r="F532" s="398">
        <v>8</v>
      </c>
      <c r="G532" s="398">
        <v>8.1</v>
      </c>
      <c r="H532" s="398">
        <v>8.1</v>
      </c>
      <c r="I532" s="398">
        <v>8</v>
      </c>
      <c r="J532" s="398">
        <v>8.3000000000000007</v>
      </c>
      <c r="K532" s="398">
        <v>8</v>
      </c>
      <c r="L532" s="398">
        <v>7.9</v>
      </c>
      <c r="M532" s="398">
        <v>7.9</v>
      </c>
      <c r="N532" s="398">
        <v>7.9</v>
      </c>
      <c r="O532" s="398">
        <v>8.4</v>
      </c>
      <c r="P532" s="398">
        <v>8</v>
      </c>
      <c r="Q532" s="401">
        <v>8.0500000000000007</v>
      </c>
    </row>
    <row r="533" spans="1:17" s="10" customFormat="1" ht="20.100000000000001" customHeight="1">
      <c r="A533" s="306">
        <v>44974</v>
      </c>
      <c r="B533" s="306">
        <v>44980</v>
      </c>
      <c r="C533" s="55" t="s">
        <v>200</v>
      </c>
      <c r="D533" s="398">
        <v>8</v>
      </c>
      <c r="E533" s="398">
        <v>7.9</v>
      </c>
      <c r="F533" s="398">
        <v>8</v>
      </c>
      <c r="G533" s="398">
        <v>8</v>
      </c>
      <c r="H533" s="398">
        <v>8</v>
      </c>
      <c r="I533" s="398">
        <v>7.9</v>
      </c>
      <c r="J533" s="398">
        <v>8</v>
      </c>
      <c r="K533" s="398">
        <v>8.1</v>
      </c>
      <c r="L533" s="398">
        <v>8</v>
      </c>
      <c r="M533" s="398" t="s">
        <v>204</v>
      </c>
      <c r="N533" s="398" t="s">
        <v>204</v>
      </c>
      <c r="O533" s="398" t="s">
        <v>204</v>
      </c>
      <c r="P533" s="398" t="s">
        <v>204</v>
      </c>
      <c r="Q533" s="401">
        <v>7.99</v>
      </c>
    </row>
    <row r="534" spans="1:17" s="10" customFormat="1" ht="20.100000000000001" customHeight="1">
      <c r="A534" s="306">
        <v>44974</v>
      </c>
      <c r="B534" s="306">
        <v>44980</v>
      </c>
      <c r="C534" s="55" t="s">
        <v>201</v>
      </c>
      <c r="D534" s="397">
        <v>7.9</v>
      </c>
      <c r="E534" s="398">
        <v>7.9</v>
      </c>
      <c r="F534" s="398">
        <v>8</v>
      </c>
      <c r="G534" s="398">
        <v>8</v>
      </c>
      <c r="H534" s="398">
        <v>8</v>
      </c>
      <c r="I534" s="398">
        <v>7.9</v>
      </c>
      <c r="J534" s="398">
        <v>8</v>
      </c>
      <c r="K534" s="398">
        <v>8.1</v>
      </c>
      <c r="L534" s="398">
        <v>8.1</v>
      </c>
      <c r="M534" s="397" t="s">
        <v>204</v>
      </c>
      <c r="N534" s="397" t="s">
        <v>204</v>
      </c>
      <c r="O534" s="398" t="s">
        <v>204</v>
      </c>
      <c r="P534" s="398" t="s">
        <v>204</v>
      </c>
      <c r="Q534" s="401">
        <v>7.99</v>
      </c>
    </row>
    <row r="535" spans="1:17" s="10" customFormat="1" ht="20.100000000000001" customHeight="1">
      <c r="A535" s="306">
        <v>44974</v>
      </c>
      <c r="B535" s="306">
        <v>44980</v>
      </c>
      <c r="C535" s="55" t="s">
        <v>202</v>
      </c>
      <c r="D535" s="397">
        <v>0</v>
      </c>
      <c r="E535" s="397">
        <v>-0.1</v>
      </c>
      <c r="F535" s="398">
        <v>0</v>
      </c>
      <c r="G535" s="398">
        <v>-0.1</v>
      </c>
      <c r="H535" s="398">
        <v>-0.1</v>
      </c>
      <c r="I535" s="398">
        <v>-0.2</v>
      </c>
      <c r="J535" s="398">
        <v>-0.2</v>
      </c>
      <c r="K535" s="398">
        <v>0.2</v>
      </c>
      <c r="L535" s="398">
        <v>0.3</v>
      </c>
      <c r="M535" s="397" t="s">
        <v>193</v>
      </c>
      <c r="N535" s="397" t="s">
        <v>193</v>
      </c>
      <c r="O535" s="398" t="s">
        <v>193</v>
      </c>
      <c r="P535" s="398" t="s">
        <v>193</v>
      </c>
      <c r="Q535" s="401">
        <v>-0.01</v>
      </c>
    </row>
    <row r="536" spans="1:17" s="10" customFormat="1" ht="20.100000000000001" customHeight="1">
      <c r="A536" s="306">
        <v>44974</v>
      </c>
      <c r="B536" s="306">
        <v>44980</v>
      </c>
      <c r="C536" s="55" t="s">
        <v>203</v>
      </c>
      <c r="D536" s="397">
        <v>-0.1</v>
      </c>
      <c r="E536" s="397">
        <v>-0.1</v>
      </c>
      <c r="F536" s="398">
        <v>0</v>
      </c>
      <c r="G536" s="398">
        <v>-0.1</v>
      </c>
      <c r="H536" s="398">
        <v>-0.1</v>
      </c>
      <c r="I536" s="398">
        <v>-0.2</v>
      </c>
      <c r="J536" s="398">
        <v>-0.2</v>
      </c>
      <c r="K536" s="398">
        <v>0.2</v>
      </c>
      <c r="L536" s="398">
        <v>0.4</v>
      </c>
      <c r="M536" s="398" t="s">
        <v>193</v>
      </c>
      <c r="N536" s="398" t="s">
        <v>193</v>
      </c>
      <c r="O536" s="398" t="s">
        <v>193</v>
      </c>
      <c r="P536" s="398" t="s">
        <v>193</v>
      </c>
      <c r="Q536" s="401">
        <v>-0.01</v>
      </c>
    </row>
  </sheetData>
  <sortState xmlns:xlrd2="http://schemas.microsoft.com/office/spreadsheetml/2017/richdata2" ref="A1:Q216">
    <sortCondition ref="A1"/>
  </sortState>
  <mergeCells count="1">
    <mergeCell ref="A1:B1"/>
  </mergeCells>
  <phoneticPr fontId="62" type="noConversion"/>
  <pageMargins left="0.75" right="0.75" top="1" bottom="1" header="0.5" footer="0.5"/>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80"/>
  <sheetViews>
    <sheetView workbookViewId="0">
      <pane xSplit="1" ySplit="3" topLeftCell="B67" activePane="bottomRight" state="frozen"/>
      <selection pane="topRight"/>
      <selection pane="bottomLeft"/>
      <selection pane="bottomRight" activeCell="A81" sqref="A81"/>
    </sheetView>
  </sheetViews>
  <sheetFormatPr defaultColWidth="13.125" defaultRowHeight="20.100000000000001" customHeight="1"/>
  <cols>
    <col min="1" max="2" width="13.125" style="237"/>
    <col min="3" max="16383" width="13.125" customWidth="1"/>
  </cols>
  <sheetData>
    <row r="1" spans="1:11" s="32" customFormat="1" ht="30" customHeight="1">
      <c r="A1" s="508" t="s">
        <v>205</v>
      </c>
      <c r="B1" s="508"/>
      <c r="C1" s="4"/>
      <c r="D1" s="506" t="s">
        <v>206</v>
      </c>
      <c r="E1" s="506"/>
      <c r="F1" s="506"/>
      <c r="G1" s="506"/>
      <c r="H1" s="506"/>
      <c r="I1" s="506"/>
      <c r="J1" s="506"/>
      <c r="K1" s="506"/>
    </row>
    <row r="2" spans="1:11" s="32" customFormat="1" ht="30" customHeight="1">
      <c r="A2" s="239"/>
      <c r="B2" s="239"/>
      <c r="C2" s="4"/>
      <c r="D2" s="505" t="s">
        <v>207</v>
      </c>
      <c r="E2" s="505"/>
      <c r="F2" s="505"/>
      <c r="G2" s="505"/>
      <c r="H2" s="505"/>
      <c r="I2" s="505"/>
      <c r="J2" s="506" t="s">
        <v>208</v>
      </c>
      <c r="K2" s="505" t="s">
        <v>209</v>
      </c>
    </row>
    <row r="3" spans="1:11" s="32" customFormat="1" ht="30" customHeight="1">
      <c r="A3" s="239" t="s">
        <v>190</v>
      </c>
      <c r="B3" s="239" t="s">
        <v>183</v>
      </c>
      <c r="C3" s="4" t="s">
        <v>210</v>
      </c>
      <c r="D3" s="4" t="s">
        <v>211</v>
      </c>
      <c r="E3" s="4" t="s">
        <v>212</v>
      </c>
      <c r="F3" s="4" t="s">
        <v>213</v>
      </c>
      <c r="G3" s="4" t="s">
        <v>214</v>
      </c>
      <c r="H3" s="4" t="s">
        <v>215</v>
      </c>
      <c r="I3" s="4" t="s">
        <v>216</v>
      </c>
      <c r="J3" s="506"/>
      <c r="K3" s="506"/>
    </row>
    <row r="4" spans="1:11" ht="20.100000000000001" customHeight="1">
      <c r="A4" s="288">
        <v>44421</v>
      </c>
      <c r="B4" s="288">
        <v>44427</v>
      </c>
      <c r="C4" s="5" t="s">
        <v>217</v>
      </c>
      <c r="D4" s="204">
        <v>-98.98</v>
      </c>
      <c r="E4" s="204">
        <v>-134.97</v>
      </c>
      <c r="F4" s="204">
        <v>-233.94</v>
      </c>
      <c r="G4" s="204">
        <v>-263.51</v>
      </c>
      <c r="H4" s="204">
        <v>-259.64999999999998</v>
      </c>
      <c r="I4" s="204">
        <v>-254.51</v>
      </c>
      <c r="J4" s="204">
        <v>-1371.52</v>
      </c>
      <c r="K4" s="204">
        <v>-1647.88</v>
      </c>
    </row>
    <row r="5" spans="1:11" ht="20.100000000000001" customHeight="1">
      <c r="A5" s="288">
        <v>44428</v>
      </c>
      <c r="B5" s="288">
        <v>44434</v>
      </c>
      <c r="C5" s="5" t="s">
        <v>217</v>
      </c>
      <c r="D5" s="204">
        <v>-159.83000000000001</v>
      </c>
      <c r="E5" s="204">
        <v>-194.35</v>
      </c>
      <c r="F5" s="204">
        <v>-291.52</v>
      </c>
      <c r="G5" s="204">
        <v>-318.37</v>
      </c>
      <c r="H5" s="204">
        <v>-315.81</v>
      </c>
      <c r="I5" s="204">
        <v>-313.26</v>
      </c>
      <c r="J5" s="204">
        <v>-1424.36</v>
      </c>
      <c r="K5" s="204">
        <v>-1696.7</v>
      </c>
    </row>
    <row r="6" spans="1:11" ht="20.100000000000001" customHeight="1">
      <c r="A6" s="288">
        <v>44435</v>
      </c>
      <c r="B6" s="288">
        <v>44441</v>
      </c>
      <c r="C6" s="5" t="s">
        <v>217</v>
      </c>
      <c r="D6" s="204">
        <v>-243.36</v>
      </c>
      <c r="E6" s="204">
        <v>-272.51</v>
      </c>
      <c r="F6" s="204">
        <v>-384.05</v>
      </c>
      <c r="G6" s="204">
        <v>-384.05</v>
      </c>
      <c r="H6" s="204">
        <v>-387.86</v>
      </c>
      <c r="I6" s="204">
        <v>-386.59</v>
      </c>
      <c r="J6" s="204">
        <v>-1491.85</v>
      </c>
      <c r="K6" s="204">
        <v>-1793.51</v>
      </c>
    </row>
    <row r="7" spans="1:11" ht="20.100000000000001" customHeight="1">
      <c r="A7" s="288">
        <v>44442</v>
      </c>
      <c r="B7" s="288">
        <v>44448</v>
      </c>
      <c r="C7" s="5" t="s">
        <v>217</v>
      </c>
      <c r="D7" s="204">
        <v>-234.74</v>
      </c>
      <c r="E7" s="204">
        <v>-253.57</v>
      </c>
      <c r="F7" s="204">
        <v>-366.55</v>
      </c>
      <c r="G7" s="204">
        <v>-375.33</v>
      </c>
      <c r="H7" s="204">
        <v>-386.63</v>
      </c>
      <c r="I7" s="204">
        <v>-382.87</v>
      </c>
      <c r="J7" s="204">
        <v>-1453.64</v>
      </c>
      <c r="K7" s="204">
        <v>-1703.44</v>
      </c>
    </row>
    <row r="8" spans="1:11" ht="20.100000000000001" customHeight="1">
      <c r="A8" s="288">
        <v>44449</v>
      </c>
      <c r="B8" s="288">
        <v>44455</v>
      </c>
      <c r="C8" s="5" t="s">
        <v>217</v>
      </c>
      <c r="D8" s="204">
        <v>-317.55</v>
      </c>
      <c r="E8" s="204">
        <v>-343.7</v>
      </c>
      <c r="F8" s="204">
        <v>-454.53</v>
      </c>
      <c r="G8" s="204">
        <v>-462.01</v>
      </c>
      <c r="H8" s="204">
        <v>-474.46</v>
      </c>
      <c r="I8" s="204">
        <v>-462.01</v>
      </c>
      <c r="J8" s="204">
        <v>-1547.91</v>
      </c>
      <c r="K8" s="204">
        <v>-1782.02</v>
      </c>
    </row>
    <row r="9" spans="1:11" ht="20.100000000000001" customHeight="1">
      <c r="A9" s="288">
        <v>44456</v>
      </c>
      <c r="B9" s="288">
        <v>44462</v>
      </c>
      <c r="C9" s="5" t="s">
        <v>217</v>
      </c>
      <c r="D9" s="204">
        <v>-355.08</v>
      </c>
      <c r="E9" s="204">
        <v>-373.57</v>
      </c>
      <c r="F9" s="204">
        <v>-482.06</v>
      </c>
      <c r="G9" s="204">
        <v>-483.3</v>
      </c>
      <c r="H9" s="204">
        <v>-498.09</v>
      </c>
      <c r="I9" s="204">
        <v>-494.39</v>
      </c>
      <c r="J9" s="204">
        <v>-1497.97</v>
      </c>
      <c r="K9" s="204">
        <v>-1742.09</v>
      </c>
    </row>
    <row r="10" spans="1:11" ht="20.100000000000001" customHeight="1">
      <c r="A10" s="288">
        <v>44463</v>
      </c>
      <c r="B10" s="288">
        <v>44469</v>
      </c>
      <c r="C10" s="5" t="s">
        <v>217</v>
      </c>
      <c r="D10" s="204">
        <v>-485.89</v>
      </c>
      <c r="E10" s="204">
        <v>-492.01</v>
      </c>
      <c r="F10" s="204">
        <v>-602.16</v>
      </c>
      <c r="G10" s="204">
        <v>-603.38</v>
      </c>
      <c r="H10" s="204">
        <v>-619.29</v>
      </c>
      <c r="I10" s="204">
        <v>-618.07000000000005</v>
      </c>
      <c r="J10" s="204">
        <v>-1584.95</v>
      </c>
      <c r="K10" s="204">
        <v>-1843.19</v>
      </c>
    </row>
    <row r="11" spans="1:11" ht="20.100000000000001" customHeight="1">
      <c r="A11" s="288">
        <v>44470</v>
      </c>
      <c r="B11" s="288">
        <v>44477</v>
      </c>
      <c r="C11" s="5" t="s">
        <v>217</v>
      </c>
      <c r="D11" s="204">
        <v>-549.30999999999995</v>
      </c>
      <c r="E11" s="204">
        <v>-597.39</v>
      </c>
      <c r="F11" s="204">
        <v>-679.13</v>
      </c>
      <c r="G11" s="204">
        <v>-713.99</v>
      </c>
      <c r="H11" s="204">
        <v>-726.01</v>
      </c>
      <c r="I11" s="204">
        <v>-704.37</v>
      </c>
      <c r="J11" s="204">
        <v>-1443.6</v>
      </c>
      <c r="K11" s="204">
        <v>-1684</v>
      </c>
    </row>
    <row r="12" spans="1:11" ht="20.100000000000001" customHeight="1">
      <c r="A12" s="288">
        <v>44478</v>
      </c>
      <c r="B12" s="288">
        <v>44483</v>
      </c>
      <c r="C12" s="5" t="s">
        <v>217</v>
      </c>
      <c r="D12" s="204">
        <v>-411.14</v>
      </c>
      <c r="E12" s="204">
        <v>-459.65</v>
      </c>
      <c r="F12" s="204">
        <v>-542.12</v>
      </c>
      <c r="G12" s="204">
        <v>-577.29</v>
      </c>
      <c r="H12" s="204">
        <v>-589.41999999999996</v>
      </c>
      <c r="I12" s="204">
        <v>-567.59040000000005</v>
      </c>
      <c r="J12" s="204">
        <v>-1313.46</v>
      </c>
      <c r="K12" s="204">
        <v>-1556.02</v>
      </c>
    </row>
    <row r="13" spans="1:11" ht="20.100000000000001" customHeight="1">
      <c r="A13" s="288">
        <v>44484</v>
      </c>
      <c r="B13" s="288">
        <v>44490</v>
      </c>
      <c r="C13" s="5" t="s">
        <v>217</v>
      </c>
      <c r="D13" s="204">
        <v>-178.44</v>
      </c>
      <c r="E13" s="204">
        <v>-220</v>
      </c>
      <c r="F13" s="204">
        <v>-303.11</v>
      </c>
      <c r="G13" s="204">
        <v>-340.99</v>
      </c>
      <c r="H13" s="204">
        <v>-347.1</v>
      </c>
      <c r="I13" s="204">
        <v>-329.99</v>
      </c>
      <c r="J13" s="204">
        <v>-1201.42</v>
      </c>
      <c r="K13" s="204">
        <v>-1471.53</v>
      </c>
    </row>
    <row r="14" spans="1:11" ht="20.100000000000001" customHeight="1">
      <c r="A14" s="288">
        <v>44491</v>
      </c>
      <c r="B14" s="288">
        <v>44497</v>
      </c>
      <c r="C14" s="5" t="s">
        <v>217</v>
      </c>
      <c r="D14" s="204">
        <v>109.22</v>
      </c>
      <c r="E14" s="204">
        <v>67.02</v>
      </c>
      <c r="F14" s="204">
        <v>-4.96</v>
      </c>
      <c r="G14" s="204">
        <v>-53.37</v>
      </c>
      <c r="H14" s="204">
        <v>-67.02</v>
      </c>
      <c r="I14" s="204">
        <v>-43.44</v>
      </c>
      <c r="J14" s="204">
        <v>-877.46</v>
      </c>
      <c r="K14" s="204">
        <v>-1148.02</v>
      </c>
    </row>
    <row r="15" spans="1:11" ht="20.100000000000001" customHeight="1">
      <c r="A15" s="288">
        <v>44498</v>
      </c>
      <c r="B15" s="288">
        <v>44504</v>
      </c>
      <c r="C15" s="5" t="s">
        <v>217</v>
      </c>
      <c r="D15" s="204">
        <v>117.82</v>
      </c>
      <c r="E15" s="204">
        <v>72.7</v>
      </c>
      <c r="F15" s="204">
        <v>17.55</v>
      </c>
      <c r="G15" s="204">
        <v>-13.79</v>
      </c>
      <c r="H15" s="204">
        <v>-46.38</v>
      </c>
      <c r="I15" s="204">
        <v>-23.81</v>
      </c>
      <c r="J15" s="204">
        <v>-862.34</v>
      </c>
      <c r="K15" s="204">
        <v>-1133.07</v>
      </c>
    </row>
    <row r="16" spans="1:11" ht="20.100000000000001" customHeight="1">
      <c r="A16" s="288">
        <v>44505</v>
      </c>
      <c r="B16" s="288">
        <v>44511</v>
      </c>
      <c r="C16" s="5" t="s">
        <v>217</v>
      </c>
      <c r="D16" s="204">
        <v>225.31</v>
      </c>
      <c r="E16" s="204">
        <v>186.29</v>
      </c>
      <c r="F16" s="204">
        <v>148.53</v>
      </c>
      <c r="G16" s="204">
        <v>117.06</v>
      </c>
      <c r="H16" s="204">
        <v>83.07</v>
      </c>
      <c r="I16" s="204">
        <v>96.92</v>
      </c>
      <c r="J16" s="204">
        <v>-619.28</v>
      </c>
      <c r="K16" s="204">
        <v>-887.38</v>
      </c>
    </row>
    <row r="17" spans="1:11" ht="20.100000000000001" customHeight="1">
      <c r="A17" s="288">
        <v>44512</v>
      </c>
      <c r="B17" s="288">
        <v>44518</v>
      </c>
      <c r="C17" s="5" t="s">
        <v>217</v>
      </c>
      <c r="D17" s="204">
        <v>299.62</v>
      </c>
      <c r="E17" s="204">
        <v>260.43</v>
      </c>
      <c r="F17" s="204">
        <v>221.24</v>
      </c>
      <c r="G17" s="204">
        <v>190.89</v>
      </c>
      <c r="H17" s="204">
        <v>155.5</v>
      </c>
      <c r="I17" s="204">
        <v>170.67</v>
      </c>
      <c r="J17" s="204">
        <v>-496.83</v>
      </c>
      <c r="K17" s="204">
        <v>-767.37</v>
      </c>
    </row>
    <row r="18" spans="1:11" ht="20.100000000000001" customHeight="1">
      <c r="A18" s="288">
        <v>44519</v>
      </c>
      <c r="B18" s="288">
        <v>44525</v>
      </c>
      <c r="C18" s="5" t="s">
        <v>217</v>
      </c>
      <c r="D18" s="204">
        <v>356.9</v>
      </c>
      <c r="E18" s="204">
        <v>328.96</v>
      </c>
      <c r="F18" s="204">
        <v>290.85000000000002</v>
      </c>
      <c r="G18" s="204">
        <v>271.8</v>
      </c>
      <c r="H18" s="204">
        <v>250.21</v>
      </c>
      <c r="I18" s="204">
        <v>266.72000000000003</v>
      </c>
      <c r="J18" s="204">
        <v>-226.08</v>
      </c>
      <c r="K18" s="204">
        <v>-472.48</v>
      </c>
    </row>
    <row r="19" spans="1:11" ht="20.100000000000001" customHeight="1">
      <c r="A19" s="288">
        <v>44526</v>
      </c>
      <c r="B19" s="288">
        <v>44532</v>
      </c>
      <c r="C19" s="5" t="s">
        <v>217</v>
      </c>
      <c r="D19" s="204">
        <v>363.82</v>
      </c>
      <c r="E19" s="204">
        <v>335.83</v>
      </c>
      <c r="F19" s="204">
        <v>297.67</v>
      </c>
      <c r="G19" s="204">
        <v>295.13</v>
      </c>
      <c r="H19" s="204">
        <v>282.41000000000003</v>
      </c>
      <c r="I19" s="204">
        <v>298.94</v>
      </c>
      <c r="J19" s="204">
        <v>-159.01</v>
      </c>
      <c r="K19" s="204">
        <v>-407.07</v>
      </c>
    </row>
    <row r="20" spans="1:11" ht="20.100000000000001" customHeight="1">
      <c r="A20" s="288">
        <v>44533</v>
      </c>
      <c r="B20" s="288">
        <v>44539</v>
      </c>
      <c r="C20" s="5" t="s">
        <v>217</v>
      </c>
      <c r="D20" s="204">
        <v>269.13400000000001</v>
      </c>
      <c r="E20" s="204">
        <v>247.55250000000001</v>
      </c>
      <c r="F20" s="204">
        <v>214.5455</v>
      </c>
      <c r="G20" s="204">
        <v>208.19800000000001</v>
      </c>
      <c r="H20" s="204">
        <v>200.58099999999999</v>
      </c>
      <c r="I20" s="204">
        <v>212.00649999999999</v>
      </c>
      <c r="J20" s="204">
        <v>-242.47450000000001</v>
      </c>
      <c r="K20" s="204">
        <v>-483.67950000000002</v>
      </c>
    </row>
    <row r="21" spans="1:11" ht="20.100000000000001" customHeight="1">
      <c r="A21" s="288">
        <v>44540</v>
      </c>
      <c r="B21" s="288">
        <v>44546</v>
      </c>
      <c r="C21" s="5" t="s">
        <v>217</v>
      </c>
      <c r="D21" s="204">
        <v>84.453499999999806</v>
      </c>
      <c r="E21" s="204">
        <v>66.8064999999999</v>
      </c>
      <c r="F21" s="204">
        <v>41.5964999999998</v>
      </c>
      <c r="G21" s="204">
        <v>31.5124999999998</v>
      </c>
      <c r="H21" s="204">
        <v>31.5124999999998</v>
      </c>
      <c r="I21" s="204">
        <v>30.2519999999998</v>
      </c>
      <c r="J21" s="204">
        <v>-394.53649999999999</v>
      </c>
      <c r="K21" s="204">
        <v>-635.29200000000003</v>
      </c>
    </row>
    <row r="22" spans="1:11" ht="20.100000000000001" customHeight="1">
      <c r="A22" s="288">
        <v>44547</v>
      </c>
      <c r="B22" s="288">
        <v>44553</v>
      </c>
      <c r="C22" s="5" t="s">
        <v>217</v>
      </c>
      <c r="D22" s="204">
        <v>52.39</v>
      </c>
      <c r="E22" s="204">
        <v>34.93</v>
      </c>
      <c r="F22" s="204">
        <v>8.73</v>
      </c>
      <c r="G22" s="204">
        <v>-1.25</v>
      </c>
      <c r="H22" s="204">
        <v>-1.25</v>
      </c>
      <c r="I22" s="204">
        <v>-2.4900000000000002</v>
      </c>
      <c r="J22" s="204">
        <v>-399.17</v>
      </c>
      <c r="K22" s="204">
        <v>-639.91999999999996</v>
      </c>
    </row>
    <row r="23" spans="1:11" ht="20.100000000000001" customHeight="1">
      <c r="A23" s="288">
        <v>44544</v>
      </c>
      <c r="B23" s="288">
        <v>44560</v>
      </c>
      <c r="C23" s="5" t="s">
        <v>217</v>
      </c>
      <c r="D23" s="204">
        <v>49.48</v>
      </c>
      <c r="E23" s="204">
        <v>25.97</v>
      </c>
      <c r="F23" s="204">
        <v>2.4700000000000002</v>
      </c>
      <c r="G23" s="204">
        <v>-4.95</v>
      </c>
      <c r="H23" s="204">
        <v>-4.95</v>
      </c>
      <c r="I23" s="204">
        <v>2.4700000000000002</v>
      </c>
      <c r="J23" s="204">
        <v>-48.24</v>
      </c>
      <c r="K23" s="204">
        <v>-298.08999999999997</v>
      </c>
    </row>
    <row r="24" spans="1:11" ht="20.100000000000001" customHeight="1">
      <c r="A24" s="288">
        <v>44561</v>
      </c>
      <c r="B24" s="288">
        <v>44567</v>
      </c>
      <c r="C24" s="5" t="s">
        <v>217</v>
      </c>
      <c r="D24" s="204">
        <v>23.3</v>
      </c>
      <c r="E24" s="204">
        <v>1.23</v>
      </c>
      <c r="F24" s="204">
        <v>-23.3</v>
      </c>
      <c r="G24" s="204">
        <v>-29.43</v>
      </c>
      <c r="H24" s="204">
        <v>-29.43</v>
      </c>
      <c r="I24" s="204">
        <v>-23.3</v>
      </c>
      <c r="J24" s="204">
        <v>-73.58</v>
      </c>
      <c r="K24" s="204">
        <v>-323.77</v>
      </c>
    </row>
    <row r="25" spans="1:11" ht="20.100000000000001" customHeight="1">
      <c r="A25" s="288">
        <v>44568</v>
      </c>
      <c r="B25" s="288">
        <v>44574</v>
      </c>
      <c r="C25" s="5" t="s">
        <v>217</v>
      </c>
      <c r="D25" s="204">
        <v>-136.38999999999999</v>
      </c>
      <c r="E25" s="204">
        <v>-160.53</v>
      </c>
      <c r="F25" s="204">
        <v>-190.71</v>
      </c>
      <c r="G25" s="204">
        <v>-190.71</v>
      </c>
      <c r="H25" s="204">
        <v>-197.95</v>
      </c>
      <c r="I25" s="204">
        <v>-190.71</v>
      </c>
      <c r="J25" s="204">
        <v>-207.6</v>
      </c>
      <c r="K25" s="204">
        <v>-452.63</v>
      </c>
    </row>
    <row r="26" spans="1:11" ht="20.100000000000001" customHeight="1">
      <c r="A26" s="288">
        <v>44575</v>
      </c>
      <c r="B26" s="288">
        <v>44581</v>
      </c>
      <c r="C26" s="5" t="s">
        <v>217</v>
      </c>
      <c r="D26" s="204">
        <v>-159.93</v>
      </c>
      <c r="E26" s="204">
        <v>-183.8</v>
      </c>
      <c r="F26" s="204">
        <v>-213.64</v>
      </c>
      <c r="G26" s="204">
        <v>-213.64</v>
      </c>
      <c r="H26" s="204">
        <v>-220.8</v>
      </c>
      <c r="I26" s="204">
        <v>-213.64</v>
      </c>
      <c r="J26" s="204">
        <v>-230.35</v>
      </c>
      <c r="K26" s="204">
        <v>-461.88</v>
      </c>
    </row>
    <row r="27" spans="1:11" ht="20.100000000000001" customHeight="1">
      <c r="A27" s="288">
        <v>44582</v>
      </c>
      <c r="B27" s="288">
        <v>44587</v>
      </c>
      <c r="C27" s="5" t="s">
        <v>217</v>
      </c>
      <c r="D27" s="204">
        <v>-153.97</v>
      </c>
      <c r="E27" s="204">
        <v>-177.66</v>
      </c>
      <c r="F27" s="204">
        <v>-207.27</v>
      </c>
      <c r="G27" s="204">
        <v>-207.27</v>
      </c>
      <c r="H27" s="204">
        <v>-214.38</v>
      </c>
      <c r="I27" s="204">
        <v>-207.27</v>
      </c>
      <c r="J27" s="204">
        <v>-225.04</v>
      </c>
      <c r="K27" s="204">
        <v>-457.18</v>
      </c>
    </row>
    <row r="28" spans="1:11" s="10" customFormat="1" ht="20.100000000000001" customHeight="1">
      <c r="A28" s="288">
        <v>44598</v>
      </c>
      <c r="B28" s="288">
        <v>44602</v>
      </c>
      <c r="C28" s="5" t="s">
        <v>217</v>
      </c>
      <c r="D28" s="204">
        <v>-153.97</v>
      </c>
      <c r="E28" s="204">
        <v>-178.84</v>
      </c>
      <c r="F28" s="204">
        <v>-187.14</v>
      </c>
      <c r="G28" s="204">
        <v>-187.14</v>
      </c>
      <c r="H28" s="204">
        <v>-194.24</v>
      </c>
      <c r="I28" s="204">
        <v>-187.14</v>
      </c>
      <c r="J28" s="204">
        <v>-80.540000000000006</v>
      </c>
      <c r="K28" s="204">
        <v>-312.68</v>
      </c>
    </row>
    <row r="29" spans="1:11" s="10" customFormat="1" ht="20.100000000000001" customHeight="1">
      <c r="A29" s="288">
        <v>44603</v>
      </c>
      <c r="B29" s="288">
        <v>44609</v>
      </c>
      <c r="C29" s="5" t="s">
        <v>217</v>
      </c>
      <c r="D29" s="204">
        <v>-340.06</v>
      </c>
      <c r="E29" s="204">
        <v>-364.6</v>
      </c>
      <c r="F29" s="204">
        <v>-393.82</v>
      </c>
      <c r="G29" s="204">
        <v>-393.82</v>
      </c>
      <c r="H29" s="204">
        <v>-405.5</v>
      </c>
      <c r="I29" s="204">
        <v>-393.82</v>
      </c>
      <c r="J29" s="204">
        <v>-289.81</v>
      </c>
      <c r="K29" s="204">
        <v>-520.03</v>
      </c>
    </row>
    <row r="30" spans="1:11" ht="20.100000000000001" customHeight="1">
      <c r="A30" s="288">
        <v>44610</v>
      </c>
      <c r="B30" s="288">
        <v>44616</v>
      </c>
      <c r="C30" s="5" t="s">
        <v>217</v>
      </c>
      <c r="D30" s="204">
        <v>-288.83999999999997</v>
      </c>
      <c r="E30" s="204">
        <v>-312.22980000000001</v>
      </c>
      <c r="F30" s="204">
        <v>-337.95659999999998</v>
      </c>
      <c r="G30" s="204">
        <v>-335.61779999999999</v>
      </c>
      <c r="H30" s="204">
        <v>-337.95659999999998</v>
      </c>
      <c r="I30" s="204">
        <v>-329.77080000000001</v>
      </c>
      <c r="J30" s="204">
        <v>-224.5248</v>
      </c>
      <c r="K30" s="204">
        <v>-447.8802</v>
      </c>
    </row>
    <row r="31" spans="1:11" ht="20.100000000000001" customHeight="1">
      <c r="A31" s="288">
        <v>44617</v>
      </c>
      <c r="B31" s="288">
        <v>44623</v>
      </c>
      <c r="C31" s="5" t="s">
        <v>217</v>
      </c>
      <c r="D31" s="204">
        <v>-306.54000000000002</v>
      </c>
      <c r="E31" s="204">
        <v>-344.05</v>
      </c>
      <c r="F31" s="204">
        <v>-386.71350000000001</v>
      </c>
      <c r="G31" s="204">
        <v>-399.72449999999998</v>
      </c>
      <c r="H31" s="204">
        <v>-417.55349999999999</v>
      </c>
      <c r="I31" s="204">
        <v>-424.40199999999999</v>
      </c>
      <c r="J31" s="204">
        <v>-258.28050000000002</v>
      </c>
      <c r="K31" s="204">
        <v>-509.86</v>
      </c>
    </row>
    <row r="32" spans="1:11" ht="20.100000000000001" customHeight="1">
      <c r="A32" s="288">
        <v>44624</v>
      </c>
      <c r="B32" s="288">
        <v>44630</v>
      </c>
      <c r="C32" s="5" t="s">
        <v>217</v>
      </c>
      <c r="D32" s="204">
        <v>-335.62</v>
      </c>
      <c r="E32" s="204">
        <v>-357.99</v>
      </c>
      <c r="F32" s="204">
        <v>-382.72</v>
      </c>
      <c r="G32" s="204">
        <v>-381.54</v>
      </c>
      <c r="H32" s="204">
        <v>-383.9</v>
      </c>
      <c r="I32" s="204">
        <v>-375.65</v>
      </c>
      <c r="J32" s="204">
        <v>-207.26</v>
      </c>
      <c r="K32" s="204">
        <v>-426.29</v>
      </c>
    </row>
    <row r="33" spans="1:11" ht="20.100000000000001" customHeight="1">
      <c r="A33" s="288">
        <v>44631</v>
      </c>
      <c r="B33" s="288">
        <v>44637</v>
      </c>
      <c r="C33" s="5" t="s">
        <v>217</v>
      </c>
      <c r="D33" s="204">
        <v>-378.61</v>
      </c>
      <c r="E33" s="204">
        <v>-391.54</v>
      </c>
      <c r="F33" s="204">
        <v>-416.23</v>
      </c>
      <c r="G33" s="204">
        <v>-415.06</v>
      </c>
      <c r="H33" s="204">
        <v>-417.41</v>
      </c>
      <c r="I33" s="204">
        <v>-409.18</v>
      </c>
      <c r="J33" s="204">
        <v>-165.79</v>
      </c>
      <c r="K33" s="204">
        <v>-384.49</v>
      </c>
    </row>
    <row r="34" spans="1:11" ht="20.100000000000001" customHeight="1">
      <c r="A34" s="288">
        <v>44638</v>
      </c>
      <c r="B34" s="288">
        <v>44644</v>
      </c>
      <c r="C34" s="5" t="s">
        <v>217</v>
      </c>
      <c r="D34" s="204">
        <v>-391.92</v>
      </c>
      <c r="E34" s="204">
        <v>-404.82</v>
      </c>
      <c r="F34" s="204">
        <v>-429.46</v>
      </c>
      <c r="G34" s="204">
        <v>-428.29</v>
      </c>
      <c r="H34" s="204">
        <v>-430.64</v>
      </c>
      <c r="I34" s="204">
        <v>-422.42</v>
      </c>
      <c r="J34" s="204">
        <v>-178.36</v>
      </c>
      <c r="K34" s="204">
        <v>-397.78</v>
      </c>
    </row>
    <row r="35" spans="1:11" ht="20.100000000000001" customHeight="1">
      <c r="A35" s="288">
        <v>44645</v>
      </c>
      <c r="B35" s="288">
        <v>44651</v>
      </c>
      <c r="C35" s="5" t="s">
        <v>217</v>
      </c>
      <c r="D35" s="204">
        <v>-367.95</v>
      </c>
      <c r="E35" s="204">
        <v>-370.29</v>
      </c>
      <c r="F35" s="204">
        <v>-393.72</v>
      </c>
      <c r="G35" s="204">
        <v>-394.9</v>
      </c>
      <c r="H35" s="204">
        <v>-408.96</v>
      </c>
      <c r="I35" s="204">
        <v>-387.87</v>
      </c>
      <c r="J35" s="204">
        <v>-117.18</v>
      </c>
      <c r="K35" s="204">
        <v>-336.31</v>
      </c>
    </row>
    <row r="36" spans="1:11" ht="20.100000000000001" customHeight="1">
      <c r="A36" s="288">
        <v>44652</v>
      </c>
      <c r="B36" s="288">
        <v>44658</v>
      </c>
      <c r="C36" s="5" t="s">
        <v>217</v>
      </c>
      <c r="D36" s="204">
        <v>-338.39</v>
      </c>
      <c r="E36" s="204">
        <v>-340.73</v>
      </c>
      <c r="F36" s="204">
        <v>-365.32</v>
      </c>
      <c r="G36" s="204">
        <v>-366.49</v>
      </c>
      <c r="H36" s="204">
        <v>-379.37</v>
      </c>
      <c r="I36" s="204">
        <v>-358.3</v>
      </c>
      <c r="J36" s="204">
        <v>-87.82</v>
      </c>
      <c r="K36" s="204">
        <v>-306.77999999999997</v>
      </c>
    </row>
    <row r="37" spans="1:11" ht="20.100000000000001" customHeight="1">
      <c r="A37" s="288">
        <v>44659</v>
      </c>
      <c r="B37" s="288">
        <v>44665</v>
      </c>
      <c r="C37" s="5" t="s">
        <v>217</v>
      </c>
      <c r="D37" s="204">
        <v>-364.06</v>
      </c>
      <c r="E37" s="204">
        <v>-366.4</v>
      </c>
      <c r="F37" s="204">
        <v>-390.98</v>
      </c>
      <c r="G37" s="204">
        <v>-392.15</v>
      </c>
      <c r="H37" s="204">
        <v>-405.03</v>
      </c>
      <c r="I37" s="204">
        <v>-383.96</v>
      </c>
      <c r="J37" s="204">
        <v>-113.55</v>
      </c>
      <c r="K37" s="204">
        <v>-332.45</v>
      </c>
    </row>
    <row r="38" spans="1:11" ht="20.100000000000001" customHeight="1">
      <c r="A38" s="288">
        <v>44666</v>
      </c>
      <c r="B38" s="288">
        <v>44672</v>
      </c>
      <c r="C38" s="5" t="s">
        <v>217</v>
      </c>
      <c r="D38" s="204">
        <v>-243.84</v>
      </c>
      <c r="E38" s="204">
        <v>-246.18</v>
      </c>
      <c r="F38" s="204">
        <v>-269.63</v>
      </c>
      <c r="G38" s="204">
        <v>-270.8</v>
      </c>
      <c r="H38" s="204">
        <v>-284.87</v>
      </c>
      <c r="I38" s="204">
        <v>-262.60000000000002</v>
      </c>
      <c r="J38" s="204">
        <v>1.17</v>
      </c>
      <c r="K38" s="204">
        <v>-218.05</v>
      </c>
    </row>
    <row r="39" spans="1:11" ht="20.100000000000001" customHeight="1">
      <c r="A39" s="288">
        <v>44673</v>
      </c>
      <c r="B39" s="288">
        <v>44679</v>
      </c>
      <c r="C39" s="5" t="s">
        <v>217</v>
      </c>
      <c r="D39" s="204">
        <v>-126.5</v>
      </c>
      <c r="E39" s="204">
        <v>-128.84</v>
      </c>
      <c r="F39" s="204">
        <v>-152.27000000000001</v>
      </c>
      <c r="G39" s="204">
        <v>-152.27000000000001</v>
      </c>
      <c r="H39" s="204">
        <v>-166.32</v>
      </c>
      <c r="I39" s="204">
        <v>-145.24</v>
      </c>
      <c r="J39" s="204">
        <v>118.3</v>
      </c>
      <c r="K39" s="204">
        <v>-100.73</v>
      </c>
    </row>
    <row r="40" spans="1:11" ht="20.100000000000001" customHeight="1">
      <c r="A40" s="288">
        <v>44680</v>
      </c>
      <c r="B40" s="288">
        <v>44686</v>
      </c>
      <c r="C40" s="5" t="s">
        <v>217</v>
      </c>
      <c r="D40" s="204">
        <v>-89.44</v>
      </c>
      <c r="E40" s="204">
        <v>-91.8</v>
      </c>
      <c r="F40" s="204">
        <v>-115.34</v>
      </c>
      <c r="G40" s="204">
        <v>-116.51</v>
      </c>
      <c r="H40" s="204">
        <v>-130.63999999999999</v>
      </c>
      <c r="I40" s="204">
        <v>-108.27</v>
      </c>
      <c r="J40" s="204">
        <v>156.53</v>
      </c>
      <c r="K40" s="204">
        <v>-69.44</v>
      </c>
    </row>
    <row r="41" spans="1:11" ht="20.100000000000001" customHeight="1">
      <c r="A41" s="288">
        <v>44687</v>
      </c>
      <c r="B41" s="288">
        <v>44693</v>
      </c>
      <c r="C41" s="5" t="s">
        <v>217</v>
      </c>
      <c r="D41" s="204">
        <v>-72.03</v>
      </c>
      <c r="E41" s="204">
        <v>-74.400000000000006</v>
      </c>
      <c r="F41" s="204">
        <v>-98.01</v>
      </c>
      <c r="G41" s="204">
        <v>-99.2</v>
      </c>
      <c r="H41" s="204">
        <v>-113.37</v>
      </c>
      <c r="I41" s="204">
        <v>-90.92</v>
      </c>
      <c r="J41" s="204">
        <v>174.77</v>
      </c>
      <c r="K41" s="204">
        <v>-51.96</v>
      </c>
    </row>
    <row r="42" spans="1:11" ht="20.100000000000001" customHeight="1">
      <c r="A42" s="288">
        <v>44694</v>
      </c>
      <c r="B42" s="288">
        <v>44700</v>
      </c>
      <c r="C42" s="5" t="s">
        <v>217</v>
      </c>
      <c r="D42" s="204">
        <v>-20.34</v>
      </c>
      <c r="E42" s="204">
        <v>-22.73</v>
      </c>
      <c r="F42" s="204">
        <v>-46.65</v>
      </c>
      <c r="G42" s="204">
        <v>-47.85</v>
      </c>
      <c r="H42" s="204">
        <v>-62.2</v>
      </c>
      <c r="I42" s="204">
        <v>-39.47</v>
      </c>
      <c r="J42" s="204">
        <v>227.28</v>
      </c>
      <c r="K42" s="204">
        <v>0</v>
      </c>
    </row>
    <row r="43" spans="1:11" ht="20.100000000000001" customHeight="1">
      <c r="A43" s="288">
        <v>44701</v>
      </c>
      <c r="B43" s="288">
        <v>44707</v>
      </c>
      <c r="C43" s="5" t="s">
        <v>217</v>
      </c>
      <c r="D43" s="204">
        <v>9.66</v>
      </c>
      <c r="E43" s="204">
        <v>7.24</v>
      </c>
      <c r="F43" s="204">
        <v>-16.899999999999999</v>
      </c>
      <c r="G43" s="204">
        <v>-18.11</v>
      </c>
      <c r="H43" s="204">
        <v>-32.590000000000003</v>
      </c>
      <c r="I43" s="204">
        <v>-9.66</v>
      </c>
      <c r="J43" s="204">
        <v>259.52999999999997</v>
      </c>
      <c r="K43" s="204">
        <v>30.18</v>
      </c>
    </row>
    <row r="44" spans="1:11" ht="20.100000000000001" customHeight="1">
      <c r="A44" s="288">
        <v>44708</v>
      </c>
      <c r="B44" s="288">
        <v>44714</v>
      </c>
      <c r="C44" s="5" t="s">
        <v>217</v>
      </c>
      <c r="D44" s="204">
        <v>-12.22</v>
      </c>
      <c r="E44" s="204">
        <v>-17.11</v>
      </c>
      <c r="F44" s="204">
        <v>-43.98</v>
      </c>
      <c r="G44" s="204">
        <v>-50.09</v>
      </c>
      <c r="H44" s="204">
        <v>-50.09</v>
      </c>
      <c r="I44" s="204">
        <v>-26.88</v>
      </c>
      <c r="J44" s="204">
        <v>68.42</v>
      </c>
      <c r="K44" s="204">
        <v>-156.38999999999999</v>
      </c>
    </row>
    <row r="45" spans="1:11" ht="20.100000000000001" customHeight="1">
      <c r="A45" s="288">
        <v>44715</v>
      </c>
      <c r="B45" s="288">
        <v>44721</v>
      </c>
      <c r="C45" s="5" t="s">
        <v>217</v>
      </c>
      <c r="D45" s="204">
        <v>-9.86</v>
      </c>
      <c r="E45" s="204">
        <v>-14.79</v>
      </c>
      <c r="F45" s="204">
        <v>-86.25</v>
      </c>
      <c r="G45" s="204">
        <v>-92.42</v>
      </c>
      <c r="H45" s="204">
        <v>-92.42</v>
      </c>
      <c r="I45" s="204">
        <v>-69</v>
      </c>
      <c r="J45" s="204">
        <v>27.11</v>
      </c>
      <c r="K45" s="204">
        <v>-155.26</v>
      </c>
    </row>
    <row r="46" spans="1:11" ht="20.100000000000001" customHeight="1">
      <c r="A46" s="288">
        <v>44722</v>
      </c>
      <c r="B46" s="288">
        <v>44728</v>
      </c>
      <c r="C46" s="5" t="s">
        <v>217</v>
      </c>
      <c r="D46" s="204">
        <v>38.65</v>
      </c>
      <c r="E46" s="204">
        <v>33.67</v>
      </c>
      <c r="F46" s="204">
        <v>-64.84</v>
      </c>
      <c r="G46" s="204">
        <v>-69.83</v>
      </c>
      <c r="H46" s="204">
        <v>-69.83</v>
      </c>
      <c r="I46" s="204">
        <v>-46.14</v>
      </c>
      <c r="J46" s="204">
        <v>48.63</v>
      </c>
      <c r="K46" s="204">
        <v>-175.81</v>
      </c>
    </row>
    <row r="47" spans="1:11" ht="20.100000000000001" customHeight="1">
      <c r="A47" s="288">
        <v>44729</v>
      </c>
      <c r="B47" s="288">
        <v>44735</v>
      </c>
      <c r="C47" s="5" t="s">
        <v>217</v>
      </c>
      <c r="D47" s="204">
        <v>66.55</v>
      </c>
      <c r="E47" s="204">
        <v>56.502000000000002</v>
      </c>
      <c r="F47" s="204">
        <v>38.92</v>
      </c>
      <c r="G47" s="204">
        <v>22.6</v>
      </c>
      <c r="H47" s="204">
        <v>25.11</v>
      </c>
      <c r="I47" s="204">
        <v>50.22</v>
      </c>
      <c r="J47" s="204">
        <v>145.65</v>
      </c>
      <c r="K47" s="204">
        <v>-67.8</v>
      </c>
    </row>
    <row r="48" spans="1:11" ht="20.100000000000001" customHeight="1">
      <c r="A48" s="288">
        <v>44736</v>
      </c>
      <c r="B48" s="288">
        <v>44742</v>
      </c>
      <c r="C48" s="5" t="s">
        <v>217</v>
      </c>
      <c r="D48" s="204">
        <v>338.74</v>
      </c>
      <c r="E48" s="204">
        <v>328.71</v>
      </c>
      <c r="F48" s="204">
        <v>311.14</v>
      </c>
      <c r="G48" s="204">
        <v>294.83</v>
      </c>
      <c r="H48" s="204">
        <v>297.33999999999997</v>
      </c>
      <c r="I48" s="204">
        <v>322.43</v>
      </c>
      <c r="J48" s="204">
        <v>417.78</v>
      </c>
      <c r="K48" s="204">
        <v>204.5</v>
      </c>
    </row>
    <row r="49" spans="1:11" ht="20.100000000000001" customHeight="1">
      <c r="A49" s="288">
        <v>44743</v>
      </c>
      <c r="B49" s="288">
        <v>44749</v>
      </c>
      <c r="C49" s="5" t="s">
        <v>217</v>
      </c>
      <c r="D49" s="204">
        <v>739.51</v>
      </c>
      <c r="E49" s="204">
        <v>728.23</v>
      </c>
      <c r="F49" s="204">
        <v>711.93</v>
      </c>
      <c r="G49" s="204">
        <v>694.38</v>
      </c>
      <c r="H49" s="204">
        <v>696.89</v>
      </c>
      <c r="I49" s="204">
        <v>723.21</v>
      </c>
      <c r="J49" s="204">
        <v>805.94</v>
      </c>
      <c r="K49" s="204">
        <v>581.58000000000004</v>
      </c>
    </row>
    <row r="50" spans="1:11" ht="20.100000000000001" customHeight="1">
      <c r="A50" s="288">
        <v>44750</v>
      </c>
      <c r="B50" s="288">
        <v>44756</v>
      </c>
      <c r="C50" s="5" t="s">
        <v>217</v>
      </c>
      <c r="D50" s="204">
        <v>799.12</v>
      </c>
      <c r="E50" s="204">
        <v>789.08</v>
      </c>
      <c r="F50" s="204">
        <v>771.52</v>
      </c>
      <c r="G50" s="204">
        <v>755.21</v>
      </c>
      <c r="H50" s="204">
        <v>756.46</v>
      </c>
      <c r="I50" s="204">
        <v>782.81</v>
      </c>
      <c r="J50" s="204">
        <v>855.57</v>
      </c>
      <c r="K50" s="204">
        <v>631.01</v>
      </c>
    </row>
    <row r="51" spans="1:11" ht="20.100000000000001" customHeight="1">
      <c r="A51" s="288">
        <v>44757</v>
      </c>
      <c r="B51" s="288">
        <v>44763</v>
      </c>
      <c r="C51" s="5" t="s">
        <v>217</v>
      </c>
      <c r="D51" s="204">
        <v>746.47</v>
      </c>
      <c r="E51" s="204">
        <v>737.66</v>
      </c>
      <c r="F51" s="204">
        <v>720.03</v>
      </c>
      <c r="G51" s="204">
        <v>703.67</v>
      </c>
      <c r="H51" s="204">
        <v>706.19</v>
      </c>
      <c r="I51" s="204">
        <v>723.81</v>
      </c>
      <c r="J51" s="204">
        <v>813.18</v>
      </c>
      <c r="K51" s="204">
        <v>587.86</v>
      </c>
    </row>
    <row r="52" spans="1:11" ht="20.100000000000001" customHeight="1">
      <c r="A52" s="288">
        <v>44764</v>
      </c>
      <c r="B52" s="288">
        <v>44770</v>
      </c>
      <c r="C52" s="5" t="s">
        <v>217</v>
      </c>
      <c r="D52" s="204">
        <v>608.85</v>
      </c>
      <c r="E52" s="204">
        <v>598.72</v>
      </c>
      <c r="F52" s="204">
        <v>581</v>
      </c>
      <c r="G52" s="204">
        <v>565.80999999999995</v>
      </c>
      <c r="H52" s="204">
        <v>567.08000000000004</v>
      </c>
      <c r="I52" s="204">
        <v>584.79999999999995</v>
      </c>
      <c r="J52" s="204">
        <v>674.67</v>
      </c>
      <c r="K52" s="204">
        <v>449.36</v>
      </c>
    </row>
    <row r="53" spans="1:11" ht="20.100000000000001" customHeight="1">
      <c r="A53" s="288">
        <v>44771</v>
      </c>
      <c r="B53" s="288">
        <v>44777</v>
      </c>
      <c r="C53" s="5" t="s">
        <v>217</v>
      </c>
      <c r="D53" s="204">
        <v>645.1</v>
      </c>
      <c r="E53" s="204">
        <v>634.98</v>
      </c>
      <c r="F53" s="204">
        <v>616.01</v>
      </c>
      <c r="G53" s="204">
        <v>599.55999999999995</v>
      </c>
      <c r="H53" s="204">
        <v>602.09</v>
      </c>
      <c r="I53" s="204">
        <v>616.01</v>
      </c>
      <c r="J53" s="204">
        <v>694.43</v>
      </c>
      <c r="K53" s="204">
        <v>470.54</v>
      </c>
    </row>
    <row r="54" spans="1:11" ht="20.100000000000001" customHeight="1">
      <c r="A54" s="288">
        <v>44778</v>
      </c>
      <c r="B54" s="288">
        <v>44784</v>
      </c>
      <c r="C54" s="5" t="s">
        <v>217</v>
      </c>
      <c r="D54" s="204">
        <v>625.45000000000005</v>
      </c>
      <c r="E54" s="204">
        <v>616.59</v>
      </c>
      <c r="F54" s="204">
        <v>596.33000000000004</v>
      </c>
      <c r="G54" s="204">
        <v>579.87</v>
      </c>
      <c r="H54" s="204">
        <v>582.41</v>
      </c>
      <c r="I54" s="204">
        <v>596.33000000000004</v>
      </c>
      <c r="J54" s="204">
        <v>674.83</v>
      </c>
      <c r="K54" s="204">
        <v>450.73</v>
      </c>
    </row>
    <row r="55" spans="1:11" ht="20.100000000000001" customHeight="1">
      <c r="A55" s="288">
        <v>44785</v>
      </c>
      <c r="B55" s="288">
        <v>44791</v>
      </c>
      <c r="C55" s="5" t="s">
        <v>217</v>
      </c>
      <c r="D55" s="204">
        <v>626.47</v>
      </c>
      <c r="E55" s="204">
        <v>617.61</v>
      </c>
      <c r="F55" s="204">
        <v>597.36</v>
      </c>
      <c r="G55" s="204">
        <v>580.91</v>
      </c>
      <c r="H55" s="204">
        <v>583.44000000000005</v>
      </c>
      <c r="I55" s="204">
        <v>597.36</v>
      </c>
      <c r="J55" s="204">
        <v>675.83</v>
      </c>
      <c r="K55" s="204">
        <v>451.82</v>
      </c>
    </row>
    <row r="56" spans="1:11" ht="20.100000000000001" customHeight="1">
      <c r="A56" s="288">
        <v>44792</v>
      </c>
      <c r="B56" s="288">
        <v>44798</v>
      </c>
      <c r="C56" s="5" t="s">
        <v>217</v>
      </c>
      <c r="D56" s="204">
        <v>673.96</v>
      </c>
      <c r="E56" s="204">
        <v>668.91</v>
      </c>
      <c r="F56" s="204">
        <v>646.20000000000005</v>
      </c>
      <c r="G56" s="204">
        <v>633.57000000000005</v>
      </c>
      <c r="H56" s="204">
        <v>637.36</v>
      </c>
      <c r="I56" s="204">
        <v>646.20000000000005</v>
      </c>
      <c r="J56" s="204">
        <v>719.4</v>
      </c>
      <c r="K56" s="204">
        <v>494.74</v>
      </c>
    </row>
    <row r="57" spans="1:11" ht="20.100000000000001" customHeight="1">
      <c r="A57" s="288">
        <v>44799</v>
      </c>
      <c r="B57" s="288">
        <v>44805</v>
      </c>
      <c r="C57" s="5" t="s">
        <v>217</v>
      </c>
      <c r="D57" s="204">
        <v>837.88</v>
      </c>
      <c r="E57" s="204">
        <v>832.81</v>
      </c>
      <c r="F57" s="204">
        <v>810</v>
      </c>
      <c r="G57" s="204">
        <v>797.32</v>
      </c>
      <c r="H57" s="204">
        <v>801.12</v>
      </c>
      <c r="I57" s="204">
        <v>810</v>
      </c>
      <c r="J57" s="204">
        <v>877.18</v>
      </c>
      <c r="K57" s="204">
        <v>652.80999999999995</v>
      </c>
    </row>
    <row r="58" spans="1:11" ht="20.100000000000001" customHeight="1">
      <c r="A58" s="288">
        <v>44806</v>
      </c>
      <c r="B58" s="288">
        <v>44812</v>
      </c>
      <c r="C58" s="5" t="s">
        <v>217</v>
      </c>
      <c r="D58" s="204">
        <v>857.33</v>
      </c>
      <c r="E58" s="204">
        <v>852.24</v>
      </c>
      <c r="F58" s="204">
        <v>829.31</v>
      </c>
      <c r="G58" s="204">
        <v>817.84</v>
      </c>
      <c r="H58" s="204">
        <v>820.39</v>
      </c>
      <c r="I58" s="204">
        <v>829.31</v>
      </c>
      <c r="J58" s="204">
        <v>896.83</v>
      </c>
      <c r="K58" s="204">
        <v>672.62</v>
      </c>
    </row>
    <row r="59" spans="1:11" ht="20.100000000000001" customHeight="1">
      <c r="A59" s="288">
        <v>44813</v>
      </c>
      <c r="B59" s="288">
        <v>44819</v>
      </c>
      <c r="C59" s="5" t="s">
        <v>217</v>
      </c>
      <c r="D59" s="204">
        <v>848.75</v>
      </c>
      <c r="E59" s="204">
        <v>842.38</v>
      </c>
      <c r="F59" s="204">
        <v>820.71</v>
      </c>
      <c r="G59" s="204">
        <v>807.97</v>
      </c>
      <c r="H59" s="204">
        <v>811.79</v>
      </c>
      <c r="I59" s="204">
        <v>820.71</v>
      </c>
      <c r="J59" s="204">
        <v>856.4</v>
      </c>
      <c r="K59" s="204">
        <v>632.1</v>
      </c>
    </row>
    <row r="60" spans="1:11" ht="20.100000000000001" customHeight="1">
      <c r="A60" s="288">
        <v>44820</v>
      </c>
      <c r="B60" s="288">
        <v>44826</v>
      </c>
      <c r="C60" s="5" t="s">
        <v>217</v>
      </c>
      <c r="D60" s="204">
        <v>910.43</v>
      </c>
      <c r="E60" s="204">
        <v>904.04</v>
      </c>
      <c r="F60" s="204">
        <v>882.3</v>
      </c>
      <c r="G60" s="204">
        <v>869.52</v>
      </c>
      <c r="H60" s="204">
        <v>873.35</v>
      </c>
      <c r="I60" s="204">
        <v>882.3</v>
      </c>
      <c r="J60" s="204">
        <v>918.11</v>
      </c>
      <c r="K60" s="204">
        <v>694.33</v>
      </c>
    </row>
    <row r="61" spans="1:11" ht="20.100000000000001" customHeight="1">
      <c r="A61" s="288">
        <v>44827</v>
      </c>
      <c r="B61" s="288">
        <v>44833</v>
      </c>
      <c r="C61" s="5" t="s">
        <v>217</v>
      </c>
      <c r="D61" s="204">
        <v>958.41</v>
      </c>
      <c r="E61" s="204">
        <v>952.01</v>
      </c>
      <c r="F61" s="204">
        <v>930.22</v>
      </c>
      <c r="G61" s="204">
        <v>918.69</v>
      </c>
      <c r="H61" s="204">
        <v>922.54</v>
      </c>
      <c r="I61" s="204">
        <v>930.22</v>
      </c>
      <c r="J61" s="204">
        <v>953.29</v>
      </c>
      <c r="K61" s="204">
        <v>729.06</v>
      </c>
    </row>
    <row r="62" spans="1:11" ht="20.100000000000001" customHeight="1">
      <c r="A62" s="288">
        <v>44834</v>
      </c>
      <c r="B62" s="288">
        <v>44842</v>
      </c>
      <c r="C62" s="5" t="s">
        <v>217</v>
      </c>
      <c r="D62" s="204">
        <v>1158.0999999999999</v>
      </c>
      <c r="E62" s="204">
        <v>1152.97</v>
      </c>
      <c r="F62" s="204">
        <v>1129.8800000000001</v>
      </c>
      <c r="G62" s="204">
        <v>1118.3399999999999</v>
      </c>
      <c r="H62" s="204">
        <v>1120.9100000000001</v>
      </c>
      <c r="I62" s="204">
        <v>1129.8800000000001</v>
      </c>
      <c r="J62" s="204">
        <v>1149.1199999999999</v>
      </c>
      <c r="K62" s="204">
        <v>927.25</v>
      </c>
    </row>
    <row r="63" spans="1:11" ht="20.100000000000001" customHeight="1">
      <c r="A63" s="288">
        <v>44843</v>
      </c>
      <c r="B63" s="288">
        <v>44847</v>
      </c>
      <c r="C63" s="5" t="s">
        <v>217</v>
      </c>
      <c r="D63" s="204">
        <v>1197.93</v>
      </c>
      <c r="E63" s="204">
        <v>1191.49</v>
      </c>
      <c r="F63" s="204">
        <v>1174.75</v>
      </c>
      <c r="G63" s="204">
        <v>1158</v>
      </c>
      <c r="H63" s="204">
        <v>1158</v>
      </c>
      <c r="I63" s="204">
        <v>1174.75</v>
      </c>
      <c r="J63" s="204">
        <v>1169.5899999999999</v>
      </c>
      <c r="K63" s="204">
        <v>946.75</v>
      </c>
    </row>
    <row r="64" spans="1:11" ht="20.100000000000001" customHeight="1">
      <c r="A64" s="288">
        <v>44848</v>
      </c>
      <c r="B64" s="288">
        <v>44854</v>
      </c>
      <c r="C64" s="5" t="s">
        <v>217</v>
      </c>
      <c r="D64" s="204">
        <v>1365.42</v>
      </c>
      <c r="E64" s="204">
        <v>1359.81</v>
      </c>
      <c r="F64" s="204">
        <v>1343</v>
      </c>
      <c r="G64" s="204">
        <v>1326.19</v>
      </c>
      <c r="H64" s="204">
        <v>1326.19</v>
      </c>
      <c r="I64" s="204">
        <v>1343</v>
      </c>
      <c r="J64" s="204">
        <v>1337.4</v>
      </c>
      <c r="K64" s="204">
        <v>1113.24</v>
      </c>
    </row>
    <row r="65" spans="1:11" s="10" customFormat="1" ht="20.100000000000001" customHeight="1">
      <c r="A65" s="302">
        <v>44855</v>
      </c>
      <c r="B65" s="302">
        <v>44861</v>
      </c>
      <c r="C65" s="5" t="s">
        <v>217</v>
      </c>
      <c r="D65" s="204">
        <v>1281.3599999999999</v>
      </c>
      <c r="E65" s="204">
        <v>1276.18</v>
      </c>
      <c r="F65" s="204">
        <v>1259.3499999999999</v>
      </c>
      <c r="G65" s="204">
        <v>1242.53</v>
      </c>
      <c r="H65" s="204">
        <v>1242.53</v>
      </c>
      <c r="I65" s="204">
        <v>1259.3499999999999</v>
      </c>
      <c r="J65" s="204">
        <v>1242.53</v>
      </c>
      <c r="K65" s="204">
        <v>1019.91</v>
      </c>
    </row>
    <row r="66" spans="1:11" s="10" customFormat="1" ht="20.100000000000001" customHeight="1">
      <c r="A66" s="302">
        <v>44862</v>
      </c>
      <c r="B66" s="302">
        <v>44868</v>
      </c>
      <c r="C66" s="5" t="s">
        <v>217</v>
      </c>
      <c r="D66" s="204">
        <v>1094.58</v>
      </c>
      <c r="E66" s="204">
        <v>1089.4000000000001</v>
      </c>
      <c r="F66" s="204">
        <v>1072.54</v>
      </c>
      <c r="G66" s="204">
        <v>1055.68</v>
      </c>
      <c r="H66" s="204">
        <v>1055.68</v>
      </c>
      <c r="I66" s="204">
        <v>1072.54</v>
      </c>
      <c r="J66" s="204">
        <v>1055.68</v>
      </c>
      <c r="K66" s="204">
        <v>832.61</v>
      </c>
    </row>
    <row r="67" spans="1:11" ht="20.100000000000001" customHeight="1">
      <c r="A67" s="302">
        <v>44869</v>
      </c>
      <c r="B67" s="302">
        <v>44875</v>
      </c>
      <c r="C67" s="5" t="s">
        <v>217</v>
      </c>
      <c r="D67" s="204">
        <v>985.78</v>
      </c>
      <c r="E67" s="204">
        <v>972.77</v>
      </c>
      <c r="F67" s="204">
        <v>961.07</v>
      </c>
      <c r="G67" s="204">
        <v>941.56</v>
      </c>
      <c r="H67" s="204">
        <v>941.56</v>
      </c>
      <c r="I67" s="204">
        <v>954.57</v>
      </c>
      <c r="J67" s="204">
        <v>944.16</v>
      </c>
      <c r="K67" s="204">
        <v>720.48</v>
      </c>
    </row>
    <row r="68" spans="1:11" ht="20.100000000000001" customHeight="1">
      <c r="A68" s="302">
        <v>44876</v>
      </c>
      <c r="B68" s="302">
        <v>44882</v>
      </c>
      <c r="C68" s="5" t="s">
        <v>217</v>
      </c>
      <c r="D68" s="204">
        <v>872.27</v>
      </c>
      <c r="E68" s="204">
        <v>859.25</v>
      </c>
      <c r="F68" s="204">
        <v>847.54</v>
      </c>
      <c r="G68" s="204">
        <v>828.01</v>
      </c>
      <c r="H68" s="204">
        <v>828.01</v>
      </c>
      <c r="I68" s="204">
        <v>841.03</v>
      </c>
      <c r="J68" s="204">
        <v>830.61</v>
      </c>
      <c r="K68" s="204">
        <v>607.99</v>
      </c>
    </row>
    <row r="69" spans="1:11" ht="20.100000000000001" customHeight="1">
      <c r="A69" s="302">
        <v>44883</v>
      </c>
      <c r="B69" s="302">
        <v>44889</v>
      </c>
      <c r="C69" s="5" t="s">
        <v>217</v>
      </c>
      <c r="D69" s="204">
        <v>738.86</v>
      </c>
      <c r="E69" s="204">
        <v>725.8</v>
      </c>
      <c r="F69" s="204">
        <v>715.36</v>
      </c>
      <c r="G69" s="204">
        <v>695.78</v>
      </c>
      <c r="H69" s="204">
        <v>695.78</v>
      </c>
      <c r="I69" s="204">
        <v>707.53</v>
      </c>
      <c r="J69" s="204">
        <v>664.45</v>
      </c>
      <c r="K69" s="204">
        <v>441.23</v>
      </c>
    </row>
    <row r="70" spans="1:11" ht="20.100000000000001" customHeight="1">
      <c r="A70" s="302">
        <v>44890</v>
      </c>
      <c r="B70" s="302">
        <v>44896</v>
      </c>
      <c r="C70" s="5" t="s">
        <v>217</v>
      </c>
      <c r="D70" s="204">
        <v>551.22</v>
      </c>
      <c r="E70" s="204">
        <v>536.85</v>
      </c>
      <c r="F70" s="204">
        <v>526.4</v>
      </c>
      <c r="G70" s="204">
        <v>506.81</v>
      </c>
      <c r="H70" s="204">
        <v>506.81</v>
      </c>
      <c r="I70" s="204">
        <v>519.87</v>
      </c>
      <c r="J70" s="204">
        <v>475.46</v>
      </c>
      <c r="K70" s="204">
        <v>252.1</v>
      </c>
    </row>
    <row r="71" spans="1:11" ht="20.100000000000001" customHeight="1">
      <c r="A71" s="302">
        <v>44897</v>
      </c>
      <c r="B71" s="302">
        <v>44903</v>
      </c>
      <c r="C71" s="5" t="s">
        <v>217</v>
      </c>
      <c r="D71" s="204">
        <v>605.1</v>
      </c>
      <c r="E71" s="204">
        <v>592.12</v>
      </c>
      <c r="F71" s="204">
        <v>580.42999999999995</v>
      </c>
      <c r="G71" s="204">
        <v>562.25</v>
      </c>
      <c r="H71" s="204">
        <v>562.25</v>
      </c>
      <c r="I71" s="204">
        <v>573.94000000000005</v>
      </c>
      <c r="J71" s="204">
        <v>523.29999999999995</v>
      </c>
      <c r="K71" s="204">
        <v>299.95</v>
      </c>
    </row>
    <row r="72" spans="1:11" ht="20.100000000000001" customHeight="1">
      <c r="A72" s="302">
        <v>44904</v>
      </c>
      <c r="B72" s="302">
        <v>44910</v>
      </c>
      <c r="C72" s="5" t="s">
        <v>217</v>
      </c>
      <c r="D72" s="204">
        <v>214.26</v>
      </c>
      <c r="E72" s="204">
        <v>201.35</v>
      </c>
      <c r="F72" s="204">
        <v>189.73</v>
      </c>
      <c r="G72" s="204">
        <v>170.37</v>
      </c>
      <c r="H72" s="204">
        <v>170.37</v>
      </c>
      <c r="I72" s="204">
        <v>183.28</v>
      </c>
      <c r="J72" s="204">
        <v>132.94</v>
      </c>
      <c r="K72" s="204">
        <v>-90.35</v>
      </c>
    </row>
    <row r="73" spans="1:11" ht="20.100000000000001" customHeight="1">
      <c r="A73" s="302">
        <v>44911</v>
      </c>
      <c r="B73" s="302">
        <v>44917</v>
      </c>
      <c r="C73" s="5" t="s">
        <v>217</v>
      </c>
      <c r="D73" s="204">
        <v>-94.93</v>
      </c>
      <c r="E73" s="204">
        <v>-102.62</v>
      </c>
      <c r="F73" s="204">
        <v>-114.17</v>
      </c>
      <c r="G73" s="204">
        <v>-127</v>
      </c>
      <c r="H73" s="204">
        <v>-127</v>
      </c>
      <c r="I73" s="204">
        <v>-115.45</v>
      </c>
      <c r="J73" s="204">
        <v>-177.03</v>
      </c>
      <c r="K73" s="204">
        <v>-400.23</v>
      </c>
    </row>
    <row r="74" spans="1:11" ht="20.100000000000001" customHeight="1">
      <c r="A74" s="288">
        <v>44918</v>
      </c>
      <c r="B74" s="288">
        <v>44924</v>
      </c>
      <c r="C74" s="5" t="s">
        <v>217</v>
      </c>
      <c r="D74" s="204">
        <v>-44.55</v>
      </c>
      <c r="E74" s="204">
        <v>-53.47</v>
      </c>
      <c r="F74" s="204">
        <v>-63.65</v>
      </c>
      <c r="G74" s="204">
        <v>-77.650000000000006</v>
      </c>
      <c r="H74" s="204">
        <v>-77.650000000000006</v>
      </c>
      <c r="I74" s="204">
        <v>-64.92</v>
      </c>
      <c r="J74" s="204">
        <v>-128.57</v>
      </c>
      <c r="K74" s="204">
        <v>-352.62</v>
      </c>
    </row>
    <row r="75" spans="1:11" ht="20.100000000000001" customHeight="1">
      <c r="A75" s="288">
        <v>44925</v>
      </c>
      <c r="B75" s="288">
        <v>44931</v>
      </c>
      <c r="C75" s="5" t="s">
        <v>217</v>
      </c>
      <c r="D75" s="204">
        <v>-248.34</v>
      </c>
      <c r="E75" s="204">
        <v>-255.9</v>
      </c>
      <c r="F75" s="204">
        <v>-267.25</v>
      </c>
      <c r="G75" s="204">
        <v>-281.11</v>
      </c>
      <c r="H75" s="204">
        <v>-281.11</v>
      </c>
      <c r="I75" s="204">
        <v>-268.51</v>
      </c>
      <c r="J75" s="204">
        <v>-376.92</v>
      </c>
      <c r="K75" s="204">
        <v>-600.04999999999995</v>
      </c>
    </row>
    <row r="76" spans="1:11" ht="20.100000000000001" customHeight="1">
      <c r="A76" s="288">
        <v>44932</v>
      </c>
      <c r="B76" s="288">
        <v>44938</v>
      </c>
      <c r="C76" s="5" t="s">
        <v>217</v>
      </c>
      <c r="D76" s="204">
        <v>-207.98</v>
      </c>
      <c r="E76" s="204">
        <v>-215.45</v>
      </c>
      <c r="F76" s="204">
        <v>-226.66</v>
      </c>
      <c r="G76" s="204">
        <v>-240.36</v>
      </c>
      <c r="H76" s="204">
        <v>-240.36</v>
      </c>
      <c r="I76" s="204">
        <v>-227.91</v>
      </c>
      <c r="J76" s="204">
        <v>-353.69</v>
      </c>
      <c r="K76" s="204">
        <v>-577.87</v>
      </c>
    </row>
    <row r="77" spans="1:11" ht="20.100000000000001" customHeight="1">
      <c r="A77" s="302">
        <v>44953</v>
      </c>
      <c r="B77" s="302">
        <v>44959</v>
      </c>
      <c r="C77" s="5" t="s">
        <v>217</v>
      </c>
      <c r="D77" s="204">
        <v>-247.78</v>
      </c>
      <c r="E77" s="204">
        <v>-253.83</v>
      </c>
      <c r="F77" s="204">
        <v>-264.70999999999998</v>
      </c>
      <c r="G77" s="204">
        <v>-279.20999999999998</v>
      </c>
      <c r="H77" s="204">
        <v>-281.63</v>
      </c>
      <c r="I77" s="204">
        <v>-281.63</v>
      </c>
      <c r="J77" s="204">
        <v>-395.24</v>
      </c>
      <c r="K77" s="204">
        <v>-617.65</v>
      </c>
    </row>
    <row r="78" spans="1:11" ht="20.100000000000001" customHeight="1">
      <c r="A78" s="302">
        <v>44960</v>
      </c>
      <c r="B78" s="302">
        <v>44966</v>
      </c>
      <c r="C78" s="5" t="s">
        <v>217</v>
      </c>
      <c r="D78" s="204">
        <v>-273.83999999999997</v>
      </c>
      <c r="E78" s="204">
        <v>-278.69</v>
      </c>
      <c r="F78" s="204">
        <v>-289.60000000000002</v>
      </c>
      <c r="G78" s="204">
        <v>-304.14</v>
      </c>
      <c r="H78" s="204">
        <v>-306.56</v>
      </c>
      <c r="I78" s="204">
        <v>-306.56</v>
      </c>
      <c r="J78" s="204">
        <v>-419.25</v>
      </c>
      <c r="K78" s="204">
        <v>-643.41</v>
      </c>
    </row>
    <row r="79" spans="1:11" ht="20.100000000000001" customHeight="1">
      <c r="A79" s="302">
        <v>44967</v>
      </c>
      <c r="B79" s="302">
        <v>44973</v>
      </c>
      <c r="C79" s="5" t="s">
        <v>217</v>
      </c>
      <c r="D79" s="204">
        <v>-207.68</v>
      </c>
      <c r="E79" s="204">
        <v>-212.54</v>
      </c>
      <c r="F79" s="204">
        <v>-223.47</v>
      </c>
      <c r="G79" s="204">
        <v>-240.47</v>
      </c>
      <c r="H79" s="204">
        <v>-238.04</v>
      </c>
      <c r="I79" s="204">
        <v>-238.04</v>
      </c>
      <c r="J79" s="204">
        <v>-348.56</v>
      </c>
      <c r="K79" s="204">
        <v>-572.03</v>
      </c>
    </row>
    <row r="80" spans="1:11" s="10" customFormat="1" ht="20.100000000000001" customHeight="1">
      <c r="A80" s="291">
        <v>44974</v>
      </c>
      <c r="B80" s="291">
        <v>44980</v>
      </c>
      <c r="C80" s="96" t="s">
        <v>217</v>
      </c>
      <c r="D80" s="65">
        <v>-37.270000000000003</v>
      </c>
      <c r="E80" s="65">
        <v>-43.28</v>
      </c>
      <c r="F80" s="65">
        <v>-54.1</v>
      </c>
      <c r="G80" s="65">
        <v>-70.94</v>
      </c>
      <c r="H80" s="65">
        <v>-68.53</v>
      </c>
      <c r="I80" s="65">
        <v>-68.53</v>
      </c>
      <c r="J80" s="65">
        <v>-188.76</v>
      </c>
      <c r="K80" s="65">
        <v>-411.19</v>
      </c>
    </row>
  </sheetData>
  <mergeCells count="5">
    <mergeCell ref="A1:B1"/>
    <mergeCell ref="D1:K1"/>
    <mergeCell ref="D2:I2"/>
    <mergeCell ref="J2:J3"/>
    <mergeCell ref="K2:K3"/>
  </mergeCells>
  <phoneticPr fontId="62" type="noConversion"/>
  <pageMargins left="0.75" right="0.75" top="1" bottom="1" header="0.5" footer="0.5"/>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B24"/>
  <sheetViews>
    <sheetView workbookViewId="0">
      <pane xSplit="3" ySplit="2" topLeftCell="BX3" activePane="bottomRight" state="frozen"/>
      <selection pane="topRight"/>
      <selection pane="bottomLeft"/>
      <selection pane="bottomRight" activeCell="CB25" sqref="CB25"/>
    </sheetView>
  </sheetViews>
  <sheetFormatPr defaultColWidth="13.125" defaultRowHeight="20.100000000000001" customHeight="1"/>
  <cols>
    <col min="1" max="26" width="13.125" customWidth="1"/>
    <col min="27" max="27" width="17.375" customWidth="1"/>
    <col min="28" max="28" width="22.625" customWidth="1"/>
    <col min="29" max="35" width="22.625" style="46" customWidth="1"/>
    <col min="36" max="36" width="20" customWidth="1"/>
    <col min="37" max="37" width="26.625" customWidth="1"/>
    <col min="38" max="38" width="22.875" customWidth="1"/>
    <col min="39" max="40" width="24.125" customWidth="1"/>
    <col min="41" max="42" width="22.875" customWidth="1"/>
    <col min="43" max="44" width="24.125" customWidth="1"/>
    <col min="45" max="45" width="22.875" customWidth="1"/>
    <col min="46" max="47" width="24.125" customWidth="1"/>
    <col min="48" max="48" width="24.25" customWidth="1"/>
    <col min="49" max="50" width="21.625" customWidth="1"/>
    <col min="51" max="51" width="22.875" customWidth="1"/>
    <col min="52" max="53" width="24.125" customWidth="1"/>
    <col min="54" max="55" width="22.875" customWidth="1"/>
    <col min="56" max="57" width="24.5" customWidth="1"/>
    <col min="58" max="59" width="21.625" customWidth="1"/>
    <col min="60" max="60" width="24.125" customWidth="1"/>
    <col min="61" max="61" width="23.5" customWidth="1"/>
    <col min="62" max="63" width="24.125" customWidth="1"/>
    <col min="64" max="64" width="26.625" customWidth="1"/>
    <col min="65" max="66" width="26.625" style="10" customWidth="1"/>
    <col min="67" max="68" width="26.5" customWidth="1"/>
    <col min="69" max="69" width="26" style="10" customWidth="1"/>
    <col min="70" max="70" width="26" customWidth="1"/>
    <col min="71" max="71" width="22.625" customWidth="1"/>
    <col min="72" max="72" width="25.375" customWidth="1"/>
    <col min="73" max="74" width="25.75" customWidth="1"/>
    <col min="75" max="77" width="26.625" customWidth="1"/>
    <col min="78" max="80" width="26.125" customWidth="1"/>
    <col min="81" max="16338" width="13.125" customWidth="1"/>
  </cols>
  <sheetData>
    <row r="1" spans="1:80" s="10" customFormat="1" ht="20.100000000000001" customHeight="1">
      <c r="A1" s="23" t="s">
        <v>218</v>
      </c>
      <c r="B1" s="23"/>
      <c r="C1" s="23"/>
      <c r="D1" s="23"/>
      <c r="E1" s="23"/>
      <c r="F1" s="23"/>
      <c r="G1" s="23"/>
      <c r="H1" s="23"/>
      <c r="I1" s="23"/>
      <c r="J1" s="23"/>
      <c r="K1" s="23"/>
      <c r="L1" s="23"/>
      <c r="M1" s="23"/>
      <c r="N1" s="23"/>
      <c r="O1" s="23"/>
      <c r="P1" s="23"/>
      <c r="Q1" s="23"/>
      <c r="R1" s="23"/>
      <c r="S1" s="23"/>
      <c r="T1" s="23"/>
      <c r="U1" s="23"/>
      <c r="V1" s="23"/>
      <c r="W1" s="23"/>
      <c r="X1" s="23"/>
      <c r="Y1" s="23"/>
      <c r="Z1" s="23"/>
      <c r="AA1" s="376"/>
      <c r="AB1" s="376"/>
      <c r="AC1" s="376"/>
      <c r="AD1" s="376"/>
      <c r="AE1" s="377"/>
      <c r="AF1" s="377"/>
      <c r="AG1" s="377"/>
      <c r="AH1" s="377"/>
      <c r="AI1" s="377"/>
      <c r="AJ1" s="377"/>
      <c r="AK1" s="376"/>
      <c r="AL1" s="376"/>
      <c r="AM1" s="23"/>
      <c r="AN1" s="385"/>
      <c r="AO1" s="385"/>
      <c r="AP1" s="385"/>
      <c r="AQ1" s="23"/>
      <c r="AR1" s="23"/>
      <c r="AS1" s="376"/>
      <c r="AT1" s="376"/>
      <c r="AU1" s="376"/>
      <c r="AV1" s="23"/>
      <c r="AW1" s="385"/>
      <c r="AX1" s="385"/>
      <c r="AY1" s="23"/>
      <c r="AZ1" s="23"/>
      <c r="BA1" s="385"/>
      <c r="BB1" s="23"/>
      <c r="BC1" s="23"/>
      <c r="BD1" s="23"/>
      <c r="BE1" s="23"/>
      <c r="BF1" s="23"/>
      <c r="BG1" s="23"/>
      <c r="BH1" s="23"/>
      <c r="BI1" s="23"/>
      <c r="BJ1" s="385"/>
      <c r="BK1" s="23"/>
      <c r="BL1" s="23"/>
      <c r="BM1" s="23"/>
      <c r="BN1" s="23"/>
      <c r="BO1" s="385"/>
      <c r="BP1" s="23"/>
      <c r="BQ1" s="23"/>
      <c r="BR1" s="23"/>
      <c r="BS1" s="23"/>
      <c r="BT1" s="23"/>
      <c r="BU1" s="385"/>
      <c r="BV1" s="23"/>
      <c r="BW1" s="385"/>
      <c r="BX1" s="385"/>
      <c r="BY1" s="385"/>
      <c r="BZ1" s="385"/>
      <c r="CA1" s="23"/>
      <c r="CB1" s="23"/>
    </row>
    <row r="2" spans="1:80" s="10" customFormat="1" ht="20.100000000000001" customHeight="1">
      <c r="A2" s="506" t="s">
        <v>219</v>
      </c>
      <c r="B2" s="506"/>
      <c r="C2" s="506"/>
      <c r="D2" s="4" t="s">
        <v>220</v>
      </c>
      <c r="E2" s="4" t="s">
        <v>221</v>
      </c>
      <c r="F2" s="4" t="s">
        <v>222</v>
      </c>
      <c r="G2" s="4" t="s">
        <v>223</v>
      </c>
      <c r="H2" s="4" t="s">
        <v>224</v>
      </c>
      <c r="I2" s="4" t="s">
        <v>225</v>
      </c>
      <c r="J2" s="4" t="s">
        <v>226</v>
      </c>
      <c r="K2" s="4" t="s">
        <v>227</v>
      </c>
      <c r="L2" s="4" t="s">
        <v>228</v>
      </c>
      <c r="M2" s="4" t="s">
        <v>229</v>
      </c>
      <c r="N2" s="4" t="s">
        <v>230</v>
      </c>
      <c r="O2" s="4" t="s">
        <v>231</v>
      </c>
      <c r="P2" s="4" t="s">
        <v>232</v>
      </c>
      <c r="Q2" s="4" t="s">
        <v>233</v>
      </c>
      <c r="R2" s="4" t="s">
        <v>234</v>
      </c>
      <c r="S2" s="4" t="s">
        <v>235</v>
      </c>
      <c r="T2" s="4" t="s">
        <v>236</v>
      </c>
      <c r="U2" s="4" t="s">
        <v>237</v>
      </c>
      <c r="V2" s="4" t="s">
        <v>238</v>
      </c>
      <c r="W2" s="4" t="s">
        <v>239</v>
      </c>
      <c r="X2" s="4" t="s">
        <v>240</v>
      </c>
      <c r="Y2" s="4" t="s">
        <v>241</v>
      </c>
      <c r="Z2" s="4" t="s">
        <v>242</v>
      </c>
      <c r="AA2" s="217" t="s">
        <v>243</v>
      </c>
      <c r="AB2" s="217" t="s">
        <v>244</v>
      </c>
      <c r="AC2" s="217" t="s">
        <v>245</v>
      </c>
      <c r="AD2" s="217" t="s">
        <v>246</v>
      </c>
      <c r="AE2" s="217" t="s">
        <v>247</v>
      </c>
      <c r="AF2" s="217" t="s">
        <v>248</v>
      </c>
      <c r="AG2" s="217" t="s">
        <v>249</v>
      </c>
      <c r="AH2" s="217" t="s">
        <v>250</v>
      </c>
      <c r="AI2" s="217" t="s">
        <v>251</v>
      </c>
      <c r="AJ2" s="376" t="s">
        <v>252</v>
      </c>
      <c r="AK2" s="217" t="s">
        <v>253</v>
      </c>
      <c r="AL2" s="217" t="s">
        <v>254</v>
      </c>
      <c r="AM2" s="4" t="s">
        <v>255</v>
      </c>
      <c r="AN2" s="4" t="s">
        <v>256</v>
      </c>
      <c r="AO2" s="4" t="s">
        <v>257</v>
      </c>
      <c r="AP2" s="4" t="s">
        <v>258</v>
      </c>
      <c r="AQ2" s="4" t="s">
        <v>259</v>
      </c>
      <c r="AR2" s="4" t="s">
        <v>260</v>
      </c>
      <c r="AS2" s="217" t="s">
        <v>261</v>
      </c>
      <c r="AT2" s="217" t="s">
        <v>262</v>
      </c>
      <c r="AU2" s="217" t="s">
        <v>263</v>
      </c>
      <c r="AV2" s="4" t="s">
        <v>264</v>
      </c>
      <c r="AW2" s="4" t="s">
        <v>265</v>
      </c>
      <c r="AX2" s="4" t="s">
        <v>266</v>
      </c>
      <c r="AY2" s="4" t="s">
        <v>267</v>
      </c>
      <c r="AZ2" s="4" t="s">
        <v>268</v>
      </c>
      <c r="BA2" s="4" t="s">
        <v>269</v>
      </c>
      <c r="BB2" s="4" t="s">
        <v>270</v>
      </c>
      <c r="BC2" s="4" t="s">
        <v>271</v>
      </c>
      <c r="BD2" s="4" t="s">
        <v>272</v>
      </c>
      <c r="BE2" s="4" t="s">
        <v>273</v>
      </c>
      <c r="BF2" s="4" t="s">
        <v>274</v>
      </c>
      <c r="BG2" s="4" t="s">
        <v>275</v>
      </c>
      <c r="BH2" s="4" t="s">
        <v>276</v>
      </c>
      <c r="BI2" s="4" t="s">
        <v>277</v>
      </c>
      <c r="BJ2" s="4" t="s">
        <v>278</v>
      </c>
      <c r="BK2" s="4" t="s">
        <v>279</v>
      </c>
      <c r="BL2" s="4" t="s">
        <v>280</v>
      </c>
      <c r="BM2" s="4" t="s">
        <v>281</v>
      </c>
      <c r="BN2" s="4" t="s">
        <v>282</v>
      </c>
      <c r="BO2" s="4" t="s">
        <v>283</v>
      </c>
      <c r="BP2" s="4" t="s">
        <v>284</v>
      </c>
      <c r="BQ2" s="4" t="s">
        <v>285</v>
      </c>
      <c r="BR2" s="4" t="s">
        <v>286</v>
      </c>
      <c r="BS2" s="4" t="s">
        <v>287</v>
      </c>
      <c r="BT2" s="4" t="s">
        <v>288</v>
      </c>
      <c r="BU2" s="4" t="s">
        <v>289</v>
      </c>
      <c r="BV2" s="4" t="s">
        <v>290</v>
      </c>
      <c r="BW2" s="386" t="s">
        <v>291</v>
      </c>
      <c r="BX2" s="386" t="s">
        <v>292</v>
      </c>
      <c r="BY2" s="386" t="s">
        <v>293</v>
      </c>
      <c r="BZ2" s="386" t="s">
        <v>294</v>
      </c>
      <c r="CA2" s="386" t="s">
        <v>295</v>
      </c>
      <c r="CB2" s="4" t="s">
        <v>296</v>
      </c>
    </row>
    <row r="3" spans="1:80" ht="20.100000000000001" customHeight="1">
      <c r="A3" s="514" t="s">
        <v>297</v>
      </c>
      <c r="B3" s="516" t="s">
        <v>207</v>
      </c>
      <c r="C3" s="5" t="s">
        <v>211</v>
      </c>
      <c r="D3" s="204">
        <v>15.4</v>
      </c>
      <c r="E3" s="282">
        <v>15.38</v>
      </c>
      <c r="F3" s="204">
        <v>15.67</v>
      </c>
      <c r="G3" s="204">
        <v>15.3</v>
      </c>
      <c r="H3" s="204">
        <v>14.89</v>
      </c>
      <c r="I3" s="204">
        <v>14.85</v>
      </c>
      <c r="J3" s="204">
        <v>14.8</v>
      </c>
      <c r="K3" s="204">
        <v>14.75</v>
      </c>
      <c r="L3" s="204">
        <v>14.75</v>
      </c>
      <c r="M3" s="204">
        <v>14.82</v>
      </c>
      <c r="N3" s="204">
        <v>14.88</v>
      </c>
      <c r="O3" s="204">
        <v>15.06</v>
      </c>
      <c r="P3" s="204">
        <v>15.12</v>
      </c>
      <c r="Q3" s="5">
        <v>15.14</v>
      </c>
      <c r="R3" s="5">
        <v>15.01</v>
      </c>
      <c r="S3" s="5">
        <v>15.01</v>
      </c>
      <c r="T3" s="283">
        <v>15.26</v>
      </c>
      <c r="U3" s="283">
        <v>15.39</v>
      </c>
      <c r="V3" s="283">
        <v>15.43</v>
      </c>
      <c r="W3" s="283">
        <v>15.58</v>
      </c>
      <c r="X3" s="283">
        <v>15.36</v>
      </c>
      <c r="Y3" s="283">
        <v>15.28</v>
      </c>
      <c r="Z3" s="283">
        <v>15.17</v>
      </c>
      <c r="AA3" s="378">
        <v>15.2</v>
      </c>
      <c r="AB3" s="378">
        <v>15.2</v>
      </c>
      <c r="AC3" s="378">
        <v>15</v>
      </c>
      <c r="AD3" s="378">
        <v>14.75</v>
      </c>
      <c r="AE3" s="378">
        <v>15</v>
      </c>
      <c r="AF3" s="378">
        <v>14.87</v>
      </c>
      <c r="AG3" s="378">
        <v>15</v>
      </c>
      <c r="AH3" s="378">
        <v>15.07</v>
      </c>
      <c r="AI3" s="378">
        <v>15.22</v>
      </c>
      <c r="AJ3" s="378">
        <v>15.25</v>
      </c>
      <c r="AK3" s="378">
        <v>15.25</v>
      </c>
      <c r="AL3" s="378">
        <v>15.45</v>
      </c>
      <c r="AM3" s="283">
        <v>15.49</v>
      </c>
      <c r="AN3" s="283">
        <v>15.57</v>
      </c>
      <c r="AO3" s="283">
        <v>15.58</v>
      </c>
      <c r="AP3" s="283">
        <v>15.58</v>
      </c>
      <c r="AQ3" s="283">
        <v>15.58</v>
      </c>
      <c r="AR3" s="283">
        <v>15.78</v>
      </c>
      <c r="AS3" s="378">
        <v>15.78</v>
      </c>
      <c r="AT3" s="378">
        <v>15.78</v>
      </c>
      <c r="AU3" s="378">
        <v>16.350000000000001</v>
      </c>
      <c r="AV3" s="283">
        <v>16.350000000000001</v>
      </c>
      <c r="AW3" s="283">
        <v>16.329999999999998</v>
      </c>
      <c r="AX3" s="283">
        <v>16.329999999999998</v>
      </c>
      <c r="AY3" s="283">
        <v>16.420000000000002</v>
      </c>
      <c r="AZ3" s="283">
        <v>16.32</v>
      </c>
      <c r="BA3" s="283">
        <v>16.23</v>
      </c>
      <c r="BB3" s="283">
        <v>16.23</v>
      </c>
      <c r="BC3" s="283">
        <v>16.23</v>
      </c>
      <c r="BD3" s="283">
        <v>16.45</v>
      </c>
      <c r="BE3" s="283">
        <v>16.440000000000001</v>
      </c>
      <c r="BF3" s="283">
        <v>16.690000000000001</v>
      </c>
      <c r="BG3" s="283">
        <v>16.649999999999999</v>
      </c>
      <c r="BH3" s="283">
        <v>16.64</v>
      </c>
      <c r="BI3" s="283">
        <v>16.64</v>
      </c>
      <c r="BJ3" s="283">
        <v>16.649999999999999</v>
      </c>
      <c r="BK3" s="283">
        <v>17.45</v>
      </c>
      <c r="BL3" s="283">
        <v>17.45</v>
      </c>
      <c r="BM3" s="283">
        <v>17.62</v>
      </c>
      <c r="BN3" s="283">
        <v>17.61</v>
      </c>
      <c r="BO3" s="283">
        <v>17.600000000000001</v>
      </c>
      <c r="BP3" s="283">
        <v>17.66</v>
      </c>
      <c r="BQ3" s="283">
        <v>17.7</v>
      </c>
      <c r="BR3" s="283">
        <v>17.690000000000001</v>
      </c>
      <c r="BS3" s="283">
        <v>17.670000000000002</v>
      </c>
      <c r="BT3" s="283">
        <v>17.690000000000001</v>
      </c>
      <c r="BU3" s="283">
        <v>17.47</v>
      </c>
      <c r="BV3" s="283">
        <v>17.489999999999998</v>
      </c>
      <c r="BW3" s="283">
        <v>17.440000000000001</v>
      </c>
      <c r="BX3" s="283">
        <v>16.43</v>
      </c>
      <c r="BY3" s="283">
        <v>16.329999999999998</v>
      </c>
      <c r="BZ3" s="283">
        <v>16.329999999999998</v>
      </c>
      <c r="CA3" s="283">
        <v>16.260000000000002</v>
      </c>
      <c r="CB3" s="387">
        <v>15.83</v>
      </c>
    </row>
    <row r="4" spans="1:80" ht="20.100000000000001" customHeight="1">
      <c r="A4" s="514"/>
      <c r="B4" s="516"/>
      <c r="C4" s="5" t="s">
        <v>212</v>
      </c>
      <c r="D4" s="204">
        <v>15.68</v>
      </c>
      <c r="E4" s="282">
        <v>15.65</v>
      </c>
      <c r="F4" s="204">
        <v>15.9</v>
      </c>
      <c r="G4" s="204">
        <v>15.45</v>
      </c>
      <c r="H4" s="204">
        <v>15.1</v>
      </c>
      <c r="I4" s="204">
        <v>15</v>
      </c>
      <c r="J4" s="204">
        <v>14.85</v>
      </c>
      <c r="K4" s="204">
        <v>15.15</v>
      </c>
      <c r="L4" s="204">
        <v>15.15</v>
      </c>
      <c r="M4" s="204">
        <v>15.16</v>
      </c>
      <c r="N4" s="204">
        <v>15.22</v>
      </c>
      <c r="O4" s="204">
        <v>15.42</v>
      </c>
      <c r="P4" s="204">
        <v>15.43</v>
      </c>
      <c r="Q4" s="5">
        <v>15.45</v>
      </c>
      <c r="R4" s="5">
        <v>15.23</v>
      </c>
      <c r="S4" s="5">
        <v>15.23</v>
      </c>
      <c r="T4" s="283">
        <v>15.43</v>
      </c>
      <c r="U4" s="283">
        <v>15.53</v>
      </c>
      <c r="V4" s="283">
        <v>15.57</v>
      </c>
      <c r="W4" s="283">
        <v>15.77</v>
      </c>
      <c r="X4" s="283">
        <v>15.54</v>
      </c>
      <c r="Y4" s="283">
        <v>15.48</v>
      </c>
      <c r="Z4" s="283">
        <v>15.37</v>
      </c>
      <c r="AA4" s="378">
        <v>15.4</v>
      </c>
      <c r="AB4" s="378">
        <v>15.41</v>
      </c>
      <c r="AC4" s="378">
        <v>15.21</v>
      </c>
      <c r="AD4" s="378">
        <v>14.95</v>
      </c>
      <c r="AE4" s="378">
        <v>15.19</v>
      </c>
      <c r="AF4" s="378">
        <v>15.06</v>
      </c>
      <c r="AG4" s="378">
        <v>15.11</v>
      </c>
      <c r="AH4" s="378">
        <v>15.18</v>
      </c>
      <c r="AI4" s="378">
        <v>15.24</v>
      </c>
      <c r="AJ4" s="378">
        <v>15.27</v>
      </c>
      <c r="AK4" s="378">
        <v>15.27</v>
      </c>
      <c r="AL4" s="378">
        <v>15.47</v>
      </c>
      <c r="AM4" s="283">
        <v>15.51</v>
      </c>
      <c r="AN4" s="283">
        <v>15.59</v>
      </c>
      <c r="AO4" s="283">
        <v>15.6</v>
      </c>
      <c r="AP4" s="283">
        <v>15.6</v>
      </c>
      <c r="AQ4" s="283">
        <v>15.6</v>
      </c>
      <c r="AR4" s="283">
        <v>15.82</v>
      </c>
      <c r="AS4" s="378">
        <v>15.82</v>
      </c>
      <c r="AT4" s="378">
        <v>15.82</v>
      </c>
      <c r="AU4" s="378">
        <v>16.43</v>
      </c>
      <c r="AV4" s="283">
        <v>16.43</v>
      </c>
      <c r="AW4" s="283">
        <v>16.420000000000002</v>
      </c>
      <c r="AX4" s="283">
        <v>16.41</v>
      </c>
      <c r="AY4" s="283">
        <v>16.489999999999998</v>
      </c>
      <c r="AZ4" s="283">
        <v>16.399999999999999</v>
      </c>
      <c r="BA4" s="283">
        <v>16.309999999999999</v>
      </c>
      <c r="BB4" s="283">
        <v>16.3</v>
      </c>
      <c r="BC4" s="283">
        <v>16.3</v>
      </c>
      <c r="BD4" s="283">
        <v>16.489999999999998</v>
      </c>
      <c r="BE4" s="283">
        <v>16.48</v>
      </c>
      <c r="BF4" s="283">
        <v>16.73</v>
      </c>
      <c r="BG4" s="283">
        <v>16.7</v>
      </c>
      <c r="BH4" s="283">
        <v>16.690000000000001</v>
      </c>
      <c r="BI4" s="283">
        <v>16.690000000000001</v>
      </c>
      <c r="BJ4" s="283">
        <v>16.690000000000001</v>
      </c>
      <c r="BK4" s="283">
        <v>17.5</v>
      </c>
      <c r="BL4" s="283">
        <v>17.5</v>
      </c>
      <c r="BM4" s="283">
        <v>17.66</v>
      </c>
      <c r="BN4" s="283">
        <v>17.649999999999999</v>
      </c>
      <c r="BO4" s="283">
        <v>17.7</v>
      </c>
      <c r="BP4" s="283">
        <v>17.760000000000002</v>
      </c>
      <c r="BQ4" s="283">
        <v>17.8</v>
      </c>
      <c r="BR4" s="283">
        <v>17.8</v>
      </c>
      <c r="BS4" s="283">
        <v>17.77</v>
      </c>
      <c r="BT4" s="283">
        <v>17.79</v>
      </c>
      <c r="BU4" s="283">
        <v>17.53</v>
      </c>
      <c r="BV4" s="283">
        <v>17.559999999999999</v>
      </c>
      <c r="BW4" s="283">
        <v>17.5</v>
      </c>
      <c r="BX4" s="283">
        <v>16.489999999999998</v>
      </c>
      <c r="BY4" s="283">
        <v>16.38</v>
      </c>
      <c r="BZ4" s="283">
        <v>16.37</v>
      </c>
      <c r="CA4" s="283">
        <v>16.3</v>
      </c>
      <c r="CB4" s="387">
        <v>15.88</v>
      </c>
    </row>
    <row r="5" spans="1:80" ht="20.100000000000001" customHeight="1">
      <c r="A5" s="514"/>
      <c r="B5" s="516"/>
      <c r="C5" s="5" t="s">
        <v>213</v>
      </c>
      <c r="D5" s="204">
        <v>16.45</v>
      </c>
      <c r="E5" s="282">
        <v>16.41</v>
      </c>
      <c r="F5" s="204">
        <v>16.78</v>
      </c>
      <c r="G5" s="204">
        <v>16.350000000000001</v>
      </c>
      <c r="H5" s="204">
        <v>15.99</v>
      </c>
      <c r="I5" s="204">
        <v>15.88</v>
      </c>
      <c r="J5" s="204">
        <v>15.75</v>
      </c>
      <c r="K5" s="204">
        <v>15.83</v>
      </c>
      <c r="L5" s="204">
        <v>15.83</v>
      </c>
      <c r="M5" s="204">
        <v>15.84</v>
      </c>
      <c r="N5" s="204">
        <v>15.8</v>
      </c>
      <c r="O5" s="204">
        <v>15.86</v>
      </c>
      <c r="P5" s="204">
        <v>15.73</v>
      </c>
      <c r="Q5" s="5">
        <v>15.76</v>
      </c>
      <c r="R5" s="5">
        <v>15.53</v>
      </c>
      <c r="S5" s="5">
        <v>15.53</v>
      </c>
      <c r="T5" s="283">
        <v>15.69</v>
      </c>
      <c r="U5" s="283">
        <v>15.73</v>
      </c>
      <c r="V5" s="283">
        <v>15.78</v>
      </c>
      <c r="W5" s="283">
        <v>15.96</v>
      </c>
      <c r="X5" s="283">
        <v>15.74</v>
      </c>
      <c r="Y5" s="283">
        <v>15.73</v>
      </c>
      <c r="Z5" s="283">
        <v>15.62</v>
      </c>
      <c r="AA5" s="378">
        <v>15.65</v>
      </c>
      <c r="AB5" s="378">
        <v>15.48</v>
      </c>
      <c r="AC5" s="378">
        <v>15.46</v>
      </c>
      <c r="AD5" s="378">
        <v>15.17</v>
      </c>
      <c r="AE5" s="378">
        <v>15.42</v>
      </c>
      <c r="AF5" s="378">
        <v>15.27</v>
      </c>
      <c r="AG5" s="378">
        <v>15.32</v>
      </c>
      <c r="AH5" s="378">
        <v>15.39</v>
      </c>
      <c r="AI5" s="378">
        <v>15.44</v>
      </c>
      <c r="AJ5" s="378">
        <v>15.48</v>
      </c>
      <c r="AK5" s="378">
        <v>15.48</v>
      </c>
      <c r="AL5" s="378">
        <v>15.67</v>
      </c>
      <c r="AM5" s="283">
        <v>15.71</v>
      </c>
      <c r="AN5" s="283">
        <v>15.79</v>
      </c>
      <c r="AO5" s="283">
        <v>15.8</v>
      </c>
      <c r="AP5" s="283">
        <v>15.8</v>
      </c>
      <c r="AQ5" s="283">
        <v>15.8</v>
      </c>
      <c r="AR5" s="283">
        <v>16.04</v>
      </c>
      <c r="AS5" s="378">
        <v>16.399999999999999</v>
      </c>
      <c r="AT5" s="378">
        <v>16.61</v>
      </c>
      <c r="AU5" s="378">
        <v>16.57</v>
      </c>
      <c r="AV5" s="283">
        <v>16.57</v>
      </c>
      <c r="AW5" s="283">
        <v>16.55</v>
      </c>
      <c r="AX5" s="283">
        <v>16.55</v>
      </c>
      <c r="AY5" s="283">
        <v>16.63</v>
      </c>
      <c r="AZ5" s="283">
        <v>16.54</v>
      </c>
      <c r="BA5" s="283">
        <v>16.46</v>
      </c>
      <c r="BB5" s="283">
        <v>16.46</v>
      </c>
      <c r="BC5" s="283">
        <v>16.46</v>
      </c>
      <c r="BD5" s="283">
        <v>16.670000000000002</v>
      </c>
      <c r="BE5" s="283">
        <v>16.66</v>
      </c>
      <c r="BF5" s="283">
        <v>16.91</v>
      </c>
      <c r="BG5" s="283">
        <v>16.87</v>
      </c>
      <c r="BH5" s="283">
        <v>16.86</v>
      </c>
      <c r="BI5" s="283">
        <v>16.86</v>
      </c>
      <c r="BJ5" s="283">
        <v>16.87</v>
      </c>
      <c r="BK5" s="283">
        <v>17.63</v>
      </c>
      <c r="BL5" s="283">
        <v>17.63</v>
      </c>
      <c r="BM5" s="283">
        <v>17.79</v>
      </c>
      <c r="BN5" s="283">
        <v>17.78</v>
      </c>
      <c r="BO5" s="283">
        <v>17.79</v>
      </c>
      <c r="BP5" s="283">
        <v>17.850000000000001</v>
      </c>
      <c r="BQ5" s="283">
        <v>17.88</v>
      </c>
      <c r="BR5" s="283">
        <v>17.88</v>
      </c>
      <c r="BS5" s="283">
        <v>17.86</v>
      </c>
      <c r="BT5" s="283">
        <v>17.88</v>
      </c>
      <c r="BU5" s="283">
        <v>17.62</v>
      </c>
      <c r="BV5" s="283">
        <v>17.64</v>
      </c>
      <c r="BW5" s="283">
        <v>17.59</v>
      </c>
      <c r="BX5" s="283">
        <v>16.579999999999998</v>
      </c>
      <c r="BY5" s="283">
        <v>16.47</v>
      </c>
      <c r="BZ5" s="283">
        <v>16.46</v>
      </c>
      <c r="CA5" s="283">
        <v>16.39</v>
      </c>
      <c r="CB5" s="387">
        <v>15.97</v>
      </c>
    </row>
    <row r="6" spans="1:80" ht="20.100000000000001" customHeight="1">
      <c r="A6" s="514"/>
      <c r="B6" s="516"/>
      <c r="C6" s="5" t="s">
        <v>214</v>
      </c>
      <c r="D6" s="204">
        <v>16.68</v>
      </c>
      <c r="E6" s="282">
        <v>16.62</v>
      </c>
      <c r="F6" s="204">
        <v>16.78</v>
      </c>
      <c r="G6" s="204">
        <v>16.420000000000002</v>
      </c>
      <c r="H6" s="204">
        <v>16.05</v>
      </c>
      <c r="I6" s="204">
        <v>15.89</v>
      </c>
      <c r="J6" s="204">
        <v>15.76</v>
      </c>
      <c r="K6" s="204">
        <v>16.12</v>
      </c>
      <c r="L6" s="204">
        <v>16.12</v>
      </c>
      <c r="M6" s="204">
        <v>16.149999999999999</v>
      </c>
      <c r="N6" s="204">
        <v>16.190000000000001</v>
      </c>
      <c r="O6" s="204">
        <v>16.11</v>
      </c>
      <c r="P6" s="204">
        <v>15.98</v>
      </c>
      <c r="Q6" s="332" t="s">
        <v>298</v>
      </c>
      <c r="R6" s="332">
        <v>15.68</v>
      </c>
      <c r="S6" s="332">
        <v>15.55</v>
      </c>
      <c r="T6" s="283">
        <v>15.74</v>
      </c>
      <c r="U6" s="283">
        <v>15.81</v>
      </c>
      <c r="V6" s="283">
        <v>15.86</v>
      </c>
      <c r="W6" s="283">
        <v>16.02</v>
      </c>
      <c r="X6" s="283">
        <v>15.79</v>
      </c>
      <c r="Y6" s="283">
        <v>15.73</v>
      </c>
      <c r="Z6" s="283">
        <v>15.62</v>
      </c>
      <c r="AA6" s="378">
        <v>15.65</v>
      </c>
      <c r="AB6" s="378">
        <v>15.48</v>
      </c>
      <c r="AC6" s="378">
        <v>15.46</v>
      </c>
      <c r="AD6" s="378">
        <v>15.15</v>
      </c>
      <c r="AE6" s="378">
        <v>15.4</v>
      </c>
      <c r="AF6" s="378">
        <v>15.26</v>
      </c>
      <c r="AG6" s="378">
        <v>15.31</v>
      </c>
      <c r="AH6" s="378">
        <v>15.38</v>
      </c>
      <c r="AI6" s="378">
        <v>15.45</v>
      </c>
      <c r="AJ6" s="378">
        <v>15.49</v>
      </c>
      <c r="AK6" s="378">
        <v>15.49</v>
      </c>
      <c r="AL6" s="378">
        <v>15.68</v>
      </c>
      <c r="AM6" s="283">
        <v>15.71</v>
      </c>
      <c r="AN6" s="283">
        <v>15.8</v>
      </c>
      <c r="AO6" s="283">
        <v>15.81</v>
      </c>
      <c r="AP6" s="283">
        <v>15.81</v>
      </c>
      <c r="AQ6" s="283">
        <v>15.81</v>
      </c>
      <c r="AR6" s="283">
        <v>16.09</v>
      </c>
      <c r="AS6" s="378">
        <v>16.45</v>
      </c>
      <c r="AT6" s="378">
        <v>16.649999999999999</v>
      </c>
      <c r="AU6" s="378">
        <v>16.7</v>
      </c>
      <c r="AV6" s="283">
        <v>16.7</v>
      </c>
      <c r="AW6" s="283">
        <v>16.690000000000001</v>
      </c>
      <c r="AX6" s="283">
        <v>16.68</v>
      </c>
      <c r="AY6" s="283">
        <v>16.760000000000002</v>
      </c>
      <c r="AZ6" s="283">
        <v>16.66</v>
      </c>
      <c r="BA6" s="283">
        <v>16.59</v>
      </c>
      <c r="BB6" s="283">
        <v>16.59</v>
      </c>
      <c r="BC6" s="283">
        <v>16.59</v>
      </c>
      <c r="BD6" s="283">
        <v>16.77</v>
      </c>
      <c r="BE6" s="283">
        <v>16.760000000000002</v>
      </c>
      <c r="BF6" s="283">
        <v>17</v>
      </c>
      <c r="BG6" s="283">
        <v>16.97</v>
      </c>
      <c r="BH6" s="283">
        <v>16.96</v>
      </c>
      <c r="BI6" s="283">
        <v>16.95</v>
      </c>
      <c r="BJ6" s="283">
        <v>16.96</v>
      </c>
      <c r="BK6" s="283">
        <v>17.760000000000002</v>
      </c>
      <c r="BL6" s="283">
        <v>17.760000000000002</v>
      </c>
      <c r="BM6" s="283">
        <v>17.920000000000002</v>
      </c>
      <c r="BN6" s="283">
        <v>17.91</v>
      </c>
      <c r="BO6" s="283">
        <v>17.940000000000001</v>
      </c>
      <c r="BP6" s="283">
        <v>18</v>
      </c>
      <c r="BQ6" s="283">
        <v>18.03</v>
      </c>
      <c r="BR6" s="283">
        <v>18.03</v>
      </c>
      <c r="BS6" s="283">
        <v>18</v>
      </c>
      <c r="BT6" s="283">
        <v>18.03</v>
      </c>
      <c r="BU6" s="283">
        <v>17.72</v>
      </c>
      <c r="BV6" s="283">
        <v>17.75</v>
      </c>
      <c r="BW6" s="283">
        <v>17.7</v>
      </c>
      <c r="BX6" s="283">
        <v>16.690000000000001</v>
      </c>
      <c r="BY6" s="283">
        <v>16.59</v>
      </c>
      <c r="BZ6" s="283">
        <v>16.579999999999998</v>
      </c>
      <c r="CA6" s="283">
        <v>16.53</v>
      </c>
      <c r="CB6" s="387">
        <v>16.11</v>
      </c>
    </row>
    <row r="7" spans="1:80" ht="20.100000000000001" customHeight="1">
      <c r="A7" s="514"/>
      <c r="B7" s="516"/>
      <c r="C7" s="5" t="s">
        <v>215</v>
      </c>
      <c r="D7" s="204">
        <v>16.649999999999999</v>
      </c>
      <c r="E7" s="282">
        <v>16.600000000000001</v>
      </c>
      <c r="F7" s="204">
        <v>16.809999999999999</v>
      </c>
      <c r="G7" s="204">
        <v>16.510000000000002</v>
      </c>
      <c r="H7" s="204">
        <v>16.149999999999999</v>
      </c>
      <c r="I7" s="204">
        <v>16.010000000000002</v>
      </c>
      <c r="J7" s="204">
        <v>15.89</v>
      </c>
      <c r="K7" s="204">
        <v>16.22</v>
      </c>
      <c r="L7" s="204">
        <v>16.22</v>
      </c>
      <c r="M7" s="204">
        <v>16.2</v>
      </c>
      <c r="N7" s="204">
        <v>16.3</v>
      </c>
      <c r="O7" s="204">
        <v>16.37</v>
      </c>
      <c r="P7" s="204">
        <v>16.25</v>
      </c>
      <c r="Q7" s="5">
        <v>16.28</v>
      </c>
      <c r="R7" s="5">
        <v>15.85</v>
      </c>
      <c r="S7" s="5">
        <v>15.65</v>
      </c>
      <c r="T7" s="283">
        <v>15.8</v>
      </c>
      <c r="U7" s="283">
        <v>15.81</v>
      </c>
      <c r="V7" s="283">
        <v>15.86</v>
      </c>
      <c r="W7" s="283">
        <v>16.02</v>
      </c>
      <c r="X7" s="283">
        <v>15.79</v>
      </c>
      <c r="Y7" s="283">
        <v>15.79</v>
      </c>
      <c r="Z7" s="283">
        <v>15.68</v>
      </c>
      <c r="AA7" s="378">
        <v>15.71</v>
      </c>
      <c r="AB7" s="378">
        <v>15.54</v>
      </c>
      <c r="AC7" s="378">
        <v>15.56</v>
      </c>
      <c r="AD7" s="378">
        <v>15.17</v>
      </c>
      <c r="AE7" s="378">
        <v>15.42</v>
      </c>
      <c r="AF7" s="378">
        <v>15.28</v>
      </c>
      <c r="AG7" s="378">
        <v>15.33</v>
      </c>
      <c r="AH7" s="378">
        <v>15.4</v>
      </c>
      <c r="AI7" s="378">
        <v>15.57</v>
      </c>
      <c r="AJ7" s="378">
        <v>15.6</v>
      </c>
      <c r="AK7" s="378">
        <v>15.6</v>
      </c>
      <c r="AL7" s="378">
        <v>15.8</v>
      </c>
      <c r="AM7" s="283">
        <v>15.83</v>
      </c>
      <c r="AN7" s="283">
        <v>15.92</v>
      </c>
      <c r="AO7" s="283">
        <v>15.93</v>
      </c>
      <c r="AP7" s="283">
        <v>15.93</v>
      </c>
      <c r="AQ7" s="283">
        <v>15.93</v>
      </c>
      <c r="AR7" s="283">
        <v>16.09</v>
      </c>
      <c r="AS7" s="378">
        <v>16.45</v>
      </c>
      <c r="AT7" s="378">
        <v>16.649999999999999</v>
      </c>
      <c r="AU7" s="378">
        <v>16.68</v>
      </c>
      <c r="AV7" s="283">
        <v>16.68</v>
      </c>
      <c r="AW7" s="283">
        <v>16.670000000000002</v>
      </c>
      <c r="AX7" s="283">
        <v>16.670000000000002</v>
      </c>
      <c r="AY7" s="283">
        <v>16.739999999999998</v>
      </c>
      <c r="AZ7" s="283">
        <v>16.649999999999999</v>
      </c>
      <c r="BA7" s="283">
        <v>16.57</v>
      </c>
      <c r="BB7" s="283">
        <v>16.57</v>
      </c>
      <c r="BC7" s="283">
        <v>16.57</v>
      </c>
      <c r="BD7" s="283">
        <v>16.739999999999998</v>
      </c>
      <c r="BE7" s="283">
        <v>16.73</v>
      </c>
      <c r="BF7" s="283">
        <v>16.98</v>
      </c>
      <c r="BG7" s="283">
        <v>16.940000000000001</v>
      </c>
      <c r="BH7" s="283">
        <v>16.93</v>
      </c>
      <c r="BI7" s="283">
        <v>16.920000000000002</v>
      </c>
      <c r="BJ7" s="283">
        <v>16.940000000000001</v>
      </c>
      <c r="BK7" s="283">
        <v>17.760000000000002</v>
      </c>
      <c r="BL7" s="283">
        <v>17.760000000000002</v>
      </c>
      <c r="BM7" s="283">
        <v>17.920000000000002</v>
      </c>
      <c r="BN7" s="283">
        <v>17.91</v>
      </c>
      <c r="BO7" s="283">
        <v>17.940000000000001</v>
      </c>
      <c r="BP7" s="283">
        <v>18</v>
      </c>
      <c r="BQ7" s="283">
        <v>18.03</v>
      </c>
      <c r="BR7" s="283">
        <v>18.03</v>
      </c>
      <c r="BS7" s="283">
        <v>18</v>
      </c>
      <c r="BT7" s="283">
        <v>18.03</v>
      </c>
      <c r="BU7" s="283">
        <v>17.72</v>
      </c>
      <c r="BV7" s="283">
        <v>17.75</v>
      </c>
      <c r="BW7" s="283">
        <v>17.7</v>
      </c>
      <c r="BX7" s="283">
        <v>16.690000000000001</v>
      </c>
      <c r="BY7" s="283">
        <v>16.61</v>
      </c>
      <c r="BZ7" s="283">
        <v>16.600000000000001</v>
      </c>
      <c r="CA7" s="283">
        <v>16.510000000000002</v>
      </c>
      <c r="CB7" s="387">
        <v>16.09</v>
      </c>
    </row>
    <row r="8" spans="1:80" ht="20.100000000000001" customHeight="1">
      <c r="A8" s="514"/>
      <c r="B8" s="516"/>
      <c r="C8" s="5" t="s">
        <v>216</v>
      </c>
      <c r="D8" s="204">
        <v>16.61</v>
      </c>
      <c r="E8" s="282">
        <v>16.579999999999998</v>
      </c>
      <c r="F8" s="204">
        <v>16.8</v>
      </c>
      <c r="G8" s="204">
        <v>16.48</v>
      </c>
      <c r="H8" s="204">
        <v>16.05</v>
      </c>
      <c r="I8" s="204">
        <v>15.98</v>
      </c>
      <c r="J8" s="204">
        <v>15.88</v>
      </c>
      <c r="K8" s="204">
        <v>16.04</v>
      </c>
      <c r="L8" s="204">
        <v>16.04</v>
      </c>
      <c r="M8" s="204">
        <v>16.059999999999999</v>
      </c>
      <c r="N8" s="204">
        <v>16.11</v>
      </c>
      <c r="O8" s="204">
        <v>16.190000000000001</v>
      </c>
      <c r="P8" s="204">
        <v>16.14</v>
      </c>
      <c r="Q8" s="5">
        <v>16.16</v>
      </c>
      <c r="R8" s="5">
        <v>15.72</v>
      </c>
      <c r="S8" s="5">
        <v>15.52</v>
      </c>
      <c r="T8" s="283">
        <v>15.71</v>
      </c>
      <c r="U8" s="283">
        <v>15.82</v>
      </c>
      <c r="V8" s="283">
        <v>15.87</v>
      </c>
      <c r="W8" s="283">
        <v>15.96</v>
      </c>
      <c r="X8" s="283">
        <v>15.74</v>
      </c>
      <c r="Y8" s="283">
        <v>15.73</v>
      </c>
      <c r="Z8" s="283">
        <v>15.62</v>
      </c>
      <c r="AA8" s="378">
        <v>15.65</v>
      </c>
      <c r="AB8" s="378">
        <v>15.48</v>
      </c>
      <c r="AC8" s="378">
        <v>15.46</v>
      </c>
      <c r="AD8" s="378">
        <v>15.1</v>
      </c>
      <c r="AE8" s="378">
        <v>15.35</v>
      </c>
      <c r="AF8" s="378">
        <v>15.21</v>
      </c>
      <c r="AG8" s="378">
        <v>15.26</v>
      </c>
      <c r="AH8" s="378">
        <v>15.33</v>
      </c>
      <c r="AI8" s="378">
        <v>15.39</v>
      </c>
      <c r="AJ8" s="378">
        <v>15.42</v>
      </c>
      <c r="AK8" s="378">
        <v>15.42</v>
      </c>
      <c r="AL8" s="378">
        <v>15.61</v>
      </c>
      <c r="AM8" s="283">
        <v>15.65</v>
      </c>
      <c r="AN8" s="283">
        <v>15.73</v>
      </c>
      <c r="AO8" s="283">
        <v>15.74</v>
      </c>
      <c r="AP8" s="283">
        <v>15.74</v>
      </c>
      <c r="AQ8" s="283">
        <v>15.74</v>
      </c>
      <c r="AR8" s="283">
        <v>15.9</v>
      </c>
      <c r="AS8" s="378">
        <v>16.260000000000002</v>
      </c>
      <c r="AT8" s="378">
        <v>16.46</v>
      </c>
      <c r="AU8" s="378">
        <v>16.48</v>
      </c>
      <c r="AV8" s="283">
        <v>16.48</v>
      </c>
      <c r="AW8" s="283">
        <v>16.46</v>
      </c>
      <c r="AX8" s="283">
        <v>16.46</v>
      </c>
      <c r="AY8" s="283">
        <v>16.600000000000001</v>
      </c>
      <c r="AZ8" s="283">
        <v>16.510000000000002</v>
      </c>
      <c r="BA8" s="283">
        <v>16.46</v>
      </c>
      <c r="BB8" s="283">
        <v>16.46</v>
      </c>
      <c r="BC8" s="283">
        <v>16.46</v>
      </c>
      <c r="BD8" s="283">
        <v>16.670000000000002</v>
      </c>
      <c r="BE8" s="283">
        <v>16.66</v>
      </c>
      <c r="BF8" s="283">
        <v>16.91</v>
      </c>
      <c r="BG8" s="283">
        <v>16.87</v>
      </c>
      <c r="BH8" s="283">
        <v>16.86</v>
      </c>
      <c r="BI8" s="283">
        <v>16.86</v>
      </c>
      <c r="BJ8" s="283">
        <v>16.87</v>
      </c>
      <c r="BK8" s="283">
        <v>17.63</v>
      </c>
      <c r="BL8" s="283">
        <v>17.63</v>
      </c>
      <c r="BM8" s="283">
        <v>17.79</v>
      </c>
      <c r="BN8" s="283">
        <v>17.78</v>
      </c>
      <c r="BO8" s="283">
        <v>17.84</v>
      </c>
      <c r="BP8" s="283">
        <v>17.899999999999999</v>
      </c>
      <c r="BQ8" s="283">
        <v>17.940000000000001</v>
      </c>
      <c r="BR8" s="283">
        <v>17.93</v>
      </c>
      <c r="BS8" s="283">
        <v>17.91</v>
      </c>
      <c r="BT8" s="283">
        <v>17.93</v>
      </c>
      <c r="BU8" s="283">
        <v>17.63</v>
      </c>
      <c r="BV8" s="283">
        <v>17.649999999999999</v>
      </c>
      <c r="BW8" s="283">
        <v>17.600000000000001</v>
      </c>
      <c r="BX8" s="283">
        <v>16.59</v>
      </c>
      <c r="BY8" s="283">
        <v>16.61</v>
      </c>
      <c r="BZ8" s="283">
        <v>16.600000000000001</v>
      </c>
      <c r="CA8" s="283">
        <v>16.510000000000002</v>
      </c>
      <c r="CB8" s="387">
        <v>16.09</v>
      </c>
    </row>
    <row r="9" spans="1:80" ht="20.100000000000001" customHeight="1">
      <c r="A9" s="514"/>
      <c r="B9" s="509" t="s">
        <v>208</v>
      </c>
      <c r="C9" s="509"/>
      <c r="D9" s="204">
        <v>25.3</v>
      </c>
      <c r="E9" s="282">
        <v>25.27</v>
      </c>
      <c r="F9" s="204">
        <v>25.52</v>
      </c>
      <c r="G9" s="204">
        <v>25.01</v>
      </c>
      <c r="H9" s="204">
        <v>24.77</v>
      </c>
      <c r="I9" s="204">
        <v>24.12</v>
      </c>
      <c r="J9" s="204">
        <v>23.78</v>
      </c>
      <c r="K9" s="204">
        <v>22.19</v>
      </c>
      <c r="L9" s="204">
        <v>22.19</v>
      </c>
      <c r="M9" s="204">
        <v>23.19</v>
      </c>
      <c r="N9" s="204">
        <v>22.83</v>
      </c>
      <c r="O9" s="204">
        <v>22.88</v>
      </c>
      <c r="P9" s="204">
        <v>21.83</v>
      </c>
      <c r="Q9" s="5">
        <v>21.44</v>
      </c>
      <c r="R9" s="282">
        <v>19.600000000000001</v>
      </c>
      <c r="S9" s="282">
        <v>19.12</v>
      </c>
      <c r="T9" s="283">
        <v>19.29</v>
      </c>
      <c r="U9" s="283">
        <v>19.190000000000001</v>
      </c>
      <c r="V9" s="283">
        <v>19.05</v>
      </c>
      <c r="W9" s="283">
        <v>16.37</v>
      </c>
      <c r="X9" s="283">
        <v>16.149999999999999</v>
      </c>
      <c r="Y9" s="283">
        <v>15.87</v>
      </c>
      <c r="Z9" s="283">
        <v>15.76</v>
      </c>
      <c r="AA9" s="378">
        <v>15.8</v>
      </c>
      <c r="AB9" s="378">
        <v>14.58</v>
      </c>
      <c r="AC9" s="378">
        <v>14.57</v>
      </c>
      <c r="AD9" s="378">
        <v>14.2</v>
      </c>
      <c r="AE9" s="378">
        <v>13.88</v>
      </c>
      <c r="AF9" s="378">
        <v>13.78</v>
      </c>
      <c r="AG9" s="378">
        <v>13.19</v>
      </c>
      <c r="AH9" s="378">
        <v>13.25</v>
      </c>
      <c r="AI9" s="378">
        <v>13.08</v>
      </c>
      <c r="AJ9" s="378">
        <v>13.11</v>
      </c>
      <c r="AK9" s="378">
        <v>13.11</v>
      </c>
      <c r="AL9" s="378">
        <v>13.36</v>
      </c>
      <c r="AM9" s="283">
        <v>13.4</v>
      </c>
      <c r="AN9" s="283">
        <v>13.48</v>
      </c>
      <c r="AO9" s="283">
        <v>13.51</v>
      </c>
      <c r="AP9" s="283">
        <v>13.51</v>
      </c>
      <c r="AQ9" s="283">
        <v>13.51</v>
      </c>
      <c r="AR9" s="283">
        <v>15.12</v>
      </c>
      <c r="AS9" s="378">
        <v>15.48</v>
      </c>
      <c r="AT9" s="378">
        <v>15.7</v>
      </c>
      <c r="AU9" s="378">
        <v>15.72</v>
      </c>
      <c r="AV9" s="283">
        <v>15.72</v>
      </c>
      <c r="AW9" s="283">
        <v>15.8</v>
      </c>
      <c r="AX9" s="283">
        <v>15.88</v>
      </c>
      <c r="AY9" s="283">
        <v>15.89</v>
      </c>
      <c r="AZ9" s="283">
        <v>15.8</v>
      </c>
      <c r="BA9" s="283">
        <v>15.84</v>
      </c>
      <c r="BB9" s="283">
        <v>15.84</v>
      </c>
      <c r="BC9" s="283">
        <v>15.84</v>
      </c>
      <c r="BD9" s="283">
        <v>16.09</v>
      </c>
      <c r="BE9" s="283">
        <v>16.13</v>
      </c>
      <c r="BF9" s="283">
        <v>16.38</v>
      </c>
      <c r="BG9" s="283">
        <v>16.59</v>
      </c>
      <c r="BH9" s="283">
        <v>16.579999999999998</v>
      </c>
      <c r="BI9" s="283">
        <v>16.68</v>
      </c>
      <c r="BJ9" s="283">
        <v>16.72</v>
      </c>
      <c r="BK9" s="283">
        <v>17.670000000000002</v>
      </c>
      <c r="BL9" s="283">
        <v>17.670000000000002</v>
      </c>
      <c r="BM9" s="283">
        <v>17.920000000000002</v>
      </c>
      <c r="BN9" s="283">
        <v>17.91</v>
      </c>
      <c r="BO9" s="283">
        <v>17.920000000000002</v>
      </c>
      <c r="BP9" s="283">
        <v>17.98</v>
      </c>
      <c r="BQ9" s="283">
        <v>18.27</v>
      </c>
      <c r="BR9" s="283">
        <v>18.27</v>
      </c>
      <c r="BS9" s="283">
        <v>18.3</v>
      </c>
      <c r="BT9" s="283">
        <v>18.32</v>
      </c>
      <c r="BU9" s="283">
        <v>18.11</v>
      </c>
      <c r="BV9" s="283">
        <v>18.149999999999999</v>
      </c>
      <c r="BW9" s="283">
        <v>18.46</v>
      </c>
      <c r="BX9" s="283">
        <v>17.600000000000001</v>
      </c>
      <c r="BY9" s="283">
        <v>17.55</v>
      </c>
      <c r="BZ9" s="283">
        <v>17.53</v>
      </c>
      <c r="CA9" s="283">
        <v>17.420000000000002</v>
      </c>
      <c r="CB9" s="387">
        <v>17.09</v>
      </c>
    </row>
    <row r="10" spans="1:80" ht="20.100000000000001" customHeight="1">
      <c r="A10" s="515"/>
      <c r="B10" s="510" t="s">
        <v>299</v>
      </c>
      <c r="C10" s="510"/>
      <c r="D10" s="362">
        <v>27.45</v>
      </c>
      <c r="E10" s="363">
        <v>27.4</v>
      </c>
      <c r="F10" s="362">
        <v>27.9</v>
      </c>
      <c r="G10" s="362">
        <v>27</v>
      </c>
      <c r="H10" s="362">
        <v>26.65</v>
      </c>
      <c r="I10" s="362">
        <v>26.1</v>
      </c>
      <c r="J10" s="362">
        <v>25.89</v>
      </c>
      <c r="K10" s="362">
        <v>24.19</v>
      </c>
      <c r="L10" s="362">
        <v>24.19</v>
      </c>
      <c r="M10" s="362">
        <v>25.4</v>
      </c>
      <c r="N10" s="362">
        <v>25.01</v>
      </c>
      <c r="O10" s="362">
        <v>25.04</v>
      </c>
      <c r="P10" s="362">
        <v>23.96</v>
      </c>
      <c r="Q10" s="9">
        <v>23.58</v>
      </c>
      <c r="R10" s="9">
        <v>21.54</v>
      </c>
      <c r="S10" s="9">
        <v>21.07</v>
      </c>
      <c r="T10" s="373">
        <v>21.19</v>
      </c>
      <c r="U10" s="373">
        <v>21.1</v>
      </c>
      <c r="V10" s="373">
        <v>20.98</v>
      </c>
      <c r="W10" s="373">
        <v>18.39</v>
      </c>
      <c r="X10" s="373">
        <v>18.190000000000001</v>
      </c>
      <c r="Y10" s="373">
        <v>17.899999999999999</v>
      </c>
      <c r="Z10" s="373">
        <v>17.7</v>
      </c>
      <c r="AA10" s="379">
        <v>17.760000000000002</v>
      </c>
      <c r="AB10" s="379">
        <v>16.54</v>
      </c>
      <c r="AC10" s="379">
        <v>16.54</v>
      </c>
      <c r="AD10" s="379">
        <v>16.11</v>
      </c>
      <c r="AE10" s="379">
        <v>15.79</v>
      </c>
      <c r="AF10" s="379">
        <v>15.64</v>
      </c>
      <c r="AG10" s="379">
        <v>15.05</v>
      </c>
      <c r="AH10" s="379">
        <v>15.12</v>
      </c>
      <c r="AI10" s="379">
        <v>14.95</v>
      </c>
      <c r="AJ10" s="379">
        <v>14.98</v>
      </c>
      <c r="AK10" s="379">
        <v>14.98</v>
      </c>
      <c r="AL10" s="379">
        <v>15.23</v>
      </c>
      <c r="AM10" s="373">
        <v>15.27</v>
      </c>
      <c r="AN10" s="373">
        <v>15.4</v>
      </c>
      <c r="AO10" s="373">
        <v>15.41</v>
      </c>
      <c r="AP10" s="373">
        <v>15.41</v>
      </c>
      <c r="AQ10" s="373">
        <v>15.41</v>
      </c>
      <c r="AR10" s="373">
        <v>16.96</v>
      </c>
      <c r="AS10" s="379">
        <v>16.96</v>
      </c>
      <c r="AT10" s="379">
        <v>17.5</v>
      </c>
      <c r="AU10" s="379">
        <v>17.420000000000002</v>
      </c>
      <c r="AV10" s="373">
        <v>17.420000000000002</v>
      </c>
      <c r="AW10" s="373">
        <v>17.59</v>
      </c>
      <c r="AX10" s="373">
        <v>17.670000000000002</v>
      </c>
      <c r="AY10" s="373">
        <v>17.68</v>
      </c>
      <c r="AZ10" s="373">
        <v>17.579999999999998</v>
      </c>
      <c r="BA10" s="373">
        <v>17.61</v>
      </c>
      <c r="BB10" s="373">
        <v>17.61</v>
      </c>
      <c r="BC10" s="373">
        <v>17.61</v>
      </c>
      <c r="BD10" s="373">
        <v>17.87</v>
      </c>
      <c r="BE10" s="373">
        <v>17.899999999999999</v>
      </c>
      <c r="BF10" s="373">
        <v>18.14</v>
      </c>
      <c r="BG10" s="373">
        <v>18.350000000000001</v>
      </c>
      <c r="BH10" s="373">
        <v>18.329999999999998</v>
      </c>
      <c r="BI10" s="373">
        <v>18.43</v>
      </c>
      <c r="BJ10" s="373">
        <v>18.45</v>
      </c>
      <c r="BK10" s="373">
        <v>19.399999999999999</v>
      </c>
      <c r="BL10" s="373">
        <v>19.399999999999999</v>
      </c>
      <c r="BM10" s="373">
        <v>19.64</v>
      </c>
      <c r="BN10" s="373">
        <v>19.63</v>
      </c>
      <c r="BO10" s="373">
        <v>19.64</v>
      </c>
      <c r="BP10" s="373">
        <v>19.690000000000001</v>
      </c>
      <c r="BQ10" s="373">
        <v>19.98</v>
      </c>
      <c r="BR10" s="373">
        <v>19.98</v>
      </c>
      <c r="BS10" s="373">
        <v>20.02</v>
      </c>
      <c r="BT10" s="373">
        <v>20.05</v>
      </c>
      <c r="BU10" s="373">
        <v>19.850000000000001</v>
      </c>
      <c r="BV10" s="373">
        <v>19.91</v>
      </c>
      <c r="BW10" s="373">
        <v>20.23</v>
      </c>
      <c r="BX10" s="373">
        <v>19.399999999999999</v>
      </c>
      <c r="BY10" s="373">
        <v>19.39</v>
      </c>
      <c r="BZ10" s="373">
        <v>19.38</v>
      </c>
      <c r="CA10" s="373">
        <v>19.260000000000002</v>
      </c>
      <c r="CB10" s="388">
        <v>18.940000000000001</v>
      </c>
    </row>
    <row r="11" spans="1:80" ht="20.100000000000001" customHeight="1">
      <c r="A11" s="364"/>
      <c r="B11" s="364"/>
      <c r="C11" s="364"/>
      <c r="D11" s="364"/>
      <c r="E11" s="364"/>
      <c r="F11" s="364"/>
      <c r="G11" s="364"/>
      <c r="H11" s="365"/>
      <c r="I11" s="365"/>
      <c r="J11" s="364"/>
      <c r="K11" s="364"/>
      <c r="L11" s="364"/>
      <c r="M11" s="364"/>
      <c r="N11" s="364"/>
      <c r="O11" s="368"/>
      <c r="P11" s="368"/>
      <c r="Q11" s="368"/>
      <c r="R11" s="368"/>
      <c r="S11" s="368"/>
      <c r="T11" s="364"/>
      <c r="U11" s="364"/>
      <c r="V11" s="364"/>
      <c r="W11" s="364"/>
      <c r="X11" s="364"/>
      <c r="Y11" s="380"/>
      <c r="Z11" s="380"/>
      <c r="AA11" s="380"/>
      <c r="AC11" s="380"/>
      <c r="AD11" s="380"/>
      <c r="AE11" s="364"/>
      <c r="AF11" s="364"/>
      <c r="AG11" s="364"/>
      <c r="AH11" s="364"/>
      <c r="AI11" s="380"/>
      <c r="AJ11" s="380"/>
      <c r="AK11" s="380"/>
      <c r="AL11" s="380"/>
      <c r="AM11" s="380"/>
      <c r="BH11" s="46"/>
      <c r="BI11" s="46"/>
      <c r="BJ11" s="46"/>
      <c r="BK11" s="46"/>
      <c r="CA11" s="10"/>
      <c r="CB11" s="10"/>
    </row>
    <row r="12" spans="1:80" s="10" customFormat="1" ht="20.100000000000001" customHeight="1">
      <c r="A12" s="23" t="s">
        <v>300</v>
      </c>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376"/>
      <c r="AB12" s="376"/>
      <c r="AC12" s="376"/>
      <c r="AD12" s="376"/>
      <c r="AE12" s="377"/>
      <c r="AF12" s="377"/>
      <c r="AG12" s="377"/>
      <c r="AH12" s="377"/>
      <c r="AI12" s="377"/>
      <c r="AJ12" s="377"/>
      <c r="AK12" s="376"/>
      <c r="AL12" s="376"/>
      <c r="AM12" s="23"/>
      <c r="AN12" s="385"/>
      <c r="AO12" s="385"/>
      <c r="AP12" s="385"/>
      <c r="AQ12" s="385"/>
      <c r="AR12" s="23"/>
      <c r="AS12" s="376"/>
      <c r="AT12" s="376"/>
      <c r="AU12" s="376"/>
      <c r="AV12" s="385"/>
      <c r="AW12" s="385"/>
      <c r="AX12" s="385"/>
      <c r="AY12" s="385"/>
      <c r="AZ12" s="23"/>
      <c r="BA12" s="385"/>
      <c r="BB12" s="23"/>
      <c r="BC12" s="23"/>
      <c r="BD12" s="23"/>
      <c r="BE12" s="23"/>
      <c r="BF12" s="23"/>
      <c r="BG12" s="23"/>
      <c r="BH12" s="23"/>
      <c r="BI12" s="23"/>
      <c r="BJ12" s="385"/>
      <c r="BK12" s="23"/>
      <c r="BL12" s="23"/>
      <c r="BM12" s="23"/>
      <c r="BN12" s="23"/>
      <c r="BO12" s="385"/>
      <c r="BP12" s="23"/>
      <c r="BQ12" s="23"/>
      <c r="BR12" s="23"/>
      <c r="BS12" s="23"/>
      <c r="BT12" s="23"/>
      <c r="BU12" s="385"/>
      <c r="BV12" s="23"/>
      <c r="BW12" s="385"/>
      <c r="BX12" s="385"/>
      <c r="BY12" s="385"/>
      <c r="BZ12" s="385"/>
      <c r="CA12" s="23"/>
      <c r="CB12" s="23"/>
    </row>
    <row r="13" spans="1:80" s="10" customFormat="1" ht="20.100000000000001" customHeight="1">
      <c r="A13" s="506" t="s">
        <v>219</v>
      </c>
      <c r="B13" s="506"/>
      <c r="C13" s="506"/>
      <c r="D13" s="4" t="s">
        <v>220</v>
      </c>
      <c r="E13" s="4" t="s">
        <v>221</v>
      </c>
      <c r="F13" s="4" t="s">
        <v>222</v>
      </c>
      <c r="G13" s="4" t="s">
        <v>223</v>
      </c>
      <c r="H13" s="4" t="s">
        <v>224</v>
      </c>
      <c r="I13" s="4" t="s">
        <v>225</v>
      </c>
      <c r="J13" s="4" t="s">
        <v>226</v>
      </c>
      <c r="K13" s="4" t="s">
        <v>227</v>
      </c>
      <c r="L13" s="4" t="s">
        <v>228</v>
      </c>
      <c r="M13" s="4" t="s">
        <v>229</v>
      </c>
      <c r="N13" s="4" t="s">
        <v>230</v>
      </c>
      <c r="O13" s="4" t="s">
        <v>231</v>
      </c>
      <c r="P13" s="4" t="s">
        <v>232</v>
      </c>
      <c r="Q13" s="4" t="s">
        <v>233</v>
      </c>
      <c r="R13" s="4" t="s">
        <v>234</v>
      </c>
      <c r="S13" s="4" t="s">
        <v>235</v>
      </c>
      <c r="T13" s="4" t="s">
        <v>236</v>
      </c>
      <c r="U13" s="4" t="s">
        <v>237</v>
      </c>
      <c r="V13" s="4" t="s">
        <v>238</v>
      </c>
      <c r="W13" s="4" t="s">
        <v>239</v>
      </c>
      <c r="X13" s="4" t="s">
        <v>240</v>
      </c>
      <c r="Y13" s="4" t="s">
        <v>241</v>
      </c>
      <c r="Z13" s="4" t="s">
        <v>242</v>
      </c>
      <c r="AA13" s="217" t="s">
        <v>243</v>
      </c>
      <c r="AB13" s="217" t="s">
        <v>244</v>
      </c>
      <c r="AC13" s="217" t="s">
        <v>245</v>
      </c>
      <c r="AD13" s="217" t="s">
        <v>246</v>
      </c>
      <c r="AE13" s="217" t="s">
        <v>247</v>
      </c>
      <c r="AF13" s="217" t="s">
        <v>248</v>
      </c>
      <c r="AG13" s="217" t="s">
        <v>249</v>
      </c>
      <c r="AH13" s="217" t="s">
        <v>250</v>
      </c>
      <c r="AI13" s="217" t="s">
        <v>251</v>
      </c>
      <c r="AJ13" s="217" t="s">
        <v>252</v>
      </c>
      <c r="AK13" s="217" t="s">
        <v>253</v>
      </c>
      <c r="AL13" s="217" t="s">
        <v>254</v>
      </c>
      <c r="AM13" s="4" t="s">
        <v>255</v>
      </c>
      <c r="AN13" s="4" t="s">
        <v>256</v>
      </c>
      <c r="AO13" s="4" t="s">
        <v>257</v>
      </c>
      <c r="AP13" s="4" t="s">
        <v>258</v>
      </c>
      <c r="AQ13" s="4" t="s">
        <v>259</v>
      </c>
      <c r="AR13" s="4" t="s">
        <v>260</v>
      </c>
      <c r="AS13" s="217" t="s">
        <v>261</v>
      </c>
      <c r="AT13" s="217" t="s">
        <v>262</v>
      </c>
      <c r="AU13" s="217" t="s">
        <v>263</v>
      </c>
      <c r="AV13" s="4" t="s">
        <v>264</v>
      </c>
      <c r="AW13" s="4" t="s">
        <v>265</v>
      </c>
      <c r="AX13" s="4" t="s">
        <v>266</v>
      </c>
      <c r="AY13" s="4" t="s">
        <v>267</v>
      </c>
      <c r="AZ13" s="4" t="s">
        <v>268</v>
      </c>
      <c r="BA13" s="4" t="s">
        <v>269</v>
      </c>
      <c r="BB13" s="4" t="s">
        <v>270</v>
      </c>
      <c r="BC13" s="4" t="s">
        <v>271</v>
      </c>
      <c r="BD13" s="4" t="s">
        <v>272</v>
      </c>
      <c r="BE13" s="4" t="s">
        <v>273</v>
      </c>
      <c r="BF13" s="4" t="s">
        <v>274</v>
      </c>
      <c r="BG13" s="4" t="s">
        <v>275</v>
      </c>
      <c r="BH13" s="4" t="s">
        <v>276</v>
      </c>
      <c r="BI13" s="4" t="s">
        <v>277</v>
      </c>
      <c r="BJ13" s="4" t="s">
        <v>278</v>
      </c>
      <c r="BK13" s="4" t="s">
        <v>279</v>
      </c>
      <c r="BL13" s="4" t="s">
        <v>280</v>
      </c>
      <c r="BM13" s="4" t="s">
        <v>281</v>
      </c>
      <c r="BN13" s="4" t="s">
        <v>282</v>
      </c>
      <c r="BO13" s="4" t="s">
        <v>283</v>
      </c>
      <c r="BP13" s="4" t="s">
        <v>284</v>
      </c>
      <c r="BQ13" s="4" t="s">
        <v>285</v>
      </c>
      <c r="BR13" s="4" t="s">
        <v>286</v>
      </c>
      <c r="BS13" s="4" t="s">
        <v>287</v>
      </c>
      <c r="BT13" s="4" t="s">
        <v>288</v>
      </c>
      <c r="BU13" s="4" t="s">
        <v>289</v>
      </c>
      <c r="BV13" s="4" t="s">
        <v>290</v>
      </c>
      <c r="BW13" s="386" t="s">
        <v>291</v>
      </c>
      <c r="BX13" s="386" t="s">
        <v>292</v>
      </c>
      <c r="BY13" s="386" t="s">
        <v>293</v>
      </c>
      <c r="BZ13" s="386" t="s">
        <v>294</v>
      </c>
      <c r="CA13" s="386" t="s">
        <v>295</v>
      </c>
      <c r="CB13" s="4" t="s">
        <v>296</v>
      </c>
    </row>
    <row r="14" spans="1:80" ht="20.100000000000001" customHeight="1">
      <c r="A14" s="514" t="s">
        <v>297</v>
      </c>
      <c r="B14" s="516" t="s">
        <v>207</v>
      </c>
      <c r="C14" s="5" t="s">
        <v>211</v>
      </c>
      <c r="D14" s="204">
        <v>14.59</v>
      </c>
      <c r="E14" s="204">
        <v>14.58</v>
      </c>
      <c r="F14" s="204">
        <v>14.58</v>
      </c>
      <c r="G14" s="204">
        <v>14.01</v>
      </c>
      <c r="H14" s="204">
        <v>13.87</v>
      </c>
      <c r="I14" s="204">
        <v>13.65</v>
      </c>
      <c r="J14" s="204">
        <v>13.61</v>
      </c>
      <c r="K14" s="204">
        <v>13.61</v>
      </c>
      <c r="L14" s="204">
        <v>13.61</v>
      </c>
      <c r="M14" s="204">
        <v>13.61</v>
      </c>
      <c r="N14" s="204">
        <v>14.14</v>
      </c>
      <c r="O14" s="204">
        <v>14.14</v>
      </c>
      <c r="P14" s="204">
        <v>14.14</v>
      </c>
      <c r="Q14" s="204">
        <v>14.14</v>
      </c>
      <c r="R14" s="204">
        <v>14.14</v>
      </c>
      <c r="S14" s="204">
        <v>14.14</v>
      </c>
      <c r="T14" s="204">
        <v>14.14</v>
      </c>
      <c r="U14" s="204">
        <v>14.62</v>
      </c>
      <c r="V14" s="204">
        <v>14.62</v>
      </c>
      <c r="W14" s="204">
        <v>14.62</v>
      </c>
      <c r="X14" s="204">
        <v>14.81</v>
      </c>
      <c r="Y14" s="204">
        <v>15.11</v>
      </c>
      <c r="Z14" s="204">
        <v>14.93</v>
      </c>
      <c r="AA14" s="357">
        <v>14.93</v>
      </c>
      <c r="AB14" s="381">
        <v>14.65</v>
      </c>
      <c r="AC14" s="357">
        <v>14.49</v>
      </c>
      <c r="AD14" s="357">
        <v>14.63</v>
      </c>
      <c r="AE14" s="357">
        <v>15.01</v>
      </c>
      <c r="AF14" s="357">
        <v>15.1</v>
      </c>
      <c r="AG14" s="357">
        <v>15.25</v>
      </c>
      <c r="AH14" s="357">
        <v>15.28</v>
      </c>
      <c r="AI14" s="357">
        <v>15.33</v>
      </c>
      <c r="AJ14" s="357">
        <v>15.33</v>
      </c>
      <c r="AK14" s="357">
        <v>15.33</v>
      </c>
      <c r="AL14" s="357">
        <v>15.47</v>
      </c>
      <c r="AM14" s="204">
        <v>15.41</v>
      </c>
      <c r="AN14" s="204">
        <v>15.5</v>
      </c>
      <c r="AO14" s="204">
        <v>15.5</v>
      </c>
      <c r="AP14" s="204">
        <v>15.5</v>
      </c>
      <c r="AQ14" s="204">
        <v>15.5</v>
      </c>
      <c r="AR14" s="204">
        <v>16</v>
      </c>
      <c r="AS14" s="357">
        <v>16</v>
      </c>
      <c r="AT14" s="357">
        <v>16</v>
      </c>
      <c r="AU14" s="357">
        <v>16</v>
      </c>
      <c r="AV14" s="204">
        <v>16</v>
      </c>
      <c r="AW14" s="283">
        <v>16</v>
      </c>
      <c r="AX14" s="283">
        <v>16</v>
      </c>
      <c r="AY14" s="283">
        <v>16.010000000000002</v>
      </c>
      <c r="AZ14" s="283">
        <v>15.94</v>
      </c>
      <c r="BA14" s="283">
        <v>15.94</v>
      </c>
      <c r="BB14" s="283">
        <v>15.94</v>
      </c>
      <c r="BC14" s="283">
        <v>15.94</v>
      </c>
      <c r="BD14" s="283">
        <v>15.94</v>
      </c>
      <c r="BE14" s="283">
        <v>15.94</v>
      </c>
      <c r="BF14" s="283">
        <v>15.94</v>
      </c>
      <c r="BG14" s="283">
        <v>16.03</v>
      </c>
      <c r="BH14" s="283">
        <v>16.149999999999999</v>
      </c>
      <c r="BI14" s="283">
        <v>16.239999999999998</v>
      </c>
      <c r="BJ14" s="283">
        <v>16.239999999999998</v>
      </c>
      <c r="BK14" s="283">
        <v>16.239999999999998</v>
      </c>
      <c r="BL14" s="283">
        <v>16.829999999999998</v>
      </c>
      <c r="BM14" s="283">
        <v>16.829999999999998</v>
      </c>
      <c r="BN14" s="283">
        <v>16.829999999999998</v>
      </c>
      <c r="BO14" s="283">
        <v>16.87</v>
      </c>
      <c r="BP14" s="283">
        <v>16.98</v>
      </c>
      <c r="BQ14" s="283">
        <v>16.98</v>
      </c>
      <c r="BR14" s="283">
        <v>16.98</v>
      </c>
      <c r="BS14" s="283">
        <v>16.98</v>
      </c>
      <c r="BT14" s="283">
        <v>16.98</v>
      </c>
      <c r="BU14" s="283">
        <v>16.84</v>
      </c>
      <c r="BV14" s="283">
        <v>16.84</v>
      </c>
      <c r="BW14" s="283">
        <v>16.84</v>
      </c>
      <c r="BX14" s="283">
        <v>16.75</v>
      </c>
      <c r="BY14" s="283">
        <v>16.47</v>
      </c>
      <c r="BZ14" s="283">
        <v>16.47</v>
      </c>
      <c r="CA14" s="283">
        <v>16.16</v>
      </c>
      <c r="CB14" s="387">
        <v>15.8</v>
      </c>
    </row>
    <row r="15" spans="1:80" ht="20.100000000000001" customHeight="1">
      <c r="A15" s="514"/>
      <c r="B15" s="516"/>
      <c r="C15" s="5" t="s">
        <v>212</v>
      </c>
      <c r="D15" s="204">
        <v>15.03</v>
      </c>
      <c r="E15" s="204">
        <v>15.01</v>
      </c>
      <c r="F15" s="204">
        <v>15.01</v>
      </c>
      <c r="G15" s="204">
        <v>14.35</v>
      </c>
      <c r="H15" s="204">
        <v>14.15</v>
      </c>
      <c r="I15" s="204">
        <v>14.07</v>
      </c>
      <c r="J15" s="204">
        <v>14</v>
      </c>
      <c r="K15" s="204">
        <v>14.33</v>
      </c>
      <c r="L15" s="204">
        <v>14.33</v>
      </c>
      <c r="M15" s="204">
        <v>14.33</v>
      </c>
      <c r="N15" s="204">
        <v>14.41</v>
      </c>
      <c r="O15" s="204">
        <v>14.41</v>
      </c>
      <c r="P15" s="204">
        <v>14.41</v>
      </c>
      <c r="Q15" s="204">
        <v>14.41</v>
      </c>
      <c r="R15" s="204">
        <v>14.37</v>
      </c>
      <c r="S15" s="204">
        <v>14.37</v>
      </c>
      <c r="T15" s="204">
        <v>14.37</v>
      </c>
      <c r="U15" s="204">
        <v>14.85</v>
      </c>
      <c r="V15" s="204">
        <v>14.85</v>
      </c>
      <c r="W15" s="204">
        <v>14.85</v>
      </c>
      <c r="X15" s="204">
        <v>15.05</v>
      </c>
      <c r="Y15" s="204">
        <v>15.25</v>
      </c>
      <c r="Z15" s="204">
        <v>15.08</v>
      </c>
      <c r="AA15" s="357">
        <v>15.08</v>
      </c>
      <c r="AB15" s="381">
        <v>14.79</v>
      </c>
      <c r="AC15" s="357">
        <v>14.63</v>
      </c>
      <c r="AD15" s="357">
        <v>14.82</v>
      </c>
      <c r="AE15" s="357">
        <v>15.19</v>
      </c>
      <c r="AF15" s="357">
        <v>15.27</v>
      </c>
      <c r="AG15" s="357">
        <v>15.39</v>
      </c>
      <c r="AH15" s="357">
        <v>15.41</v>
      </c>
      <c r="AI15" s="357">
        <v>15.41</v>
      </c>
      <c r="AJ15" s="357">
        <v>15.41</v>
      </c>
      <c r="AK15" s="357">
        <v>15.41</v>
      </c>
      <c r="AL15" s="357">
        <v>15.55</v>
      </c>
      <c r="AM15" s="204">
        <v>15.51</v>
      </c>
      <c r="AN15" s="204">
        <v>15.59</v>
      </c>
      <c r="AO15" s="204">
        <v>15.59</v>
      </c>
      <c r="AP15" s="204">
        <v>15.59</v>
      </c>
      <c r="AQ15" s="204">
        <v>15.59</v>
      </c>
      <c r="AR15" s="204">
        <v>16.059999999999999</v>
      </c>
      <c r="AS15" s="357">
        <v>16.059999999999999</v>
      </c>
      <c r="AT15" s="357">
        <v>16.059999999999999</v>
      </c>
      <c r="AU15" s="357">
        <v>16.059999999999999</v>
      </c>
      <c r="AV15" s="204">
        <v>16.059999999999999</v>
      </c>
      <c r="AW15" s="283">
        <v>16.059999999999999</v>
      </c>
      <c r="AX15" s="283">
        <v>16.059999999999999</v>
      </c>
      <c r="AY15" s="283">
        <v>16.07</v>
      </c>
      <c r="AZ15" s="283">
        <v>15.99</v>
      </c>
      <c r="BA15" s="283">
        <v>15.99</v>
      </c>
      <c r="BB15" s="283">
        <v>15.99</v>
      </c>
      <c r="BC15" s="283">
        <v>15.99</v>
      </c>
      <c r="BD15" s="283">
        <v>15.99</v>
      </c>
      <c r="BE15" s="283">
        <v>15.99</v>
      </c>
      <c r="BF15" s="283">
        <v>15.99</v>
      </c>
      <c r="BG15" s="283">
        <v>16.079999999999998</v>
      </c>
      <c r="BH15" s="283">
        <v>16.190000000000001</v>
      </c>
      <c r="BI15" s="283">
        <v>16.28</v>
      </c>
      <c r="BJ15" s="283">
        <v>16.28</v>
      </c>
      <c r="BK15" s="283">
        <v>16.28</v>
      </c>
      <c r="BL15" s="283">
        <v>16.87</v>
      </c>
      <c r="BM15" s="283">
        <v>16.87</v>
      </c>
      <c r="BN15" s="283">
        <v>16.87</v>
      </c>
      <c r="BO15" s="283">
        <v>16.93</v>
      </c>
      <c r="BP15" s="283">
        <v>17.03</v>
      </c>
      <c r="BQ15" s="283">
        <v>17.03</v>
      </c>
      <c r="BR15" s="283">
        <v>17.03</v>
      </c>
      <c r="BS15" s="283">
        <v>17.03</v>
      </c>
      <c r="BT15" s="283">
        <v>17.03</v>
      </c>
      <c r="BU15" s="283">
        <v>16.899999999999999</v>
      </c>
      <c r="BV15" s="283">
        <v>16.899999999999999</v>
      </c>
      <c r="BW15" s="283">
        <v>16.899999999999999</v>
      </c>
      <c r="BX15" s="283">
        <v>16.809999999999999</v>
      </c>
      <c r="BY15" s="283">
        <v>16.53</v>
      </c>
      <c r="BZ15" s="283">
        <v>16.53</v>
      </c>
      <c r="CA15" s="283">
        <v>16.21</v>
      </c>
      <c r="CB15" s="387">
        <v>15.85</v>
      </c>
    </row>
    <row r="16" spans="1:80" ht="20.100000000000001" customHeight="1">
      <c r="A16" s="514"/>
      <c r="B16" s="516"/>
      <c r="C16" s="5" t="s">
        <v>213</v>
      </c>
      <c r="D16" s="204">
        <v>15.6</v>
      </c>
      <c r="E16" s="204">
        <v>15.58</v>
      </c>
      <c r="F16" s="204">
        <v>15.58</v>
      </c>
      <c r="G16" s="204">
        <v>14.99</v>
      </c>
      <c r="H16" s="204">
        <v>14.86</v>
      </c>
      <c r="I16" s="204">
        <v>14.75</v>
      </c>
      <c r="J16" s="204">
        <v>14.7</v>
      </c>
      <c r="K16" s="204">
        <v>14.73</v>
      </c>
      <c r="L16" s="204">
        <v>14.73</v>
      </c>
      <c r="M16" s="204">
        <v>14.73</v>
      </c>
      <c r="N16" s="204">
        <v>14.81</v>
      </c>
      <c r="O16" s="204">
        <v>14.81</v>
      </c>
      <c r="P16" s="204">
        <v>14.81</v>
      </c>
      <c r="Q16" s="204">
        <v>14.81</v>
      </c>
      <c r="R16" s="204">
        <v>14.73</v>
      </c>
      <c r="S16" s="204">
        <v>14.73</v>
      </c>
      <c r="T16" s="204">
        <v>14.59</v>
      </c>
      <c r="U16" s="204">
        <v>15.09</v>
      </c>
      <c r="V16" s="204">
        <v>15.09</v>
      </c>
      <c r="W16" s="204">
        <v>14.9</v>
      </c>
      <c r="X16" s="204">
        <v>15.1</v>
      </c>
      <c r="Y16" s="204">
        <v>15.41</v>
      </c>
      <c r="Z16" s="204">
        <v>15.22</v>
      </c>
      <c r="AA16" s="357">
        <v>15.22</v>
      </c>
      <c r="AB16" s="381">
        <v>14.93</v>
      </c>
      <c r="AC16" s="357">
        <v>14.77</v>
      </c>
      <c r="AD16" s="357">
        <v>15.03</v>
      </c>
      <c r="AE16" s="357">
        <v>15.39</v>
      </c>
      <c r="AF16" s="357">
        <v>15.47</v>
      </c>
      <c r="AG16" s="357">
        <v>15.58</v>
      </c>
      <c r="AH16" s="357">
        <v>15.61</v>
      </c>
      <c r="AI16" s="357">
        <v>15.61</v>
      </c>
      <c r="AJ16" s="357">
        <v>15.61</v>
      </c>
      <c r="AK16" s="357">
        <v>15.61</v>
      </c>
      <c r="AL16" s="357">
        <v>15.75</v>
      </c>
      <c r="AM16" s="204">
        <v>15.69</v>
      </c>
      <c r="AN16" s="204">
        <v>15.78</v>
      </c>
      <c r="AO16" s="204">
        <v>15.78</v>
      </c>
      <c r="AP16" s="204">
        <v>15.78</v>
      </c>
      <c r="AQ16" s="204">
        <v>15.78</v>
      </c>
      <c r="AR16" s="204">
        <v>16.22</v>
      </c>
      <c r="AS16" s="357">
        <v>16.22</v>
      </c>
      <c r="AT16" s="357">
        <v>16.22</v>
      </c>
      <c r="AU16" s="357">
        <v>16.22</v>
      </c>
      <c r="AV16" s="204">
        <v>16.22</v>
      </c>
      <c r="AW16" s="283">
        <v>16.22</v>
      </c>
      <c r="AX16" s="283">
        <v>16.22</v>
      </c>
      <c r="AY16" s="283">
        <v>16.22</v>
      </c>
      <c r="AZ16" s="283">
        <v>16.13</v>
      </c>
      <c r="BA16" s="283">
        <v>16.13</v>
      </c>
      <c r="BB16" s="283">
        <v>16.13</v>
      </c>
      <c r="BC16" s="283">
        <v>16.13</v>
      </c>
      <c r="BD16" s="283">
        <v>16.13</v>
      </c>
      <c r="BE16" s="283">
        <v>16.13</v>
      </c>
      <c r="BF16" s="283">
        <v>16.13</v>
      </c>
      <c r="BG16" s="283">
        <v>16.22</v>
      </c>
      <c r="BH16" s="283">
        <v>16.34</v>
      </c>
      <c r="BI16" s="283">
        <v>16.43</v>
      </c>
      <c r="BJ16" s="283">
        <v>16.43</v>
      </c>
      <c r="BK16" s="283">
        <v>16.43</v>
      </c>
      <c r="BL16" s="283">
        <v>17.02</v>
      </c>
      <c r="BM16" s="283">
        <v>17.02</v>
      </c>
      <c r="BN16" s="283">
        <v>17.02</v>
      </c>
      <c r="BO16" s="283">
        <v>17.059999999999999</v>
      </c>
      <c r="BP16" s="283">
        <v>17.16</v>
      </c>
      <c r="BQ16" s="283">
        <v>17.16</v>
      </c>
      <c r="BR16" s="283">
        <v>17.16</v>
      </c>
      <c r="BS16" s="283">
        <v>17.16</v>
      </c>
      <c r="BT16" s="283">
        <v>17.16</v>
      </c>
      <c r="BU16" s="283">
        <v>17</v>
      </c>
      <c r="BV16" s="283">
        <v>17</v>
      </c>
      <c r="BW16" s="283">
        <v>17</v>
      </c>
      <c r="BX16" s="283">
        <v>16.91</v>
      </c>
      <c r="BY16" s="283">
        <v>16.63</v>
      </c>
      <c r="BZ16" s="283">
        <v>16.63</v>
      </c>
      <c r="CA16" s="283">
        <v>16.32</v>
      </c>
      <c r="CB16" s="387">
        <v>15.96</v>
      </c>
    </row>
    <row r="17" spans="1:80" ht="20.100000000000001" customHeight="1">
      <c r="A17" s="514"/>
      <c r="B17" s="516"/>
      <c r="C17" s="5" t="s">
        <v>214</v>
      </c>
      <c r="D17" s="204">
        <v>15.95</v>
      </c>
      <c r="E17" s="204">
        <v>15.94</v>
      </c>
      <c r="F17" s="204">
        <v>15.94</v>
      </c>
      <c r="G17" s="204">
        <v>15.25</v>
      </c>
      <c r="H17" s="204">
        <v>15.17</v>
      </c>
      <c r="I17" s="204">
        <v>15.11</v>
      </c>
      <c r="J17" s="204">
        <v>15.05</v>
      </c>
      <c r="K17" s="204">
        <v>14.83</v>
      </c>
      <c r="L17" s="204">
        <v>14.83</v>
      </c>
      <c r="M17" s="204">
        <v>14.83</v>
      </c>
      <c r="N17" s="204">
        <v>14.91</v>
      </c>
      <c r="O17" s="204">
        <v>14.91</v>
      </c>
      <c r="P17" s="204">
        <v>14.91</v>
      </c>
      <c r="Q17" s="204">
        <v>14.91</v>
      </c>
      <c r="R17" s="204">
        <v>14.82</v>
      </c>
      <c r="S17" s="204">
        <v>14.82</v>
      </c>
      <c r="T17" s="204">
        <v>14.64</v>
      </c>
      <c r="U17" s="204">
        <v>15.13</v>
      </c>
      <c r="V17" s="204">
        <v>15.13</v>
      </c>
      <c r="W17" s="204">
        <v>15.13</v>
      </c>
      <c r="X17" s="204">
        <v>15.24</v>
      </c>
      <c r="Y17" s="204">
        <v>15.5</v>
      </c>
      <c r="Z17" s="204">
        <v>15.32</v>
      </c>
      <c r="AA17" s="357">
        <v>15.32</v>
      </c>
      <c r="AB17" s="381">
        <v>15.02</v>
      </c>
      <c r="AC17" s="357">
        <v>14.86</v>
      </c>
      <c r="AD17" s="357">
        <v>15.05</v>
      </c>
      <c r="AE17" s="357">
        <v>15.42</v>
      </c>
      <c r="AF17" s="357">
        <v>15.51</v>
      </c>
      <c r="AG17" s="357">
        <v>15.62</v>
      </c>
      <c r="AH17" s="357">
        <v>15.65</v>
      </c>
      <c r="AI17" s="357">
        <v>15.65</v>
      </c>
      <c r="AJ17" s="357">
        <v>15.65</v>
      </c>
      <c r="AK17" s="357">
        <v>15.65</v>
      </c>
      <c r="AL17" s="357">
        <v>15.79</v>
      </c>
      <c r="AM17" s="204">
        <v>15.72</v>
      </c>
      <c r="AN17" s="204">
        <v>15.8</v>
      </c>
      <c r="AO17" s="204">
        <v>15.8</v>
      </c>
      <c r="AP17" s="204">
        <v>15.8</v>
      </c>
      <c r="AQ17" s="204">
        <v>15.8</v>
      </c>
      <c r="AR17" s="204">
        <v>16.27</v>
      </c>
      <c r="AS17" s="357">
        <v>16.27</v>
      </c>
      <c r="AT17" s="357">
        <v>16.27</v>
      </c>
      <c r="AU17" s="357">
        <v>16.27</v>
      </c>
      <c r="AV17" s="204">
        <v>16.27</v>
      </c>
      <c r="AW17" s="283">
        <v>16.27</v>
      </c>
      <c r="AX17" s="283">
        <v>16.27</v>
      </c>
      <c r="AY17" s="283">
        <v>16.27</v>
      </c>
      <c r="AZ17" s="283">
        <v>16.18</v>
      </c>
      <c r="BA17" s="283">
        <v>16.18</v>
      </c>
      <c r="BB17" s="283">
        <v>16.18</v>
      </c>
      <c r="BC17" s="283">
        <v>16.18</v>
      </c>
      <c r="BD17" s="283">
        <v>16.18</v>
      </c>
      <c r="BE17" s="283">
        <v>16.18</v>
      </c>
      <c r="BF17" s="283">
        <v>16.18</v>
      </c>
      <c r="BG17" s="283">
        <v>16.27</v>
      </c>
      <c r="BH17" s="283">
        <v>16.39</v>
      </c>
      <c r="BI17" s="283">
        <v>16.48</v>
      </c>
      <c r="BJ17" s="283">
        <v>16.48</v>
      </c>
      <c r="BK17" s="283">
        <v>16.48</v>
      </c>
      <c r="BL17" s="283">
        <v>17.07</v>
      </c>
      <c r="BM17" s="283">
        <v>17.07</v>
      </c>
      <c r="BN17" s="283">
        <v>17.07</v>
      </c>
      <c r="BO17" s="283">
        <v>17.13</v>
      </c>
      <c r="BP17" s="283">
        <v>17.239999999999998</v>
      </c>
      <c r="BQ17" s="283">
        <v>17.239999999999998</v>
      </c>
      <c r="BR17" s="283">
        <v>17.239999999999998</v>
      </c>
      <c r="BS17" s="283">
        <v>17.239999999999998</v>
      </c>
      <c r="BT17" s="283">
        <v>17.239999999999998</v>
      </c>
      <c r="BU17" s="283">
        <v>17.07</v>
      </c>
      <c r="BV17" s="283">
        <v>17.07</v>
      </c>
      <c r="BW17" s="283">
        <v>17.07</v>
      </c>
      <c r="BX17" s="283">
        <v>16.98</v>
      </c>
      <c r="BY17" s="283">
        <v>16.7</v>
      </c>
      <c r="BZ17" s="283">
        <v>16.7</v>
      </c>
      <c r="CA17" s="283">
        <v>16.32</v>
      </c>
      <c r="CB17" s="387">
        <v>15.96</v>
      </c>
    </row>
    <row r="18" spans="1:80" ht="20.100000000000001" customHeight="1">
      <c r="A18" s="514"/>
      <c r="B18" s="516"/>
      <c r="C18" s="5" t="s">
        <v>215</v>
      </c>
      <c r="D18" s="204">
        <v>16.04</v>
      </c>
      <c r="E18" s="204">
        <v>16.010000000000002</v>
      </c>
      <c r="F18" s="204">
        <v>16.010000000000002</v>
      </c>
      <c r="G18" s="204">
        <v>15.42</v>
      </c>
      <c r="H18" s="204">
        <v>15.38</v>
      </c>
      <c r="I18" s="204">
        <v>15.03</v>
      </c>
      <c r="J18" s="204">
        <v>15</v>
      </c>
      <c r="K18" s="204">
        <v>14.92</v>
      </c>
      <c r="L18" s="204">
        <v>14.92</v>
      </c>
      <c r="M18" s="204">
        <v>14.92</v>
      </c>
      <c r="N18" s="204">
        <v>15</v>
      </c>
      <c r="O18" s="204">
        <v>14.86</v>
      </c>
      <c r="P18" s="204">
        <v>14.86</v>
      </c>
      <c r="Q18" s="204">
        <v>14.86</v>
      </c>
      <c r="R18" s="204">
        <v>14.73</v>
      </c>
      <c r="S18" s="204">
        <v>14.73</v>
      </c>
      <c r="T18" s="204">
        <v>14.64</v>
      </c>
      <c r="U18" s="204">
        <v>15.13</v>
      </c>
      <c r="V18" s="204">
        <v>15.13</v>
      </c>
      <c r="W18" s="204">
        <v>14.99</v>
      </c>
      <c r="X18" s="204">
        <v>15.19</v>
      </c>
      <c r="Y18" s="204">
        <v>15.41</v>
      </c>
      <c r="Z18" s="204">
        <v>15.22</v>
      </c>
      <c r="AA18" s="357">
        <v>15.22</v>
      </c>
      <c r="AB18" s="381">
        <v>14.93</v>
      </c>
      <c r="AC18" s="357">
        <v>14.77</v>
      </c>
      <c r="AD18" s="357">
        <v>15</v>
      </c>
      <c r="AE18" s="357">
        <v>15.38</v>
      </c>
      <c r="AF18" s="357">
        <v>15.46</v>
      </c>
      <c r="AG18" s="357">
        <v>15.57</v>
      </c>
      <c r="AH18" s="357">
        <v>15.6</v>
      </c>
      <c r="AI18" s="357">
        <v>15.6</v>
      </c>
      <c r="AJ18" s="357">
        <v>15.6</v>
      </c>
      <c r="AK18" s="357">
        <v>15.6</v>
      </c>
      <c r="AL18" s="357">
        <v>15.74</v>
      </c>
      <c r="AM18" s="204">
        <v>15.65</v>
      </c>
      <c r="AN18" s="204">
        <v>15.74</v>
      </c>
      <c r="AO18" s="204">
        <v>15.74</v>
      </c>
      <c r="AP18" s="204">
        <v>15.74</v>
      </c>
      <c r="AQ18" s="204">
        <v>15.74</v>
      </c>
      <c r="AR18" s="204">
        <v>16.2</v>
      </c>
      <c r="AS18" s="357">
        <v>16.2</v>
      </c>
      <c r="AT18" s="357">
        <v>16.2</v>
      </c>
      <c r="AU18" s="357">
        <v>16.2</v>
      </c>
      <c r="AV18" s="204">
        <v>16.2</v>
      </c>
      <c r="AW18" s="283">
        <v>16.2</v>
      </c>
      <c r="AX18" s="283">
        <v>16.2</v>
      </c>
      <c r="AY18" s="283">
        <v>16.23</v>
      </c>
      <c r="AZ18" s="283">
        <v>16.14</v>
      </c>
      <c r="BA18" s="283">
        <v>16.14</v>
      </c>
      <c r="BB18" s="283">
        <v>16.14</v>
      </c>
      <c r="BC18" s="283">
        <v>16.14</v>
      </c>
      <c r="BD18" s="283">
        <v>16.14</v>
      </c>
      <c r="BE18" s="283">
        <v>16.14</v>
      </c>
      <c r="BF18" s="283">
        <v>16.14</v>
      </c>
      <c r="BG18" s="283">
        <v>16.23</v>
      </c>
      <c r="BH18" s="283">
        <v>16.350000000000001</v>
      </c>
      <c r="BI18" s="283">
        <v>16.43</v>
      </c>
      <c r="BJ18" s="283">
        <v>16.43</v>
      </c>
      <c r="BK18" s="283">
        <v>16.43</v>
      </c>
      <c r="BL18" s="283">
        <v>17.03</v>
      </c>
      <c r="BM18" s="283">
        <v>17.03</v>
      </c>
      <c r="BN18" s="283">
        <v>17.03</v>
      </c>
      <c r="BO18" s="283">
        <v>17.100000000000001</v>
      </c>
      <c r="BP18" s="283">
        <v>17.2</v>
      </c>
      <c r="BQ18" s="283">
        <v>17.2</v>
      </c>
      <c r="BR18" s="283">
        <v>17.2</v>
      </c>
      <c r="BS18" s="283">
        <v>17.2</v>
      </c>
      <c r="BT18" s="283">
        <v>17.2</v>
      </c>
      <c r="BU18" s="283">
        <v>17.04</v>
      </c>
      <c r="BV18" s="283">
        <v>17.04</v>
      </c>
      <c r="BW18" s="283">
        <v>17.04</v>
      </c>
      <c r="BX18" s="283">
        <v>16.93</v>
      </c>
      <c r="BY18" s="283">
        <v>16.649999999999999</v>
      </c>
      <c r="BZ18" s="283">
        <v>16.649999999999999</v>
      </c>
      <c r="CA18" s="283">
        <v>16.29</v>
      </c>
      <c r="CB18" s="387">
        <v>15.93</v>
      </c>
    </row>
    <row r="19" spans="1:80" ht="20.100000000000001" customHeight="1">
      <c r="A19" s="514"/>
      <c r="B19" s="516"/>
      <c r="C19" s="5" t="s">
        <v>216</v>
      </c>
      <c r="D19" s="204">
        <v>15.86</v>
      </c>
      <c r="E19" s="204">
        <v>15.83</v>
      </c>
      <c r="F19" s="204">
        <v>15.83</v>
      </c>
      <c r="G19" s="204">
        <v>15.35</v>
      </c>
      <c r="H19" s="204">
        <v>15.3</v>
      </c>
      <c r="I19" s="204">
        <v>15.01</v>
      </c>
      <c r="J19" s="204">
        <v>14.98</v>
      </c>
      <c r="K19" s="204">
        <v>14.92</v>
      </c>
      <c r="L19" s="204">
        <v>14.92</v>
      </c>
      <c r="M19" s="204">
        <v>14.92</v>
      </c>
      <c r="N19" s="204">
        <v>15</v>
      </c>
      <c r="O19" s="204">
        <v>14.77</v>
      </c>
      <c r="P19" s="204">
        <v>14.77</v>
      </c>
      <c r="Q19" s="204">
        <v>14.77</v>
      </c>
      <c r="R19" s="204">
        <v>14.68</v>
      </c>
      <c r="S19" s="204">
        <v>14.68</v>
      </c>
      <c r="T19" s="204">
        <v>14.59</v>
      </c>
      <c r="U19" s="204">
        <v>15.09</v>
      </c>
      <c r="V19" s="204">
        <v>15.09</v>
      </c>
      <c r="W19" s="204">
        <v>15.09</v>
      </c>
      <c r="X19" s="204">
        <v>15.24</v>
      </c>
      <c r="Y19" s="204">
        <v>15.41</v>
      </c>
      <c r="Z19" s="204">
        <v>15.22</v>
      </c>
      <c r="AA19" s="357">
        <v>15.22</v>
      </c>
      <c r="AB19" s="381">
        <v>14.93</v>
      </c>
      <c r="AC19" s="357">
        <v>14.77</v>
      </c>
      <c r="AD19" s="357">
        <v>14.99</v>
      </c>
      <c r="AE19" s="357">
        <v>15.39</v>
      </c>
      <c r="AF19" s="357">
        <v>15.47</v>
      </c>
      <c r="AG19" s="357">
        <v>15.58</v>
      </c>
      <c r="AH19" s="357">
        <v>15.61</v>
      </c>
      <c r="AI19" s="357">
        <v>15.61</v>
      </c>
      <c r="AJ19" s="357">
        <v>15.61</v>
      </c>
      <c r="AK19" s="357">
        <v>15.61</v>
      </c>
      <c r="AL19" s="357">
        <v>15.75</v>
      </c>
      <c r="AM19" s="204">
        <v>15.66</v>
      </c>
      <c r="AN19" s="204">
        <v>15.75</v>
      </c>
      <c r="AO19" s="204">
        <v>15.75</v>
      </c>
      <c r="AP19" s="204">
        <v>15.75</v>
      </c>
      <c r="AQ19" s="204">
        <v>15.75</v>
      </c>
      <c r="AR19" s="204">
        <v>16.260000000000002</v>
      </c>
      <c r="AS19" s="357">
        <v>16.260000000000002</v>
      </c>
      <c r="AT19" s="357">
        <v>16.260000000000002</v>
      </c>
      <c r="AU19" s="357">
        <v>16.260000000000002</v>
      </c>
      <c r="AV19" s="204">
        <v>16.260000000000002</v>
      </c>
      <c r="AW19" s="283">
        <v>16.260000000000002</v>
      </c>
      <c r="AX19" s="283">
        <v>16.260000000000002</v>
      </c>
      <c r="AY19" s="283">
        <v>16.28</v>
      </c>
      <c r="AZ19" s="283">
        <v>16.190000000000001</v>
      </c>
      <c r="BA19" s="283">
        <v>16.190000000000001</v>
      </c>
      <c r="BB19" s="283">
        <v>16.190000000000001</v>
      </c>
      <c r="BC19" s="283">
        <v>16.190000000000001</v>
      </c>
      <c r="BD19" s="283">
        <v>16.190000000000001</v>
      </c>
      <c r="BE19" s="283">
        <v>16.190000000000001</v>
      </c>
      <c r="BF19" s="283">
        <v>16.190000000000001</v>
      </c>
      <c r="BG19" s="283">
        <v>16.28</v>
      </c>
      <c r="BH19" s="283">
        <v>16.399999999999999</v>
      </c>
      <c r="BI19" s="283">
        <v>16.489999999999998</v>
      </c>
      <c r="BJ19" s="283">
        <v>16.489999999999998</v>
      </c>
      <c r="BK19" s="283">
        <v>16.489999999999998</v>
      </c>
      <c r="BL19" s="283">
        <v>17.079999999999998</v>
      </c>
      <c r="BM19" s="283">
        <v>17.079999999999998</v>
      </c>
      <c r="BN19" s="283">
        <v>17.079999999999998</v>
      </c>
      <c r="BO19" s="283">
        <v>17.100000000000001</v>
      </c>
      <c r="BP19" s="283">
        <v>17.2</v>
      </c>
      <c r="BQ19" s="283">
        <v>17.2</v>
      </c>
      <c r="BR19" s="283">
        <v>17.2</v>
      </c>
      <c r="BS19" s="283">
        <v>17.2</v>
      </c>
      <c r="BT19" s="283">
        <v>17.2</v>
      </c>
      <c r="BU19" s="283">
        <v>17.04</v>
      </c>
      <c r="BV19" s="283">
        <v>17.04</v>
      </c>
      <c r="BW19" s="283">
        <v>17.04</v>
      </c>
      <c r="BX19" s="283">
        <v>16.93</v>
      </c>
      <c r="BY19" s="283">
        <v>16.649999999999999</v>
      </c>
      <c r="BZ19" s="283">
        <v>16.649999999999999</v>
      </c>
      <c r="CA19" s="283">
        <v>16.29</v>
      </c>
      <c r="CB19" s="387">
        <v>15.93</v>
      </c>
    </row>
    <row r="20" spans="1:80" ht="20.100000000000001" customHeight="1">
      <c r="A20" s="514"/>
      <c r="B20" s="509" t="s">
        <v>208</v>
      </c>
      <c r="C20" s="509"/>
      <c r="D20" s="204">
        <v>14.07</v>
      </c>
      <c r="E20" s="5">
        <v>14.04</v>
      </c>
      <c r="F20" s="5">
        <v>14.04</v>
      </c>
      <c r="G20" s="204">
        <v>13.5</v>
      </c>
      <c r="H20" s="204">
        <v>12.33</v>
      </c>
      <c r="I20" s="282">
        <f>I23/0.89</f>
        <v>12.707865168539326</v>
      </c>
      <c r="J20" s="282">
        <f>J23/0.89</f>
        <v>12.674157303370785</v>
      </c>
      <c r="K20" s="5">
        <v>12.37</v>
      </c>
      <c r="L20" s="5">
        <v>12.37</v>
      </c>
      <c r="M20" s="5">
        <v>12.55</v>
      </c>
      <c r="N20" s="5">
        <v>12.64</v>
      </c>
      <c r="O20" s="204">
        <v>14.22</v>
      </c>
      <c r="P20" s="204">
        <v>14.36</v>
      </c>
      <c r="Q20" s="204">
        <v>14.55</v>
      </c>
      <c r="R20" s="204">
        <v>14.48</v>
      </c>
      <c r="S20" s="204">
        <v>13.47</v>
      </c>
      <c r="T20" s="204">
        <v>13.64</v>
      </c>
      <c r="U20" s="204">
        <v>14.21</v>
      </c>
      <c r="V20" s="204">
        <v>14.21</v>
      </c>
      <c r="W20" s="204">
        <v>14.21</v>
      </c>
      <c r="X20" s="204">
        <v>14.46</v>
      </c>
      <c r="Y20" s="204">
        <v>15.75</v>
      </c>
      <c r="Z20" s="204">
        <v>14.67</v>
      </c>
      <c r="AA20" s="357">
        <v>14.67</v>
      </c>
      <c r="AB20" s="381">
        <v>14.45</v>
      </c>
      <c r="AC20" s="357">
        <v>14.36</v>
      </c>
      <c r="AD20" s="357">
        <v>14.5</v>
      </c>
      <c r="AE20" s="357">
        <v>14.88</v>
      </c>
      <c r="AF20" s="357">
        <v>14.96</v>
      </c>
      <c r="AG20" s="357">
        <v>15.14</v>
      </c>
      <c r="AH20" s="357">
        <v>15.21</v>
      </c>
      <c r="AI20" s="357">
        <v>15.3</v>
      </c>
      <c r="AJ20" s="357">
        <v>15.17</v>
      </c>
      <c r="AK20" s="357">
        <v>15.53</v>
      </c>
      <c r="AL20" s="357">
        <v>15.67</v>
      </c>
      <c r="AM20" s="204">
        <v>16.66</v>
      </c>
      <c r="AN20" s="204">
        <v>17.54</v>
      </c>
      <c r="AO20" s="204">
        <v>17.54</v>
      </c>
      <c r="AP20" s="204">
        <v>17.899999999999999</v>
      </c>
      <c r="AQ20" s="204">
        <v>17.899999999999999</v>
      </c>
      <c r="AR20" s="204">
        <v>18.18</v>
      </c>
      <c r="AS20" s="357">
        <v>17.93</v>
      </c>
      <c r="AT20" s="357">
        <v>17.93</v>
      </c>
      <c r="AU20" s="357">
        <v>17.93</v>
      </c>
      <c r="AV20" s="204">
        <v>17.68</v>
      </c>
      <c r="AW20" s="283">
        <v>18.440000000000001</v>
      </c>
      <c r="AX20" s="283">
        <v>18.48</v>
      </c>
      <c r="AY20" s="283">
        <v>18.79</v>
      </c>
      <c r="AZ20" s="283">
        <v>18.78</v>
      </c>
      <c r="BA20" s="283">
        <v>18.39</v>
      </c>
      <c r="BB20" s="283">
        <v>18.39</v>
      </c>
      <c r="BC20" s="283">
        <v>18.03</v>
      </c>
      <c r="BD20" s="283">
        <v>17.23</v>
      </c>
      <c r="BE20" s="283">
        <v>17.18</v>
      </c>
      <c r="BF20" s="283">
        <v>17.14</v>
      </c>
      <c r="BG20" s="283">
        <v>17.22</v>
      </c>
      <c r="BH20" s="283">
        <v>17.34</v>
      </c>
      <c r="BI20" s="283">
        <v>17.45</v>
      </c>
      <c r="BJ20" s="283">
        <v>17.54</v>
      </c>
      <c r="BK20" s="283">
        <v>18.11</v>
      </c>
      <c r="BL20" s="283">
        <v>18.920000000000002</v>
      </c>
      <c r="BM20" s="283">
        <v>19.010000000000002</v>
      </c>
      <c r="BN20" s="283">
        <v>19.010000000000002</v>
      </c>
      <c r="BO20" s="283">
        <v>18.93</v>
      </c>
      <c r="BP20" s="283">
        <v>19.03</v>
      </c>
      <c r="BQ20" s="283">
        <v>18.75</v>
      </c>
      <c r="BR20" s="283">
        <v>18.510000000000002</v>
      </c>
      <c r="BS20" s="283">
        <v>18.309999999999999</v>
      </c>
      <c r="BT20" s="283">
        <v>17.649999999999999</v>
      </c>
      <c r="BU20" s="283">
        <v>17.510000000000002</v>
      </c>
      <c r="BV20" s="283">
        <v>17.46</v>
      </c>
      <c r="BW20" s="283">
        <v>17.36</v>
      </c>
      <c r="BX20" s="283">
        <v>16.96</v>
      </c>
      <c r="BY20" s="283">
        <v>17.23</v>
      </c>
      <c r="BZ20" s="283">
        <v>17.440000000000001</v>
      </c>
      <c r="CA20" s="283">
        <v>17.32</v>
      </c>
      <c r="CB20" s="387">
        <v>17.260000000000002</v>
      </c>
    </row>
    <row r="21" spans="1:80" ht="20.100000000000001" customHeight="1">
      <c r="A21" s="515"/>
      <c r="B21" s="510" t="s">
        <v>299</v>
      </c>
      <c r="C21" s="510"/>
      <c r="D21" s="362">
        <v>16.22</v>
      </c>
      <c r="E21" s="362">
        <v>16.2</v>
      </c>
      <c r="F21" s="362">
        <v>16.2</v>
      </c>
      <c r="G21" s="362">
        <v>15.5</v>
      </c>
      <c r="H21" s="362">
        <v>14</v>
      </c>
      <c r="I21" s="363">
        <f>I24/0.89</f>
        <v>14.584269662921349</v>
      </c>
      <c r="J21" s="363">
        <v>14.47</v>
      </c>
      <c r="K21" s="362">
        <v>14</v>
      </c>
      <c r="L21" s="362">
        <v>14</v>
      </c>
      <c r="M21" s="362">
        <v>14.21</v>
      </c>
      <c r="N21" s="362">
        <v>14.26</v>
      </c>
      <c r="O21" s="362">
        <v>15.67</v>
      </c>
      <c r="P21" s="362">
        <v>15.81</v>
      </c>
      <c r="Q21" s="362">
        <v>16</v>
      </c>
      <c r="R21" s="362">
        <v>15.92</v>
      </c>
      <c r="S21" s="362">
        <v>14.92</v>
      </c>
      <c r="T21" s="363">
        <v>15.09</v>
      </c>
      <c r="U21" s="363">
        <v>15.71</v>
      </c>
      <c r="V21" s="363">
        <v>15.71</v>
      </c>
      <c r="W21" s="363">
        <v>15.74</v>
      </c>
      <c r="X21" s="363">
        <v>16</v>
      </c>
      <c r="Y21" s="363">
        <v>16.32</v>
      </c>
      <c r="Z21" s="363">
        <v>16.22</v>
      </c>
      <c r="AA21" s="382">
        <v>16.22</v>
      </c>
      <c r="AB21" s="383">
        <v>15.97</v>
      </c>
      <c r="AC21" s="382">
        <v>15.86</v>
      </c>
      <c r="AD21" s="382">
        <v>16</v>
      </c>
      <c r="AE21" s="382">
        <v>16.61</v>
      </c>
      <c r="AF21" s="382">
        <v>16.7</v>
      </c>
      <c r="AG21" s="382">
        <v>16.87</v>
      </c>
      <c r="AH21" s="382">
        <v>16.940000000000001</v>
      </c>
      <c r="AI21" s="382">
        <v>17.03</v>
      </c>
      <c r="AJ21" s="382">
        <v>16.899999999999999</v>
      </c>
      <c r="AK21" s="382">
        <v>17.260000000000002</v>
      </c>
      <c r="AL21" s="382">
        <v>15.67</v>
      </c>
      <c r="AM21" s="363">
        <v>18.38</v>
      </c>
      <c r="AN21" s="363">
        <v>19.27</v>
      </c>
      <c r="AO21" s="363">
        <v>19.27</v>
      </c>
      <c r="AP21" s="363">
        <v>19.62</v>
      </c>
      <c r="AQ21" s="363">
        <v>19.62</v>
      </c>
      <c r="AR21" s="363">
        <v>19.829999999999998</v>
      </c>
      <c r="AS21" s="382">
        <v>19.62</v>
      </c>
      <c r="AT21" s="382">
        <v>19.62</v>
      </c>
      <c r="AU21" s="382">
        <v>19.62</v>
      </c>
      <c r="AV21" s="363">
        <v>19.46</v>
      </c>
      <c r="AW21" s="373">
        <v>20.22</v>
      </c>
      <c r="AX21" s="373">
        <v>20.27</v>
      </c>
      <c r="AY21" s="373">
        <v>20.58</v>
      </c>
      <c r="AZ21" s="373">
        <v>20.57</v>
      </c>
      <c r="BA21" s="373">
        <v>20.18</v>
      </c>
      <c r="BB21" s="373">
        <v>20.18</v>
      </c>
      <c r="BC21" s="373">
        <v>19.82</v>
      </c>
      <c r="BD21" s="373">
        <v>19.02</v>
      </c>
      <c r="BE21" s="373">
        <v>18.97</v>
      </c>
      <c r="BF21" s="373">
        <v>18.93</v>
      </c>
      <c r="BG21" s="373">
        <v>19.010000000000002</v>
      </c>
      <c r="BH21" s="373">
        <v>19.13</v>
      </c>
      <c r="BI21" s="373">
        <v>19.239999999999998</v>
      </c>
      <c r="BJ21" s="373">
        <v>19.329999999999998</v>
      </c>
      <c r="BK21" s="373">
        <v>19.89</v>
      </c>
      <c r="BL21" s="373">
        <v>20.71</v>
      </c>
      <c r="BM21" s="373">
        <v>20.8</v>
      </c>
      <c r="BN21" s="373">
        <v>20.8</v>
      </c>
      <c r="BO21" s="373">
        <v>20.72</v>
      </c>
      <c r="BP21" s="373">
        <v>20.82</v>
      </c>
      <c r="BQ21" s="373">
        <v>20.53</v>
      </c>
      <c r="BR21" s="373">
        <v>20.3</v>
      </c>
      <c r="BS21" s="373">
        <v>20.100000000000001</v>
      </c>
      <c r="BT21" s="373">
        <v>19.43</v>
      </c>
      <c r="BU21" s="373">
        <v>19.3</v>
      </c>
      <c r="BV21" s="373">
        <v>19.25</v>
      </c>
      <c r="BW21" s="373">
        <v>19.149999999999999</v>
      </c>
      <c r="BX21" s="373">
        <v>18.75</v>
      </c>
      <c r="BY21" s="373">
        <v>19.02</v>
      </c>
      <c r="BZ21" s="373">
        <v>19.23</v>
      </c>
      <c r="CA21" s="373">
        <v>19.09</v>
      </c>
      <c r="CB21" s="388">
        <v>19.04</v>
      </c>
    </row>
    <row r="22" spans="1:80" ht="20.100000000000001" customHeight="1">
      <c r="A22" s="366"/>
      <c r="B22" s="511"/>
      <c r="C22" s="511"/>
      <c r="D22" s="511"/>
      <c r="E22" s="511"/>
      <c r="F22" s="511"/>
      <c r="G22" s="511"/>
      <c r="H22" s="511"/>
      <c r="I22" s="511"/>
      <c r="J22" s="511"/>
      <c r="K22" s="511"/>
      <c r="L22" s="369"/>
      <c r="M22" s="369"/>
      <c r="N22" s="369"/>
      <c r="O22" s="369"/>
      <c r="P22" s="369"/>
      <c r="Q22" s="374"/>
      <c r="R22" s="374"/>
      <c r="S22" s="374"/>
      <c r="T22" s="369"/>
      <c r="U22" s="369"/>
      <c r="V22" s="369"/>
      <c r="W22" s="369"/>
      <c r="X22" s="369"/>
      <c r="Y22" s="369"/>
      <c r="Z22" s="369"/>
      <c r="AA22" s="384"/>
      <c r="AB22" s="384"/>
      <c r="AC22" s="384"/>
      <c r="AD22" s="384"/>
      <c r="AE22" s="369"/>
      <c r="AF22" s="369"/>
      <c r="AG22" s="369"/>
      <c r="AH22" s="369"/>
      <c r="AI22" s="369"/>
      <c r="AJ22" s="369"/>
      <c r="AK22" s="384"/>
      <c r="AL22" s="384"/>
      <c r="AM22" s="369"/>
      <c r="BM22"/>
      <c r="BQ22"/>
      <c r="CB22" s="10"/>
    </row>
    <row r="23" spans="1:80" ht="20.100000000000001" customHeight="1">
      <c r="A23" s="364"/>
      <c r="B23" s="512" t="s">
        <v>208</v>
      </c>
      <c r="C23" s="513"/>
      <c r="D23" s="513" t="s">
        <v>301</v>
      </c>
      <c r="E23" s="513"/>
      <c r="F23" s="513"/>
      <c r="G23" s="513"/>
      <c r="H23" s="513"/>
      <c r="I23" s="370">
        <v>11.31</v>
      </c>
      <c r="J23" s="370">
        <v>11.28</v>
      </c>
      <c r="K23" s="371">
        <v>11.38</v>
      </c>
      <c r="L23" s="371">
        <v>11.38</v>
      </c>
      <c r="M23" s="371">
        <v>11.55</v>
      </c>
      <c r="N23" s="371">
        <v>11.62</v>
      </c>
      <c r="O23" s="371">
        <v>12.54</v>
      </c>
      <c r="P23" s="372">
        <v>13.21</v>
      </c>
      <c r="Q23" s="367">
        <v>13.53</v>
      </c>
      <c r="R23" s="375">
        <v>13.32</v>
      </c>
      <c r="S23" s="372">
        <v>12.39</v>
      </c>
      <c r="T23" s="371">
        <v>12.55</v>
      </c>
      <c r="U23" s="371">
        <v>12.64</v>
      </c>
      <c r="V23" s="371">
        <v>12.64</v>
      </c>
      <c r="W23" s="371">
        <v>12.65</v>
      </c>
      <c r="X23" s="371">
        <v>12.7</v>
      </c>
      <c r="Y23" s="371">
        <v>14.8</v>
      </c>
      <c r="Z23" s="371">
        <v>12.62</v>
      </c>
      <c r="AA23" s="371">
        <v>12.62</v>
      </c>
      <c r="AB23" s="371">
        <v>12.39</v>
      </c>
      <c r="AC23" s="371">
        <v>12.78</v>
      </c>
      <c r="AD23" s="371">
        <v>12.91</v>
      </c>
      <c r="AE23" s="371">
        <v>13.24</v>
      </c>
      <c r="AF23" s="371">
        <v>13.32</v>
      </c>
      <c r="AG23" s="371">
        <v>13.48</v>
      </c>
      <c r="AH23" s="371">
        <v>13.54</v>
      </c>
      <c r="AI23" s="371">
        <v>13.62</v>
      </c>
      <c r="AJ23" s="371">
        <v>13.5</v>
      </c>
      <c r="AK23" s="371">
        <v>13.82</v>
      </c>
      <c r="AL23" s="371">
        <v>13.94</v>
      </c>
      <c r="AM23" s="371">
        <v>14.91</v>
      </c>
      <c r="AN23" s="371">
        <v>15.7</v>
      </c>
      <c r="AO23" s="371">
        <v>15.71</v>
      </c>
      <c r="AP23" s="371">
        <v>16.02</v>
      </c>
      <c r="AQ23" s="372">
        <v>16.03</v>
      </c>
      <c r="AR23" s="372">
        <v>16.27</v>
      </c>
      <c r="AS23" s="372">
        <v>16.27</v>
      </c>
      <c r="AT23" s="372">
        <v>16.04</v>
      </c>
      <c r="AU23" s="372">
        <v>16.04</v>
      </c>
      <c r="AV23" s="371">
        <v>15.81</v>
      </c>
      <c r="AW23" s="49">
        <v>16.5</v>
      </c>
      <c r="AX23" s="49">
        <v>16.54</v>
      </c>
      <c r="AY23" s="49">
        <v>16.82</v>
      </c>
      <c r="AZ23" s="49">
        <v>16.809999999999999</v>
      </c>
      <c r="BA23" s="49">
        <v>16.46</v>
      </c>
      <c r="BB23" s="49">
        <v>16.46</v>
      </c>
      <c r="BC23" s="49">
        <v>16.14</v>
      </c>
      <c r="BD23" s="49">
        <v>15.42</v>
      </c>
      <c r="BE23" s="49">
        <v>15.38</v>
      </c>
      <c r="BF23" s="49">
        <v>15.34</v>
      </c>
      <c r="BG23" s="49">
        <v>15.41</v>
      </c>
      <c r="BH23" s="49">
        <v>15.52</v>
      </c>
      <c r="BI23" s="49">
        <v>15.62</v>
      </c>
      <c r="BJ23" s="49">
        <v>15.7</v>
      </c>
      <c r="BK23" s="49">
        <v>16.2</v>
      </c>
      <c r="BL23" s="49">
        <v>16.93</v>
      </c>
      <c r="BM23" s="49">
        <v>17.010000000000002</v>
      </c>
      <c r="BN23" s="49">
        <v>17.010000000000002</v>
      </c>
      <c r="BO23" s="49">
        <v>16.940000000000001</v>
      </c>
      <c r="BP23" s="49">
        <v>17.03</v>
      </c>
      <c r="BQ23" s="49">
        <v>16.78</v>
      </c>
      <c r="BR23" s="49">
        <v>16.57</v>
      </c>
      <c r="BS23" s="49">
        <v>16.39</v>
      </c>
      <c r="BT23" s="49">
        <v>15.79</v>
      </c>
      <c r="BU23" s="49">
        <v>15.67</v>
      </c>
      <c r="BV23" s="49">
        <v>15.63</v>
      </c>
      <c r="BW23" s="49">
        <v>15.54</v>
      </c>
      <c r="BX23" s="49">
        <v>15.18</v>
      </c>
      <c r="BY23" s="49">
        <v>15.42</v>
      </c>
      <c r="BZ23" s="49">
        <v>15.48</v>
      </c>
      <c r="CA23" s="49">
        <v>15.58</v>
      </c>
      <c r="CB23" s="358">
        <v>15.54</v>
      </c>
    </row>
    <row r="24" spans="1:80" ht="20.100000000000001" customHeight="1">
      <c r="A24" s="364"/>
      <c r="B24" s="512" t="s">
        <v>299</v>
      </c>
      <c r="C24" s="513"/>
      <c r="D24" s="513"/>
      <c r="E24" s="513"/>
      <c r="F24" s="513"/>
      <c r="G24" s="513"/>
      <c r="H24" s="513"/>
      <c r="I24" s="370">
        <v>12.98</v>
      </c>
      <c r="J24" s="370">
        <v>12.88</v>
      </c>
      <c r="K24" s="371">
        <v>12.88</v>
      </c>
      <c r="L24" s="371">
        <v>12.88</v>
      </c>
      <c r="M24" s="371">
        <v>13.05</v>
      </c>
      <c r="N24" s="371">
        <v>13.12</v>
      </c>
      <c r="O24" s="371">
        <v>13.86</v>
      </c>
      <c r="P24" s="372">
        <v>14.54</v>
      </c>
      <c r="Q24" s="367">
        <v>14.72</v>
      </c>
      <c r="R24" s="375">
        <v>14.65</v>
      </c>
      <c r="S24" s="372">
        <v>13.73</v>
      </c>
      <c r="T24" s="371">
        <v>13.88</v>
      </c>
      <c r="U24" s="371">
        <v>13.98</v>
      </c>
      <c r="V24" s="371">
        <v>13.98</v>
      </c>
      <c r="W24" s="371">
        <v>14</v>
      </c>
      <c r="X24" s="371">
        <v>14.12</v>
      </c>
      <c r="Y24" s="371">
        <v>15.01</v>
      </c>
      <c r="Z24" s="371">
        <v>13.95</v>
      </c>
      <c r="AA24" s="371">
        <v>13.95</v>
      </c>
      <c r="AB24" s="371">
        <v>14.06</v>
      </c>
      <c r="AC24" s="371">
        <v>14.12</v>
      </c>
      <c r="AD24" s="371">
        <v>14.24</v>
      </c>
      <c r="AE24" s="371">
        <v>14.78</v>
      </c>
      <c r="AF24" s="371">
        <v>14.86</v>
      </c>
      <c r="AG24" s="371">
        <v>15.02</v>
      </c>
      <c r="AH24" s="371">
        <v>15.08</v>
      </c>
      <c r="AI24" s="371">
        <v>15.16</v>
      </c>
      <c r="AJ24" s="371">
        <v>15.04</v>
      </c>
      <c r="AK24" s="371">
        <v>15.36</v>
      </c>
      <c r="AL24" s="371">
        <v>15.49</v>
      </c>
      <c r="AM24" s="371">
        <v>16.45</v>
      </c>
      <c r="AN24" s="371">
        <v>17.239999999999998</v>
      </c>
      <c r="AO24" s="371">
        <v>17.239999999999998</v>
      </c>
      <c r="AP24" s="371">
        <v>17.559999999999999</v>
      </c>
      <c r="AQ24" s="372">
        <v>17.57</v>
      </c>
      <c r="AR24" s="372">
        <v>17.75</v>
      </c>
      <c r="AS24" s="372">
        <v>17.75</v>
      </c>
      <c r="AT24" s="372">
        <v>17.559999999999999</v>
      </c>
      <c r="AU24" s="372">
        <v>17.559999999999999</v>
      </c>
      <c r="AV24" s="371">
        <v>17.420000000000002</v>
      </c>
      <c r="AW24" s="49">
        <v>18.100000000000001</v>
      </c>
      <c r="AX24" s="49">
        <v>18.14</v>
      </c>
      <c r="AY24" s="49">
        <v>18.420000000000002</v>
      </c>
      <c r="AZ24" s="49">
        <v>18.41</v>
      </c>
      <c r="BA24" s="49">
        <v>18.059999999999999</v>
      </c>
      <c r="BB24" s="49">
        <v>18.059999999999999</v>
      </c>
      <c r="BC24" s="49">
        <v>17.739999999999998</v>
      </c>
      <c r="BD24" s="49">
        <v>17.02</v>
      </c>
      <c r="BE24" s="49">
        <v>16.98</v>
      </c>
      <c r="BF24" s="49">
        <v>16.940000000000001</v>
      </c>
      <c r="BG24" s="49">
        <v>17.010000000000002</v>
      </c>
      <c r="BH24" s="49">
        <v>17.12</v>
      </c>
      <c r="BI24" s="49">
        <v>17.22</v>
      </c>
      <c r="BJ24" s="49">
        <v>17.3</v>
      </c>
      <c r="BK24" s="49">
        <v>17.8</v>
      </c>
      <c r="BL24" s="49">
        <v>18.53</v>
      </c>
      <c r="BM24" s="49">
        <v>18.61</v>
      </c>
      <c r="BN24" s="49">
        <v>18.61</v>
      </c>
      <c r="BO24" s="49">
        <v>18.54</v>
      </c>
      <c r="BP24" s="49">
        <v>18.63</v>
      </c>
      <c r="BQ24" s="49">
        <v>18.38</v>
      </c>
      <c r="BR24" s="49">
        <v>18.170000000000002</v>
      </c>
      <c r="BS24" s="49">
        <v>17.989999999999998</v>
      </c>
      <c r="BT24" s="49">
        <v>17.39</v>
      </c>
      <c r="BU24" s="49">
        <v>17.27</v>
      </c>
      <c r="BV24" s="49">
        <v>17.23</v>
      </c>
      <c r="BW24" s="49">
        <v>17.14</v>
      </c>
      <c r="BX24" s="49">
        <v>16.78</v>
      </c>
      <c r="BY24" s="49">
        <v>17.02</v>
      </c>
      <c r="BZ24" s="49">
        <v>17.11</v>
      </c>
      <c r="CA24" s="49">
        <v>17.18</v>
      </c>
      <c r="CB24" s="358">
        <v>17.14</v>
      </c>
    </row>
  </sheetData>
  <mergeCells count="14">
    <mergeCell ref="B21:C21"/>
    <mergeCell ref="B22:K22"/>
    <mergeCell ref="B23:C23"/>
    <mergeCell ref="B24:C24"/>
    <mergeCell ref="A3:A10"/>
    <mergeCell ref="A14:A21"/>
    <mergeCell ref="B3:B8"/>
    <mergeCell ref="B14:B19"/>
    <mergeCell ref="D23:H24"/>
    <mergeCell ref="A2:C2"/>
    <mergeCell ref="B9:C9"/>
    <mergeCell ref="B10:C10"/>
    <mergeCell ref="A13:C13"/>
    <mergeCell ref="B20:C20"/>
  </mergeCells>
  <phoneticPr fontId="62" type="noConversion"/>
  <pageMargins left="0.75" right="0.75" top="1" bottom="1" header="0.5" footer="0.5"/>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D25"/>
  <sheetViews>
    <sheetView workbookViewId="0">
      <pane xSplit="5" topLeftCell="LA1" activePane="topRight" state="frozen"/>
      <selection pane="topRight" activeCell="LD23" sqref="LD23"/>
    </sheetView>
  </sheetViews>
  <sheetFormatPr defaultColWidth="13.125" defaultRowHeight="20.100000000000001" customHeight="1"/>
  <cols>
    <col min="1" max="1" width="5.875" customWidth="1"/>
    <col min="2" max="2" width="6.25" customWidth="1"/>
    <col min="3" max="3" width="13.125" customWidth="1"/>
    <col min="4" max="4" width="4.75" customWidth="1"/>
    <col min="5" max="5" width="20.75" customWidth="1"/>
    <col min="6" max="120" width="13.125" customWidth="1"/>
    <col min="121" max="131" width="13.125" style="18" customWidth="1"/>
    <col min="132" max="132" width="10.375" style="18" customWidth="1"/>
    <col min="133" max="133" width="13.125" style="18" customWidth="1"/>
    <col min="134" max="134" width="10.375" style="18" customWidth="1"/>
    <col min="135" max="135" width="13.125" style="18" customWidth="1"/>
    <col min="136" max="136" width="11" style="18" customWidth="1"/>
    <col min="137" max="137" width="13.125" style="18" customWidth="1"/>
    <col min="138" max="138" width="10.375" style="18" customWidth="1"/>
    <col min="139" max="139" width="13.125" style="18" customWidth="1"/>
    <col min="140" max="140" width="11" style="18" customWidth="1"/>
    <col min="141" max="141" width="13.125" style="18" customWidth="1"/>
    <col min="142" max="142" width="10.375" style="18" customWidth="1"/>
    <col min="143" max="143" width="13.125" style="18" customWidth="1"/>
    <col min="144" max="144" width="11" style="18" customWidth="1"/>
    <col min="145" max="145" width="13.125" style="18" customWidth="1"/>
    <col min="146" max="146" width="10.375" style="18" customWidth="1"/>
    <col min="147" max="147" width="13.125" style="18" customWidth="1"/>
    <col min="148" max="148" width="11" style="18" customWidth="1"/>
    <col min="149" max="149" width="13.125" style="18" customWidth="1"/>
    <col min="150" max="150" width="10.375" style="18" customWidth="1"/>
    <col min="151" max="151" width="13.125" style="18" customWidth="1"/>
    <col min="152" max="152" width="11" style="18" customWidth="1"/>
    <col min="153" max="252" width="13.125" customWidth="1"/>
    <col min="253" max="260" width="13.125" style="10" customWidth="1"/>
    <col min="261" max="292" width="13.125" customWidth="1"/>
    <col min="293" max="296" width="13.125" style="10" customWidth="1"/>
    <col min="297" max="300" width="13.125" customWidth="1"/>
    <col min="301" max="304" width="13.125" style="10" customWidth="1"/>
    <col min="305" max="308" width="13.125" customWidth="1"/>
    <col min="309" max="316" width="13.125" style="10" customWidth="1"/>
    <col min="317" max="16191" width="13.125" customWidth="1"/>
  </cols>
  <sheetData>
    <row r="1" spans="1:316" s="10" customFormat="1" ht="20.100000000000001" customHeight="1">
      <c r="A1" s="506"/>
      <c r="B1" s="506"/>
      <c r="C1" s="506"/>
      <c r="D1" s="506"/>
      <c r="E1" s="506"/>
      <c r="F1" s="4"/>
      <c r="G1" s="4"/>
      <c r="H1" s="4"/>
      <c r="I1" s="4"/>
      <c r="J1" s="4"/>
      <c r="K1" s="4"/>
      <c r="L1" s="4"/>
      <c r="M1" s="506" t="s">
        <v>302</v>
      </c>
      <c r="N1" s="506"/>
      <c r="O1" s="506" t="s">
        <v>220</v>
      </c>
      <c r="P1" s="506"/>
      <c r="Q1" s="506"/>
      <c r="R1" s="506" t="s">
        <v>221</v>
      </c>
      <c r="S1" s="506"/>
      <c r="T1" s="506"/>
      <c r="U1" s="506" t="s">
        <v>223</v>
      </c>
      <c r="V1" s="506"/>
      <c r="W1" s="506"/>
      <c r="X1" s="506" t="s">
        <v>224</v>
      </c>
      <c r="Y1" s="506"/>
      <c r="Z1" s="506"/>
      <c r="AA1" s="506" t="s">
        <v>225</v>
      </c>
      <c r="AB1" s="506"/>
      <c r="AC1" s="506"/>
      <c r="AD1" s="506" t="s">
        <v>226</v>
      </c>
      <c r="AE1" s="506"/>
      <c r="AF1" s="506"/>
      <c r="AG1" s="506" t="s">
        <v>227</v>
      </c>
      <c r="AH1" s="506"/>
      <c r="AI1" s="506"/>
      <c r="AJ1" s="506"/>
      <c r="AK1" s="506" t="s">
        <v>228</v>
      </c>
      <c r="AL1" s="506"/>
      <c r="AM1" s="506"/>
      <c r="AN1" s="506"/>
      <c r="AO1" s="506" t="s">
        <v>303</v>
      </c>
      <c r="AP1" s="506"/>
      <c r="AQ1" s="506"/>
      <c r="AR1" s="506"/>
      <c r="AS1" s="506" t="s">
        <v>230</v>
      </c>
      <c r="AT1" s="506"/>
      <c r="AU1" s="506"/>
      <c r="AV1" s="506"/>
      <c r="AW1" s="517" t="s">
        <v>231</v>
      </c>
      <c r="AX1" s="518"/>
      <c r="AY1" s="518"/>
      <c r="AZ1" s="519"/>
      <c r="BA1" s="506" t="s">
        <v>232</v>
      </c>
      <c r="BB1" s="506"/>
      <c r="BC1" s="506"/>
      <c r="BD1" s="506"/>
      <c r="BE1" s="506" t="s">
        <v>233</v>
      </c>
      <c r="BF1" s="506"/>
      <c r="BG1" s="506"/>
      <c r="BH1" s="506"/>
      <c r="BI1" s="506" t="s">
        <v>234</v>
      </c>
      <c r="BJ1" s="506"/>
      <c r="BK1" s="506"/>
      <c r="BL1" s="506"/>
      <c r="BM1" s="506" t="s">
        <v>235</v>
      </c>
      <c r="BN1" s="506"/>
      <c r="BO1" s="506"/>
      <c r="BP1" s="506"/>
      <c r="BQ1" s="506" t="s">
        <v>236</v>
      </c>
      <c r="BR1" s="506"/>
      <c r="BS1" s="506"/>
      <c r="BT1" s="506"/>
      <c r="BU1" s="506" t="s">
        <v>237</v>
      </c>
      <c r="BV1" s="506"/>
      <c r="BW1" s="506"/>
      <c r="BX1" s="506"/>
      <c r="BY1" s="506" t="s">
        <v>238</v>
      </c>
      <c r="BZ1" s="506"/>
      <c r="CA1" s="506"/>
      <c r="CB1" s="506"/>
      <c r="CC1" s="506" t="s">
        <v>239</v>
      </c>
      <c r="CD1" s="506"/>
      <c r="CE1" s="506"/>
      <c r="CF1" s="506"/>
      <c r="CG1" s="506" t="s">
        <v>240</v>
      </c>
      <c r="CH1" s="506"/>
      <c r="CI1" s="506"/>
      <c r="CJ1" s="506"/>
      <c r="CK1" s="506" t="s">
        <v>241</v>
      </c>
      <c r="CL1" s="506"/>
      <c r="CM1" s="506"/>
      <c r="CN1" s="506"/>
      <c r="CO1" s="506" t="s">
        <v>242</v>
      </c>
      <c r="CP1" s="506"/>
      <c r="CQ1" s="506"/>
      <c r="CR1" s="506"/>
      <c r="CS1" s="506" t="s">
        <v>243</v>
      </c>
      <c r="CT1" s="506"/>
      <c r="CU1" s="506"/>
      <c r="CV1" s="506"/>
      <c r="CW1" s="506" t="s">
        <v>244</v>
      </c>
      <c r="CX1" s="506"/>
      <c r="CY1" s="506"/>
      <c r="CZ1" s="506"/>
      <c r="DA1" s="520" t="s">
        <v>245</v>
      </c>
      <c r="DB1" s="520"/>
      <c r="DC1" s="520"/>
      <c r="DD1" s="520"/>
      <c r="DE1" s="520" t="s">
        <v>245</v>
      </c>
      <c r="DF1" s="520"/>
      <c r="DG1" s="520"/>
      <c r="DH1" s="520"/>
      <c r="DI1" s="520" t="s">
        <v>246</v>
      </c>
      <c r="DJ1" s="520"/>
      <c r="DK1" s="520"/>
      <c r="DL1" s="520"/>
      <c r="DM1" s="520" t="s">
        <v>247</v>
      </c>
      <c r="DN1" s="520"/>
      <c r="DO1" s="520"/>
      <c r="DP1" s="520"/>
      <c r="DQ1" s="520" t="s">
        <v>248</v>
      </c>
      <c r="DR1" s="520"/>
      <c r="DS1" s="520"/>
      <c r="DT1" s="520"/>
      <c r="DU1" s="520" t="s">
        <v>249</v>
      </c>
      <c r="DV1" s="520"/>
      <c r="DW1" s="520"/>
      <c r="DX1" s="520"/>
      <c r="DY1" s="520" t="s">
        <v>250</v>
      </c>
      <c r="DZ1" s="520"/>
      <c r="EA1" s="520"/>
      <c r="EB1" s="520"/>
      <c r="EC1" s="520" t="s">
        <v>251</v>
      </c>
      <c r="ED1" s="520"/>
      <c r="EE1" s="520"/>
      <c r="EF1" s="520"/>
      <c r="EG1" s="520" t="s">
        <v>252</v>
      </c>
      <c r="EH1" s="520"/>
      <c r="EI1" s="520"/>
      <c r="EJ1" s="520"/>
      <c r="EK1" s="520" t="s">
        <v>253</v>
      </c>
      <c r="EL1" s="520"/>
      <c r="EM1" s="520"/>
      <c r="EN1" s="520"/>
      <c r="EO1" s="520" t="s">
        <v>254</v>
      </c>
      <c r="EP1" s="520"/>
      <c r="EQ1" s="520"/>
      <c r="ER1" s="520"/>
      <c r="ES1" s="520" t="s">
        <v>255</v>
      </c>
      <c r="ET1" s="520"/>
      <c r="EU1" s="520"/>
      <c r="EV1" s="520"/>
      <c r="EW1" s="520" t="s">
        <v>256</v>
      </c>
      <c r="EX1" s="520"/>
      <c r="EY1" s="520"/>
      <c r="EZ1" s="520"/>
      <c r="FA1" s="520" t="s">
        <v>257</v>
      </c>
      <c r="FB1" s="520"/>
      <c r="FC1" s="520"/>
      <c r="FD1" s="520"/>
      <c r="FE1" s="520" t="s">
        <v>258</v>
      </c>
      <c r="FF1" s="520"/>
      <c r="FG1" s="520"/>
      <c r="FH1" s="520"/>
      <c r="FI1" s="520" t="s">
        <v>259</v>
      </c>
      <c r="FJ1" s="520"/>
      <c r="FK1" s="520"/>
      <c r="FL1" s="520"/>
      <c r="FM1" s="520" t="s">
        <v>260</v>
      </c>
      <c r="FN1" s="520"/>
      <c r="FO1" s="520"/>
      <c r="FP1" s="520"/>
      <c r="FQ1" s="520" t="s">
        <v>261</v>
      </c>
      <c r="FR1" s="520"/>
      <c r="FS1" s="520"/>
      <c r="FT1" s="520"/>
      <c r="FU1" s="520" t="s">
        <v>262</v>
      </c>
      <c r="FV1" s="520"/>
      <c r="FW1" s="520"/>
      <c r="FX1" s="520"/>
      <c r="FY1" s="520" t="s">
        <v>263</v>
      </c>
      <c r="FZ1" s="520"/>
      <c r="GA1" s="520"/>
      <c r="GB1" s="520"/>
      <c r="GC1" s="520" t="s">
        <v>264</v>
      </c>
      <c r="GD1" s="520"/>
      <c r="GE1" s="520"/>
      <c r="GF1" s="520"/>
      <c r="GG1" s="520" t="s">
        <v>265</v>
      </c>
      <c r="GH1" s="520"/>
      <c r="GI1" s="520"/>
      <c r="GJ1" s="520"/>
      <c r="GK1" s="520" t="s">
        <v>266</v>
      </c>
      <c r="GL1" s="520"/>
      <c r="GM1" s="520"/>
      <c r="GN1" s="520"/>
      <c r="GO1" s="520" t="s">
        <v>267</v>
      </c>
      <c r="GP1" s="520"/>
      <c r="GQ1" s="520"/>
      <c r="GR1" s="520"/>
      <c r="GS1" s="520" t="s">
        <v>268</v>
      </c>
      <c r="GT1" s="520"/>
      <c r="GU1" s="520"/>
      <c r="GV1" s="520"/>
      <c r="GW1" s="520" t="s">
        <v>269</v>
      </c>
      <c r="GX1" s="520"/>
      <c r="GY1" s="520"/>
      <c r="GZ1" s="520"/>
      <c r="HA1" s="520" t="s">
        <v>270</v>
      </c>
      <c r="HB1" s="520"/>
      <c r="HC1" s="520"/>
      <c r="HD1" s="520"/>
      <c r="HE1" s="520" t="s">
        <v>271</v>
      </c>
      <c r="HF1" s="520"/>
      <c r="HG1" s="520"/>
      <c r="HH1" s="520"/>
      <c r="HI1" s="520" t="s">
        <v>272</v>
      </c>
      <c r="HJ1" s="520"/>
      <c r="HK1" s="520"/>
      <c r="HL1" s="520"/>
      <c r="HM1" s="520" t="s">
        <v>273</v>
      </c>
      <c r="HN1" s="520"/>
      <c r="HO1" s="520"/>
      <c r="HP1" s="520"/>
      <c r="HQ1" s="520" t="s">
        <v>274</v>
      </c>
      <c r="HR1" s="520"/>
      <c r="HS1" s="520"/>
      <c r="HT1" s="520"/>
      <c r="HU1" s="520" t="s">
        <v>275</v>
      </c>
      <c r="HV1" s="520"/>
      <c r="HW1" s="520"/>
      <c r="HX1" s="520"/>
      <c r="HY1" s="520" t="s">
        <v>276</v>
      </c>
      <c r="HZ1" s="520"/>
      <c r="IA1" s="520"/>
      <c r="IB1" s="520"/>
      <c r="IC1" s="520" t="s">
        <v>277</v>
      </c>
      <c r="ID1" s="520"/>
      <c r="IE1" s="520"/>
      <c r="IF1" s="520"/>
      <c r="IG1" s="520" t="s">
        <v>278</v>
      </c>
      <c r="IH1" s="520"/>
      <c r="II1" s="520"/>
      <c r="IJ1" s="520"/>
      <c r="IK1" s="520" t="s">
        <v>279</v>
      </c>
      <c r="IL1" s="520"/>
      <c r="IM1" s="520"/>
      <c r="IN1" s="520"/>
      <c r="IO1" s="520" t="s">
        <v>280</v>
      </c>
      <c r="IP1" s="520"/>
      <c r="IQ1" s="520"/>
      <c r="IR1" s="521"/>
      <c r="IS1" s="520" t="s">
        <v>281</v>
      </c>
      <c r="IT1" s="520"/>
      <c r="IU1" s="520"/>
      <c r="IV1" s="520"/>
      <c r="IW1" s="520" t="s">
        <v>282</v>
      </c>
      <c r="IX1" s="520"/>
      <c r="IY1" s="520"/>
      <c r="IZ1" s="520"/>
      <c r="JA1" s="520" t="s">
        <v>283</v>
      </c>
      <c r="JB1" s="520"/>
      <c r="JC1" s="520"/>
      <c r="JD1" s="520"/>
      <c r="JE1" s="520" t="s">
        <v>284</v>
      </c>
      <c r="JF1" s="520"/>
      <c r="JG1" s="520"/>
      <c r="JH1" s="520"/>
      <c r="JI1" s="520" t="s">
        <v>285</v>
      </c>
      <c r="JJ1" s="520"/>
      <c r="JK1" s="520"/>
      <c r="JL1" s="520"/>
      <c r="JM1" s="520" t="s">
        <v>286</v>
      </c>
      <c r="JN1" s="520"/>
      <c r="JO1" s="520"/>
      <c r="JP1" s="520"/>
      <c r="JQ1" s="520" t="s">
        <v>287</v>
      </c>
      <c r="JR1" s="520"/>
      <c r="JS1" s="520"/>
      <c r="JT1" s="520"/>
      <c r="JU1" s="520" t="s">
        <v>288</v>
      </c>
      <c r="JV1" s="520"/>
      <c r="JW1" s="520"/>
      <c r="JX1" s="520"/>
      <c r="JY1" s="520" t="s">
        <v>289</v>
      </c>
      <c r="JZ1" s="520"/>
      <c r="KA1" s="520"/>
      <c r="KB1" s="520"/>
      <c r="KC1" s="520" t="s">
        <v>290</v>
      </c>
      <c r="KD1" s="520"/>
      <c r="KE1" s="520"/>
      <c r="KF1" s="520"/>
      <c r="KG1" s="520" t="s">
        <v>291</v>
      </c>
      <c r="KH1" s="520"/>
      <c r="KI1" s="520"/>
      <c r="KJ1" s="520"/>
      <c r="KK1" s="520" t="s">
        <v>292</v>
      </c>
      <c r="KL1" s="520"/>
      <c r="KM1" s="520"/>
      <c r="KN1" s="520"/>
      <c r="KO1" s="520" t="s">
        <v>293</v>
      </c>
      <c r="KP1" s="520"/>
      <c r="KQ1" s="520"/>
      <c r="KR1" s="520"/>
      <c r="KS1" s="520" t="s">
        <v>294</v>
      </c>
      <c r="KT1" s="520"/>
      <c r="KU1" s="520"/>
      <c r="KV1" s="520"/>
      <c r="KW1" s="520" t="s">
        <v>295</v>
      </c>
      <c r="KX1" s="520"/>
      <c r="KY1" s="520"/>
      <c r="KZ1" s="520"/>
      <c r="LA1" s="520" t="s">
        <v>296</v>
      </c>
      <c r="LB1" s="520"/>
      <c r="LC1" s="520"/>
      <c r="LD1" s="520"/>
    </row>
    <row r="2" spans="1:316" s="10" customFormat="1" ht="30" customHeight="1">
      <c r="A2" s="506"/>
      <c r="B2" s="506"/>
      <c r="C2" s="506"/>
      <c r="D2" s="506"/>
      <c r="E2" s="506"/>
      <c r="F2" s="4" t="s">
        <v>153</v>
      </c>
      <c r="G2" s="4" t="s">
        <v>148</v>
      </c>
      <c r="H2" s="4" t="s">
        <v>147</v>
      </c>
      <c r="I2" s="4" t="s">
        <v>150</v>
      </c>
      <c r="J2" s="4" t="s">
        <v>159</v>
      </c>
      <c r="K2" s="4" t="s">
        <v>158</v>
      </c>
      <c r="L2" s="4" t="s">
        <v>163</v>
      </c>
      <c r="M2" s="505" t="s">
        <v>304</v>
      </c>
      <c r="N2" s="505"/>
      <c r="O2" s="21" t="s">
        <v>305</v>
      </c>
      <c r="P2" s="505" t="s">
        <v>304</v>
      </c>
      <c r="Q2" s="505"/>
      <c r="R2" s="21" t="s">
        <v>305</v>
      </c>
      <c r="S2" s="505" t="s">
        <v>304</v>
      </c>
      <c r="T2" s="505"/>
      <c r="U2" s="21" t="s">
        <v>305</v>
      </c>
      <c r="V2" s="505" t="s">
        <v>304</v>
      </c>
      <c r="W2" s="505"/>
      <c r="X2" s="21" t="s">
        <v>305</v>
      </c>
      <c r="Y2" s="505" t="s">
        <v>304</v>
      </c>
      <c r="Z2" s="505"/>
      <c r="AA2" s="21" t="s">
        <v>305</v>
      </c>
      <c r="AB2" s="505" t="s">
        <v>304</v>
      </c>
      <c r="AC2" s="505"/>
      <c r="AD2" s="21" t="s">
        <v>305</v>
      </c>
      <c r="AE2" s="505" t="s">
        <v>304</v>
      </c>
      <c r="AF2" s="505"/>
      <c r="AG2" s="505" t="s">
        <v>306</v>
      </c>
      <c r="AH2" s="505"/>
      <c r="AI2" s="505" t="s">
        <v>307</v>
      </c>
      <c r="AJ2" s="505"/>
      <c r="AK2" s="505" t="s">
        <v>306</v>
      </c>
      <c r="AL2" s="505"/>
      <c r="AM2" s="505" t="s">
        <v>307</v>
      </c>
      <c r="AN2" s="505"/>
      <c r="AO2" s="505" t="s">
        <v>306</v>
      </c>
      <c r="AP2" s="505"/>
      <c r="AQ2" s="505" t="s">
        <v>307</v>
      </c>
      <c r="AR2" s="505"/>
      <c r="AS2" s="505" t="s">
        <v>305</v>
      </c>
      <c r="AT2" s="505"/>
      <c r="AU2" s="505" t="s">
        <v>304</v>
      </c>
      <c r="AV2" s="505"/>
      <c r="AW2" s="522" t="s">
        <v>305</v>
      </c>
      <c r="AX2" s="523"/>
      <c r="AY2" s="505" t="s">
        <v>304</v>
      </c>
      <c r="AZ2" s="505"/>
      <c r="BA2" s="505" t="s">
        <v>305</v>
      </c>
      <c r="BB2" s="505"/>
      <c r="BC2" s="505" t="s">
        <v>304</v>
      </c>
      <c r="BD2" s="505"/>
      <c r="BE2" s="505" t="s">
        <v>305</v>
      </c>
      <c r="BF2" s="505"/>
      <c r="BG2" s="505" t="s">
        <v>304</v>
      </c>
      <c r="BH2" s="505"/>
      <c r="BI2" s="505" t="s">
        <v>305</v>
      </c>
      <c r="BJ2" s="505"/>
      <c r="BK2" s="505" t="s">
        <v>304</v>
      </c>
      <c r="BL2" s="505"/>
      <c r="BM2" s="505" t="s">
        <v>305</v>
      </c>
      <c r="BN2" s="505"/>
      <c r="BO2" s="505" t="s">
        <v>304</v>
      </c>
      <c r="BP2" s="505"/>
      <c r="BQ2" s="505" t="s">
        <v>305</v>
      </c>
      <c r="BR2" s="505"/>
      <c r="BS2" s="505" t="s">
        <v>304</v>
      </c>
      <c r="BT2" s="505"/>
      <c r="BU2" s="505" t="s">
        <v>305</v>
      </c>
      <c r="BV2" s="505"/>
      <c r="BW2" s="505" t="s">
        <v>304</v>
      </c>
      <c r="BX2" s="505"/>
      <c r="BY2" s="505" t="s">
        <v>305</v>
      </c>
      <c r="BZ2" s="505"/>
      <c r="CA2" s="505" t="s">
        <v>304</v>
      </c>
      <c r="CB2" s="505"/>
      <c r="CC2" s="505" t="s">
        <v>305</v>
      </c>
      <c r="CD2" s="505"/>
      <c r="CE2" s="505" t="s">
        <v>304</v>
      </c>
      <c r="CF2" s="505"/>
      <c r="CG2" s="505" t="s">
        <v>305</v>
      </c>
      <c r="CH2" s="505"/>
      <c r="CI2" s="505" t="s">
        <v>304</v>
      </c>
      <c r="CJ2" s="505"/>
      <c r="CK2" s="505" t="s">
        <v>305</v>
      </c>
      <c r="CL2" s="505"/>
      <c r="CM2" s="505" t="s">
        <v>304</v>
      </c>
      <c r="CN2" s="505"/>
      <c r="CO2" s="505" t="s">
        <v>305</v>
      </c>
      <c r="CP2" s="505"/>
      <c r="CQ2" s="505" t="s">
        <v>304</v>
      </c>
      <c r="CR2" s="505"/>
      <c r="CS2" s="505" t="s">
        <v>305</v>
      </c>
      <c r="CT2" s="505"/>
      <c r="CU2" s="505" t="s">
        <v>304</v>
      </c>
      <c r="CV2" s="505"/>
      <c r="CW2" s="505" t="s">
        <v>305</v>
      </c>
      <c r="CX2" s="505"/>
      <c r="CY2" s="505" t="s">
        <v>304</v>
      </c>
      <c r="CZ2" s="505"/>
      <c r="DA2" s="524" t="s">
        <v>305</v>
      </c>
      <c r="DB2" s="524"/>
      <c r="DC2" s="524" t="s">
        <v>304</v>
      </c>
      <c r="DD2" s="524"/>
      <c r="DE2" s="524" t="s">
        <v>305</v>
      </c>
      <c r="DF2" s="524"/>
      <c r="DG2" s="524" t="s">
        <v>304</v>
      </c>
      <c r="DH2" s="524"/>
      <c r="DI2" s="524" t="s">
        <v>305</v>
      </c>
      <c r="DJ2" s="524"/>
      <c r="DK2" s="524" t="s">
        <v>304</v>
      </c>
      <c r="DL2" s="524"/>
      <c r="DM2" s="524" t="s">
        <v>305</v>
      </c>
      <c r="DN2" s="524"/>
      <c r="DO2" s="524" t="s">
        <v>304</v>
      </c>
      <c r="DP2" s="524"/>
      <c r="DQ2" s="524" t="s">
        <v>305</v>
      </c>
      <c r="DR2" s="524"/>
      <c r="DS2" s="524" t="s">
        <v>304</v>
      </c>
      <c r="DT2" s="524"/>
      <c r="DU2" s="524" t="s">
        <v>305</v>
      </c>
      <c r="DV2" s="524"/>
      <c r="DW2" s="524" t="s">
        <v>304</v>
      </c>
      <c r="DX2" s="524"/>
      <c r="DY2" s="524" t="s">
        <v>305</v>
      </c>
      <c r="DZ2" s="524"/>
      <c r="EA2" s="524" t="s">
        <v>304</v>
      </c>
      <c r="EB2" s="524"/>
      <c r="EC2" s="524" t="s">
        <v>305</v>
      </c>
      <c r="ED2" s="524"/>
      <c r="EE2" s="524" t="s">
        <v>304</v>
      </c>
      <c r="EF2" s="524"/>
      <c r="EG2" s="524" t="s">
        <v>305</v>
      </c>
      <c r="EH2" s="524"/>
      <c r="EI2" s="524" t="s">
        <v>304</v>
      </c>
      <c r="EJ2" s="524"/>
      <c r="EK2" s="524" t="s">
        <v>305</v>
      </c>
      <c r="EL2" s="524"/>
      <c r="EM2" s="524" t="s">
        <v>304</v>
      </c>
      <c r="EN2" s="524"/>
      <c r="EO2" s="524" t="s">
        <v>305</v>
      </c>
      <c r="EP2" s="524"/>
      <c r="EQ2" s="524" t="s">
        <v>304</v>
      </c>
      <c r="ER2" s="524"/>
      <c r="ES2" s="524" t="s">
        <v>305</v>
      </c>
      <c r="ET2" s="524"/>
      <c r="EU2" s="524" t="s">
        <v>304</v>
      </c>
      <c r="EV2" s="524"/>
      <c r="EW2" s="524" t="s">
        <v>305</v>
      </c>
      <c r="EX2" s="524"/>
      <c r="EY2" s="524" t="s">
        <v>304</v>
      </c>
      <c r="EZ2" s="524"/>
      <c r="FA2" s="524" t="s">
        <v>305</v>
      </c>
      <c r="FB2" s="524"/>
      <c r="FC2" s="524" t="s">
        <v>304</v>
      </c>
      <c r="FD2" s="524"/>
      <c r="FE2" s="524" t="s">
        <v>305</v>
      </c>
      <c r="FF2" s="524"/>
      <c r="FG2" s="524" t="s">
        <v>304</v>
      </c>
      <c r="FH2" s="524"/>
      <c r="FI2" s="524" t="s">
        <v>305</v>
      </c>
      <c r="FJ2" s="524"/>
      <c r="FK2" s="524" t="s">
        <v>304</v>
      </c>
      <c r="FL2" s="524"/>
      <c r="FM2" s="524" t="s">
        <v>305</v>
      </c>
      <c r="FN2" s="524"/>
      <c r="FO2" s="524" t="s">
        <v>308</v>
      </c>
      <c r="FP2" s="524"/>
      <c r="FQ2" s="524" t="s">
        <v>305</v>
      </c>
      <c r="FR2" s="524"/>
      <c r="FS2" s="524" t="s">
        <v>308</v>
      </c>
      <c r="FT2" s="524"/>
      <c r="FU2" s="524" t="s">
        <v>305</v>
      </c>
      <c r="FV2" s="524"/>
      <c r="FW2" s="524" t="s">
        <v>308</v>
      </c>
      <c r="FX2" s="524"/>
      <c r="FY2" s="524" t="s">
        <v>305</v>
      </c>
      <c r="FZ2" s="524"/>
      <c r="GA2" s="524" t="s">
        <v>308</v>
      </c>
      <c r="GB2" s="524"/>
      <c r="GC2" s="524" t="s">
        <v>305</v>
      </c>
      <c r="GD2" s="524"/>
      <c r="GE2" s="524" t="s">
        <v>308</v>
      </c>
      <c r="GF2" s="524"/>
      <c r="GG2" s="524" t="s">
        <v>305</v>
      </c>
      <c r="GH2" s="524"/>
      <c r="GI2" s="524" t="s">
        <v>308</v>
      </c>
      <c r="GJ2" s="524"/>
      <c r="GK2" s="524" t="s">
        <v>305</v>
      </c>
      <c r="GL2" s="524"/>
      <c r="GM2" s="524" t="s">
        <v>308</v>
      </c>
      <c r="GN2" s="524"/>
      <c r="GO2" s="524" t="s">
        <v>305</v>
      </c>
      <c r="GP2" s="524"/>
      <c r="GQ2" s="524" t="s">
        <v>308</v>
      </c>
      <c r="GR2" s="524"/>
      <c r="GS2" s="524" t="s">
        <v>305</v>
      </c>
      <c r="GT2" s="524"/>
      <c r="GU2" s="524" t="s">
        <v>308</v>
      </c>
      <c r="GV2" s="524"/>
      <c r="GW2" s="524" t="s">
        <v>305</v>
      </c>
      <c r="GX2" s="524"/>
      <c r="GY2" s="524" t="s">
        <v>308</v>
      </c>
      <c r="GZ2" s="524"/>
      <c r="HA2" s="524" t="s">
        <v>305</v>
      </c>
      <c r="HB2" s="524"/>
      <c r="HC2" s="524" t="s">
        <v>308</v>
      </c>
      <c r="HD2" s="524"/>
      <c r="HE2" s="524" t="s">
        <v>305</v>
      </c>
      <c r="HF2" s="524"/>
      <c r="HG2" s="524" t="s">
        <v>308</v>
      </c>
      <c r="HH2" s="524"/>
      <c r="HI2" s="524" t="s">
        <v>305</v>
      </c>
      <c r="HJ2" s="524"/>
      <c r="HK2" s="524" t="s">
        <v>308</v>
      </c>
      <c r="HL2" s="524"/>
      <c r="HM2" s="524" t="s">
        <v>305</v>
      </c>
      <c r="HN2" s="524"/>
      <c r="HO2" s="524" t="s">
        <v>308</v>
      </c>
      <c r="HP2" s="524"/>
      <c r="HQ2" s="524" t="s">
        <v>305</v>
      </c>
      <c r="HR2" s="524"/>
      <c r="HS2" s="524" t="s">
        <v>308</v>
      </c>
      <c r="HT2" s="524"/>
      <c r="HU2" s="524" t="s">
        <v>305</v>
      </c>
      <c r="HV2" s="524"/>
      <c r="HW2" s="524" t="s">
        <v>308</v>
      </c>
      <c r="HX2" s="524"/>
      <c r="HY2" s="524" t="s">
        <v>305</v>
      </c>
      <c r="HZ2" s="524"/>
      <c r="IA2" s="524" t="s">
        <v>308</v>
      </c>
      <c r="IB2" s="524"/>
      <c r="IC2" s="524" t="s">
        <v>305</v>
      </c>
      <c r="ID2" s="524"/>
      <c r="IE2" s="524" t="s">
        <v>308</v>
      </c>
      <c r="IF2" s="524"/>
      <c r="IG2" s="524" t="s">
        <v>305</v>
      </c>
      <c r="IH2" s="524"/>
      <c r="II2" s="524" t="s">
        <v>308</v>
      </c>
      <c r="IJ2" s="524"/>
      <c r="IK2" s="524" t="s">
        <v>305</v>
      </c>
      <c r="IL2" s="524"/>
      <c r="IM2" s="524" t="s">
        <v>308</v>
      </c>
      <c r="IN2" s="524"/>
      <c r="IO2" s="524" t="s">
        <v>305</v>
      </c>
      <c r="IP2" s="524"/>
      <c r="IQ2" s="524" t="s">
        <v>308</v>
      </c>
      <c r="IR2" s="525"/>
      <c r="IS2" s="524" t="s">
        <v>305</v>
      </c>
      <c r="IT2" s="524"/>
      <c r="IU2" s="524" t="s">
        <v>308</v>
      </c>
      <c r="IV2" s="524"/>
      <c r="IW2" s="524" t="s">
        <v>305</v>
      </c>
      <c r="IX2" s="524"/>
      <c r="IY2" s="524" t="s">
        <v>308</v>
      </c>
      <c r="IZ2" s="524"/>
      <c r="JA2" s="524" t="s">
        <v>305</v>
      </c>
      <c r="JB2" s="524"/>
      <c r="JC2" s="524" t="s">
        <v>308</v>
      </c>
      <c r="JD2" s="524"/>
      <c r="JE2" s="524" t="s">
        <v>305</v>
      </c>
      <c r="JF2" s="524"/>
      <c r="JG2" s="524" t="s">
        <v>308</v>
      </c>
      <c r="JH2" s="524"/>
      <c r="JI2" s="524" t="s">
        <v>305</v>
      </c>
      <c r="JJ2" s="524"/>
      <c r="JK2" s="524" t="s">
        <v>308</v>
      </c>
      <c r="JL2" s="524"/>
      <c r="JM2" s="524" t="s">
        <v>305</v>
      </c>
      <c r="JN2" s="524"/>
      <c r="JO2" s="524" t="s">
        <v>308</v>
      </c>
      <c r="JP2" s="524"/>
      <c r="JQ2" s="524" t="s">
        <v>305</v>
      </c>
      <c r="JR2" s="524"/>
      <c r="JS2" s="524" t="s">
        <v>308</v>
      </c>
      <c r="JT2" s="524"/>
      <c r="JU2" s="524" t="s">
        <v>305</v>
      </c>
      <c r="JV2" s="524"/>
      <c r="JW2" s="524" t="s">
        <v>308</v>
      </c>
      <c r="JX2" s="524"/>
      <c r="JY2" s="524" t="s">
        <v>305</v>
      </c>
      <c r="JZ2" s="524"/>
      <c r="KA2" s="524" t="s">
        <v>308</v>
      </c>
      <c r="KB2" s="524"/>
      <c r="KC2" s="524" t="s">
        <v>305</v>
      </c>
      <c r="KD2" s="524"/>
      <c r="KE2" s="524" t="s">
        <v>308</v>
      </c>
      <c r="KF2" s="524"/>
      <c r="KG2" s="524" t="s">
        <v>305</v>
      </c>
      <c r="KH2" s="524"/>
      <c r="KI2" s="524" t="s">
        <v>308</v>
      </c>
      <c r="KJ2" s="524"/>
      <c r="KK2" s="524" t="s">
        <v>305</v>
      </c>
      <c r="KL2" s="524"/>
      <c r="KM2" s="524" t="s">
        <v>308</v>
      </c>
      <c r="KN2" s="524"/>
      <c r="KO2" s="524" t="s">
        <v>305</v>
      </c>
      <c r="KP2" s="524"/>
      <c r="KQ2" s="524" t="s">
        <v>308</v>
      </c>
      <c r="KR2" s="524"/>
      <c r="KS2" s="524" t="s">
        <v>305</v>
      </c>
      <c r="KT2" s="524"/>
      <c r="KU2" s="524" t="s">
        <v>308</v>
      </c>
      <c r="KV2" s="524"/>
      <c r="KW2" s="524" t="s">
        <v>305</v>
      </c>
      <c r="KX2" s="524"/>
      <c r="KY2" s="524" t="s">
        <v>308</v>
      </c>
      <c r="KZ2" s="524"/>
      <c r="LA2" s="524" t="s">
        <v>305</v>
      </c>
      <c r="LB2" s="524"/>
      <c r="LC2" s="524" t="s">
        <v>308</v>
      </c>
      <c r="LD2" s="524"/>
    </row>
    <row r="3" spans="1:316" ht="30" customHeight="1">
      <c r="A3" s="5"/>
      <c r="B3" s="5"/>
      <c r="C3" s="5"/>
      <c r="D3" s="5"/>
      <c r="E3" s="5"/>
      <c r="F3" s="5"/>
      <c r="G3" s="5"/>
      <c r="H3" s="5"/>
      <c r="I3" s="5"/>
      <c r="J3" s="5"/>
      <c r="K3" s="5"/>
      <c r="L3" s="5"/>
      <c r="M3" s="6" t="s">
        <v>309</v>
      </c>
      <c r="N3" s="6" t="s">
        <v>310</v>
      </c>
      <c r="O3" s="6" t="s">
        <v>310</v>
      </c>
      <c r="P3" s="6" t="s">
        <v>309</v>
      </c>
      <c r="Q3" s="6" t="s">
        <v>310</v>
      </c>
      <c r="R3" s="6" t="s">
        <v>310</v>
      </c>
      <c r="S3" s="6" t="s">
        <v>309</v>
      </c>
      <c r="T3" s="6" t="s">
        <v>310</v>
      </c>
      <c r="U3" s="6" t="s">
        <v>310</v>
      </c>
      <c r="V3" s="6" t="s">
        <v>309</v>
      </c>
      <c r="W3" s="6" t="s">
        <v>310</v>
      </c>
      <c r="X3" s="6" t="s">
        <v>310</v>
      </c>
      <c r="Y3" s="6" t="s">
        <v>309</v>
      </c>
      <c r="Z3" s="6" t="s">
        <v>310</v>
      </c>
      <c r="AA3" s="6" t="s">
        <v>310</v>
      </c>
      <c r="AB3" s="6" t="s">
        <v>309</v>
      </c>
      <c r="AC3" s="6" t="s">
        <v>310</v>
      </c>
      <c r="AD3" s="6" t="s">
        <v>310</v>
      </c>
      <c r="AE3" s="6" t="s">
        <v>309</v>
      </c>
      <c r="AF3" s="6" t="s">
        <v>310</v>
      </c>
      <c r="AG3" s="6" t="s">
        <v>309</v>
      </c>
      <c r="AH3" s="6" t="s">
        <v>310</v>
      </c>
      <c r="AI3" s="6" t="s">
        <v>309</v>
      </c>
      <c r="AJ3" s="6" t="s">
        <v>310</v>
      </c>
      <c r="AK3" s="6" t="s">
        <v>309</v>
      </c>
      <c r="AL3" s="6" t="s">
        <v>310</v>
      </c>
      <c r="AM3" s="6" t="s">
        <v>309</v>
      </c>
      <c r="AN3" s="6" t="s">
        <v>310</v>
      </c>
      <c r="AO3" s="6" t="s">
        <v>309</v>
      </c>
      <c r="AP3" s="6" t="s">
        <v>310</v>
      </c>
      <c r="AQ3" s="6" t="s">
        <v>309</v>
      </c>
      <c r="AR3" s="6" t="s">
        <v>310</v>
      </c>
      <c r="AS3" s="6" t="s">
        <v>309</v>
      </c>
      <c r="AT3" s="6" t="s">
        <v>310</v>
      </c>
      <c r="AU3" s="6" t="s">
        <v>309</v>
      </c>
      <c r="AV3" s="6" t="s">
        <v>310</v>
      </c>
      <c r="AW3" s="6" t="s">
        <v>309</v>
      </c>
      <c r="AX3" s="6" t="s">
        <v>310</v>
      </c>
      <c r="AY3" s="6" t="s">
        <v>309</v>
      </c>
      <c r="AZ3" s="6" t="s">
        <v>310</v>
      </c>
      <c r="BA3" s="6" t="s">
        <v>309</v>
      </c>
      <c r="BB3" s="6" t="s">
        <v>310</v>
      </c>
      <c r="BC3" s="6" t="s">
        <v>309</v>
      </c>
      <c r="BD3" s="6" t="s">
        <v>310</v>
      </c>
      <c r="BE3" s="6" t="s">
        <v>309</v>
      </c>
      <c r="BF3" s="6" t="s">
        <v>310</v>
      </c>
      <c r="BG3" s="6" t="s">
        <v>309</v>
      </c>
      <c r="BH3" s="6" t="s">
        <v>310</v>
      </c>
      <c r="BI3" s="6" t="s">
        <v>309</v>
      </c>
      <c r="BJ3" s="6" t="s">
        <v>310</v>
      </c>
      <c r="BK3" s="6" t="s">
        <v>309</v>
      </c>
      <c r="BL3" s="6" t="s">
        <v>310</v>
      </c>
      <c r="BM3" s="6" t="s">
        <v>309</v>
      </c>
      <c r="BN3" s="6" t="s">
        <v>310</v>
      </c>
      <c r="BO3" s="6" t="s">
        <v>309</v>
      </c>
      <c r="BP3" s="6" t="s">
        <v>310</v>
      </c>
      <c r="BQ3" s="6" t="s">
        <v>309</v>
      </c>
      <c r="BR3" s="6" t="s">
        <v>310</v>
      </c>
      <c r="BS3" s="6" t="s">
        <v>309</v>
      </c>
      <c r="BT3" s="6" t="s">
        <v>310</v>
      </c>
      <c r="BU3" s="6" t="s">
        <v>309</v>
      </c>
      <c r="BV3" s="6" t="s">
        <v>310</v>
      </c>
      <c r="BW3" s="6" t="s">
        <v>309</v>
      </c>
      <c r="BX3" s="6" t="s">
        <v>310</v>
      </c>
      <c r="BY3" s="6" t="s">
        <v>309</v>
      </c>
      <c r="BZ3" s="6" t="s">
        <v>310</v>
      </c>
      <c r="CA3" s="6" t="s">
        <v>309</v>
      </c>
      <c r="CB3" s="6" t="s">
        <v>310</v>
      </c>
      <c r="CC3" s="6" t="s">
        <v>309</v>
      </c>
      <c r="CD3" s="6" t="s">
        <v>310</v>
      </c>
      <c r="CE3" s="6" t="s">
        <v>309</v>
      </c>
      <c r="CF3" s="6" t="s">
        <v>310</v>
      </c>
      <c r="CG3" s="6" t="s">
        <v>309</v>
      </c>
      <c r="CH3" s="6" t="s">
        <v>310</v>
      </c>
      <c r="CI3" s="6" t="s">
        <v>309</v>
      </c>
      <c r="CJ3" s="6" t="s">
        <v>310</v>
      </c>
      <c r="CK3" s="6" t="s">
        <v>309</v>
      </c>
      <c r="CL3" s="6" t="s">
        <v>310</v>
      </c>
      <c r="CM3" s="6" t="s">
        <v>309</v>
      </c>
      <c r="CN3" s="6" t="s">
        <v>310</v>
      </c>
      <c r="CO3" s="6" t="s">
        <v>309</v>
      </c>
      <c r="CP3" s="6" t="s">
        <v>310</v>
      </c>
      <c r="CQ3" s="6" t="s">
        <v>309</v>
      </c>
      <c r="CR3" s="6" t="s">
        <v>310</v>
      </c>
      <c r="CS3" s="6" t="s">
        <v>309</v>
      </c>
      <c r="CT3" s="6" t="s">
        <v>310</v>
      </c>
      <c r="CU3" s="6" t="s">
        <v>309</v>
      </c>
      <c r="CV3" s="6" t="s">
        <v>310</v>
      </c>
      <c r="CW3" s="6" t="s">
        <v>309</v>
      </c>
      <c r="CX3" s="6" t="s">
        <v>310</v>
      </c>
      <c r="CY3" s="6" t="s">
        <v>309</v>
      </c>
      <c r="CZ3" s="6" t="s">
        <v>310</v>
      </c>
      <c r="DA3" s="6" t="s">
        <v>309</v>
      </c>
      <c r="DB3" s="6" t="s">
        <v>310</v>
      </c>
      <c r="DC3" s="6" t="s">
        <v>309</v>
      </c>
      <c r="DD3" s="6" t="s">
        <v>310</v>
      </c>
      <c r="DE3" s="6" t="s">
        <v>309</v>
      </c>
      <c r="DF3" s="6" t="s">
        <v>310</v>
      </c>
      <c r="DG3" s="6" t="s">
        <v>309</v>
      </c>
      <c r="DH3" s="6" t="s">
        <v>310</v>
      </c>
      <c r="DI3" s="6" t="s">
        <v>309</v>
      </c>
      <c r="DJ3" s="6" t="s">
        <v>310</v>
      </c>
      <c r="DK3" s="6" t="s">
        <v>309</v>
      </c>
      <c r="DL3" s="6" t="s">
        <v>310</v>
      </c>
      <c r="DM3" s="6" t="s">
        <v>309</v>
      </c>
      <c r="DN3" s="6" t="s">
        <v>310</v>
      </c>
      <c r="DO3" s="6" t="s">
        <v>309</v>
      </c>
      <c r="DP3" s="6" t="s">
        <v>310</v>
      </c>
      <c r="DQ3" s="6" t="s">
        <v>309</v>
      </c>
      <c r="DR3" s="6" t="s">
        <v>310</v>
      </c>
      <c r="DS3" s="6" t="s">
        <v>309</v>
      </c>
      <c r="DT3" s="6" t="s">
        <v>310</v>
      </c>
      <c r="DU3" s="6" t="s">
        <v>309</v>
      </c>
      <c r="DV3" s="6" t="s">
        <v>310</v>
      </c>
      <c r="DW3" s="6" t="s">
        <v>309</v>
      </c>
      <c r="DX3" s="6" t="s">
        <v>310</v>
      </c>
      <c r="DY3" s="6" t="s">
        <v>309</v>
      </c>
      <c r="DZ3" s="6" t="s">
        <v>310</v>
      </c>
      <c r="EA3" s="6" t="s">
        <v>309</v>
      </c>
      <c r="EB3" s="6" t="s">
        <v>310</v>
      </c>
      <c r="EC3" s="6" t="s">
        <v>309</v>
      </c>
      <c r="ED3" s="6" t="s">
        <v>310</v>
      </c>
      <c r="EE3" s="6" t="s">
        <v>309</v>
      </c>
      <c r="EF3" s="6" t="s">
        <v>310</v>
      </c>
      <c r="EG3" s="6" t="s">
        <v>309</v>
      </c>
      <c r="EH3" s="6" t="s">
        <v>310</v>
      </c>
      <c r="EI3" s="6" t="s">
        <v>309</v>
      </c>
      <c r="EJ3" s="6" t="s">
        <v>310</v>
      </c>
      <c r="EK3" s="6" t="s">
        <v>309</v>
      </c>
      <c r="EL3" s="6" t="s">
        <v>310</v>
      </c>
      <c r="EM3" s="6" t="s">
        <v>309</v>
      </c>
      <c r="EN3" s="6" t="s">
        <v>310</v>
      </c>
      <c r="EO3" s="6" t="s">
        <v>309</v>
      </c>
      <c r="EP3" s="6" t="s">
        <v>310</v>
      </c>
      <c r="EQ3" s="6" t="s">
        <v>309</v>
      </c>
      <c r="ER3" s="6" t="s">
        <v>310</v>
      </c>
      <c r="ES3" s="6" t="s">
        <v>309</v>
      </c>
      <c r="ET3" s="6" t="s">
        <v>310</v>
      </c>
      <c r="EU3" s="6" t="s">
        <v>309</v>
      </c>
      <c r="EV3" s="6" t="s">
        <v>310</v>
      </c>
      <c r="EW3" s="6" t="s">
        <v>309</v>
      </c>
      <c r="EX3" s="6" t="s">
        <v>310</v>
      </c>
      <c r="EY3" s="6" t="s">
        <v>309</v>
      </c>
      <c r="EZ3" s="6" t="s">
        <v>310</v>
      </c>
      <c r="FA3" s="6" t="s">
        <v>309</v>
      </c>
      <c r="FB3" s="6" t="s">
        <v>310</v>
      </c>
      <c r="FC3" s="6" t="s">
        <v>309</v>
      </c>
      <c r="FD3" s="6" t="s">
        <v>310</v>
      </c>
      <c r="FE3" s="6" t="s">
        <v>309</v>
      </c>
      <c r="FF3" s="6" t="s">
        <v>310</v>
      </c>
      <c r="FG3" s="6" t="s">
        <v>309</v>
      </c>
      <c r="FH3" s="6" t="s">
        <v>310</v>
      </c>
      <c r="FI3" s="6" t="s">
        <v>309</v>
      </c>
      <c r="FJ3" s="6" t="s">
        <v>310</v>
      </c>
      <c r="FK3" s="6" t="s">
        <v>309</v>
      </c>
      <c r="FL3" s="6" t="s">
        <v>310</v>
      </c>
      <c r="FM3" s="6" t="s">
        <v>309</v>
      </c>
      <c r="FN3" s="6" t="s">
        <v>310</v>
      </c>
      <c r="FO3" s="6" t="s">
        <v>309</v>
      </c>
      <c r="FP3" s="6" t="s">
        <v>310</v>
      </c>
      <c r="FQ3" s="6" t="s">
        <v>309</v>
      </c>
      <c r="FR3" s="6" t="s">
        <v>310</v>
      </c>
      <c r="FS3" s="6" t="s">
        <v>309</v>
      </c>
      <c r="FT3" s="6" t="s">
        <v>310</v>
      </c>
      <c r="FU3" s="6" t="s">
        <v>309</v>
      </c>
      <c r="FV3" s="6" t="s">
        <v>310</v>
      </c>
      <c r="FW3" s="6" t="s">
        <v>309</v>
      </c>
      <c r="FX3" s="6" t="s">
        <v>310</v>
      </c>
      <c r="FY3" s="6" t="s">
        <v>309</v>
      </c>
      <c r="FZ3" s="6" t="s">
        <v>310</v>
      </c>
      <c r="GA3" s="6" t="s">
        <v>309</v>
      </c>
      <c r="GB3" s="6" t="s">
        <v>310</v>
      </c>
      <c r="GC3" s="6" t="s">
        <v>309</v>
      </c>
      <c r="GD3" s="6" t="s">
        <v>310</v>
      </c>
      <c r="GE3" s="6" t="s">
        <v>309</v>
      </c>
      <c r="GF3" s="6" t="s">
        <v>310</v>
      </c>
      <c r="GG3" s="6" t="s">
        <v>309</v>
      </c>
      <c r="GH3" s="6" t="s">
        <v>310</v>
      </c>
      <c r="GI3" s="6" t="s">
        <v>309</v>
      </c>
      <c r="GJ3" s="6" t="s">
        <v>310</v>
      </c>
      <c r="GK3" s="6" t="s">
        <v>309</v>
      </c>
      <c r="GL3" s="6" t="s">
        <v>310</v>
      </c>
      <c r="GM3" s="6" t="s">
        <v>309</v>
      </c>
      <c r="GN3" s="6" t="s">
        <v>310</v>
      </c>
      <c r="GO3" s="6" t="s">
        <v>309</v>
      </c>
      <c r="GP3" s="6" t="s">
        <v>310</v>
      </c>
      <c r="GQ3" s="6" t="s">
        <v>309</v>
      </c>
      <c r="GR3" s="6" t="s">
        <v>310</v>
      </c>
      <c r="GS3" s="6" t="s">
        <v>309</v>
      </c>
      <c r="GT3" s="6" t="s">
        <v>310</v>
      </c>
      <c r="GU3" s="6" t="s">
        <v>309</v>
      </c>
      <c r="GV3" s="6" t="s">
        <v>310</v>
      </c>
      <c r="GW3" s="6" t="s">
        <v>309</v>
      </c>
      <c r="GX3" s="6" t="s">
        <v>310</v>
      </c>
      <c r="GY3" s="6" t="s">
        <v>309</v>
      </c>
      <c r="GZ3" s="6" t="s">
        <v>310</v>
      </c>
      <c r="HA3" s="6" t="s">
        <v>309</v>
      </c>
      <c r="HB3" s="6" t="s">
        <v>310</v>
      </c>
      <c r="HC3" s="6" t="s">
        <v>309</v>
      </c>
      <c r="HD3" s="6" t="s">
        <v>310</v>
      </c>
      <c r="HE3" s="6" t="s">
        <v>309</v>
      </c>
      <c r="HF3" s="6" t="s">
        <v>310</v>
      </c>
      <c r="HG3" s="6" t="s">
        <v>309</v>
      </c>
      <c r="HH3" s="6" t="s">
        <v>310</v>
      </c>
      <c r="HI3" s="6" t="s">
        <v>309</v>
      </c>
      <c r="HJ3" s="6" t="s">
        <v>310</v>
      </c>
      <c r="HK3" s="6" t="s">
        <v>309</v>
      </c>
      <c r="HL3" s="6" t="s">
        <v>310</v>
      </c>
      <c r="HM3" s="6" t="s">
        <v>309</v>
      </c>
      <c r="HN3" s="6" t="s">
        <v>310</v>
      </c>
      <c r="HO3" s="6" t="s">
        <v>309</v>
      </c>
      <c r="HP3" s="6" t="s">
        <v>310</v>
      </c>
      <c r="HQ3" s="6" t="s">
        <v>309</v>
      </c>
      <c r="HR3" s="6" t="s">
        <v>310</v>
      </c>
      <c r="HS3" s="6" t="s">
        <v>309</v>
      </c>
      <c r="HT3" s="6" t="s">
        <v>310</v>
      </c>
      <c r="HU3" s="6" t="s">
        <v>309</v>
      </c>
      <c r="HV3" s="6" t="s">
        <v>310</v>
      </c>
      <c r="HW3" s="6" t="s">
        <v>309</v>
      </c>
      <c r="HX3" s="6" t="s">
        <v>310</v>
      </c>
      <c r="HY3" s="6" t="s">
        <v>309</v>
      </c>
      <c r="HZ3" s="6" t="s">
        <v>310</v>
      </c>
      <c r="IA3" s="6" t="s">
        <v>309</v>
      </c>
      <c r="IB3" s="6" t="s">
        <v>310</v>
      </c>
      <c r="IC3" s="6" t="s">
        <v>309</v>
      </c>
      <c r="ID3" s="6" t="s">
        <v>310</v>
      </c>
      <c r="IE3" s="6" t="s">
        <v>309</v>
      </c>
      <c r="IF3" s="6" t="s">
        <v>310</v>
      </c>
      <c r="IG3" s="6" t="s">
        <v>309</v>
      </c>
      <c r="IH3" s="6" t="s">
        <v>310</v>
      </c>
      <c r="II3" s="6" t="s">
        <v>309</v>
      </c>
      <c r="IJ3" s="6" t="s">
        <v>310</v>
      </c>
      <c r="IK3" s="6" t="s">
        <v>309</v>
      </c>
      <c r="IL3" s="6" t="s">
        <v>310</v>
      </c>
      <c r="IM3" s="6" t="s">
        <v>309</v>
      </c>
      <c r="IN3" s="6" t="s">
        <v>310</v>
      </c>
      <c r="IO3" s="6" t="s">
        <v>309</v>
      </c>
      <c r="IP3" s="6" t="s">
        <v>310</v>
      </c>
      <c r="IQ3" s="6" t="s">
        <v>309</v>
      </c>
      <c r="IR3" s="356" t="s">
        <v>310</v>
      </c>
      <c r="IS3" s="6" t="s">
        <v>309</v>
      </c>
      <c r="IT3" s="6" t="s">
        <v>310</v>
      </c>
      <c r="IU3" s="6" t="s">
        <v>309</v>
      </c>
      <c r="IV3" s="6" t="s">
        <v>310</v>
      </c>
      <c r="IW3" s="6" t="s">
        <v>309</v>
      </c>
      <c r="IX3" s="6" t="s">
        <v>310</v>
      </c>
      <c r="IY3" s="6" t="s">
        <v>309</v>
      </c>
      <c r="IZ3" s="6" t="s">
        <v>310</v>
      </c>
      <c r="JA3" s="6" t="s">
        <v>309</v>
      </c>
      <c r="JB3" s="6" t="s">
        <v>310</v>
      </c>
      <c r="JC3" s="6" t="s">
        <v>309</v>
      </c>
      <c r="JD3" s="6" t="s">
        <v>310</v>
      </c>
      <c r="JE3" s="6" t="s">
        <v>309</v>
      </c>
      <c r="JF3" s="6" t="s">
        <v>310</v>
      </c>
      <c r="JG3" s="6" t="s">
        <v>309</v>
      </c>
      <c r="JH3" s="6" t="s">
        <v>310</v>
      </c>
      <c r="JI3" s="6" t="s">
        <v>309</v>
      </c>
      <c r="JJ3" s="6" t="s">
        <v>310</v>
      </c>
      <c r="JK3" s="6" t="s">
        <v>309</v>
      </c>
      <c r="JL3" s="6" t="s">
        <v>310</v>
      </c>
      <c r="JM3" s="6" t="s">
        <v>309</v>
      </c>
      <c r="JN3" s="6" t="s">
        <v>310</v>
      </c>
      <c r="JO3" s="6" t="s">
        <v>309</v>
      </c>
      <c r="JP3" s="6" t="s">
        <v>310</v>
      </c>
      <c r="JQ3" s="6" t="s">
        <v>309</v>
      </c>
      <c r="JR3" s="6" t="s">
        <v>310</v>
      </c>
      <c r="JS3" s="6" t="s">
        <v>309</v>
      </c>
      <c r="JT3" s="6" t="s">
        <v>310</v>
      </c>
      <c r="JU3" s="6" t="s">
        <v>309</v>
      </c>
      <c r="JV3" s="6" t="s">
        <v>310</v>
      </c>
      <c r="JW3" s="6" t="s">
        <v>309</v>
      </c>
      <c r="JX3" s="6" t="s">
        <v>310</v>
      </c>
      <c r="JY3" s="6" t="s">
        <v>309</v>
      </c>
      <c r="JZ3" s="6" t="s">
        <v>310</v>
      </c>
      <c r="KA3" s="6" t="s">
        <v>309</v>
      </c>
      <c r="KB3" s="6" t="s">
        <v>310</v>
      </c>
      <c r="KC3" s="6" t="s">
        <v>309</v>
      </c>
      <c r="KD3" s="6" t="s">
        <v>310</v>
      </c>
      <c r="KE3" s="6" t="s">
        <v>309</v>
      </c>
      <c r="KF3" s="6" t="s">
        <v>310</v>
      </c>
      <c r="KG3" s="6" t="s">
        <v>309</v>
      </c>
      <c r="KH3" s="6" t="s">
        <v>310</v>
      </c>
      <c r="KI3" s="6" t="s">
        <v>309</v>
      </c>
      <c r="KJ3" s="6" t="s">
        <v>310</v>
      </c>
      <c r="KK3" s="6" t="s">
        <v>309</v>
      </c>
      <c r="KL3" s="6" t="s">
        <v>310</v>
      </c>
      <c r="KM3" s="6" t="s">
        <v>309</v>
      </c>
      <c r="KN3" s="6" t="s">
        <v>310</v>
      </c>
      <c r="KO3" s="6" t="s">
        <v>309</v>
      </c>
      <c r="KP3" s="6" t="s">
        <v>310</v>
      </c>
      <c r="KQ3" s="6" t="s">
        <v>309</v>
      </c>
      <c r="KR3" s="6" t="s">
        <v>310</v>
      </c>
      <c r="KS3" s="6" t="s">
        <v>309</v>
      </c>
      <c r="KT3" s="6" t="s">
        <v>310</v>
      </c>
      <c r="KU3" s="6" t="s">
        <v>309</v>
      </c>
      <c r="KV3" s="6" t="s">
        <v>310</v>
      </c>
      <c r="KW3" s="6" t="s">
        <v>309</v>
      </c>
      <c r="KX3" s="6" t="s">
        <v>310</v>
      </c>
      <c r="KY3" s="6" t="s">
        <v>309</v>
      </c>
      <c r="KZ3" s="6" t="s">
        <v>310</v>
      </c>
      <c r="LA3" s="361" t="s">
        <v>309</v>
      </c>
      <c r="LB3" s="361" t="s">
        <v>310</v>
      </c>
      <c r="LC3" s="361" t="s">
        <v>309</v>
      </c>
      <c r="LD3" s="361" t="s">
        <v>310</v>
      </c>
    </row>
    <row r="4" spans="1:316" ht="20.100000000000001" customHeight="1">
      <c r="A4" s="514" t="s">
        <v>297</v>
      </c>
      <c r="B4" s="516" t="s">
        <v>207</v>
      </c>
      <c r="C4" s="509" t="s">
        <v>211</v>
      </c>
      <c r="D4" s="509"/>
      <c r="E4" s="5" t="s">
        <v>311</v>
      </c>
      <c r="F4" s="5">
        <v>311</v>
      </c>
      <c r="G4" s="5">
        <v>330</v>
      </c>
      <c r="H4" s="5">
        <v>325</v>
      </c>
      <c r="I4" s="5">
        <v>360</v>
      </c>
      <c r="J4" s="5">
        <v>510</v>
      </c>
      <c r="K4" s="5">
        <v>510</v>
      </c>
      <c r="L4" s="5">
        <v>455</v>
      </c>
      <c r="M4" s="5">
        <v>400</v>
      </c>
      <c r="N4" s="509">
        <v>15.48</v>
      </c>
      <c r="O4" s="530">
        <v>15.4</v>
      </c>
      <c r="P4" s="5">
        <v>370</v>
      </c>
      <c r="Q4" s="530">
        <v>14.59</v>
      </c>
      <c r="R4" s="530">
        <v>15.38</v>
      </c>
      <c r="S4" s="5">
        <v>370</v>
      </c>
      <c r="T4" s="530">
        <v>14.58</v>
      </c>
      <c r="U4" s="530">
        <v>15.3</v>
      </c>
      <c r="V4" s="5">
        <v>359</v>
      </c>
      <c r="W4" s="530">
        <v>14.01</v>
      </c>
      <c r="X4" s="530">
        <v>14.89</v>
      </c>
      <c r="Y4" s="5">
        <v>356</v>
      </c>
      <c r="Z4" s="530">
        <v>13.87</v>
      </c>
      <c r="AA4" s="530">
        <v>14.85</v>
      </c>
      <c r="AB4" s="5">
        <v>350</v>
      </c>
      <c r="AC4" s="530">
        <v>13.65</v>
      </c>
      <c r="AD4" s="530">
        <v>14.8</v>
      </c>
      <c r="AE4" s="5">
        <v>350</v>
      </c>
      <c r="AF4" s="530">
        <v>13.61</v>
      </c>
      <c r="AG4" s="5">
        <v>390</v>
      </c>
      <c r="AH4" s="530">
        <v>14.75</v>
      </c>
      <c r="AI4" s="5">
        <v>350</v>
      </c>
      <c r="AJ4" s="530">
        <v>13.61</v>
      </c>
      <c r="AK4" s="5">
        <v>390</v>
      </c>
      <c r="AL4" s="530">
        <v>14.75</v>
      </c>
      <c r="AM4" s="5">
        <v>350</v>
      </c>
      <c r="AN4" s="530">
        <v>13.61</v>
      </c>
      <c r="AO4" s="5">
        <v>387</v>
      </c>
      <c r="AP4" s="530">
        <v>14.82</v>
      </c>
      <c r="AQ4" s="5">
        <v>350</v>
      </c>
      <c r="AR4" s="530">
        <v>13.61</v>
      </c>
      <c r="AS4" s="5">
        <v>387</v>
      </c>
      <c r="AT4" s="530">
        <v>14.88</v>
      </c>
      <c r="AU4" s="5">
        <v>350</v>
      </c>
      <c r="AV4" s="530">
        <v>14.14</v>
      </c>
      <c r="AW4" s="5">
        <v>381</v>
      </c>
      <c r="AX4" s="530">
        <v>15.0633117189332</v>
      </c>
      <c r="AY4" s="5">
        <v>350</v>
      </c>
      <c r="AZ4" s="530">
        <v>14.14</v>
      </c>
      <c r="BA4" s="5">
        <v>379</v>
      </c>
      <c r="BB4" s="530">
        <v>15.12</v>
      </c>
      <c r="BC4" s="5">
        <v>350</v>
      </c>
      <c r="BD4" s="530">
        <v>14.14</v>
      </c>
      <c r="BE4" s="5">
        <v>379</v>
      </c>
      <c r="BF4" s="530">
        <v>15.14</v>
      </c>
      <c r="BG4" s="5">
        <v>350</v>
      </c>
      <c r="BH4" s="530">
        <v>14.14</v>
      </c>
      <c r="BI4" s="5">
        <v>365</v>
      </c>
      <c r="BJ4" s="530">
        <v>15.01</v>
      </c>
      <c r="BK4" s="5">
        <v>350</v>
      </c>
      <c r="BL4" s="530">
        <v>14.14</v>
      </c>
      <c r="BM4" s="5">
        <v>365</v>
      </c>
      <c r="BN4" s="530">
        <v>15.01</v>
      </c>
      <c r="BO4" s="5">
        <v>350</v>
      </c>
      <c r="BP4" s="530">
        <v>14.14</v>
      </c>
      <c r="BQ4" s="5">
        <v>360</v>
      </c>
      <c r="BR4" s="530">
        <v>15.26</v>
      </c>
      <c r="BS4" s="5">
        <v>350</v>
      </c>
      <c r="BT4" s="530">
        <v>14.14</v>
      </c>
      <c r="BU4" s="5">
        <v>365</v>
      </c>
      <c r="BV4" s="530">
        <v>15.39</v>
      </c>
      <c r="BW4" s="5">
        <v>350</v>
      </c>
      <c r="BX4" s="530">
        <v>14.617134831460699</v>
      </c>
      <c r="BY4" s="5">
        <v>365</v>
      </c>
      <c r="BZ4" s="530">
        <v>15.43</v>
      </c>
      <c r="CA4" s="5">
        <v>350</v>
      </c>
      <c r="CB4" s="530">
        <v>14.617134831460699</v>
      </c>
      <c r="CC4" s="5">
        <v>353</v>
      </c>
      <c r="CD4" s="530">
        <v>15.58</v>
      </c>
      <c r="CE4" s="5">
        <v>350</v>
      </c>
      <c r="CF4" s="530">
        <v>14.617134831460699</v>
      </c>
      <c r="CG4" s="5">
        <v>353</v>
      </c>
      <c r="CH4" s="530">
        <v>15.36</v>
      </c>
      <c r="CI4" s="5">
        <v>350</v>
      </c>
      <c r="CJ4" s="530">
        <v>14.81</v>
      </c>
      <c r="CK4" s="5">
        <v>350</v>
      </c>
      <c r="CL4" s="530">
        <v>15.28</v>
      </c>
      <c r="CM4" s="5">
        <v>345</v>
      </c>
      <c r="CN4" s="530">
        <v>15.11</v>
      </c>
      <c r="CO4" s="5">
        <v>350</v>
      </c>
      <c r="CP4" s="530">
        <v>15.17</v>
      </c>
      <c r="CQ4" s="5">
        <v>345</v>
      </c>
      <c r="CR4" s="530">
        <v>14.93</v>
      </c>
      <c r="CS4" s="5">
        <v>350</v>
      </c>
      <c r="CT4" s="530">
        <v>15.2</v>
      </c>
      <c r="CU4" s="5">
        <v>345</v>
      </c>
      <c r="CV4" s="530">
        <v>14.93</v>
      </c>
      <c r="CW4" s="5">
        <v>350</v>
      </c>
      <c r="CX4" s="530">
        <v>15.2</v>
      </c>
      <c r="CY4" s="5">
        <v>345</v>
      </c>
      <c r="CZ4" s="531">
        <v>14.65</v>
      </c>
      <c r="DA4" s="5">
        <v>350</v>
      </c>
      <c r="DB4" s="530">
        <v>15</v>
      </c>
      <c r="DC4" s="5">
        <v>345</v>
      </c>
      <c r="DD4" s="530">
        <v>14.49</v>
      </c>
      <c r="DE4" s="5">
        <v>350</v>
      </c>
      <c r="DF4" s="530">
        <v>15</v>
      </c>
      <c r="DG4" s="5">
        <v>345</v>
      </c>
      <c r="DH4" s="530">
        <v>14.49</v>
      </c>
      <c r="DI4" s="5">
        <v>345</v>
      </c>
      <c r="DJ4" s="530">
        <v>14.75</v>
      </c>
      <c r="DK4" s="5">
        <v>345</v>
      </c>
      <c r="DL4" s="530">
        <v>14.63</v>
      </c>
      <c r="DM4" s="5">
        <v>345</v>
      </c>
      <c r="DN4" s="530">
        <v>15</v>
      </c>
      <c r="DO4" s="5">
        <v>345</v>
      </c>
      <c r="DP4" s="530">
        <v>15.01</v>
      </c>
      <c r="DQ4" s="5">
        <v>345</v>
      </c>
      <c r="DR4" s="530">
        <v>14.87</v>
      </c>
      <c r="DS4" s="5">
        <v>345</v>
      </c>
      <c r="DT4" s="530">
        <v>15.1</v>
      </c>
      <c r="DU4" s="5">
        <v>345</v>
      </c>
      <c r="DV4" s="530">
        <v>15</v>
      </c>
      <c r="DW4" s="5">
        <v>345</v>
      </c>
      <c r="DX4" s="530">
        <v>15.25</v>
      </c>
      <c r="DY4" s="5">
        <v>345</v>
      </c>
      <c r="DZ4" s="530">
        <v>15.07</v>
      </c>
      <c r="EA4" s="5">
        <v>345</v>
      </c>
      <c r="EB4" s="530">
        <v>15.28</v>
      </c>
      <c r="EC4" s="5">
        <v>355</v>
      </c>
      <c r="ED4" s="530">
        <v>15.22</v>
      </c>
      <c r="EE4" s="5">
        <v>350</v>
      </c>
      <c r="EF4" s="530">
        <v>15.33</v>
      </c>
      <c r="EG4" s="5">
        <v>355</v>
      </c>
      <c r="EH4" s="530">
        <v>15.25</v>
      </c>
      <c r="EI4" s="5">
        <v>350</v>
      </c>
      <c r="EJ4" s="530">
        <v>15.33</v>
      </c>
      <c r="EK4" s="5">
        <v>355</v>
      </c>
      <c r="EL4" s="530">
        <v>15.25</v>
      </c>
      <c r="EM4" s="5">
        <v>350</v>
      </c>
      <c r="EN4" s="530">
        <v>15.33</v>
      </c>
      <c r="EO4" s="5">
        <v>355</v>
      </c>
      <c r="EP4" s="530">
        <v>15.45</v>
      </c>
      <c r="EQ4" s="5">
        <v>350</v>
      </c>
      <c r="ER4" s="530">
        <v>15.47</v>
      </c>
      <c r="ES4" s="5">
        <v>355</v>
      </c>
      <c r="ET4" s="530">
        <v>15.49</v>
      </c>
      <c r="EU4" s="5">
        <v>350</v>
      </c>
      <c r="EV4" s="530">
        <v>15.41</v>
      </c>
      <c r="EW4" s="5">
        <v>355</v>
      </c>
      <c r="EX4" s="530">
        <v>15.57</v>
      </c>
      <c r="EY4" s="5">
        <v>350</v>
      </c>
      <c r="EZ4" s="530">
        <v>15.5</v>
      </c>
      <c r="FA4" s="5">
        <v>355</v>
      </c>
      <c r="FB4" s="530">
        <v>15.58</v>
      </c>
      <c r="FC4" s="5">
        <v>350</v>
      </c>
      <c r="FD4" s="530">
        <v>15.5</v>
      </c>
      <c r="FE4" s="5">
        <v>355</v>
      </c>
      <c r="FF4" s="530">
        <v>15.58</v>
      </c>
      <c r="FG4" s="5">
        <v>350</v>
      </c>
      <c r="FH4" s="530">
        <v>15.5</v>
      </c>
      <c r="FI4" s="5">
        <v>355</v>
      </c>
      <c r="FJ4" s="530">
        <v>15.58</v>
      </c>
      <c r="FK4" s="5">
        <v>350</v>
      </c>
      <c r="FL4" s="530">
        <v>15.5</v>
      </c>
      <c r="FM4" s="5">
        <v>356</v>
      </c>
      <c r="FN4" s="530">
        <v>15.78</v>
      </c>
      <c r="FO4" s="5">
        <v>359</v>
      </c>
      <c r="FP4" s="530">
        <v>16</v>
      </c>
      <c r="FQ4" s="5">
        <v>356</v>
      </c>
      <c r="FR4" s="530">
        <v>15.78</v>
      </c>
      <c r="FS4" s="5">
        <v>359</v>
      </c>
      <c r="FT4" s="530">
        <v>16</v>
      </c>
      <c r="FU4" s="5">
        <v>356</v>
      </c>
      <c r="FV4" s="530">
        <v>15.78</v>
      </c>
      <c r="FW4" s="5">
        <v>359</v>
      </c>
      <c r="FX4" s="530">
        <v>16</v>
      </c>
      <c r="FY4" s="5">
        <v>350</v>
      </c>
      <c r="FZ4" s="530">
        <v>16.350000000000001</v>
      </c>
      <c r="GA4" s="5">
        <v>359</v>
      </c>
      <c r="GB4" s="530">
        <v>16</v>
      </c>
      <c r="GC4" s="5">
        <v>350</v>
      </c>
      <c r="GD4" s="530">
        <v>16.350000000000001</v>
      </c>
      <c r="GE4" s="5">
        <v>359</v>
      </c>
      <c r="GF4" s="530">
        <v>16</v>
      </c>
      <c r="GG4" s="5">
        <v>350</v>
      </c>
      <c r="GH4" s="530">
        <v>16.329999999999998</v>
      </c>
      <c r="GI4" s="5">
        <v>359</v>
      </c>
      <c r="GJ4" s="530">
        <v>16</v>
      </c>
      <c r="GK4" s="5">
        <v>350</v>
      </c>
      <c r="GL4" s="530">
        <v>16.329999999999998</v>
      </c>
      <c r="GM4" s="5">
        <v>359</v>
      </c>
      <c r="GN4" s="530">
        <v>16</v>
      </c>
      <c r="GO4" s="5">
        <v>354</v>
      </c>
      <c r="GP4" s="530">
        <v>16.420000000000002</v>
      </c>
      <c r="GQ4" s="5">
        <v>360</v>
      </c>
      <c r="GR4" s="530">
        <v>16.010000000000002</v>
      </c>
      <c r="GS4" s="5">
        <v>354</v>
      </c>
      <c r="GT4" s="530">
        <v>16.32</v>
      </c>
      <c r="GU4" s="5">
        <v>360</v>
      </c>
      <c r="GV4" s="530">
        <v>15.94</v>
      </c>
      <c r="GW4" s="5">
        <v>350</v>
      </c>
      <c r="GX4" s="530">
        <v>16.23</v>
      </c>
      <c r="GY4" s="5">
        <v>360</v>
      </c>
      <c r="GZ4" s="530">
        <v>15.94</v>
      </c>
      <c r="HA4" s="5">
        <v>350</v>
      </c>
      <c r="HB4" s="530">
        <v>16.23</v>
      </c>
      <c r="HC4" s="5">
        <v>360</v>
      </c>
      <c r="HD4" s="530">
        <v>15.94</v>
      </c>
      <c r="HE4" s="5">
        <v>350</v>
      </c>
      <c r="HF4" s="530">
        <v>16.23</v>
      </c>
      <c r="HG4" s="5">
        <v>360</v>
      </c>
      <c r="HH4" s="530">
        <v>15.94</v>
      </c>
      <c r="HI4" s="5">
        <v>350</v>
      </c>
      <c r="HJ4" s="530">
        <v>16.45</v>
      </c>
      <c r="HK4" s="5">
        <v>360</v>
      </c>
      <c r="HL4" s="530">
        <v>15.94</v>
      </c>
      <c r="HM4" s="5">
        <v>350</v>
      </c>
      <c r="HN4" s="530">
        <v>16.440000000000001</v>
      </c>
      <c r="HO4" s="5">
        <v>360</v>
      </c>
      <c r="HP4" s="530">
        <v>15.94</v>
      </c>
      <c r="HQ4" s="5">
        <v>350</v>
      </c>
      <c r="HR4" s="530">
        <v>16.690000000000001</v>
      </c>
      <c r="HS4" s="5">
        <v>360</v>
      </c>
      <c r="HT4" s="530">
        <v>15.94</v>
      </c>
      <c r="HU4" s="5">
        <v>350</v>
      </c>
      <c r="HV4" s="530">
        <v>16.649999999999999</v>
      </c>
      <c r="HW4" s="5">
        <v>360</v>
      </c>
      <c r="HX4" s="530">
        <v>16.03</v>
      </c>
      <c r="HY4" s="5">
        <v>350</v>
      </c>
      <c r="HZ4" s="530">
        <v>16.64</v>
      </c>
      <c r="IA4" s="5">
        <v>360</v>
      </c>
      <c r="IB4" s="530">
        <v>16.149999999999999</v>
      </c>
      <c r="IC4" s="5">
        <v>350</v>
      </c>
      <c r="ID4" s="530">
        <v>16.64</v>
      </c>
      <c r="IE4" s="5">
        <v>360</v>
      </c>
      <c r="IF4" s="530">
        <v>16.239999999999998</v>
      </c>
      <c r="IG4" s="5">
        <v>350</v>
      </c>
      <c r="IH4" s="530">
        <v>16.649999999999999</v>
      </c>
      <c r="II4" s="5">
        <v>360</v>
      </c>
      <c r="IJ4" s="530">
        <v>16.239999999999998</v>
      </c>
      <c r="IK4" s="5">
        <v>350</v>
      </c>
      <c r="IL4" s="530">
        <v>17.45</v>
      </c>
      <c r="IM4" s="5">
        <v>360</v>
      </c>
      <c r="IN4" s="530">
        <v>16.239999999999998</v>
      </c>
      <c r="IO4" s="5">
        <v>350</v>
      </c>
      <c r="IP4" s="530">
        <v>17.45</v>
      </c>
      <c r="IQ4" s="5">
        <v>360</v>
      </c>
      <c r="IR4" s="534">
        <v>16.829999999999998</v>
      </c>
      <c r="IS4" s="5">
        <v>350</v>
      </c>
      <c r="IT4" s="530">
        <v>17.62</v>
      </c>
      <c r="IU4" s="5">
        <v>360</v>
      </c>
      <c r="IV4" s="530">
        <v>16.829999999999998</v>
      </c>
      <c r="IW4" s="96">
        <v>350</v>
      </c>
      <c r="IX4" s="536">
        <v>17.61</v>
      </c>
      <c r="IY4" s="96">
        <v>360</v>
      </c>
      <c r="IZ4" s="536">
        <v>16.829999999999998</v>
      </c>
      <c r="JA4" s="5">
        <v>345</v>
      </c>
      <c r="JB4" s="530">
        <v>17.600000000000001</v>
      </c>
      <c r="JC4" s="5">
        <v>360</v>
      </c>
      <c r="JD4" s="530">
        <v>16.87</v>
      </c>
      <c r="JE4" s="5">
        <v>345</v>
      </c>
      <c r="JF4" s="530">
        <v>17.66</v>
      </c>
      <c r="JG4" s="5">
        <v>360</v>
      </c>
      <c r="JH4" s="530">
        <v>16.98</v>
      </c>
      <c r="JI4" s="5">
        <v>345</v>
      </c>
      <c r="JJ4" s="530">
        <v>17.7</v>
      </c>
      <c r="JK4" s="5">
        <v>360</v>
      </c>
      <c r="JL4" s="530">
        <v>16.98</v>
      </c>
      <c r="JM4" s="5">
        <v>345</v>
      </c>
      <c r="JN4" s="530">
        <v>17.690000000000001</v>
      </c>
      <c r="JO4" s="5">
        <v>360</v>
      </c>
      <c r="JP4" s="530">
        <v>16.98</v>
      </c>
      <c r="JQ4" s="5">
        <v>345</v>
      </c>
      <c r="JR4" s="530">
        <v>17.670000000000002</v>
      </c>
      <c r="JS4" s="5">
        <v>360</v>
      </c>
      <c r="JT4" s="530">
        <v>16.98</v>
      </c>
      <c r="JU4" s="5">
        <v>345</v>
      </c>
      <c r="JV4" s="530">
        <v>17.690000000000001</v>
      </c>
      <c r="JW4" s="5">
        <v>360</v>
      </c>
      <c r="JX4" s="530">
        <v>16.98</v>
      </c>
      <c r="JY4" s="5">
        <v>345</v>
      </c>
      <c r="JZ4" s="530">
        <v>17.47</v>
      </c>
      <c r="KA4" s="5">
        <v>350</v>
      </c>
      <c r="KB4" s="530">
        <v>16.84</v>
      </c>
      <c r="KC4" s="5">
        <v>345</v>
      </c>
      <c r="KD4" s="530">
        <v>17.489999999999998</v>
      </c>
      <c r="KE4" s="5">
        <v>350</v>
      </c>
      <c r="KF4" s="530">
        <v>16.84</v>
      </c>
      <c r="KG4" s="5">
        <v>345</v>
      </c>
      <c r="KH4" s="530">
        <v>17.440000000000001</v>
      </c>
      <c r="KI4" s="5">
        <v>350</v>
      </c>
      <c r="KJ4" s="530">
        <v>16.84</v>
      </c>
      <c r="KK4" s="5">
        <v>335</v>
      </c>
      <c r="KL4" s="530">
        <v>16.43</v>
      </c>
      <c r="KM4" s="5">
        <v>340</v>
      </c>
      <c r="KN4" s="530">
        <v>16.75</v>
      </c>
      <c r="KO4" s="5">
        <v>335</v>
      </c>
      <c r="KP4" s="530">
        <v>16.329999999999998</v>
      </c>
      <c r="KQ4" s="5">
        <v>340</v>
      </c>
      <c r="KR4" s="530">
        <v>16.47</v>
      </c>
      <c r="KS4" s="5">
        <v>335</v>
      </c>
      <c r="KT4" s="530">
        <v>16.329999999999998</v>
      </c>
      <c r="KU4" s="5">
        <v>340</v>
      </c>
      <c r="KV4" s="530">
        <v>16.47</v>
      </c>
      <c r="KW4" s="5">
        <v>335</v>
      </c>
      <c r="KX4" s="530">
        <v>16.260000000000002</v>
      </c>
      <c r="KY4" s="5">
        <v>340</v>
      </c>
      <c r="KZ4" s="530">
        <v>16.16</v>
      </c>
      <c r="LA4" s="96">
        <v>335</v>
      </c>
      <c r="LB4" s="536">
        <v>15.83</v>
      </c>
      <c r="LC4" s="96">
        <v>340</v>
      </c>
      <c r="LD4" s="536">
        <v>15.8</v>
      </c>
    </row>
    <row r="5" spans="1:316" ht="20.100000000000001" customHeight="1">
      <c r="A5" s="514"/>
      <c r="B5" s="516"/>
      <c r="C5" s="509"/>
      <c r="D5" s="509"/>
      <c r="E5" s="5" t="s">
        <v>312</v>
      </c>
      <c r="F5" s="5">
        <v>110</v>
      </c>
      <c r="G5" s="5">
        <v>135</v>
      </c>
      <c r="H5" s="5">
        <v>130</v>
      </c>
      <c r="I5" s="5">
        <v>130</v>
      </c>
      <c r="J5" s="5">
        <v>115</v>
      </c>
      <c r="K5" s="5">
        <v>120</v>
      </c>
      <c r="L5" s="5">
        <v>120</v>
      </c>
      <c r="M5" s="5">
        <v>123</v>
      </c>
      <c r="N5" s="509"/>
      <c r="O5" s="530"/>
      <c r="P5" s="5">
        <v>123</v>
      </c>
      <c r="Q5" s="530"/>
      <c r="R5" s="530"/>
      <c r="S5" s="5">
        <v>123</v>
      </c>
      <c r="T5" s="530"/>
      <c r="U5" s="530"/>
      <c r="V5" s="5">
        <v>123</v>
      </c>
      <c r="W5" s="530"/>
      <c r="X5" s="530"/>
      <c r="Y5" s="5">
        <v>120</v>
      </c>
      <c r="Z5" s="530"/>
      <c r="AA5" s="530"/>
      <c r="AB5" s="5">
        <v>120</v>
      </c>
      <c r="AC5" s="530"/>
      <c r="AD5" s="530"/>
      <c r="AE5" s="5">
        <v>120</v>
      </c>
      <c r="AF5" s="530"/>
      <c r="AG5" s="5">
        <v>123</v>
      </c>
      <c r="AH5" s="530"/>
      <c r="AI5" s="5">
        <v>120</v>
      </c>
      <c r="AJ5" s="530"/>
      <c r="AK5" s="5">
        <v>123</v>
      </c>
      <c r="AL5" s="530"/>
      <c r="AM5" s="5">
        <v>120</v>
      </c>
      <c r="AN5" s="530"/>
      <c r="AO5" s="5">
        <v>123</v>
      </c>
      <c r="AP5" s="530"/>
      <c r="AQ5" s="5">
        <v>120</v>
      </c>
      <c r="AR5" s="530"/>
      <c r="AS5" s="5">
        <v>123</v>
      </c>
      <c r="AT5" s="530"/>
      <c r="AU5" s="5">
        <v>120</v>
      </c>
      <c r="AV5" s="530"/>
      <c r="AW5" s="5">
        <v>123</v>
      </c>
      <c r="AX5" s="530"/>
      <c r="AY5" s="5">
        <v>120</v>
      </c>
      <c r="AZ5" s="530"/>
      <c r="BA5" s="5">
        <v>123</v>
      </c>
      <c r="BB5" s="530"/>
      <c r="BC5" s="5">
        <v>120</v>
      </c>
      <c r="BD5" s="530"/>
      <c r="BE5" s="5">
        <v>123</v>
      </c>
      <c r="BF5" s="530"/>
      <c r="BG5" s="5">
        <v>120</v>
      </c>
      <c r="BH5" s="530"/>
      <c r="BI5" s="5">
        <v>120</v>
      </c>
      <c r="BJ5" s="530"/>
      <c r="BK5" s="5">
        <v>120</v>
      </c>
      <c r="BL5" s="530"/>
      <c r="BM5" s="5">
        <v>120</v>
      </c>
      <c r="BN5" s="530"/>
      <c r="BO5" s="5">
        <v>120</v>
      </c>
      <c r="BP5" s="530"/>
      <c r="BQ5" s="5">
        <v>123</v>
      </c>
      <c r="BR5" s="530"/>
      <c r="BS5" s="5">
        <v>120</v>
      </c>
      <c r="BT5" s="530"/>
      <c r="BU5" s="5">
        <v>123</v>
      </c>
      <c r="BV5" s="530"/>
      <c r="BW5" s="5">
        <v>120</v>
      </c>
      <c r="BX5" s="530"/>
      <c r="BY5" s="5">
        <v>123</v>
      </c>
      <c r="BZ5" s="530"/>
      <c r="CA5" s="5">
        <v>120</v>
      </c>
      <c r="CB5" s="530"/>
      <c r="CC5" s="5">
        <v>123</v>
      </c>
      <c r="CD5" s="530"/>
      <c r="CE5" s="5">
        <v>120</v>
      </c>
      <c r="CF5" s="530"/>
      <c r="CG5" s="5">
        <v>123</v>
      </c>
      <c r="CH5" s="530"/>
      <c r="CI5" s="5">
        <v>120</v>
      </c>
      <c r="CJ5" s="530"/>
      <c r="CK5" s="5">
        <v>120</v>
      </c>
      <c r="CL5" s="530"/>
      <c r="CM5" s="5">
        <v>120</v>
      </c>
      <c r="CN5" s="530"/>
      <c r="CO5" s="5">
        <v>120</v>
      </c>
      <c r="CP5" s="530"/>
      <c r="CQ5" s="5">
        <v>120</v>
      </c>
      <c r="CR5" s="530"/>
      <c r="CS5" s="5">
        <v>120</v>
      </c>
      <c r="CT5" s="530"/>
      <c r="CU5" s="5">
        <v>120</v>
      </c>
      <c r="CV5" s="530"/>
      <c r="CW5" s="5">
        <v>120</v>
      </c>
      <c r="CX5" s="530"/>
      <c r="CY5" s="5">
        <v>120</v>
      </c>
      <c r="CZ5" s="531"/>
      <c r="DA5" s="5">
        <v>120</v>
      </c>
      <c r="DB5" s="530"/>
      <c r="DC5" s="5">
        <v>120</v>
      </c>
      <c r="DD5" s="530"/>
      <c r="DE5" s="5">
        <v>120</v>
      </c>
      <c r="DF5" s="530"/>
      <c r="DG5" s="5">
        <v>120</v>
      </c>
      <c r="DH5" s="530"/>
      <c r="DI5" s="5">
        <v>121</v>
      </c>
      <c r="DJ5" s="530"/>
      <c r="DK5" s="5">
        <v>120</v>
      </c>
      <c r="DL5" s="530"/>
      <c r="DM5" s="5">
        <v>121</v>
      </c>
      <c r="DN5" s="530"/>
      <c r="DO5" s="5">
        <v>125</v>
      </c>
      <c r="DP5" s="530"/>
      <c r="DQ5" s="5">
        <v>121</v>
      </c>
      <c r="DR5" s="530"/>
      <c r="DS5" s="5">
        <v>125</v>
      </c>
      <c r="DT5" s="530"/>
      <c r="DU5" s="5">
        <v>130</v>
      </c>
      <c r="DV5" s="530"/>
      <c r="DW5" s="5">
        <v>130</v>
      </c>
      <c r="DX5" s="530"/>
      <c r="DY5" s="5">
        <v>130</v>
      </c>
      <c r="DZ5" s="530"/>
      <c r="EA5" s="5">
        <v>130</v>
      </c>
      <c r="EB5" s="530"/>
      <c r="EC5" s="5">
        <v>130</v>
      </c>
      <c r="ED5" s="530"/>
      <c r="EE5" s="5">
        <v>130</v>
      </c>
      <c r="EF5" s="530"/>
      <c r="EG5" s="5">
        <v>130</v>
      </c>
      <c r="EH5" s="530"/>
      <c r="EI5" s="5">
        <v>130</v>
      </c>
      <c r="EJ5" s="530"/>
      <c r="EK5" s="5">
        <v>130</v>
      </c>
      <c r="EL5" s="530"/>
      <c r="EM5" s="5">
        <v>130</v>
      </c>
      <c r="EN5" s="530"/>
      <c r="EO5" s="5">
        <v>130</v>
      </c>
      <c r="EP5" s="530"/>
      <c r="EQ5" s="5">
        <v>130</v>
      </c>
      <c r="ER5" s="530"/>
      <c r="ES5" s="5">
        <v>130</v>
      </c>
      <c r="ET5" s="530"/>
      <c r="EU5" s="5">
        <v>133</v>
      </c>
      <c r="EV5" s="530"/>
      <c r="EW5" s="5">
        <v>130</v>
      </c>
      <c r="EX5" s="530"/>
      <c r="EY5" s="5">
        <v>133</v>
      </c>
      <c r="EZ5" s="530"/>
      <c r="FA5" s="5">
        <v>130</v>
      </c>
      <c r="FB5" s="530"/>
      <c r="FC5" s="5">
        <v>133</v>
      </c>
      <c r="FD5" s="530"/>
      <c r="FE5" s="5">
        <v>130</v>
      </c>
      <c r="FF5" s="530"/>
      <c r="FG5" s="5">
        <v>133</v>
      </c>
      <c r="FH5" s="530"/>
      <c r="FI5" s="5">
        <v>130</v>
      </c>
      <c r="FJ5" s="530"/>
      <c r="FK5" s="5">
        <v>133</v>
      </c>
      <c r="FL5" s="530"/>
      <c r="FM5" s="5">
        <v>133</v>
      </c>
      <c r="FN5" s="530"/>
      <c r="FO5" s="5">
        <v>133</v>
      </c>
      <c r="FP5" s="530"/>
      <c r="FQ5" s="5">
        <v>133</v>
      </c>
      <c r="FR5" s="530"/>
      <c r="FS5" s="5">
        <v>133</v>
      </c>
      <c r="FT5" s="530"/>
      <c r="FU5" s="5">
        <v>133</v>
      </c>
      <c r="FV5" s="530"/>
      <c r="FW5" s="5">
        <v>133</v>
      </c>
      <c r="FX5" s="530"/>
      <c r="FY5" s="5">
        <v>135</v>
      </c>
      <c r="FZ5" s="530"/>
      <c r="GA5" s="5">
        <v>133</v>
      </c>
      <c r="GB5" s="530"/>
      <c r="GC5" s="5">
        <v>135</v>
      </c>
      <c r="GD5" s="530"/>
      <c r="GE5" s="5">
        <v>133</v>
      </c>
      <c r="GF5" s="530"/>
      <c r="GG5" s="5">
        <v>135</v>
      </c>
      <c r="GH5" s="530"/>
      <c r="GI5" s="5">
        <v>133</v>
      </c>
      <c r="GJ5" s="530"/>
      <c r="GK5" s="5">
        <v>135</v>
      </c>
      <c r="GL5" s="530"/>
      <c r="GM5" s="5">
        <v>133</v>
      </c>
      <c r="GN5" s="530"/>
      <c r="GO5" s="5">
        <v>135</v>
      </c>
      <c r="GP5" s="530"/>
      <c r="GQ5" s="5">
        <v>133</v>
      </c>
      <c r="GR5" s="530"/>
      <c r="GS5" s="5">
        <v>135</v>
      </c>
      <c r="GT5" s="530"/>
      <c r="GU5" s="5">
        <v>135</v>
      </c>
      <c r="GV5" s="530"/>
      <c r="GW5" s="5">
        <v>135</v>
      </c>
      <c r="GX5" s="530"/>
      <c r="GY5" s="5">
        <v>135</v>
      </c>
      <c r="GZ5" s="530"/>
      <c r="HA5" s="5">
        <v>135</v>
      </c>
      <c r="HB5" s="530"/>
      <c r="HC5" s="5">
        <v>135</v>
      </c>
      <c r="HD5" s="530"/>
      <c r="HE5" s="5">
        <v>135</v>
      </c>
      <c r="HF5" s="530"/>
      <c r="HG5" s="5">
        <v>135</v>
      </c>
      <c r="HH5" s="530"/>
      <c r="HI5" s="5">
        <v>135</v>
      </c>
      <c r="HJ5" s="530"/>
      <c r="HK5" s="5">
        <v>135</v>
      </c>
      <c r="HL5" s="530"/>
      <c r="HM5" s="5">
        <v>135</v>
      </c>
      <c r="HN5" s="530"/>
      <c r="HO5" s="5">
        <v>135</v>
      </c>
      <c r="HP5" s="530"/>
      <c r="HQ5" s="5">
        <v>135</v>
      </c>
      <c r="HR5" s="530"/>
      <c r="HS5" s="5">
        <v>135</v>
      </c>
      <c r="HT5" s="530"/>
      <c r="HU5" s="5">
        <v>135</v>
      </c>
      <c r="HV5" s="530"/>
      <c r="HW5" s="5">
        <v>135</v>
      </c>
      <c r="HX5" s="530"/>
      <c r="HY5" s="5">
        <v>135</v>
      </c>
      <c r="HZ5" s="530"/>
      <c r="IA5" s="5">
        <v>135</v>
      </c>
      <c r="IB5" s="530"/>
      <c r="IC5" s="5">
        <v>135</v>
      </c>
      <c r="ID5" s="530"/>
      <c r="IE5" s="5">
        <v>135</v>
      </c>
      <c r="IF5" s="530"/>
      <c r="IG5" s="5">
        <v>135</v>
      </c>
      <c r="IH5" s="530"/>
      <c r="II5" s="5">
        <v>135</v>
      </c>
      <c r="IJ5" s="530"/>
      <c r="IK5" s="5">
        <v>140</v>
      </c>
      <c r="IL5" s="530"/>
      <c r="IM5" s="5">
        <v>135</v>
      </c>
      <c r="IN5" s="530"/>
      <c r="IO5" s="5">
        <v>140</v>
      </c>
      <c r="IP5" s="530"/>
      <c r="IQ5" s="5">
        <v>135</v>
      </c>
      <c r="IR5" s="534"/>
      <c r="IS5" s="5">
        <v>140</v>
      </c>
      <c r="IT5" s="530"/>
      <c r="IU5" s="5">
        <v>135</v>
      </c>
      <c r="IV5" s="530"/>
      <c r="IW5" s="96">
        <v>140</v>
      </c>
      <c r="IX5" s="536"/>
      <c r="IY5" s="96">
        <v>135</v>
      </c>
      <c r="IZ5" s="536"/>
      <c r="JA5" s="5">
        <v>140</v>
      </c>
      <c r="JB5" s="530"/>
      <c r="JC5" s="5">
        <v>140</v>
      </c>
      <c r="JD5" s="530"/>
      <c r="JE5" s="5">
        <v>140</v>
      </c>
      <c r="JF5" s="530"/>
      <c r="JG5" s="5">
        <v>140</v>
      </c>
      <c r="JH5" s="530"/>
      <c r="JI5" s="5">
        <v>140</v>
      </c>
      <c r="JJ5" s="530"/>
      <c r="JK5" s="5">
        <v>140</v>
      </c>
      <c r="JL5" s="530"/>
      <c r="JM5" s="5">
        <v>140</v>
      </c>
      <c r="JN5" s="530"/>
      <c r="JO5" s="5">
        <v>140</v>
      </c>
      <c r="JP5" s="530"/>
      <c r="JQ5" s="5">
        <v>140</v>
      </c>
      <c r="JR5" s="530"/>
      <c r="JS5" s="5">
        <v>140</v>
      </c>
      <c r="JT5" s="530"/>
      <c r="JU5" s="5">
        <v>140</v>
      </c>
      <c r="JV5" s="530"/>
      <c r="JW5" s="5">
        <v>140</v>
      </c>
      <c r="JX5" s="530"/>
      <c r="JY5" s="5">
        <v>140</v>
      </c>
      <c r="JZ5" s="530"/>
      <c r="KA5" s="5">
        <v>140</v>
      </c>
      <c r="KB5" s="530"/>
      <c r="KC5" s="5">
        <v>140</v>
      </c>
      <c r="KD5" s="530"/>
      <c r="KE5" s="5">
        <v>140</v>
      </c>
      <c r="KF5" s="530"/>
      <c r="KG5" s="5">
        <v>140</v>
      </c>
      <c r="KH5" s="530"/>
      <c r="KI5" s="5">
        <v>140</v>
      </c>
      <c r="KJ5" s="530"/>
      <c r="KK5" s="5">
        <v>140</v>
      </c>
      <c r="KL5" s="530"/>
      <c r="KM5" s="5">
        <v>140</v>
      </c>
      <c r="KN5" s="530"/>
      <c r="KO5" s="5">
        <v>145</v>
      </c>
      <c r="KP5" s="530"/>
      <c r="KQ5" s="5">
        <v>140</v>
      </c>
      <c r="KR5" s="530"/>
      <c r="KS5" s="5">
        <v>145</v>
      </c>
      <c r="KT5" s="530"/>
      <c r="KU5" s="5">
        <v>140</v>
      </c>
      <c r="KV5" s="530"/>
      <c r="KW5" s="5">
        <v>140</v>
      </c>
      <c r="KX5" s="530"/>
      <c r="KY5" s="5">
        <v>140</v>
      </c>
      <c r="KZ5" s="530"/>
      <c r="LA5" s="96">
        <v>140</v>
      </c>
      <c r="LB5" s="536"/>
      <c r="LC5" s="96">
        <v>140</v>
      </c>
      <c r="LD5" s="536"/>
    </row>
    <row r="6" spans="1:316" ht="20.100000000000001" customHeight="1">
      <c r="A6" s="514"/>
      <c r="B6" s="516"/>
      <c r="C6" s="526" t="s">
        <v>212</v>
      </c>
      <c r="D6" s="526"/>
      <c r="E6" s="5" t="s">
        <v>311</v>
      </c>
      <c r="F6" s="6">
        <v>358</v>
      </c>
      <c r="G6" s="5">
        <v>385</v>
      </c>
      <c r="H6" s="5">
        <v>362</v>
      </c>
      <c r="I6" s="5">
        <v>382</v>
      </c>
      <c r="J6" s="5">
        <v>515</v>
      </c>
      <c r="K6" s="5">
        <v>498</v>
      </c>
      <c r="L6" s="5">
        <v>460</v>
      </c>
      <c r="M6" s="5">
        <v>423</v>
      </c>
      <c r="N6" s="509">
        <v>15.9</v>
      </c>
      <c r="O6" s="509">
        <v>15.68</v>
      </c>
      <c r="P6" s="5">
        <v>393</v>
      </c>
      <c r="Q6" s="530">
        <v>15.03</v>
      </c>
      <c r="R6" s="509">
        <v>15.65</v>
      </c>
      <c r="S6" s="5">
        <v>393</v>
      </c>
      <c r="T6" s="530">
        <v>15.01</v>
      </c>
      <c r="U6" s="509">
        <v>15.45</v>
      </c>
      <c r="V6" s="5">
        <v>393</v>
      </c>
      <c r="W6" s="530">
        <v>14.35</v>
      </c>
      <c r="X6" s="530">
        <v>15.1</v>
      </c>
      <c r="Y6" s="5">
        <v>390</v>
      </c>
      <c r="Z6" s="530">
        <v>14.15</v>
      </c>
      <c r="AA6" s="530">
        <v>15</v>
      </c>
      <c r="AB6" s="5">
        <v>385</v>
      </c>
      <c r="AC6" s="530">
        <v>14.07</v>
      </c>
      <c r="AD6" s="530">
        <v>14.85</v>
      </c>
      <c r="AE6" s="5">
        <v>385</v>
      </c>
      <c r="AF6" s="530">
        <v>14</v>
      </c>
      <c r="AG6" s="5">
        <v>408</v>
      </c>
      <c r="AH6" s="530">
        <v>15.15</v>
      </c>
      <c r="AI6" s="5">
        <v>365</v>
      </c>
      <c r="AJ6" s="530">
        <v>14.33</v>
      </c>
      <c r="AK6" s="5">
        <v>408</v>
      </c>
      <c r="AL6" s="530">
        <v>15.15</v>
      </c>
      <c r="AM6" s="5">
        <v>365</v>
      </c>
      <c r="AN6" s="530">
        <v>14.33</v>
      </c>
      <c r="AO6" s="5">
        <v>400</v>
      </c>
      <c r="AP6" s="530">
        <v>15.16</v>
      </c>
      <c r="AQ6" s="5">
        <v>365</v>
      </c>
      <c r="AR6" s="530">
        <v>14.33</v>
      </c>
      <c r="AS6" s="5">
        <v>400</v>
      </c>
      <c r="AT6" s="530">
        <v>15.22</v>
      </c>
      <c r="AU6" s="5">
        <v>365</v>
      </c>
      <c r="AV6" s="530">
        <v>14.41</v>
      </c>
      <c r="AW6" s="5">
        <v>397</v>
      </c>
      <c r="AX6" s="530">
        <v>15.4226035905833</v>
      </c>
      <c r="AY6" s="5">
        <v>365</v>
      </c>
      <c r="AZ6" s="530">
        <v>14.41</v>
      </c>
      <c r="BA6" s="5">
        <v>389</v>
      </c>
      <c r="BB6" s="530">
        <v>15.43</v>
      </c>
      <c r="BC6" s="5">
        <v>365</v>
      </c>
      <c r="BD6" s="530">
        <v>14.41</v>
      </c>
      <c r="BE6" s="5">
        <v>389</v>
      </c>
      <c r="BF6" s="530">
        <v>15.45</v>
      </c>
      <c r="BG6" s="5">
        <v>365</v>
      </c>
      <c r="BH6" s="530">
        <v>14.41</v>
      </c>
      <c r="BI6" s="5">
        <v>375</v>
      </c>
      <c r="BJ6" s="530">
        <v>15.23</v>
      </c>
      <c r="BK6" s="5">
        <v>360</v>
      </c>
      <c r="BL6" s="530">
        <v>14.37</v>
      </c>
      <c r="BM6" s="5">
        <v>375</v>
      </c>
      <c r="BN6" s="530">
        <v>15.23</v>
      </c>
      <c r="BO6" s="5">
        <v>360</v>
      </c>
      <c r="BP6" s="530">
        <v>14.37</v>
      </c>
      <c r="BQ6" s="5">
        <v>370</v>
      </c>
      <c r="BR6" s="530">
        <v>15.43</v>
      </c>
      <c r="BS6" s="5">
        <v>360</v>
      </c>
      <c r="BT6" s="530">
        <v>14.37</v>
      </c>
      <c r="BU6" s="5">
        <v>371</v>
      </c>
      <c r="BV6" s="530">
        <v>15.53</v>
      </c>
      <c r="BW6" s="5">
        <v>360</v>
      </c>
      <c r="BX6" s="530">
        <v>14.8512172284644</v>
      </c>
      <c r="BY6" s="5">
        <v>371</v>
      </c>
      <c r="BZ6" s="530">
        <v>15.57</v>
      </c>
      <c r="CA6" s="5">
        <v>360</v>
      </c>
      <c r="CB6" s="530">
        <v>14.8512172284644</v>
      </c>
      <c r="CC6" s="5">
        <v>363</v>
      </c>
      <c r="CD6" s="530">
        <v>15.77</v>
      </c>
      <c r="CE6" s="5">
        <v>360</v>
      </c>
      <c r="CF6" s="530">
        <v>14.8512172284644</v>
      </c>
      <c r="CG6" s="5">
        <v>363</v>
      </c>
      <c r="CH6" s="530">
        <v>15.54</v>
      </c>
      <c r="CI6" s="5">
        <v>360</v>
      </c>
      <c r="CJ6" s="530">
        <v>15.05</v>
      </c>
      <c r="CK6" s="5">
        <v>360</v>
      </c>
      <c r="CL6" s="530">
        <v>15.48</v>
      </c>
      <c r="CM6" s="5">
        <v>345</v>
      </c>
      <c r="CN6" s="530">
        <v>15.25</v>
      </c>
      <c r="CO6" s="5">
        <v>360</v>
      </c>
      <c r="CP6" s="530">
        <v>15.37</v>
      </c>
      <c r="CQ6" s="5">
        <v>345</v>
      </c>
      <c r="CR6" s="530">
        <v>15.08</v>
      </c>
      <c r="CS6" s="5">
        <v>360</v>
      </c>
      <c r="CT6" s="530">
        <v>15.4</v>
      </c>
      <c r="CU6" s="5">
        <v>345</v>
      </c>
      <c r="CV6" s="530">
        <v>15.08</v>
      </c>
      <c r="CW6" s="5">
        <v>360</v>
      </c>
      <c r="CX6" s="530">
        <v>15.41</v>
      </c>
      <c r="CY6" s="5">
        <v>345</v>
      </c>
      <c r="CZ6" s="531">
        <v>14.79</v>
      </c>
      <c r="DA6" s="5">
        <v>360</v>
      </c>
      <c r="DB6" s="530">
        <v>15.21</v>
      </c>
      <c r="DC6" s="5">
        <v>345</v>
      </c>
      <c r="DD6" s="530">
        <v>14.63</v>
      </c>
      <c r="DE6" s="5">
        <v>360</v>
      </c>
      <c r="DF6" s="530">
        <v>15.21</v>
      </c>
      <c r="DG6" s="5">
        <v>345</v>
      </c>
      <c r="DH6" s="530">
        <v>14.63</v>
      </c>
      <c r="DI6" s="5">
        <v>354</v>
      </c>
      <c r="DJ6" s="530">
        <v>14.95</v>
      </c>
      <c r="DK6" s="5">
        <v>354</v>
      </c>
      <c r="DL6" s="530">
        <v>14.82</v>
      </c>
      <c r="DM6" s="5">
        <v>354</v>
      </c>
      <c r="DN6" s="530">
        <v>15.19</v>
      </c>
      <c r="DO6" s="5">
        <v>354</v>
      </c>
      <c r="DP6" s="530">
        <v>15.19</v>
      </c>
      <c r="DQ6" s="5">
        <v>354</v>
      </c>
      <c r="DR6" s="530">
        <v>15.06</v>
      </c>
      <c r="DS6" s="5">
        <v>354</v>
      </c>
      <c r="DT6" s="530">
        <v>15.27</v>
      </c>
      <c r="DU6" s="5">
        <v>354</v>
      </c>
      <c r="DV6" s="530">
        <v>15.11</v>
      </c>
      <c r="DW6" s="5">
        <v>354</v>
      </c>
      <c r="DX6" s="530">
        <v>15.39</v>
      </c>
      <c r="DY6" s="5">
        <v>354</v>
      </c>
      <c r="DZ6" s="530">
        <v>15.18</v>
      </c>
      <c r="EA6" s="5">
        <v>354</v>
      </c>
      <c r="EB6" s="530">
        <v>15.41</v>
      </c>
      <c r="EC6" s="5">
        <v>355</v>
      </c>
      <c r="ED6" s="530">
        <v>15.24</v>
      </c>
      <c r="EE6" s="5">
        <v>354</v>
      </c>
      <c r="EF6" s="530">
        <v>15.41</v>
      </c>
      <c r="EG6" s="5">
        <v>355</v>
      </c>
      <c r="EH6" s="530">
        <v>15.27</v>
      </c>
      <c r="EI6" s="5">
        <v>354</v>
      </c>
      <c r="EJ6" s="530">
        <v>15.41</v>
      </c>
      <c r="EK6" s="5">
        <v>355</v>
      </c>
      <c r="EL6" s="530">
        <v>15.27</v>
      </c>
      <c r="EM6" s="5">
        <v>354</v>
      </c>
      <c r="EN6" s="530">
        <v>15.41</v>
      </c>
      <c r="EO6" s="5">
        <v>355</v>
      </c>
      <c r="EP6" s="530">
        <v>15.47</v>
      </c>
      <c r="EQ6" s="5">
        <v>354</v>
      </c>
      <c r="ER6" s="530">
        <v>15.55</v>
      </c>
      <c r="ES6" s="5">
        <v>355</v>
      </c>
      <c r="ET6" s="530">
        <v>15.51</v>
      </c>
      <c r="EU6" s="5">
        <v>354</v>
      </c>
      <c r="EV6" s="530">
        <v>15.51</v>
      </c>
      <c r="EW6" s="5">
        <v>355</v>
      </c>
      <c r="EX6" s="530">
        <v>15.59</v>
      </c>
      <c r="EY6" s="5">
        <v>354</v>
      </c>
      <c r="EZ6" s="530">
        <v>15.59</v>
      </c>
      <c r="FA6" s="5">
        <v>355</v>
      </c>
      <c r="FB6" s="530">
        <v>15.6</v>
      </c>
      <c r="FC6" s="5">
        <v>354</v>
      </c>
      <c r="FD6" s="530">
        <v>15.59</v>
      </c>
      <c r="FE6" s="5">
        <v>355</v>
      </c>
      <c r="FF6" s="530">
        <v>15.6</v>
      </c>
      <c r="FG6" s="5">
        <v>354</v>
      </c>
      <c r="FH6" s="530">
        <v>15.59</v>
      </c>
      <c r="FI6" s="5">
        <v>355</v>
      </c>
      <c r="FJ6" s="530">
        <v>15.6</v>
      </c>
      <c r="FK6" s="5">
        <v>354</v>
      </c>
      <c r="FL6" s="530">
        <v>15.59</v>
      </c>
      <c r="FM6" s="5">
        <v>358</v>
      </c>
      <c r="FN6" s="530">
        <v>15.82</v>
      </c>
      <c r="FO6" s="5">
        <v>359</v>
      </c>
      <c r="FP6" s="530">
        <v>16.059999999999999</v>
      </c>
      <c r="FQ6" s="5">
        <v>358</v>
      </c>
      <c r="FR6" s="530">
        <v>15.82</v>
      </c>
      <c r="FS6" s="5">
        <v>359</v>
      </c>
      <c r="FT6" s="530">
        <v>16.059999999999999</v>
      </c>
      <c r="FU6" s="5">
        <v>358</v>
      </c>
      <c r="FV6" s="530">
        <v>15.82</v>
      </c>
      <c r="FW6" s="5">
        <v>359</v>
      </c>
      <c r="FX6" s="530">
        <v>16.059999999999999</v>
      </c>
      <c r="FY6" s="5">
        <v>360</v>
      </c>
      <c r="FZ6" s="530">
        <v>16.43</v>
      </c>
      <c r="GA6" s="5">
        <v>359</v>
      </c>
      <c r="GB6" s="530">
        <v>16.059999999999999</v>
      </c>
      <c r="GC6" s="5">
        <v>360</v>
      </c>
      <c r="GD6" s="530">
        <v>16.43</v>
      </c>
      <c r="GE6" s="5">
        <v>359</v>
      </c>
      <c r="GF6" s="530">
        <v>16.059999999999999</v>
      </c>
      <c r="GG6" s="5">
        <v>360</v>
      </c>
      <c r="GH6" s="530">
        <v>16.420000000000002</v>
      </c>
      <c r="GI6" s="5">
        <v>359</v>
      </c>
      <c r="GJ6" s="530">
        <v>16.059999999999999</v>
      </c>
      <c r="GK6" s="5">
        <v>360</v>
      </c>
      <c r="GL6" s="530">
        <v>16.41</v>
      </c>
      <c r="GM6" s="5">
        <v>359</v>
      </c>
      <c r="GN6" s="530">
        <v>16.059999999999999</v>
      </c>
      <c r="GO6" s="5">
        <v>362</v>
      </c>
      <c r="GP6" s="530">
        <v>16.489999999999998</v>
      </c>
      <c r="GQ6" s="5">
        <v>360</v>
      </c>
      <c r="GR6" s="530">
        <v>16.07</v>
      </c>
      <c r="GS6" s="5">
        <v>362</v>
      </c>
      <c r="GT6" s="530">
        <v>16.399999999999999</v>
      </c>
      <c r="GU6" s="5">
        <v>360</v>
      </c>
      <c r="GV6" s="530">
        <v>15.99</v>
      </c>
      <c r="GW6" s="5">
        <v>358</v>
      </c>
      <c r="GX6" s="530">
        <v>16.309999999999999</v>
      </c>
      <c r="GY6" s="5">
        <v>360</v>
      </c>
      <c r="GZ6" s="530">
        <v>15.99</v>
      </c>
      <c r="HA6" s="5">
        <v>358</v>
      </c>
      <c r="HB6" s="530">
        <v>16.3</v>
      </c>
      <c r="HC6" s="5">
        <v>360</v>
      </c>
      <c r="HD6" s="530">
        <v>15.99</v>
      </c>
      <c r="HE6" s="5">
        <v>358</v>
      </c>
      <c r="HF6" s="530">
        <v>16.3</v>
      </c>
      <c r="HG6" s="5">
        <v>360</v>
      </c>
      <c r="HH6" s="530">
        <v>15.99</v>
      </c>
      <c r="HI6" s="5">
        <v>355</v>
      </c>
      <c r="HJ6" s="530">
        <v>16.489999999999998</v>
      </c>
      <c r="HK6" s="5">
        <v>360</v>
      </c>
      <c r="HL6" s="530">
        <v>15.99</v>
      </c>
      <c r="HM6" s="5">
        <v>355</v>
      </c>
      <c r="HN6" s="530">
        <v>16.48</v>
      </c>
      <c r="HO6" s="5">
        <v>360</v>
      </c>
      <c r="HP6" s="530">
        <v>15.99</v>
      </c>
      <c r="HQ6" s="5">
        <v>355</v>
      </c>
      <c r="HR6" s="530">
        <v>16.73</v>
      </c>
      <c r="HS6" s="5">
        <v>360</v>
      </c>
      <c r="HT6" s="530">
        <v>15.99</v>
      </c>
      <c r="HU6" s="5">
        <v>355</v>
      </c>
      <c r="HV6" s="530">
        <v>16.7</v>
      </c>
      <c r="HW6" s="5">
        <v>360</v>
      </c>
      <c r="HX6" s="530">
        <v>16.079999999999998</v>
      </c>
      <c r="HY6" s="5">
        <v>355</v>
      </c>
      <c r="HZ6" s="530">
        <v>16.690000000000001</v>
      </c>
      <c r="IA6" s="5">
        <v>360</v>
      </c>
      <c r="IB6" s="530">
        <v>16.190000000000001</v>
      </c>
      <c r="IC6" s="5">
        <v>355</v>
      </c>
      <c r="ID6" s="530">
        <v>16.690000000000001</v>
      </c>
      <c r="IE6" s="5">
        <v>360</v>
      </c>
      <c r="IF6" s="530">
        <v>16.28</v>
      </c>
      <c r="IG6" s="5">
        <v>355</v>
      </c>
      <c r="IH6" s="530">
        <v>16.690000000000001</v>
      </c>
      <c r="II6" s="5">
        <v>360</v>
      </c>
      <c r="IJ6" s="530">
        <v>16.28</v>
      </c>
      <c r="IK6" s="5">
        <v>355</v>
      </c>
      <c r="IL6" s="530">
        <v>17.5</v>
      </c>
      <c r="IM6" s="5">
        <v>360</v>
      </c>
      <c r="IN6" s="530">
        <v>16.28</v>
      </c>
      <c r="IO6" s="5">
        <v>355</v>
      </c>
      <c r="IP6" s="530">
        <v>17.5</v>
      </c>
      <c r="IQ6" s="5">
        <v>360</v>
      </c>
      <c r="IR6" s="534">
        <v>16.87</v>
      </c>
      <c r="IS6" s="5">
        <v>355</v>
      </c>
      <c r="IT6" s="530">
        <v>17.66</v>
      </c>
      <c r="IU6" s="5">
        <v>360</v>
      </c>
      <c r="IV6" s="530">
        <v>16.87</v>
      </c>
      <c r="IW6" s="96">
        <v>355</v>
      </c>
      <c r="IX6" s="536">
        <v>17.649999999999999</v>
      </c>
      <c r="IY6" s="96">
        <v>360</v>
      </c>
      <c r="IZ6" s="536">
        <v>16.87</v>
      </c>
      <c r="JA6" s="5">
        <v>350</v>
      </c>
      <c r="JB6" s="530">
        <v>17.7</v>
      </c>
      <c r="JC6" s="5">
        <v>360</v>
      </c>
      <c r="JD6" s="530">
        <v>16.93</v>
      </c>
      <c r="JE6" s="5">
        <v>350</v>
      </c>
      <c r="JF6" s="530">
        <v>17.760000000000002</v>
      </c>
      <c r="JG6" s="5">
        <v>360</v>
      </c>
      <c r="JH6" s="530">
        <v>17.03</v>
      </c>
      <c r="JI6" s="5">
        <v>350</v>
      </c>
      <c r="JJ6" s="530">
        <v>17.8</v>
      </c>
      <c r="JK6" s="5">
        <v>360</v>
      </c>
      <c r="JL6" s="530">
        <v>17.03</v>
      </c>
      <c r="JM6" s="5">
        <v>350</v>
      </c>
      <c r="JN6" s="530">
        <v>17.8</v>
      </c>
      <c r="JO6" s="5">
        <v>360</v>
      </c>
      <c r="JP6" s="530">
        <v>17.03</v>
      </c>
      <c r="JQ6" s="5">
        <v>350</v>
      </c>
      <c r="JR6" s="530">
        <v>17.77</v>
      </c>
      <c r="JS6" s="5">
        <v>360</v>
      </c>
      <c r="JT6" s="530">
        <v>17.03</v>
      </c>
      <c r="JU6" s="5">
        <v>350</v>
      </c>
      <c r="JV6" s="530">
        <v>17.79</v>
      </c>
      <c r="JW6" s="5">
        <v>360</v>
      </c>
      <c r="JX6" s="530">
        <v>17.03</v>
      </c>
      <c r="JY6" s="5">
        <v>345</v>
      </c>
      <c r="JZ6" s="530">
        <v>17.53</v>
      </c>
      <c r="KA6" s="5">
        <v>350</v>
      </c>
      <c r="KB6" s="530">
        <v>16.899999999999999</v>
      </c>
      <c r="KC6" s="5">
        <v>345</v>
      </c>
      <c r="KD6" s="530">
        <v>17.559999999999999</v>
      </c>
      <c r="KE6" s="5">
        <v>350</v>
      </c>
      <c r="KF6" s="530">
        <v>16.899999999999999</v>
      </c>
      <c r="KG6" s="5">
        <v>345</v>
      </c>
      <c r="KH6" s="530">
        <v>17.5</v>
      </c>
      <c r="KI6" s="5">
        <v>350</v>
      </c>
      <c r="KJ6" s="530">
        <v>16.899999999999999</v>
      </c>
      <c r="KK6" s="5">
        <v>335</v>
      </c>
      <c r="KL6" s="530">
        <v>16.489999999999998</v>
      </c>
      <c r="KM6" s="5">
        <v>340</v>
      </c>
      <c r="KN6" s="530">
        <v>16.809999999999999</v>
      </c>
      <c r="KO6" s="5">
        <v>335</v>
      </c>
      <c r="KP6" s="530">
        <v>16.38</v>
      </c>
      <c r="KQ6" s="5">
        <v>340</v>
      </c>
      <c r="KR6" s="530">
        <v>16.53</v>
      </c>
      <c r="KS6" s="5">
        <v>335</v>
      </c>
      <c r="KT6" s="530">
        <v>16.37</v>
      </c>
      <c r="KU6" s="5">
        <v>340</v>
      </c>
      <c r="KV6" s="530">
        <v>16.53</v>
      </c>
      <c r="KW6" s="5">
        <v>335</v>
      </c>
      <c r="KX6" s="530">
        <v>16.3</v>
      </c>
      <c r="KY6" s="5">
        <v>340</v>
      </c>
      <c r="KZ6" s="530">
        <v>16.21</v>
      </c>
      <c r="LA6" s="96">
        <v>335</v>
      </c>
      <c r="LB6" s="536">
        <v>15.88</v>
      </c>
      <c r="LC6" s="96">
        <v>340</v>
      </c>
      <c r="LD6" s="536">
        <v>15.85</v>
      </c>
    </row>
    <row r="7" spans="1:316" ht="20.100000000000001" customHeight="1">
      <c r="A7" s="514"/>
      <c r="B7" s="516"/>
      <c r="C7" s="526"/>
      <c r="D7" s="526"/>
      <c r="E7" s="5" t="s">
        <v>312</v>
      </c>
      <c r="F7" s="5">
        <v>140</v>
      </c>
      <c r="G7" s="5">
        <v>155</v>
      </c>
      <c r="H7" s="5">
        <v>150</v>
      </c>
      <c r="I7" s="5">
        <v>170</v>
      </c>
      <c r="J7" s="5">
        <v>130</v>
      </c>
      <c r="K7" s="5">
        <v>142</v>
      </c>
      <c r="L7" s="5">
        <v>145</v>
      </c>
      <c r="M7" s="5">
        <v>147</v>
      </c>
      <c r="N7" s="509"/>
      <c r="O7" s="509"/>
      <c r="P7" s="5">
        <v>147</v>
      </c>
      <c r="Q7" s="530"/>
      <c r="R7" s="509"/>
      <c r="S7" s="5">
        <v>147</v>
      </c>
      <c r="T7" s="530"/>
      <c r="U7" s="509"/>
      <c r="V7" s="5">
        <v>147</v>
      </c>
      <c r="W7" s="530"/>
      <c r="X7" s="530"/>
      <c r="Y7" s="5">
        <v>147</v>
      </c>
      <c r="Z7" s="530"/>
      <c r="AA7" s="530"/>
      <c r="AB7" s="5">
        <v>147</v>
      </c>
      <c r="AC7" s="530"/>
      <c r="AD7" s="530"/>
      <c r="AE7" s="5">
        <v>147</v>
      </c>
      <c r="AF7" s="530"/>
      <c r="AG7" s="5">
        <v>147</v>
      </c>
      <c r="AH7" s="530"/>
      <c r="AI7" s="5">
        <v>135</v>
      </c>
      <c r="AJ7" s="530"/>
      <c r="AK7" s="5">
        <v>147</v>
      </c>
      <c r="AL7" s="530"/>
      <c r="AM7" s="5">
        <v>135</v>
      </c>
      <c r="AN7" s="530"/>
      <c r="AO7" s="5">
        <v>147</v>
      </c>
      <c r="AP7" s="530"/>
      <c r="AQ7" s="5">
        <v>135</v>
      </c>
      <c r="AR7" s="530"/>
      <c r="AS7" s="5">
        <v>147</v>
      </c>
      <c r="AT7" s="530"/>
      <c r="AU7" s="5">
        <v>135</v>
      </c>
      <c r="AV7" s="530"/>
      <c r="AW7" s="5">
        <v>147</v>
      </c>
      <c r="AX7" s="530"/>
      <c r="AY7" s="5">
        <v>135</v>
      </c>
      <c r="AZ7" s="530"/>
      <c r="BA7" s="5">
        <v>147</v>
      </c>
      <c r="BB7" s="530"/>
      <c r="BC7" s="5">
        <v>135</v>
      </c>
      <c r="BD7" s="530"/>
      <c r="BE7" s="5">
        <v>147</v>
      </c>
      <c r="BF7" s="530"/>
      <c r="BG7" s="5">
        <v>135</v>
      </c>
      <c r="BH7" s="530"/>
      <c r="BI7" s="5">
        <v>135</v>
      </c>
      <c r="BJ7" s="530"/>
      <c r="BK7" s="5">
        <v>135</v>
      </c>
      <c r="BL7" s="530"/>
      <c r="BM7" s="5">
        <v>135</v>
      </c>
      <c r="BN7" s="530"/>
      <c r="BO7" s="5">
        <v>135</v>
      </c>
      <c r="BP7" s="530"/>
      <c r="BQ7" s="5">
        <v>132</v>
      </c>
      <c r="BR7" s="530"/>
      <c r="BS7" s="5">
        <v>135</v>
      </c>
      <c r="BT7" s="530"/>
      <c r="BU7" s="5">
        <v>132</v>
      </c>
      <c r="BV7" s="530"/>
      <c r="BW7" s="5">
        <v>135</v>
      </c>
      <c r="BX7" s="530"/>
      <c r="BY7" s="5">
        <v>132</v>
      </c>
      <c r="BZ7" s="530"/>
      <c r="CA7" s="5">
        <v>135</v>
      </c>
      <c r="CB7" s="530"/>
      <c r="CC7" s="5">
        <v>132</v>
      </c>
      <c r="CD7" s="530"/>
      <c r="CE7" s="5">
        <v>135</v>
      </c>
      <c r="CF7" s="530"/>
      <c r="CG7" s="5">
        <v>132</v>
      </c>
      <c r="CH7" s="530"/>
      <c r="CI7" s="5">
        <v>135</v>
      </c>
      <c r="CJ7" s="530"/>
      <c r="CK7" s="5">
        <v>130</v>
      </c>
      <c r="CL7" s="530"/>
      <c r="CM7" s="5">
        <v>135</v>
      </c>
      <c r="CN7" s="530"/>
      <c r="CO7" s="5">
        <v>130</v>
      </c>
      <c r="CP7" s="530"/>
      <c r="CQ7" s="5">
        <v>135</v>
      </c>
      <c r="CR7" s="530"/>
      <c r="CS7" s="5">
        <v>130</v>
      </c>
      <c r="CT7" s="530"/>
      <c r="CU7" s="5">
        <v>135</v>
      </c>
      <c r="CV7" s="530"/>
      <c r="CW7" s="5">
        <v>130</v>
      </c>
      <c r="CX7" s="530"/>
      <c r="CY7" s="5">
        <v>135</v>
      </c>
      <c r="CZ7" s="531"/>
      <c r="DA7" s="5">
        <v>130</v>
      </c>
      <c r="DB7" s="530"/>
      <c r="DC7" s="5">
        <v>135</v>
      </c>
      <c r="DD7" s="530"/>
      <c r="DE7" s="5">
        <v>130</v>
      </c>
      <c r="DF7" s="530"/>
      <c r="DG7" s="5">
        <v>135</v>
      </c>
      <c r="DH7" s="530"/>
      <c r="DI7" s="5">
        <v>132</v>
      </c>
      <c r="DJ7" s="530"/>
      <c r="DK7" s="5">
        <v>132</v>
      </c>
      <c r="DL7" s="530"/>
      <c r="DM7" s="5">
        <v>132</v>
      </c>
      <c r="DN7" s="530"/>
      <c r="DO7" s="5">
        <v>135</v>
      </c>
      <c r="DP7" s="530"/>
      <c r="DQ7" s="5">
        <v>132</v>
      </c>
      <c r="DR7" s="530"/>
      <c r="DS7" s="5">
        <v>135</v>
      </c>
      <c r="DT7" s="530"/>
      <c r="DU7" s="5">
        <v>132</v>
      </c>
      <c r="DV7" s="530"/>
      <c r="DW7" s="5">
        <v>135</v>
      </c>
      <c r="DX7" s="530"/>
      <c r="DY7" s="5">
        <v>132</v>
      </c>
      <c r="DZ7" s="530"/>
      <c r="EA7" s="5">
        <v>135</v>
      </c>
      <c r="EB7" s="530"/>
      <c r="EC7" s="5">
        <v>132</v>
      </c>
      <c r="ED7" s="530"/>
      <c r="EE7" s="5">
        <v>135</v>
      </c>
      <c r="EF7" s="530"/>
      <c r="EG7" s="5">
        <v>132</v>
      </c>
      <c r="EH7" s="530"/>
      <c r="EI7" s="5">
        <v>135</v>
      </c>
      <c r="EJ7" s="530"/>
      <c r="EK7" s="5">
        <v>132</v>
      </c>
      <c r="EL7" s="530"/>
      <c r="EM7" s="5">
        <v>135</v>
      </c>
      <c r="EN7" s="530"/>
      <c r="EO7" s="5">
        <v>132</v>
      </c>
      <c r="EP7" s="530"/>
      <c r="EQ7" s="5">
        <v>135</v>
      </c>
      <c r="ER7" s="530"/>
      <c r="ES7" s="5">
        <v>132</v>
      </c>
      <c r="ET7" s="530"/>
      <c r="EU7" s="5">
        <v>139</v>
      </c>
      <c r="EV7" s="530"/>
      <c r="EW7" s="5">
        <v>132</v>
      </c>
      <c r="EX7" s="530"/>
      <c r="EY7" s="5">
        <v>139</v>
      </c>
      <c r="EZ7" s="530"/>
      <c r="FA7" s="5">
        <v>132</v>
      </c>
      <c r="FB7" s="530"/>
      <c r="FC7" s="5">
        <v>139</v>
      </c>
      <c r="FD7" s="530"/>
      <c r="FE7" s="5">
        <v>132</v>
      </c>
      <c r="FF7" s="530"/>
      <c r="FG7" s="5">
        <v>139</v>
      </c>
      <c r="FH7" s="530"/>
      <c r="FI7" s="5">
        <v>132</v>
      </c>
      <c r="FJ7" s="530"/>
      <c r="FK7" s="5">
        <v>139</v>
      </c>
      <c r="FL7" s="530"/>
      <c r="FM7" s="5">
        <v>136</v>
      </c>
      <c r="FN7" s="530"/>
      <c r="FO7" s="5">
        <v>139</v>
      </c>
      <c r="FP7" s="530"/>
      <c r="FQ7" s="5">
        <v>136</v>
      </c>
      <c r="FR7" s="530"/>
      <c r="FS7" s="5">
        <v>139</v>
      </c>
      <c r="FT7" s="530"/>
      <c r="FU7" s="5">
        <v>136</v>
      </c>
      <c r="FV7" s="530"/>
      <c r="FW7" s="5">
        <v>139</v>
      </c>
      <c r="FX7" s="530"/>
      <c r="FY7" s="5">
        <v>135</v>
      </c>
      <c r="FZ7" s="530"/>
      <c r="GA7" s="5">
        <v>139</v>
      </c>
      <c r="GB7" s="530"/>
      <c r="GC7" s="5">
        <v>135</v>
      </c>
      <c r="GD7" s="530"/>
      <c r="GE7" s="5">
        <v>139</v>
      </c>
      <c r="GF7" s="530"/>
      <c r="GG7" s="5">
        <v>135</v>
      </c>
      <c r="GH7" s="530"/>
      <c r="GI7" s="5">
        <v>139</v>
      </c>
      <c r="GJ7" s="530"/>
      <c r="GK7" s="5">
        <v>135</v>
      </c>
      <c r="GL7" s="530"/>
      <c r="GM7" s="5">
        <v>139</v>
      </c>
      <c r="GN7" s="530"/>
      <c r="GO7" s="5">
        <v>135</v>
      </c>
      <c r="GP7" s="530"/>
      <c r="GQ7" s="5">
        <v>139</v>
      </c>
      <c r="GR7" s="530"/>
      <c r="GS7" s="5">
        <v>135</v>
      </c>
      <c r="GT7" s="530"/>
      <c r="GU7" s="5">
        <v>140</v>
      </c>
      <c r="GV7" s="530"/>
      <c r="GW7" s="5">
        <v>135</v>
      </c>
      <c r="GX7" s="530"/>
      <c r="GY7" s="5">
        <v>140</v>
      </c>
      <c r="GZ7" s="530"/>
      <c r="HA7" s="5">
        <v>135</v>
      </c>
      <c r="HB7" s="530"/>
      <c r="HC7" s="5">
        <v>140</v>
      </c>
      <c r="HD7" s="530"/>
      <c r="HE7" s="5">
        <v>135</v>
      </c>
      <c r="HF7" s="530"/>
      <c r="HG7" s="5">
        <v>140</v>
      </c>
      <c r="HH7" s="530"/>
      <c r="HI7" s="5">
        <v>135</v>
      </c>
      <c r="HJ7" s="530"/>
      <c r="HK7" s="5">
        <v>140</v>
      </c>
      <c r="HL7" s="530"/>
      <c r="HM7" s="5">
        <v>135</v>
      </c>
      <c r="HN7" s="530"/>
      <c r="HO7" s="5">
        <v>140</v>
      </c>
      <c r="HP7" s="530"/>
      <c r="HQ7" s="5">
        <v>135</v>
      </c>
      <c r="HR7" s="530"/>
      <c r="HS7" s="5">
        <v>140</v>
      </c>
      <c r="HT7" s="530"/>
      <c r="HU7" s="5">
        <v>135</v>
      </c>
      <c r="HV7" s="530"/>
      <c r="HW7" s="5">
        <v>140</v>
      </c>
      <c r="HX7" s="530"/>
      <c r="HY7" s="5">
        <v>135</v>
      </c>
      <c r="HZ7" s="530"/>
      <c r="IA7" s="5">
        <v>140</v>
      </c>
      <c r="IB7" s="530"/>
      <c r="IC7" s="5">
        <v>135</v>
      </c>
      <c r="ID7" s="530"/>
      <c r="IE7" s="5">
        <v>140</v>
      </c>
      <c r="IF7" s="530"/>
      <c r="IG7" s="5">
        <v>135</v>
      </c>
      <c r="IH7" s="530"/>
      <c r="II7" s="5">
        <v>140</v>
      </c>
      <c r="IJ7" s="530"/>
      <c r="IK7" s="5">
        <v>140</v>
      </c>
      <c r="IL7" s="530"/>
      <c r="IM7" s="5">
        <v>140</v>
      </c>
      <c r="IN7" s="530"/>
      <c r="IO7" s="5">
        <v>140</v>
      </c>
      <c r="IP7" s="530"/>
      <c r="IQ7" s="5">
        <v>140</v>
      </c>
      <c r="IR7" s="534"/>
      <c r="IS7" s="5">
        <v>140</v>
      </c>
      <c r="IT7" s="530"/>
      <c r="IU7" s="5">
        <v>140</v>
      </c>
      <c r="IV7" s="530"/>
      <c r="IW7" s="96">
        <v>140</v>
      </c>
      <c r="IX7" s="536"/>
      <c r="IY7" s="96">
        <v>140</v>
      </c>
      <c r="IZ7" s="536"/>
      <c r="JA7" s="5">
        <v>147</v>
      </c>
      <c r="JB7" s="530"/>
      <c r="JC7" s="5">
        <v>146</v>
      </c>
      <c r="JD7" s="530"/>
      <c r="JE7" s="5">
        <v>147</v>
      </c>
      <c r="JF7" s="530"/>
      <c r="JG7" s="5">
        <v>146</v>
      </c>
      <c r="JH7" s="530"/>
      <c r="JI7" s="5">
        <v>147</v>
      </c>
      <c r="JJ7" s="530"/>
      <c r="JK7" s="5">
        <v>146</v>
      </c>
      <c r="JL7" s="530"/>
      <c r="JM7" s="5">
        <v>147</v>
      </c>
      <c r="JN7" s="530"/>
      <c r="JO7" s="5">
        <v>146</v>
      </c>
      <c r="JP7" s="530"/>
      <c r="JQ7" s="5">
        <v>147</v>
      </c>
      <c r="JR7" s="530"/>
      <c r="JS7" s="5">
        <v>146</v>
      </c>
      <c r="JT7" s="530"/>
      <c r="JU7" s="5">
        <v>147</v>
      </c>
      <c r="JV7" s="530"/>
      <c r="JW7" s="5">
        <v>146</v>
      </c>
      <c r="JX7" s="530"/>
      <c r="JY7" s="5">
        <v>147</v>
      </c>
      <c r="JZ7" s="530"/>
      <c r="KA7" s="5">
        <v>146</v>
      </c>
      <c r="KB7" s="530"/>
      <c r="KC7" s="5">
        <v>147</v>
      </c>
      <c r="KD7" s="530"/>
      <c r="KE7" s="5">
        <v>146</v>
      </c>
      <c r="KF7" s="530"/>
      <c r="KG7" s="5">
        <v>147</v>
      </c>
      <c r="KH7" s="530"/>
      <c r="KI7" s="5">
        <v>146</v>
      </c>
      <c r="KJ7" s="530"/>
      <c r="KK7" s="5">
        <v>147</v>
      </c>
      <c r="KL7" s="530"/>
      <c r="KM7" s="5">
        <v>146</v>
      </c>
      <c r="KN7" s="530"/>
      <c r="KO7" s="5">
        <v>150</v>
      </c>
      <c r="KP7" s="530"/>
      <c r="KQ7" s="5">
        <v>146</v>
      </c>
      <c r="KR7" s="530"/>
      <c r="KS7" s="5">
        <v>150</v>
      </c>
      <c r="KT7" s="530"/>
      <c r="KU7" s="5">
        <v>146</v>
      </c>
      <c r="KV7" s="530"/>
      <c r="KW7" s="5">
        <v>145</v>
      </c>
      <c r="KX7" s="530"/>
      <c r="KY7" s="5">
        <v>146</v>
      </c>
      <c r="KZ7" s="530"/>
      <c r="LA7" s="96">
        <v>145</v>
      </c>
      <c r="LB7" s="536"/>
      <c r="LC7" s="96">
        <v>146</v>
      </c>
      <c r="LD7" s="536"/>
    </row>
    <row r="8" spans="1:316" ht="20.100000000000001" customHeight="1">
      <c r="A8" s="514"/>
      <c r="B8" s="516"/>
      <c r="C8" s="509" t="s">
        <v>213</v>
      </c>
      <c r="D8" s="509"/>
      <c r="E8" s="5" t="s">
        <v>311</v>
      </c>
      <c r="F8" s="5">
        <v>412</v>
      </c>
      <c r="G8" s="5">
        <v>445</v>
      </c>
      <c r="H8" s="5">
        <v>410</v>
      </c>
      <c r="I8" s="5">
        <v>566</v>
      </c>
      <c r="J8" s="5">
        <v>489</v>
      </c>
      <c r="K8" s="5">
        <v>545</v>
      </c>
      <c r="L8" s="5">
        <v>480</v>
      </c>
      <c r="M8" s="5">
        <v>478</v>
      </c>
      <c r="N8" s="509">
        <v>16.510000000000002</v>
      </c>
      <c r="O8" s="509">
        <v>16.45</v>
      </c>
      <c r="P8" s="5">
        <v>440</v>
      </c>
      <c r="Q8" s="530">
        <v>15.6</v>
      </c>
      <c r="R8" s="509">
        <v>16.41</v>
      </c>
      <c r="S8" s="5">
        <v>440</v>
      </c>
      <c r="T8" s="530">
        <v>15.58</v>
      </c>
      <c r="U8" s="509">
        <v>16.350000000000001</v>
      </c>
      <c r="V8" s="5">
        <v>440</v>
      </c>
      <c r="W8" s="530">
        <v>14.99</v>
      </c>
      <c r="X8" s="530">
        <v>15.99</v>
      </c>
      <c r="Y8" s="5">
        <v>438</v>
      </c>
      <c r="Z8" s="530">
        <v>14.86</v>
      </c>
      <c r="AA8" s="530">
        <v>15.88</v>
      </c>
      <c r="AB8" s="5">
        <v>418</v>
      </c>
      <c r="AC8" s="530">
        <v>14.75</v>
      </c>
      <c r="AD8" s="530">
        <v>15.75</v>
      </c>
      <c r="AE8" s="5">
        <v>418</v>
      </c>
      <c r="AF8" s="530">
        <v>14.7</v>
      </c>
      <c r="AG8" s="5">
        <v>465</v>
      </c>
      <c r="AH8" s="530">
        <v>15.83</v>
      </c>
      <c r="AI8" s="5">
        <v>390</v>
      </c>
      <c r="AJ8" s="530">
        <v>14.73</v>
      </c>
      <c r="AK8" s="5">
        <v>465</v>
      </c>
      <c r="AL8" s="530">
        <v>15.83</v>
      </c>
      <c r="AM8" s="5">
        <v>390</v>
      </c>
      <c r="AN8" s="530">
        <v>14.73</v>
      </c>
      <c r="AO8" s="5">
        <v>450</v>
      </c>
      <c r="AP8" s="530">
        <v>15.84</v>
      </c>
      <c r="AQ8" s="5">
        <v>390</v>
      </c>
      <c r="AR8" s="530">
        <v>14.73</v>
      </c>
      <c r="AS8" s="5">
        <v>450</v>
      </c>
      <c r="AT8" s="530">
        <v>15.8</v>
      </c>
      <c r="AU8" s="5">
        <v>390</v>
      </c>
      <c r="AV8" s="530">
        <v>14.81</v>
      </c>
      <c r="AW8" s="5">
        <v>432</v>
      </c>
      <c r="AX8" s="530">
        <v>15.862736133354799</v>
      </c>
      <c r="AY8" s="5">
        <v>390</v>
      </c>
      <c r="AZ8" s="530">
        <v>14.81</v>
      </c>
      <c r="BA8" s="5">
        <v>409</v>
      </c>
      <c r="BB8" s="530">
        <v>15.73</v>
      </c>
      <c r="BC8" s="5">
        <v>390</v>
      </c>
      <c r="BD8" s="530">
        <v>14.81</v>
      </c>
      <c r="BE8" s="5">
        <v>409</v>
      </c>
      <c r="BF8" s="530">
        <v>15.76</v>
      </c>
      <c r="BG8" s="5">
        <v>390</v>
      </c>
      <c r="BH8" s="530">
        <v>14.81</v>
      </c>
      <c r="BI8" s="5">
        <v>389</v>
      </c>
      <c r="BJ8" s="530">
        <v>15.53</v>
      </c>
      <c r="BK8" s="5">
        <v>380</v>
      </c>
      <c r="BL8" s="530">
        <v>14.73</v>
      </c>
      <c r="BM8" s="5">
        <v>389</v>
      </c>
      <c r="BN8" s="530">
        <v>15.53</v>
      </c>
      <c r="BO8" s="5">
        <v>380</v>
      </c>
      <c r="BP8" s="530">
        <v>14.73</v>
      </c>
      <c r="BQ8" s="5">
        <v>380</v>
      </c>
      <c r="BR8" s="530">
        <v>15.69</v>
      </c>
      <c r="BS8" s="5">
        <v>370</v>
      </c>
      <c r="BT8" s="530">
        <v>14.59</v>
      </c>
      <c r="BU8" s="5">
        <v>375</v>
      </c>
      <c r="BV8" s="530">
        <v>15.73</v>
      </c>
      <c r="BW8" s="5">
        <v>370</v>
      </c>
      <c r="BX8" s="530">
        <v>15.085299625468201</v>
      </c>
      <c r="BY8" s="5">
        <v>375</v>
      </c>
      <c r="BZ8" s="530">
        <v>15.78</v>
      </c>
      <c r="CA8" s="5">
        <v>370</v>
      </c>
      <c r="CB8" s="530">
        <v>15.085299625468201</v>
      </c>
      <c r="CC8" s="5">
        <v>365</v>
      </c>
      <c r="CD8" s="530">
        <v>15.96</v>
      </c>
      <c r="CE8" s="5">
        <v>350</v>
      </c>
      <c r="CF8" s="530">
        <v>14.9</v>
      </c>
      <c r="CG8" s="5">
        <v>365</v>
      </c>
      <c r="CH8" s="530">
        <v>15.74</v>
      </c>
      <c r="CI8" s="5">
        <v>350</v>
      </c>
      <c r="CJ8" s="530">
        <v>15.1</v>
      </c>
      <c r="CK8" s="5">
        <v>365</v>
      </c>
      <c r="CL8" s="530">
        <v>15.73</v>
      </c>
      <c r="CM8" s="5">
        <v>345</v>
      </c>
      <c r="CN8" s="530">
        <v>15.41</v>
      </c>
      <c r="CO8" s="5">
        <v>365</v>
      </c>
      <c r="CP8" s="530">
        <v>15.62</v>
      </c>
      <c r="CQ8" s="5">
        <v>345</v>
      </c>
      <c r="CR8" s="530">
        <v>15.22</v>
      </c>
      <c r="CS8" s="5">
        <v>365</v>
      </c>
      <c r="CT8" s="530">
        <v>15.65</v>
      </c>
      <c r="CU8" s="5">
        <v>345</v>
      </c>
      <c r="CV8" s="530">
        <v>15.22</v>
      </c>
      <c r="CW8" s="5">
        <v>365</v>
      </c>
      <c r="CX8" s="530">
        <v>15.48</v>
      </c>
      <c r="CY8" s="5">
        <v>345</v>
      </c>
      <c r="CZ8" s="531">
        <v>14.93</v>
      </c>
      <c r="DA8" s="5">
        <v>365</v>
      </c>
      <c r="DB8" s="530">
        <v>15.46</v>
      </c>
      <c r="DC8" s="5">
        <v>345</v>
      </c>
      <c r="DD8" s="530">
        <v>14.77</v>
      </c>
      <c r="DE8" s="5">
        <v>365</v>
      </c>
      <c r="DF8" s="530">
        <v>15.46</v>
      </c>
      <c r="DG8" s="5">
        <v>345</v>
      </c>
      <c r="DH8" s="530">
        <v>14.77</v>
      </c>
      <c r="DI8" s="5">
        <v>360</v>
      </c>
      <c r="DJ8" s="530">
        <v>15.17</v>
      </c>
      <c r="DK8" s="5">
        <v>360</v>
      </c>
      <c r="DL8" s="530">
        <v>15.03</v>
      </c>
      <c r="DM8" s="5">
        <v>360</v>
      </c>
      <c r="DN8" s="530">
        <v>15.42</v>
      </c>
      <c r="DO8" s="5">
        <v>360</v>
      </c>
      <c r="DP8" s="530">
        <v>15.39</v>
      </c>
      <c r="DQ8" s="5">
        <v>360</v>
      </c>
      <c r="DR8" s="530">
        <v>15.27</v>
      </c>
      <c r="DS8" s="5">
        <v>360</v>
      </c>
      <c r="DT8" s="530">
        <v>15.47</v>
      </c>
      <c r="DU8" s="5">
        <v>360</v>
      </c>
      <c r="DV8" s="530">
        <v>15.32</v>
      </c>
      <c r="DW8" s="5">
        <v>360</v>
      </c>
      <c r="DX8" s="530">
        <v>15.58</v>
      </c>
      <c r="DY8" s="5">
        <v>360</v>
      </c>
      <c r="DZ8" s="530">
        <v>15.39</v>
      </c>
      <c r="EA8" s="5">
        <v>360</v>
      </c>
      <c r="EB8" s="530">
        <v>15.61</v>
      </c>
      <c r="EC8" s="5">
        <v>360</v>
      </c>
      <c r="ED8" s="530">
        <v>15.44</v>
      </c>
      <c r="EE8" s="5">
        <v>360</v>
      </c>
      <c r="EF8" s="530">
        <v>15.61</v>
      </c>
      <c r="EG8" s="5">
        <v>360</v>
      </c>
      <c r="EH8" s="530">
        <v>15.48</v>
      </c>
      <c r="EI8" s="5">
        <v>360</v>
      </c>
      <c r="EJ8" s="530">
        <v>15.61</v>
      </c>
      <c r="EK8" s="5">
        <v>360</v>
      </c>
      <c r="EL8" s="530">
        <v>15.48</v>
      </c>
      <c r="EM8" s="5">
        <v>360</v>
      </c>
      <c r="EN8" s="530">
        <v>15.61</v>
      </c>
      <c r="EO8" s="5">
        <v>360</v>
      </c>
      <c r="EP8" s="530">
        <v>15.67</v>
      </c>
      <c r="EQ8" s="5">
        <v>360</v>
      </c>
      <c r="ER8" s="530">
        <v>15.75</v>
      </c>
      <c r="ES8" s="5">
        <v>360</v>
      </c>
      <c r="ET8" s="530">
        <v>15.71</v>
      </c>
      <c r="EU8" s="5">
        <v>360</v>
      </c>
      <c r="EV8" s="530">
        <v>15.69</v>
      </c>
      <c r="EW8" s="5">
        <v>360</v>
      </c>
      <c r="EX8" s="530">
        <v>15.79</v>
      </c>
      <c r="EY8" s="5">
        <v>360</v>
      </c>
      <c r="EZ8" s="530">
        <v>15.78</v>
      </c>
      <c r="FA8" s="5">
        <v>360</v>
      </c>
      <c r="FB8" s="530">
        <v>15.8</v>
      </c>
      <c r="FC8" s="5">
        <v>360</v>
      </c>
      <c r="FD8" s="530">
        <v>15.78</v>
      </c>
      <c r="FE8" s="5">
        <v>360</v>
      </c>
      <c r="FF8" s="530">
        <v>15.8</v>
      </c>
      <c r="FG8" s="5">
        <v>360</v>
      </c>
      <c r="FH8" s="530">
        <v>15.78</v>
      </c>
      <c r="FI8" s="5">
        <v>360</v>
      </c>
      <c r="FJ8" s="530">
        <v>15.8</v>
      </c>
      <c r="FK8" s="5">
        <v>360</v>
      </c>
      <c r="FL8" s="530">
        <v>15.78</v>
      </c>
      <c r="FM8" s="5">
        <v>366</v>
      </c>
      <c r="FN8" s="530">
        <v>16.04</v>
      </c>
      <c r="FO8" s="5">
        <v>363</v>
      </c>
      <c r="FP8" s="530">
        <v>16.22</v>
      </c>
      <c r="FQ8" s="5">
        <v>366</v>
      </c>
      <c r="FR8" s="530">
        <v>16.399999999999999</v>
      </c>
      <c r="FS8" s="5">
        <v>363</v>
      </c>
      <c r="FT8" s="530">
        <v>16.22</v>
      </c>
      <c r="FU8" s="5">
        <v>366</v>
      </c>
      <c r="FV8" s="530">
        <v>16.61</v>
      </c>
      <c r="FW8" s="5">
        <v>363</v>
      </c>
      <c r="FX8" s="530">
        <v>16.22</v>
      </c>
      <c r="FY8" s="5">
        <v>360</v>
      </c>
      <c r="FZ8" s="530">
        <v>16.57</v>
      </c>
      <c r="GA8" s="5">
        <v>363</v>
      </c>
      <c r="GB8" s="530">
        <v>16.22</v>
      </c>
      <c r="GC8" s="5">
        <v>360</v>
      </c>
      <c r="GD8" s="530">
        <v>16.57</v>
      </c>
      <c r="GE8" s="5">
        <v>363</v>
      </c>
      <c r="GF8" s="530">
        <v>16.22</v>
      </c>
      <c r="GG8" s="5">
        <v>360</v>
      </c>
      <c r="GH8" s="530">
        <v>16.55</v>
      </c>
      <c r="GI8" s="5">
        <v>363</v>
      </c>
      <c r="GJ8" s="530">
        <v>16.22</v>
      </c>
      <c r="GK8" s="5">
        <v>360</v>
      </c>
      <c r="GL8" s="530">
        <v>16.55</v>
      </c>
      <c r="GM8" s="5">
        <v>363</v>
      </c>
      <c r="GN8" s="530">
        <v>16.22</v>
      </c>
      <c r="GO8" s="5">
        <v>363</v>
      </c>
      <c r="GP8" s="530">
        <v>16.63</v>
      </c>
      <c r="GQ8" s="5">
        <v>363</v>
      </c>
      <c r="GR8" s="530">
        <v>16.22</v>
      </c>
      <c r="GS8" s="5">
        <v>363</v>
      </c>
      <c r="GT8" s="530">
        <v>16.54</v>
      </c>
      <c r="GU8" s="5">
        <v>363</v>
      </c>
      <c r="GV8" s="530">
        <v>16.13</v>
      </c>
      <c r="GW8" s="5">
        <v>360</v>
      </c>
      <c r="GX8" s="530">
        <v>16.46</v>
      </c>
      <c r="GY8" s="5">
        <v>363</v>
      </c>
      <c r="GZ8" s="530">
        <v>16.13</v>
      </c>
      <c r="HA8" s="5">
        <v>360</v>
      </c>
      <c r="HB8" s="530">
        <v>16.46</v>
      </c>
      <c r="HC8" s="5">
        <v>363</v>
      </c>
      <c r="HD8" s="530">
        <v>16.13</v>
      </c>
      <c r="HE8" s="5">
        <v>360</v>
      </c>
      <c r="HF8" s="530">
        <v>16.46</v>
      </c>
      <c r="HG8" s="5">
        <v>363</v>
      </c>
      <c r="HH8" s="530">
        <v>16.13</v>
      </c>
      <c r="HI8" s="5">
        <v>360</v>
      </c>
      <c r="HJ8" s="530">
        <v>16.670000000000002</v>
      </c>
      <c r="HK8" s="5">
        <v>363</v>
      </c>
      <c r="HL8" s="530">
        <v>16.13</v>
      </c>
      <c r="HM8" s="5">
        <v>360</v>
      </c>
      <c r="HN8" s="530">
        <v>16.66</v>
      </c>
      <c r="HO8" s="5">
        <v>363</v>
      </c>
      <c r="HP8" s="530">
        <v>16.13</v>
      </c>
      <c r="HQ8" s="5">
        <v>360</v>
      </c>
      <c r="HR8" s="530">
        <v>16.91</v>
      </c>
      <c r="HS8" s="5">
        <v>363</v>
      </c>
      <c r="HT8" s="530">
        <v>16.13</v>
      </c>
      <c r="HU8" s="5">
        <v>360</v>
      </c>
      <c r="HV8" s="530">
        <v>16.87</v>
      </c>
      <c r="HW8" s="5">
        <v>363</v>
      </c>
      <c r="HX8" s="530">
        <v>16.22</v>
      </c>
      <c r="HY8" s="5">
        <v>360</v>
      </c>
      <c r="HZ8" s="530">
        <v>16.86</v>
      </c>
      <c r="IA8" s="5">
        <v>363</v>
      </c>
      <c r="IB8" s="530">
        <v>16.34</v>
      </c>
      <c r="IC8" s="5">
        <v>360</v>
      </c>
      <c r="ID8" s="530">
        <v>16.86</v>
      </c>
      <c r="IE8" s="5">
        <v>363</v>
      </c>
      <c r="IF8" s="530">
        <v>16.43</v>
      </c>
      <c r="IG8" s="5">
        <v>360</v>
      </c>
      <c r="IH8" s="530">
        <v>16.87</v>
      </c>
      <c r="II8" s="5">
        <v>363</v>
      </c>
      <c r="IJ8" s="530">
        <v>16.43</v>
      </c>
      <c r="IK8" s="5">
        <v>360</v>
      </c>
      <c r="IL8" s="530">
        <v>17.63</v>
      </c>
      <c r="IM8" s="5">
        <v>363</v>
      </c>
      <c r="IN8" s="530">
        <v>16.43</v>
      </c>
      <c r="IO8" s="5">
        <v>360</v>
      </c>
      <c r="IP8" s="530">
        <v>17.63</v>
      </c>
      <c r="IQ8" s="5">
        <v>363</v>
      </c>
      <c r="IR8" s="534">
        <v>17.02</v>
      </c>
      <c r="IS8" s="5">
        <v>360</v>
      </c>
      <c r="IT8" s="530">
        <v>17.79</v>
      </c>
      <c r="IU8" s="5">
        <v>363</v>
      </c>
      <c r="IV8" s="530">
        <v>17.02</v>
      </c>
      <c r="IW8" s="96">
        <v>360</v>
      </c>
      <c r="IX8" s="536">
        <v>17.78</v>
      </c>
      <c r="IY8" s="96">
        <v>363</v>
      </c>
      <c r="IZ8" s="536">
        <v>17.02</v>
      </c>
      <c r="JA8" s="5">
        <v>355</v>
      </c>
      <c r="JB8" s="530">
        <v>17.79</v>
      </c>
      <c r="JC8" s="5">
        <v>363</v>
      </c>
      <c r="JD8" s="530">
        <v>17.059999999999999</v>
      </c>
      <c r="JE8" s="5">
        <v>355</v>
      </c>
      <c r="JF8" s="530">
        <v>17.850000000000001</v>
      </c>
      <c r="JG8" s="5">
        <v>363</v>
      </c>
      <c r="JH8" s="530">
        <v>17.16</v>
      </c>
      <c r="JI8" s="5">
        <v>355</v>
      </c>
      <c r="JJ8" s="530">
        <v>17.88</v>
      </c>
      <c r="JK8" s="5">
        <v>363</v>
      </c>
      <c r="JL8" s="530">
        <v>17.16</v>
      </c>
      <c r="JM8" s="5">
        <v>355</v>
      </c>
      <c r="JN8" s="530">
        <v>17.88</v>
      </c>
      <c r="JO8" s="5">
        <v>363</v>
      </c>
      <c r="JP8" s="530">
        <v>17.16</v>
      </c>
      <c r="JQ8" s="5">
        <v>355</v>
      </c>
      <c r="JR8" s="530">
        <v>17.86</v>
      </c>
      <c r="JS8" s="5">
        <v>363</v>
      </c>
      <c r="JT8" s="530">
        <v>17.16</v>
      </c>
      <c r="JU8" s="5">
        <v>355</v>
      </c>
      <c r="JV8" s="530">
        <v>17.88</v>
      </c>
      <c r="JW8" s="5">
        <v>363</v>
      </c>
      <c r="JX8" s="530">
        <v>17.16</v>
      </c>
      <c r="JY8" s="5">
        <v>350</v>
      </c>
      <c r="JZ8" s="530">
        <v>17.62</v>
      </c>
      <c r="KA8" s="5">
        <v>350</v>
      </c>
      <c r="KB8" s="530">
        <v>17</v>
      </c>
      <c r="KC8" s="5">
        <v>350</v>
      </c>
      <c r="KD8" s="530">
        <v>17.64</v>
      </c>
      <c r="KE8" s="5">
        <v>350</v>
      </c>
      <c r="KF8" s="530">
        <v>17</v>
      </c>
      <c r="KG8" s="5">
        <v>350</v>
      </c>
      <c r="KH8" s="530">
        <v>17.59</v>
      </c>
      <c r="KI8" s="5">
        <v>350</v>
      </c>
      <c r="KJ8" s="530">
        <v>17</v>
      </c>
      <c r="KK8" s="5">
        <v>340</v>
      </c>
      <c r="KL8" s="530">
        <v>16.579999999999998</v>
      </c>
      <c r="KM8" s="5">
        <v>340</v>
      </c>
      <c r="KN8" s="530">
        <v>16.91</v>
      </c>
      <c r="KO8" s="5">
        <v>340</v>
      </c>
      <c r="KP8" s="530">
        <v>16.47</v>
      </c>
      <c r="KQ8" s="5">
        <v>340</v>
      </c>
      <c r="KR8" s="530">
        <v>16.63</v>
      </c>
      <c r="KS8" s="5">
        <v>340</v>
      </c>
      <c r="KT8" s="530">
        <v>16.46</v>
      </c>
      <c r="KU8" s="5">
        <v>340</v>
      </c>
      <c r="KV8" s="530">
        <v>16.63</v>
      </c>
      <c r="KW8" s="5">
        <v>340</v>
      </c>
      <c r="KX8" s="530">
        <v>16.39</v>
      </c>
      <c r="KY8" s="5">
        <v>340</v>
      </c>
      <c r="KZ8" s="530">
        <v>16.32</v>
      </c>
      <c r="LA8" s="96">
        <v>340</v>
      </c>
      <c r="LB8" s="536">
        <v>15.97</v>
      </c>
      <c r="LC8" s="96">
        <v>340</v>
      </c>
      <c r="LD8" s="536">
        <v>15.96</v>
      </c>
    </row>
    <row r="9" spans="1:316" ht="20.100000000000001" customHeight="1">
      <c r="A9" s="514"/>
      <c r="B9" s="516"/>
      <c r="C9" s="509"/>
      <c r="D9" s="509"/>
      <c r="E9" s="5" t="s">
        <v>312</v>
      </c>
      <c r="F9" s="5">
        <v>160</v>
      </c>
      <c r="G9" s="5">
        <v>165</v>
      </c>
      <c r="H9" s="5">
        <v>170</v>
      </c>
      <c r="I9" s="5">
        <v>175</v>
      </c>
      <c r="J9" s="5">
        <v>145</v>
      </c>
      <c r="K9" s="5">
        <v>152</v>
      </c>
      <c r="L9" s="5">
        <v>160</v>
      </c>
      <c r="M9" s="5">
        <v>161</v>
      </c>
      <c r="N9" s="509"/>
      <c r="O9" s="509"/>
      <c r="P9" s="5">
        <v>161</v>
      </c>
      <c r="Q9" s="530"/>
      <c r="R9" s="509"/>
      <c r="S9" s="5">
        <v>161</v>
      </c>
      <c r="T9" s="530"/>
      <c r="U9" s="509"/>
      <c r="V9" s="5">
        <v>161</v>
      </c>
      <c r="W9" s="530"/>
      <c r="X9" s="530"/>
      <c r="Y9" s="5">
        <v>160</v>
      </c>
      <c r="Z9" s="530"/>
      <c r="AA9" s="530"/>
      <c r="AB9" s="5">
        <v>160</v>
      </c>
      <c r="AC9" s="530"/>
      <c r="AD9" s="530"/>
      <c r="AE9" s="5">
        <v>160</v>
      </c>
      <c r="AF9" s="530"/>
      <c r="AG9" s="5">
        <v>161</v>
      </c>
      <c r="AH9" s="530"/>
      <c r="AI9" s="5">
        <v>155</v>
      </c>
      <c r="AJ9" s="530"/>
      <c r="AK9" s="5">
        <v>161</v>
      </c>
      <c r="AL9" s="530"/>
      <c r="AM9" s="5">
        <v>155</v>
      </c>
      <c r="AN9" s="530"/>
      <c r="AO9" s="5">
        <v>161</v>
      </c>
      <c r="AP9" s="530"/>
      <c r="AQ9" s="5">
        <v>155</v>
      </c>
      <c r="AR9" s="530"/>
      <c r="AS9" s="5">
        <v>161</v>
      </c>
      <c r="AT9" s="530"/>
      <c r="AU9" s="5">
        <v>155</v>
      </c>
      <c r="AV9" s="530"/>
      <c r="AW9" s="5">
        <v>161</v>
      </c>
      <c r="AX9" s="530"/>
      <c r="AY9" s="5">
        <v>155</v>
      </c>
      <c r="AZ9" s="530"/>
      <c r="BA9" s="5">
        <v>161</v>
      </c>
      <c r="BB9" s="530"/>
      <c r="BC9" s="5">
        <v>155</v>
      </c>
      <c r="BD9" s="530"/>
      <c r="BE9" s="5">
        <v>161</v>
      </c>
      <c r="BF9" s="530"/>
      <c r="BG9" s="5">
        <v>155</v>
      </c>
      <c r="BH9" s="530"/>
      <c r="BI9" s="5">
        <v>155</v>
      </c>
      <c r="BJ9" s="530"/>
      <c r="BK9" s="5">
        <v>155</v>
      </c>
      <c r="BL9" s="530"/>
      <c r="BM9" s="5">
        <v>155</v>
      </c>
      <c r="BN9" s="530"/>
      <c r="BO9" s="5">
        <v>155</v>
      </c>
      <c r="BP9" s="530"/>
      <c r="BQ9" s="5">
        <v>150</v>
      </c>
      <c r="BR9" s="530"/>
      <c r="BS9" s="5">
        <v>150</v>
      </c>
      <c r="BT9" s="530"/>
      <c r="BU9" s="5">
        <v>150</v>
      </c>
      <c r="BV9" s="530"/>
      <c r="BW9" s="5">
        <v>150</v>
      </c>
      <c r="BX9" s="530"/>
      <c r="BY9" s="5">
        <v>150</v>
      </c>
      <c r="BZ9" s="530"/>
      <c r="CA9" s="5">
        <v>150</v>
      </c>
      <c r="CB9" s="530"/>
      <c r="CC9" s="5">
        <v>150</v>
      </c>
      <c r="CD9" s="530"/>
      <c r="CE9" s="5">
        <v>150</v>
      </c>
      <c r="CF9" s="530"/>
      <c r="CG9" s="5">
        <v>150</v>
      </c>
      <c r="CH9" s="530"/>
      <c r="CI9" s="5">
        <v>150</v>
      </c>
      <c r="CJ9" s="530"/>
      <c r="CK9" s="5">
        <v>150</v>
      </c>
      <c r="CL9" s="530"/>
      <c r="CM9" s="5">
        <v>150</v>
      </c>
      <c r="CN9" s="530"/>
      <c r="CO9" s="5">
        <v>150</v>
      </c>
      <c r="CP9" s="530"/>
      <c r="CQ9" s="5">
        <v>150</v>
      </c>
      <c r="CR9" s="530"/>
      <c r="CS9" s="5">
        <v>150</v>
      </c>
      <c r="CT9" s="530"/>
      <c r="CU9" s="5">
        <v>150</v>
      </c>
      <c r="CV9" s="530"/>
      <c r="CW9" s="5">
        <v>150</v>
      </c>
      <c r="CX9" s="530"/>
      <c r="CY9" s="5">
        <v>150</v>
      </c>
      <c r="CZ9" s="531"/>
      <c r="DA9" s="5">
        <v>150</v>
      </c>
      <c r="DB9" s="530"/>
      <c r="DC9" s="5">
        <v>150</v>
      </c>
      <c r="DD9" s="530"/>
      <c r="DE9" s="5">
        <v>150</v>
      </c>
      <c r="DF9" s="530"/>
      <c r="DG9" s="5">
        <v>150</v>
      </c>
      <c r="DH9" s="530"/>
      <c r="DI9" s="5">
        <v>148</v>
      </c>
      <c r="DJ9" s="530"/>
      <c r="DK9" s="5">
        <v>148</v>
      </c>
      <c r="DL9" s="530"/>
      <c r="DM9" s="5">
        <v>148</v>
      </c>
      <c r="DN9" s="530"/>
      <c r="DO9" s="5">
        <v>150</v>
      </c>
      <c r="DP9" s="530"/>
      <c r="DQ9" s="5">
        <v>148</v>
      </c>
      <c r="DR9" s="530"/>
      <c r="DS9" s="5">
        <v>150</v>
      </c>
      <c r="DT9" s="530"/>
      <c r="DU9" s="5">
        <v>148</v>
      </c>
      <c r="DV9" s="530"/>
      <c r="DW9" s="5">
        <v>150</v>
      </c>
      <c r="DX9" s="530"/>
      <c r="DY9" s="5">
        <v>148</v>
      </c>
      <c r="DZ9" s="530"/>
      <c r="EA9" s="5">
        <v>150</v>
      </c>
      <c r="EB9" s="530"/>
      <c r="EC9" s="5">
        <v>148</v>
      </c>
      <c r="ED9" s="530"/>
      <c r="EE9" s="5">
        <v>150</v>
      </c>
      <c r="EF9" s="530"/>
      <c r="EG9" s="5">
        <v>148</v>
      </c>
      <c r="EH9" s="530"/>
      <c r="EI9" s="5">
        <v>150</v>
      </c>
      <c r="EJ9" s="530"/>
      <c r="EK9" s="5">
        <v>148</v>
      </c>
      <c r="EL9" s="530"/>
      <c r="EM9" s="5">
        <v>150</v>
      </c>
      <c r="EN9" s="530"/>
      <c r="EO9" s="5">
        <v>148</v>
      </c>
      <c r="EP9" s="530"/>
      <c r="EQ9" s="5">
        <v>150</v>
      </c>
      <c r="ER9" s="530"/>
      <c r="ES9" s="5">
        <v>148</v>
      </c>
      <c r="ET9" s="530"/>
      <c r="EU9" s="5">
        <v>153</v>
      </c>
      <c r="EV9" s="530"/>
      <c r="EW9" s="5">
        <v>148</v>
      </c>
      <c r="EX9" s="530"/>
      <c r="EY9" s="5">
        <v>153</v>
      </c>
      <c r="EZ9" s="530"/>
      <c r="FA9" s="5">
        <v>148</v>
      </c>
      <c r="FB9" s="530"/>
      <c r="FC9" s="5">
        <v>153</v>
      </c>
      <c r="FD9" s="530"/>
      <c r="FE9" s="5">
        <v>148</v>
      </c>
      <c r="FF9" s="530"/>
      <c r="FG9" s="5">
        <v>153</v>
      </c>
      <c r="FH9" s="530"/>
      <c r="FI9" s="5">
        <v>148</v>
      </c>
      <c r="FJ9" s="530"/>
      <c r="FK9" s="5">
        <v>153</v>
      </c>
      <c r="FL9" s="530"/>
      <c r="FM9" s="5">
        <v>152</v>
      </c>
      <c r="FN9" s="530"/>
      <c r="FO9" s="5">
        <v>153</v>
      </c>
      <c r="FP9" s="530"/>
      <c r="FQ9" s="5">
        <v>152</v>
      </c>
      <c r="FR9" s="530"/>
      <c r="FS9" s="5">
        <v>153</v>
      </c>
      <c r="FT9" s="530"/>
      <c r="FU9" s="5">
        <v>152</v>
      </c>
      <c r="FV9" s="530"/>
      <c r="FW9" s="5">
        <v>153</v>
      </c>
      <c r="FX9" s="530"/>
      <c r="FY9" s="5">
        <v>150</v>
      </c>
      <c r="FZ9" s="530"/>
      <c r="GA9" s="5">
        <v>153</v>
      </c>
      <c r="GB9" s="530"/>
      <c r="GC9" s="5">
        <v>150</v>
      </c>
      <c r="GD9" s="530"/>
      <c r="GE9" s="5">
        <v>153</v>
      </c>
      <c r="GF9" s="530"/>
      <c r="GG9" s="5">
        <v>150</v>
      </c>
      <c r="GH9" s="530"/>
      <c r="GI9" s="5">
        <v>153</v>
      </c>
      <c r="GJ9" s="530"/>
      <c r="GK9" s="5">
        <v>150</v>
      </c>
      <c r="GL9" s="530"/>
      <c r="GM9" s="5">
        <v>153</v>
      </c>
      <c r="GN9" s="530"/>
      <c r="GO9" s="5">
        <v>150</v>
      </c>
      <c r="GP9" s="530"/>
      <c r="GQ9" s="5">
        <v>153</v>
      </c>
      <c r="GR9" s="530"/>
      <c r="GS9" s="5">
        <v>150</v>
      </c>
      <c r="GT9" s="530"/>
      <c r="GU9" s="5">
        <v>153</v>
      </c>
      <c r="GV9" s="530"/>
      <c r="GW9" s="5">
        <v>150</v>
      </c>
      <c r="GX9" s="530"/>
      <c r="GY9" s="5">
        <v>153</v>
      </c>
      <c r="GZ9" s="530"/>
      <c r="HA9" s="5">
        <v>150</v>
      </c>
      <c r="HB9" s="530"/>
      <c r="HC9" s="5">
        <v>153</v>
      </c>
      <c r="HD9" s="530"/>
      <c r="HE9" s="5">
        <v>150</v>
      </c>
      <c r="HF9" s="530"/>
      <c r="HG9" s="5">
        <v>153</v>
      </c>
      <c r="HH9" s="530"/>
      <c r="HI9" s="5">
        <v>150</v>
      </c>
      <c r="HJ9" s="530"/>
      <c r="HK9" s="5">
        <v>153</v>
      </c>
      <c r="HL9" s="530"/>
      <c r="HM9" s="5">
        <v>150</v>
      </c>
      <c r="HN9" s="530"/>
      <c r="HO9" s="5">
        <v>153</v>
      </c>
      <c r="HP9" s="530"/>
      <c r="HQ9" s="5">
        <v>150</v>
      </c>
      <c r="HR9" s="530"/>
      <c r="HS9" s="5">
        <v>153</v>
      </c>
      <c r="HT9" s="530"/>
      <c r="HU9" s="5">
        <v>150</v>
      </c>
      <c r="HV9" s="530"/>
      <c r="HW9" s="5">
        <v>153</v>
      </c>
      <c r="HX9" s="530"/>
      <c r="HY9" s="5">
        <v>150</v>
      </c>
      <c r="HZ9" s="530"/>
      <c r="IA9" s="5">
        <v>153</v>
      </c>
      <c r="IB9" s="530"/>
      <c r="IC9" s="5">
        <v>150</v>
      </c>
      <c r="ID9" s="530"/>
      <c r="IE9" s="5">
        <v>153</v>
      </c>
      <c r="IF9" s="530"/>
      <c r="IG9" s="5">
        <v>150</v>
      </c>
      <c r="IH9" s="530"/>
      <c r="II9" s="5">
        <v>153</v>
      </c>
      <c r="IJ9" s="530"/>
      <c r="IK9" s="5">
        <v>150</v>
      </c>
      <c r="IL9" s="530"/>
      <c r="IM9" s="5">
        <v>153</v>
      </c>
      <c r="IN9" s="530"/>
      <c r="IO9" s="5">
        <v>150</v>
      </c>
      <c r="IP9" s="530"/>
      <c r="IQ9" s="5">
        <v>153</v>
      </c>
      <c r="IR9" s="534"/>
      <c r="IS9" s="5">
        <v>150</v>
      </c>
      <c r="IT9" s="530"/>
      <c r="IU9" s="5">
        <v>153</v>
      </c>
      <c r="IV9" s="530"/>
      <c r="IW9" s="96">
        <v>150</v>
      </c>
      <c r="IX9" s="536"/>
      <c r="IY9" s="96">
        <v>153</v>
      </c>
      <c r="IZ9" s="536"/>
      <c r="JA9" s="5">
        <v>152</v>
      </c>
      <c r="JB9" s="530"/>
      <c r="JC9" s="5">
        <v>158</v>
      </c>
      <c r="JD9" s="530"/>
      <c r="JE9" s="5">
        <v>152</v>
      </c>
      <c r="JF9" s="530"/>
      <c r="JG9" s="5">
        <v>158</v>
      </c>
      <c r="JH9" s="530"/>
      <c r="JI9" s="5">
        <v>152</v>
      </c>
      <c r="JJ9" s="530"/>
      <c r="JK9" s="5">
        <v>158</v>
      </c>
      <c r="JL9" s="530"/>
      <c r="JM9" s="5">
        <v>152</v>
      </c>
      <c r="JN9" s="530"/>
      <c r="JO9" s="5">
        <v>158</v>
      </c>
      <c r="JP9" s="530"/>
      <c r="JQ9" s="5">
        <v>152</v>
      </c>
      <c r="JR9" s="530"/>
      <c r="JS9" s="5">
        <v>158</v>
      </c>
      <c r="JT9" s="530"/>
      <c r="JU9" s="5">
        <v>152</v>
      </c>
      <c r="JV9" s="530"/>
      <c r="JW9" s="5">
        <v>158</v>
      </c>
      <c r="JX9" s="530"/>
      <c r="JY9" s="5">
        <v>152</v>
      </c>
      <c r="JZ9" s="530"/>
      <c r="KA9" s="5">
        <v>158</v>
      </c>
      <c r="KB9" s="530"/>
      <c r="KC9" s="5">
        <v>152</v>
      </c>
      <c r="KD9" s="530"/>
      <c r="KE9" s="5">
        <v>158</v>
      </c>
      <c r="KF9" s="530"/>
      <c r="KG9" s="5">
        <v>152</v>
      </c>
      <c r="KH9" s="530"/>
      <c r="KI9" s="5">
        <v>158</v>
      </c>
      <c r="KJ9" s="530"/>
      <c r="KK9" s="5">
        <v>152</v>
      </c>
      <c r="KL9" s="530"/>
      <c r="KM9" s="5">
        <v>158</v>
      </c>
      <c r="KN9" s="530"/>
      <c r="KO9" s="5">
        <v>155</v>
      </c>
      <c r="KP9" s="530"/>
      <c r="KQ9" s="5">
        <v>158</v>
      </c>
      <c r="KR9" s="530"/>
      <c r="KS9" s="5">
        <v>155</v>
      </c>
      <c r="KT9" s="530"/>
      <c r="KU9" s="5">
        <v>158</v>
      </c>
      <c r="KV9" s="530"/>
      <c r="KW9" s="5">
        <v>150</v>
      </c>
      <c r="KX9" s="530"/>
      <c r="KY9" s="5">
        <v>158</v>
      </c>
      <c r="KZ9" s="530"/>
      <c r="LA9" s="96">
        <v>150</v>
      </c>
      <c r="LB9" s="536"/>
      <c r="LC9" s="96">
        <v>158</v>
      </c>
      <c r="LD9" s="536"/>
    </row>
    <row r="10" spans="1:316" ht="20.100000000000001" customHeight="1">
      <c r="A10" s="514"/>
      <c r="B10" s="516"/>
      <c r="C10" s="509" t="s">
        <v>214</v>
      </c>
      <c r="D10" s="509"/>
      <c r="E10" s="5" t="s">
        <v>311</v>
      </c>
      <c r="F10" s="5">
        <v>456</v>
      </c>
      <c r="G10" s="5">
        <v>498</v>
      </c>
      <c r="H10" s="5">
        <v>432</v>
      </c>
      <c r="I10" s="5">
        <v>556</v>
      </c>
      <c r="J10" s="5">
        <v>470</v>
      </c>
      <c r="K10" s="5">
        <v>535</v>
      </c>
      <c r="L10" s="5">
        <v>510</v>
      </c>
      <c r="M10" s="5">
        <v>494</v>
      </c>
      <c r="N10" s="509">
        <v>16.8</v>
      </c>
      <c r="O10" s="509">
        <v>16.68</v>
      </c>
      <c r="P10" s="5">
        <v>460</v>
      </c>
      <c r="Q10" s="530">
        <v>15.95</v>
      </c>
      <c r="R10" s="509">
        <v>16.62</v>
      </c>
      <c r="S10" s="5">
        <v>460</v>
      </c>
      <c r="T10" s="530">
        <v>15.94</v>
      </c>
      <c r="U10" s="509">
        <v>16.420000000000002</v>
      </c>
      <c r="V10" s="5">
        <v>460</v>
      </c>
      <c r="W10" s="530">
        <v>15.25</v>
      </c>
      <c r="X10" s="530">
        <v>16.05</v>
      </c>
      <c r="Y10" s="5">
        <v>458</v>
      </c>
      <c r="Z10" s="530">
        <v>15.17</v>
      </c>
      <c r="AA10" s="530">
        <v>15.89</v>
      </c>
      <c r="AB10" s="5">
        <v>432</v>
      </c>
      <c r="AC10" s="530">
        <v>15.11</v>
      </c>
      <c r="AD10" s="530">
        <v>15.76</v>
      </c>
      <c r="AE10" s="5">
        <v>432</v>
      </c>
      <c r="AF10" s="530">
        <v>15.05</v>
      </c>
      <c r="AG10" s="5">
        <v>484</v>
      </c>
      <c r="AH10" s="530">
        <v>16.12</v>
      </c>
      <c r="AI10" s="5">
        <v>395</v>
      </c>
      <c r="AJ10" s="530">
        <v>14.83</v>
      </c>
      <c r="AK10" s="5">
        <v>484</v>
      </c>
      <c r="AL10" s="530">
        <v>16.12</v>
      </c>
      <c r="AM10" s="5">
        <v>395</v>
      </c>
      <c r="AN10" s="530">
        <v>14.83</v>
      </c>
      <c r="AO10" s="5">
        <v>476</v>
      </c>
      <c r="AP10" s="530">
        <v>16.149999999999999</v>
      </c>
      <c r="AQ10" s="5">
        <v>395</v>
      </c>
      <c r="AR10" s="530">
        <v>14.83</v>
      </c>
      <c r="AS10" s="5">
        <v>476</v>
      </c>
      <c r="AT10" s="530">
        <v>16.190000000000001</v>
      </c>
      <c r="AU10" s="5">
        <v>395</v>
      </c>
      <c r="AV10" s="530">
        <v>14.91</v>
      </c>
      <c r="AW10" s="5">
        <v>442</v>
      </c>
      <c r="AX10" s="530">
        <v>16.105258146718601</v>
      </c>
      <c r="AY10" s="5">
        <v>395</v>
      </c>
      <c r="AZ10" s="530">
        <v>14.91</v>
      </c>
      <c r="BA10" s="5">
        <v>420</v>
      </c>
      <c r="BB10" s="530">
        <v>15.98</v>
      </c>
      <c r="BC10" s="5">
        <v>395</v>
      </c>
      <c r="BD10" s="530">
        <v>14.91</v>
      </c>
      <c r="BE10" s="5">
        <v>420</v>
      </c>
      <c r="BF10" s="530">
        <v>16</v>
      </c>
      <c r="BG10" s="5">
        <v>395</v>
      </c>
      <c r="BH10" s="530">
        <v>14.91</v>
      </c>
      <c r="BI10" s="5">
        <v>400</v>
      </c>
      <c r="BJ10" s="530">
        <v>15.68</v>
      </c>
      <c r="BK10" s="5">
        <v>385</v>
      </c>
      <c r="BL10" s="530">
        <v>14.82</v>
      </c>
      <c r="BM10" s="5">
        <v>389</v>
      </c>
      <c r="BN10" s="530">
        <v>15.55</v>
      </c>
      <c r="BO10" s="5">
        <v>385</v>
      </c>
      <c r="BP10" s="530">
        <v>14.82</v>
      </c>
      <c r="BQ10" s="5">
        <v>380</v>
      </c>
      <c r="BR10" s="530">
        <v>15.74</v>
      </c>
      <c r="BS10" s="5">
        <v>370</v>
      </c>
      <c r="BT10" s="530">
        <v>14.64</v>
      </c>
      <c r="BU10" s="5">
        <v>378</v>
      </c>
      <c r="BV10" s="530">
        <v>15.81</v>
      </c>
      <c r="BW10" s="5">
        <v>370</v>
      </c>
      <c r="BX10" s="530">
        <v>15.132116104868899</v>
      </c>
      <c r="BY10" s="5">
        <v>378</v>
      </c>
      <c r="BZ10" s="530">
        <v>15.86</v>
      </c>
      <c r="CA10" s="5">
        <v>370</v>
      </c>
      <c r="CB10" s="530">
        <v>15.132116104868899</v>
      </c>
      <c r="CC10" s="5">
        <v>365</v>
      </c>
      <c r="CD10" s="530">
        <v>16.02</v>
      </c>
      <c r="CE10" s="5">
        <v>360</v>
      </c>
      <c r="CF10" s="530">
        <v>15.132116104868899</v>
      </c>
      <c r="CG10" s="5">
        <v>365</v>
      </c>
      <c r="CH10" s="530">
        <v>15.79</v>
      </c>
      <c r="CI10" s="5">
        <v>360</v>
      </c>
      <c r="CJ10" s="530">
        <v>15.24</v>
      </c>
      <c r="CK10" s="5">
        <v>365</v>
      </c>
      <c r="CL10" s="530">
        <v>15.73</v>
      </c>
      <c r="CM10" s="5">
        <v>350</v>
      </c>
      <c r="CN10" s="530">
        <v>15.5</v>
      </c>
      <c r="CO10" s="5">
        <v>365</v>
      </c>
      <c r="CP10" s="530">
        <v>15.62</v>
      </c>
      <c r="CQ10" s="5">
        <v>350</v>
      </c>
      <c r="CR10" s="530">
        <v>15.32</v>
      </c>
      <c r="CS10" s="5">
        <v>365</v>
      </c>
      <c r="CT10" s="530">
        <v>15.65</v>
      </c>
      <c r="CU10" s="5">
        <v>350</v>
      </c>
      <c r="CV10" s="530">
        <v>15.32</v>
      </c>
      <c r="CW10" s="5">
        <v>365</v>
      </c>
      <c r="CX10" s="530">
        <v>15.48</v>
      </c>
      <c r="CY10" s="5">
        <v>350</v>
      </c>
      <c r="CZ10" s="531">
        <v>15.02</v>
      </c>
      <c r="DA10" s="5">
        <v>365</v>
      </c>
      <c r="DB10" s="530">
        <v>15.46</v>
      </c>
      <c r="DC10" s="5">
        <v>350</v>
      </c>
      <c r="DD10" s="530">
        <v>14.86</v>
      </c>
      <c r="DE10" s="5">
        <v>365</v>
      </c>
      <c r="DF10" s="530">
        <v>15.46</v>
      </c>
      <c r="DG10" s="5">
        <v>350</v>
      </c>
      <c r="DH10" s="530">
        <v>14.86</v>
      </c>
      <c r="DI10" s="5">
        <v>358</v>
      </c>
      <c r="DJ10" s="530">
        <v>15.15</v>
      </c>
      <c r="DK10" s="5">
        <v>358</v>
      </c>
      <c r="DL10" s="530">
        <v>15.05</v>
      </c>
      <c r="DM10" s="5">
        <v>358</v>
      </c>
      <c r="DN10" s="530">
        <v>15.4</v>
      </c>
      <c r="DO10" s="5">
        <v>358</v>
      </c>
      <c r="DP10" s="530">
        <v>15.42</v>
      </c>
      <c r="DQ10" s="5">
        <v>358</v>
      </c>
      <c r="DR10" s="530">
        <v>15.26</v>
      </c>
      <c r="DS10" s="5">
        <v>358</v>
      </c>
      <c r="DT10" s="530">
        <v>15.51</v>
      </c>
      <c r="DU10" s="5">
        <v>358</v>
      </c>
      <c r="DV10" s="530">
        <v>15.31</v>
      </c>
      <c r="DW10" s="5">
        <v>358</v>
      </c>
      <c r="DX10" s="530">
        <v>15.62</v>
      </c>
      <c r="DY10" s="5">
        <v>358</v>
      </c>
      <c r="DZ10" s="530">
        <v>15.38</v>
      </c>
      <c r="EA10" s="5">
        <v>358</v>
      </c>
      <c r="EB10" s="530">
        <v>15.65</v>
      </c>
      <c r="EC10" s="5">
        <v>360</v>
      </c>
      <c r="ED10" s="530">
        <v>15.45</v>
      </c>
      <c r="EE10" s="5">
        <v>358</v>
      </c>
      <c r="EF10" s="530">
        <v>15.65</v>
      </c>
      <c r="EG10" s="5">
        <v>360</v>
      </c>
      <c r="EH10" s="530">
        <v>15.49</v>
      </c>
      <c r="EI10" s="5">
        <v>358</v>
      </c>
      <c r="EJ10" s="530">
        <v>15.65</v>
      </c>
      <c r="EK10" s="5">
        <v>360</v>
      </c>
      <c r="EL10" s="530">
        <v>15.49</v>
      </c>
      <c r="EM10" s="5">
        <v>358</v>
      </c>
      <c r="EN10" s="530">
        <v>15.65</v>
      </c>
      <c r="EO10" s="5">
        <v>360</v>
      </c>
      <c r="EP10" s="530">
        <v>15.68</v>
      </c>
      <c r="EQ10" s="5">
        <v>358</v>
      </c>
      <c r="ER10" s="530">
        <v>15.79</v>
      </c>
      <c r="ES10" s="5">
        <v>360</v>
      </c>
      <c r="ET10" s="530">
        <v>15.71</v>
      </c>
      <c r="EU10" s="5">
        <v>358</v>
      </c>
      <c r="EV10" s="530">
        <v>15.72</v>
      </c>
      <c r="EW10" s="5">
        <v>360</v>
      </c>
      <c r="EX10" s="530">
        <v>15.8</v>
      </c>
      <c r="EY10" s="5">
        <v>358</v>
      </c>
      <c r="EZ10" s="530">
        <v>15.8</v>
      </c>
      <c r="FA10" s="5">
        <v>360</v>
      </c>
      <c r="FB10" s="530">
        <v>15.81</v>
      </c>
      <c r="FC10" s="5">
        <v>358</v>
      </c>
      <c r="FD10" s="530">
        <v>15.8</v>
      </c>
      <c r="FE10" s="5">
        <v>360</v>
      </c>
      <c r="FF10" s="530">
        <v>15.81</v>
      </c>
      <c r="FG10" s="5">
        <v>358</v>
      </c>
      <c r="FH10" s="530">
        <v>15.8</v>
      </c>
      <c r="FI10" s="5">
        <v>360</v>
      </c>
      <c r="FJ10" s="530">
        <v>15.81</v>
      </c>
      <c r="FK10" s="5">
        <v>358</v>
      </c>
      <c r="FL10" s="530">
        <v>15.8</v>
      </c>
      <c r="FM10" s="5">
        <v>368</v>
      </c>
      <c r="FN10" s="530">
        <v>16.09</v>
      </c>
      <c r="FO10" s="5">
        <v>364</v>
      </c>
      <c r="FP10" s="530">
        <v>16.27</v>
      </c>
      <c r="FQ10" s="5">
        <v>368</v>
      </c>
      <c r="FR10" s="530">
        <v>16.45</v>
      </c>
      <c r="FS10" s="5">
        <v>364</v>
      </c>
      <c r="FT10" s="530">
        <v>16.27</v>
      </c>
      <c r="FU10" s="5">
        <v>368</v>
      </c>
      <c r="FV10" s="530">
        <v>16.649999999999999</v>
      </c>
      <c r="FW10" s="5">
        <v>364</v>
      </c>
      <c r="FX10" s="530">
        <v>16.27</v>
      </c>
      <c r="FY10" s="5">
        <v>370</v>
      </c>
      <c r="FZ10" s="530">
        <v>16.7</v>
      </c>
      <c r="GA10" s="5">
        <v>364</v>
      </c>
      <c r="GB10" s="530">
        <v>16.27</v>
      </c>
      <c r="GC10" s="5">
        <v>370</v>
      </c>
      <c r="GD10" s="530">
        <v>16.7</v>
      </c>
      <c r="GE10" s="5">
        <v>364</v>
      </c>
      <c r="GF10" s="530">
        <v>16.27</v>
      </c>
      <c r="GG10" s="5">
        <v>370</v>
      </c>
      <c r="GH10" s="530">
        <v>16.690000000000001</v>
      </c>
      <c r="GI10" s="5">
        <v>364</v>
      </c>
      <c r="GJ10" s="530">
        <v>16.27</v>
      </c>
      <c r="GK10" s="5">
        <v>370</v>
      </c>
      <c r="GL10" s="530">
        <v>16.68</v>
      </c>
      <c r="GM10" s="5">
        <v>364</v>
      </c>
      <c r="GN10" s="530">
        <v>16.27</v>
      </c>
      <c r="GO10" s="5">
        <v>372</v>
      </c>
      <c r="GP10" s="530">
        <v>16.760000000000002</v>
      </c>
      <c r="GQ10" s="5">
        <v>364</v>
      </c>
      <c r="GR10" s="530">
        <v>16.27</v>
      </c>
      <c r="GS10" s="5">
        <v>372</v>
      </c>
      <c r="GT10" s="530">
        <v>16.66</v>
      </c>
      <c r="GU10" s="5">
        <v>364</v>
      </c>
      <c r="GV10" s="530">
        <v>16.18</v>
      </c>
      <c r="GW10" s="5">
        <v>370</v>
      </c>
      <c r="GX10" s="530">
        <v>16.59</v>
      </c>
      <c r="GY10" s="5">
        <v>364</v>
      </c>
      <c r="GZ10" s="530">
        <v>16.18</v>
      </c>
      <c r="HA10" s="5">
        <v>370</v>
      </c>
      <c r="HB10" s="530">
        <v>16.59</v>
      </c>
      <c r="HC10" s="5">
        <v>364</v>
      </c>
      <c r="HD10" s="530">
        <v>16.18</v>
      </c>
      <c r="HE10" s="5">
        <v>370</v>
      </c>
      <c r="HF10" s="530">
        <v>16.59</v>
      </c>
      <c r="HG10" s="5">
        <v>364</v>
      </c>
      <c r="HH10" s="530">
        <v>16.18</v>
      </c>
      <c r="HI10" s="5">
        <v>366</v>
      </c>
      <c r="HJ10" s="530">
        <v>16.77</v>
      </c>
      <c r="HK10" s="5">
        <v>364</v>
      </c>
      <c r="HL10" s="530">
        <v>16.18</v>
      </c>
      <c r="HM10" s="5">
        <v>366</v>
      </c>
      <c r="HN10" s="530">
        <v>16.760000000000002</v>
      </c>
      <c r="HO10" s="5">
        <v>364</v>
      </c>
      <c r="HP10" s="530">
        <v>16.18</v>
      </c>
      <c r="HQ10" s="5">
        <v>366</v>
      </c>
      <c r="HR10" s="530">
        <v>17</v>
      </c>
      <c r="HS10" s="5">
        <v>364</v>
      </c>
      <c r="HT10" s="530">
        <v>16.18</v>
      </c>
      <c r="HU10" s="5">
        <v>366</v>
      </c>
      <c r="HV10" s="530">
        <v>16.97</v>
      </c>
      <c r="HW10" s="5">
        <v>364</v>
      </c>
      <c r="HX10" s="530">
        <v>16.27</v>
      </c>
      <c r="HY10" s="5">
        <v>366</v>
      </c>
      <c r="HZ10" s="530">
        <v>16.96</v>
      </c>
      <c r="IA10" s="5">
        <v>364</v>
      </c>
      <c r="IB10" s="530">
        <v>16.39</v>
      </c>
      <c r="IC10" s="5">
        <v>366</v>
      </c>
      <c r="ID10" s="530">
        <v>16.95</v>
      </c>
      <c r="IE10" s="5">
        <v>364</v>
      </c>
      <c r="IF10" s="530">
        <v>16.48</v>
      </c>
      <c r="IG10" s="5">
        <v>366</v>
      </c>
      <c r="IH10" s="530">
        <v>16.96</v>
      </c>
      <c r="II10" s="5">
        <v>364</v>
      </c>
      <c r="IJ10" s="530">
        <v>16.48</v>
      </c>
      <c r="IK10" s="5">
        <v>370</v>
      </c>
      <c r="IL10" s="530">
        <v>17.760000000000002</v>
      </c>
      <c r="IM10" s="5">
        <v>364</v>
      </c>
      <c r="IN10" s="530">
        <v>16.48</v>
      </c>
      <c r="IO10" s="5">
        <v>370</v>
      </c>
      <c r="IP10" s="530">
        <v>17.760000000000002</v>
      </c>
      <c r="IQ10" s="5">
        <v>364</v>
      </c>
      <c r="IR10" s="534">
        <v>17.07</v>
      </c>
      <c r="IS10" s="5">
        <v>370</v>
      </c>
      <c r="IT10" s="530">
        <v>17.920000000000002</v>
      </c>
      <c r="IU10" s="5">
        <v>364</v>
      </c>
      <c r="IV10" s="530">
        <v>17.07</v>
      </c>
      <c r="IW10" s="96">
        <v>370</v>
      </c>
      <c r="IX10" s="536">
        <v>17.91</v>
      </c>
      <c r="IY10" s="96">
        <v>364</v>
      </c>
      <c r="IZ10" s="536">
        <v>17.07</v>
      </c>
      <c r="JA10" s="5">
        <v>365</v>
      </c>
      <c r="JB10" s="530">
        <v>17.940000000000001</v>
      </c>
      <c r="JC10" s="5">
        <v>364</v>
      </c>
      <c r="JD10" s="530">
        <v>17.13</v>
      </c>
      <c r="JE10" s="5">
        <v>365</v>
      </c>
      <c r="JF10" s="530">
        <v>18</v>
      </c>
      <c r="JG10" s="5">
        <v>364</v>
      </c>
      <c r="JH10" s="530">
        <v>17.239999999999998</v>
      </c>
      <c r="JI10" s="5">
        <v>365</v>
      </c>
      <c r="JJ10" s="530">
        <v>18.03</v>
      </c>
      <c r="JK10" s="5">
        <v>364</v>
      </c>
      <c r="JL10" s="530">
        <v>17.239999999999998</v>
      </c>
      <c r="JM10" s="5">
        <v>365</v>
      </c>
      <c r="JN10" s="530">
        <v>18.03</v>
      </c>
      <c r="JO10" s="5">
        <v>364</v>
      </c>
      <c r="JP10" s="530">
        <v>17.239999999999998</v>
      </c>
      <c r="JQ10" s="5">
        <v>365</v>
      </c>
      <c r="JR10" s="530">
        <v>18</v>
      </c>
      <c r="JS10" s="5">
        <v>364</v>
      </c>
      <c r="JT10" s="530">
        <v>17.239999999999998</v>
      </c>
      <c r="JU10" s="5">
        <v>365</v>
      </c>
      <c r="JV10" s="530">
        <v>18.03</v>
      </c>
      <c r="JW10" s="5">
        <v>364</v>
      </c>
      <c r="JX10" s="530">
        <v>17.239999999999998</v>
      </c>
      <c r="JY10" s="5">
        <v>355</v>
      </c>
      <c r="JZ10" s="530">
        <v>17.72</v>
      </c>
      <c r="KA10" s="5">
        <v>350</v>
      </c>
      <c r="KB10" s="530">
        <v>17.07</v>
      </c>
      <c r="KC10" s="5">
        <v>355</v>
      </c>
      <c r="KD10" s="530">
        <v>17.75</v>
      </c>
      <c r="KE10" s="5">
        <v>350</v>
      </c>
      <c r="KF10" s="530">
        <v>17.07</v>
      </c>
      <c r="KG10" s="5">
        <v>355</v>
      </c>
      <c r="KH10" s="530">
        <v>17.7</v>
      </c>
      <c r="KI10" s="5">
        <v>350</v>
      </c>
      <c r="KJ10" s="530">
        <v>17.07</v>
      </c>
      <c r="KK10" s="5">
        <v>345</v>
      </c>
      <c r="KL10" s="530">
        <v>16.690000000000001</v>
      </c>
      <c r="KM10" s="5">
        <v>340</v>
      </c>
      <c r="KN10" s="530">
        <v>16.98</v>
      </c>
      <c r="KO10" s="5">
        <v>345</v>
      </c>
      <c r="KP10" s="530">
        <v>16.59</v>
      </c>
      <c r="KQ10" s="5">
        <v>340</v>
      </c>
      <c r="KR10" s="530">
        <v>16.7</v>
      </c>
      <c r="KS10" s="5">
        <v>345</v>
      </c>
      <c r="KT10" s="530">
        <v>16.579999999999998</v>
      </c>
      <c r="KU10" s="5">
        <v>340</v>
      </c>
      <c r="KV10" s="530">
        <v>16.7</v>
      </c>
      <c r="KW10" s="5">
        <v>345</v>
      </c>
      <c r="KX10" s="530">
        <v>16.53</v>
      </c>
      <c r="KY10" s="5">
        <v>340</v>
      </c>
      <c r="KZ10" s="530">
        <v>16.32</v>
      </c>
      <c r="LA10" s="96">
        <v>345</v>
      </c>
      <c r="LB10" s="536">
        <v>16.11</v>
      </c>
      <c r="LC10" s="96">
        <v>340</v>
      </c>
      <c r="LD10" s="536">
        <v>15.96</v>
      </c>
    </row>
    <row r="11" spans="1:316" ht="20.100000000000001" customHeight="1">
      <c r="A11" s="514"/>
      <c r="B11" s="516"/>
      <c r="C11" s="509"/>
      <c r="D11" s="509"/>
      <c r="E11" s="5" t="s">
        <v>312</v>
      </c>
      <c r="F11" s="5">
        <v>170</v>
      </c>
      <c r="G11" s="5">
        <v>180</v>
      </c>
      <c r="H11" s="5">
        <v>175</v>
      </c>
      <c r="I11" s="5">
        <v>200</v>
      </c>
      <c r="J11" s="5">
        <v>170</v>
      </c>
      <c r="K11" s="5">
        <v>180</v>
      </c>
      <c r="L11" s="5">
        <v>170</v>
      </c>
      <c r="M11" s="5">
        <v>178</v>
      </c>
      <c r="N11" s="509"/>
      <c r="O11" s="509"/>
      <c r="P11" s="5">
        <v>178</v>
      </c>
      <c r="Q11" s="530"/>
      <c r="R11" s="509"/>
      <c r="S11" s="5">
        <v>178</v>
      </c>
      <c r="T11" s="530"/>
      <c r="U11" s="509"/>
      <c r="V11" s="5">
        <v>178</v>
      </c>
      <c r="W11" s="530"/>
      <c r="X11" s="530"/>
      <c r="Y11" s="5">
        <v>175</v>
      </c>
      <c r="Z11" s="530"/>
      <c r="AA11" s="530"/>
      <c r="AB11" s="5">
        <v>175</v>
      </c>
      <c r="AC11" s="530"/>
      <c r="AD11" s="530"/>
      <c r="AE11" s="5">
        <v>175</v>
      </c>
      <c r="AF11" s="530"/>
      <c r="AG11" s="5">
        <v>178</v>
      </c>
      <c r="AH11" s="530"/>
      <c r="AI11" s="5">
        <v>160</v>
      </c>
      <c r="AJ11" s="530"/>
      <c r="AK11" s="5">
        <v>178</v>
      </c>
      <c r="AL11" s="530"/>
      <c r="AM11" s="5">
        <v>160</v>
      </c>
      <c r="AN11" s="530"/>
      <c r="AO11" s="5">
        <v>178</v>
      </c>
      <c r="AP11" s="530"/>
      <c r="AQ11" s="5">
        <v>160</v>
      </c>
      <c r="AR11" s="530"/>
      <c r="AS11" s="5">
        <v>178</v>
      </c>
      <c r="AT11" s="530"/>
      <c r="AU11" s="5">
        <v>160</v>
      </c>
      <c r="AV11" s="530"/>
      <c r="AW11" s="5">
        <v>178</v>
      </c>
      <c r="AX11" s="530"/>
      <c r="AY11" s="5">
        <v>160</v>
      </c>
      <c r="AZ11" s="530"/>
      <c r="BA11" s="5">
        <v>178</v>
      </c>
      <c r="BB11" s="530"/>
      <c r="BC11" s="5">
        <v>160</v>
      </c>
      <c r="BD11" s="530"/>
      <c r="BE11" s="5">
        <v>178</v>
      </c>
      <c r="BF11" s="530"/>
      <c r="BG11" s="5">
        <v>160</v>
      </c>
      <c r="BH11" s="530"/>
      <c r="BI11" s="5">
        <v>160</v>
      </c>
      <c r="BJ11" s="530"/>
      <c r="BK11" s="5">
        <v>160</v>
      </c>
      <c r="BL11" s="530"/>
      <c r="BM11" s="5">
        <v>160</v>
      </c>
      <c r="BN11" s="530"/>
      <c r="BO11" s="5">
        <v>160</v>
      </c>
      <c r="BP11" s="530"/>
      <c r="BQ11" s="5">
        <v>156</v>
      </c>
      <c r="BR11" s="530"/>
      <c r="BS11" s="5">
        <v>155</v>
      </c>
      <c r="BT11" s="530"/>
      <c r="BU11" s="5">
        <v>156</v>
      </c>
      <c r="BV11" s="530"/>
      <c r="BW11" s="5">
        <v>155</v>
      </c>
      <c r="BX11" s="530"/>
      <c r="BY11" s="5">
        <v>156</v>
      </c>
      <c r="BZ11" s="530"/>
      <c r="CA11" s="5">
        <v>155</v>
      </c>
      <c r="CB11" s="530"/>
      <c r="CC11" s="5">
        <v>156</v>
      </c>
      <c r="CD11" s="530"/>
      <c r="CE11" s="5">
        <v>155</v>
      </c>
      <c r="CF11" s="530"/>
      <c r="CG11" s="5">
        <v>156</v>
      </c>
      <c r="CH11" s="530"/>
      <c r="CI11" s="5">
        <v>155</v>
      </c>
      <c r="CJ11" s="530"/>
      <c r="CK11" s="5">
        <v>150</v>
      </c>
      <c r="CL11" s="530"/>
      <c r="CM11" s="5">
        <v>155</v>
      </c>
      <c r="CN11" s="530"/>
      <c r="CO11" s="5">
        <v>150</v>
      </c>
      <c r="CP11" s="530"/>
      <c r="CQ11" s="5">
        <v>155</v>
      </c>
      <c r="CR11" s="530"/>
      <c r="CS11" s="5">
        <v>150</v>
      </c>
      <c r="CT11" s="530"/>
      <c r="CU11" s="5">
        <v>155</v>
      </c>
      <c r="CV11" s="530"/>
      <c r="CW11" s="5">
        <v>150</v>
      </c>
      <c r="CX11" s="530"/>
      <c r="CY11" s="5">
        <v>155</v>
      </c>
      <c r="CZ11" s="531"/>
      <c r="DA11" s="5">
        <v>150</v>
      </c>
      <c r="DB11" s="530"/>
      <c r="DC11" s="5">
        <v>155</v>
      </c>
      <c r="DD11" s="530"/>
      <c r="DE11" s="5">
        <v>150</v>
      </c>
      <c r="DF11" s="530"/>
      <c r="DG11" s="5">
        <v>155</v>
      </c>
      <c r="DH11" s="530"/>
      <c r="DI11" s="5">
        <v>149</v>
      </c>
      <c r="DJ11" s="530"/>
      <c r="DK11" s="5">
        <v>152</v>
      </c>
      <c r="DL11" s="530"/>
      <c r="DM11" s="5">
        <v>149</v>
      </c>
      <c r="DN11" s="530"/>
      <c r="DO11" s="5">
        <v>156</v>
      </c>
      <c r="DP11" s="530"/>
      <c r="DQ11" s="5">
        <v>149</v>
      </c>
      <c r="DR11" s="530"/>
      <c r="DS11" s="5">
        <v>156</v>
      </c>
      <c r="DT11" s="530"/>
      <c r="DU11" s="5">
        <v>149</v>
      </c>
      <c r="DV11" s="530"/>
      <c r="DW11" s="5">
        <v>156</v>
      </c>
      <c r="DX11" s="530"/>
      <c r="DY11" s="5">
        <v>149</v>
      </c>
      <c r="DZ11" s="530"/>
      <c r="EA11" s="5">
        <v>156</v>
      </c>
      <c r="EB11" s="530"/>
      <c r="EC11" s="5">
        <v>149</v>
      </c>
      <c r="ED11" s="530"/>
      <c r="EE11" s="5">
        <v>156</v>
      </c>
      <c r="EF11" s="530"/>
      <c r="EG11" s="5">
        <v>149</v>
      </c>
      <c r="EH11" s="530"/>
      <c r="EI11" s="5">
        <v>156</v>
      </c>
      <c r="EJ11" s="530"/>
      <c r="EK11" s="5">
        <v>149</v>
      </c>
      <c r="EL11" s="530"/>
      <c r="EM11" s="5">
        <v>156</v>
      </c>
      <c r="EN11" s="530"/>
      <c r="EO11" s="5">
        <v>149</v>
      </c>
      <c r="EP11" s="530"/>
      <c r="EQ11" s="5">
        <v>156</v>
      </c>
      <c r="ER11" s="530"/>
      <c r="ES11" s="5">
        <v>149</v>
      </c>
      <c r="ET11" s="530"/>
      <c r="EU11" s="5">
        <v>158</v>
      </c>
      <c r="EV11" s="530"/>
      <c r="EW11" s="5">
        <v>149</v>
      </c>
      <c r="EX11" s="530"/>
      <c r="EY11" s="5">
        <v>158</v>
      </c>
      <c r="EZ11" s="530"/>
      <c r="FA11" s="5">
        <v>149</v>
      </c>
      <c r="FB11" s="530"/>
      <c r="FC11" s="5">
        <v>158</v>
      </c>
      <c r="FD11" s="530"/>
      <c r="FE11" s="5">
        <v>149</v>
      </c>
      <c r="FF11" s="530"/>
      <c r="FG11" s="5">
        <v>158</v>
      </c>
      <c r="FH11" s="530"/>
      <c r="FI11" s="5">
        <v>149</v>
      </c>
      <c r="FJ11" s="530"/>
      <c r="FK11" s="5">
        <v>158</v>
      </c>
      <c r="FL11" s="530"/>
      <c r="FM11" s="5">
        <v>155</v>
      </c>
      <c r="FN11" s="530"/>
      <c r="FO11" s="5">
        <v>158</v>
      </c>
      <c r="FP11" s="530"/>
      <c r="FQ11" s="5">
        <v>155</v>
      </c>
      <c r="FR11" s="530"/>
      <c r="FS11" s="5">
        <v>158</v>
      </c>
      <c r="FT11" s="530"/>
      <c r="FU11" s="5">
        <v>155</v>
      </c>
      <c r="FV11" s="530"/>
      <c r="FW11" s="5">
        <v>158</v>
      </c>
      <c r="FX11" s="530"/>
      <c r="FY11" s="5">
        <v>155</v>
      </c>
      <c r="FZ11" s="530"/>
      <c r="GA11" s="5">
        <v>158</v>
      </c>
      <c r="GB11" s="530"/>
      <c r="GC11" s="5">
        <v>155</v>
      </c>
      <c r="GD11" s="530"/>
      <c r="GE11" s="5">
        <v>158</v>
      </c>
      <c r="GF11" s="530"/>
      <c r="GG11" s="5">
        <v>155</v>
      </c>
      <c r="GH11" s="530"/>
      <c r="GI11" s="5">
        <v>158</v>
      </c>
      <c r="GJ11" s="530"/>
      <c r="GK11" s="5">
        <v>155</v>
      </c>
      <c r="GL11" s="530"/>
      <c r="GM11" s="5">
        <v>158</v>
      </c>
      <c r="GN11" s="530"/>
      <c r="GO11" s="5">
        <v>155</v>
      </c>
      <c r="GP11" s="530"/>
      <c r="GQ11" s="5">
        <v>158</v>
      </c>
      <c r="GR11" s="530"/>
      <c r="GS11" s="5">
        <v>155</v>
      </c>
      <c r="GT11" s="530"/>
      <c r="GU11" s="5">
        <v>158</v>
      </c>
      <c r="GV11" s="530"/>
      <c r="GW11" s="5">
        <v>155</v>
      </c>
      <c r="GX11" s="530"/>
      <c r="GY11" s="5">
        <v>158</v>
      </c>
      <c r="GZ11" s="530"/>
      <c r="HA11" s="5">
        <v>155</v>
      </c>
      <c r="HB11" s="530"/>
      <c r="HC11" s="5">
        <v>158</v>
      </c>
      <c r="HD11" s="530"/>
      <c r="HE11" s="5">
        <v>155</v>
      </c>
      <c r="HF11" s="530"/>
      <c r="HG11" s="5">
        <v>158</v>
      </c>
      <c r="HH11" s="530"/>
      <c r="HI11" s="5">
        <v>155</v>
      </c>
      <c r="HJ11" s="530"/>
      <c r="HK11" s="5">
        <v>158</v>
      </c>
      <c r="HL11" s="530"/>
      <c r="HM11" s="5">
        <v>155</v>
      </c>
      <c r="HN11" s="530"/>
      <c r="HO11" s="5">
        <v>158</v>
      </c>
      <c r="HP11" s="530"/>
      <c r="HQ11" s="5">
        <v>155</v>
      </c>
      <c r="HR11" s="530"/>
      <c r="HS11" s="5">
        <v>158</v>
      </c>
      <c r="HT11" s="530"/>
      <c r="HU11" s="5">
        <v>155</v>
      </c>
      <c r="HV11" s="530"/>
      <c r="HW11" s="5">
        <v>158</v>
      </c>
      <c r="HX11" s="530"/>
      <c r="HY11" s="5">
        <v>155</v>
      </c>
      <c r="HZ11" s="530"/>
      <c r="IA11" s="5">
        <v>158</v>
      </c>
      <c r="IB11" s="530"/>
      <c r="IC11" s="5">
        <v>155</v>
      </c>
      <c r="ID11" s="530"/>
      <c r="IE11" s="5">
        <v>158</v>
      </c>
      <c r="IF11" s="530"/>
      <c r="IG11" s="5">
        <v>155</v>
      </c>
      <c r="IH11" s="530"/>
      <c r="II11" s="5">
        <v>158</v>
      </c>
      <c r="IJ11" s="530"/>
      <c r="IK11" s="5">
        <v>155</v>
      </c>
      <c r="IL11" s="530"/>
      <c r="IM11" s="5">
        <v>158</v>
      </c>
      <c r="IN11" s="530"/>
      <c r="IO11" s="5">
        <v>155</v>
      </c>
      <c r="IP11" s="530"/>
      <c r="IQ11" s="5">
        <v>158</v>
      </c>
      <c r="IR11" s="534"/>
      <c r="IS11" s="5">
        <v>155</v>
      </c>
      <c r="IT11" s="530"/>
      <c r="IU11" s="5">
        <v>158</v>
      </c>
      <c r="IV11" s="530"/>
      <c r="IW11" s="96">
        <v>155</v>
      </c>
      <c r="IX11" s="536"/>
      <c r="IY11" s="96">
        <v>158</v>
      </c>
      <c r="IZ11" s="536"/>
      <c r="JA11" s="5">
        <v>159</v>
      </c>
      <c r="JB11" s="530"/>
      <c r="JC11" s="5">
        <v>165</v>
      </c>
      <c r="JD11" s="530"/>
      <c r="JE11" s="5">
        <v>159</v>
      </c>
      <c r="JF11" s="530"/>
      <c r="JG11" s="5">
        <v>165</v>
      </c>
      <c r="JH11" s="530"/>
      <c r="JI11" s="5">
        <v>159</v>
      </c>
      <c r="JJ11" s="530"/>
      <c r="JK11" s="5">
        <v>165</v>
      </c>
      <c r="JL11" s="530"/>
      <c r="JM11" s="5">
        <v>159</v>
      </c>
      <c r="JN11" s="530"/>
      <c r="JO11" s="5">
        <v>165</v>
      </c>
      <c r="JP11" s="530"/>
      <c r="JQ11" s="5">
        <v>159</v>
      </c>
      <c r="JR11" s="530"/>
      <c r="JS11" s="5">
        <v>165</v>
      </c>
      <c r="JT11" s="530"/>
      <c r="JU11" s="5">
        <v>159</v>
      </c>
      <c r="JV11" s="530"/>
      <c r="JW11" s="5">
        <v>165</v>
      </c>
      <c r="JX11" s="530"/>
      <c r="JY11" s="5">
        <v>159</v>
      </c>
      <c r="JZ11" s="530"/>
      <c r="KA11" s="5">
        <v>165</v>
      </c>
      <c r="KB11" s="530"/>
      <c r="KC11" s="5">
        <v>159</v>
      </c>
      <c r="KD11" s="530"/>
      <c r="KE11" s="5">
        <v>165</v>
      </c>
      <c r="KF11" s="530"/>
      <c r="KG11" s="5">
        <v>159</v>
      </c>
      <c r="KH11" s="530"/>
      <c r="KI11" s="5">
        <v>165</v>
      </c>
      <c r="KJ11" s="530"/>
      <c r="KK11" s="5">
        <v>159</v>
      </c>
      <c r="KL11" s="530"/>
      <c r="KM11" s="5">
        <v>165</v>
      </c>
      <c r="KN11" s="530"/>
      <c r="KO11" s="5">
        <v>163</v>
      </c>
      <c r="KP11" s="530"/>
      <c r="KQ11" s="5">
        <v>165</v>
      </c>
      <c r="KR11" s="530"/>
      <c r="KS11" s="5">
        <v>163</v>
      </c>
      <c r="KT11" s="530"/>
      <c r="KU11" s="5">
        <v>165</v>
      </c>
      <c r="KV11" s="530"/>
      <c r="KW11" s="5">
        <v>160</v>
      </c>
      <c r="KX11" s="530"/>
      <c r="KY11" s="5">
        <v>158</v>
      </c>
      <c r="KZ11" s="530"/>
      <c r="LA11" s="96">
        <v>160</v>
      </c>
      <c r="LB11" s="536"/>
      <c r="LC11" s="96">
        <v>158</v>
      </c>
      <c r="LD11" s="536"/>
    </row>
    <row r="12" spans="1:316" ht="20.100000000000001" customHeight="1">
      <c r="A12" s="514"/>
      <c r="B12" s="516"/>
      <c r="C12" s="509" t="s">
        <v>215</v>
      </c>
      <c r="D12" s="509"/>
      <c r="E12" s="5" t="s">
        <v>311</v>
      </c>
      <c r="F12" s="5">
        <v>472</v>
      </c>
      <c r="G12" s="5">
        <v>499</v>
      </c>
      <c r="H12" s="5">
        <v>465</v>
      </c>
      <c r="I12" s="5">
        <v>530</v>
      </c>
      <c r="J12" s="5">
        <v>520</v>
      </c>
      <c r="K12" s="5">
        <v>505</v>
      </c>
      <c r="L12" s="5">
        <v>530</v>
      </c>
      <c r="M12" s="5">
        <v>503</v>
      </c>
      <c r="N12" s="509">
        <v>16.88</v>
      </c>
      <c r="O12" s="509">
        <v>16.649999999999999</v>
      </c>
      <c r="P12" s="5">
        <v>470</v>
      </c>
      <c r="Q12" s="530">
        <v>16.04</v>
      </c>
      <c r="R12" s="530">
        <v>16.600000000000001</v>
      </c>
      <c r="S12" s="5">
        <v>470</v>
      </c>
      <c r="T12" s="530">
        <v>16.010000000000002</v>
      </c>
      <c r="U12" s="530">
        <v>16.510000000000002</v>
      </c>
      <c r="V12" s="5">
        <v>470</v>
      </c>
      <c r="W12" s="530">
        <v>15.42</v>
      </c>
      <c r="X12" s="530">
        <v>16.149999999999999</v>
      </c>
      <c r="Y12" s="5">
        <v>465</v>
      </c>
      <c r="Z12" s="530">
        <v>15.38</v>
      </c>
      <c r="AA12" s="530">
        <v>16.010000000000002</v>
      </c>
      <c r="AB12" s="5">
        <v>415</v>
      </c>
      <c r="AC12" s="530">
        <v>15.03</v>
      </c>
      <c r="AD12" s="530">
        <v>15.89</v>
      </c>
      <c r="AE12" s="5">
        <v>415</v>
      </c>
      <c r="AF12" s="530">
        <v>15</v>
      </c>
      <c r="AG12" s="5">
        <v>490</v>
      </c>
      <c r="AH12" s="530">
        <v>16.22</v>
      </c>
      <c r="AI12" s="5">
        <v>400</v>
      </c>
      <c r="AJ12" s="530">
        <v>14.92</v>
      </c>
      <c r="AK12" s="5">
        <v>490</v>
      </c>
      <c r="AL12" s="530">
        <v>16.22</v>
      </c>
      <c r="AM12" s="5">
        <v>400</v>
      </c>
      <c r="AN12" s="530">
        <v>14.92</v>
      </c>
      <c r="AO12" s="5">
        <v>489</v>
      </c>
      <c r="AP12" s="530">
        <v>16.2</v>
      </c>
      <c r="AQ12" s="5">
        <v>400</v>
      </c>
      <c r="AR12" s="530">
        <v>14.92</v>
      </c>
      <c r="AS12" s="5">
        <v>489</v>
      </c>
      <c r="AT12" s="530">
        <v>16.3</v>
      </c>
      <c r="AU12" s="5">
        <v>400</v>
      </c>
      <c r="AV12" s="530">
        <v>15</v>
      </c>
      <c r="AW12" s="5">
        <v>471</v>
      </c>
      <c r="AX12" s="530">
        <v>16.365744753664998</v>
      </c>
      <c r="AY12" s="5">
        <v>389</v>
      </c>
      <c r="AZ12" s="530">
        <v>14.86</v>
      </c>
      <c r="BA12" s="5">
        <v>450</v>
      </c>
      <c r="BB12" s="530">
        <v>16.25</v>
      </c>
      <c r="BC12" s="5">
        <v>389</v>
      </c>
      <c r="BD12" s="530">
        <v>14.86</v>
      </c>
      <c r="BE12" s="5">
        <v>450</v>
      </c>
      <c r="BF12" s="530">
        <v>16.28</v>
      </c>
      <c r="BG12" s="5">
        <v>389</v>
      </c>
      <c r="BH12" s="530">
        <v>14.86</v>
      </c>
      <c r="BI12" s="5">
        <v>420</v>
      </c>
      <c r="BJ12" s="530">
        <v>15.85</v>
      </c>
      <c r="BK12" s="5">
        <v>375</v>
      </c>
      <c r="BL12" s="530">
        <v>14.73</v>
      </c>
      <c r="BM12" s="5">
        <v>400</v>
      </c>
      <c r="BN12" s="530">
        <v>15.65</v>
      </c>
      <c r="BO12" s="5">
        <v>375</v>
      </c>
      <c r="BP12" s="530">
        <v>14.73</v>
      </c>
      <c r="BQ12" s="5">
        <v>389</v>
      </c>
      <c r="BR12" s="530">
        <v>15.8</v>
      </c>
      <c r="BS12" s="5">
        <v>375</v>
      </c>
      <c r="BT12" s="530">
        <v>14.64</v>
      </c>
      <c r="BU12" s="5">
        <v>380</v>
      </c>
      <c r="BV12" s="530">
        <v>15.81</v>
      </c>
      <c r="BW12" s="5">
        <v>375</v>
      </c>
      <c r="BX12" s="530">
        <v>15.132116104868899</v>
      </c>
      <c r="BY12" s="5">
        <v>380</v>
      </c>
      <c r="BZ12" s="530">
        <v>15.86</v>
      </c>
      <c r="CA12" s="5">
        <v>375</v>
      </c>
      <c r="CB12" s="530">
        <v>15.132116104868899</v>
      </c>
      <c r="CC12" s="5">
        <v>367</v>
      </c>
      <c r="CD12" s="530">
        <v>16.02</v>
      </c>
      <c r="CE12" s="5">
        <v>360</v>
      </c>
      <c r="CF12" s="530">
        <v>14.99</v>
      </c>
      <c r="CG12" s="5">
        <v>367</v>
      </c>
      <c r="CH12" s="530">
        <v>15.79</v>
      </c>
      <c r="CI12" s="5">
        <v>360</v>
      </c>
      <c r="CJ12" s="530">
        <v>15.19</v>
      </c>
      <c r="CK12" s="5">
        <v>367</v>
      </c>
      <c r="CL12" s="530">
        <v>15.79</v>
      </c>
      <c r="CM12" s="5">
        <v>345</v>
      </c>
      <c r="CN12" s="530">
        <v>15.41</v>
      </c>
      <c r="CO12" s="5">
        <v>367</v>
      </c>
      <c r="CP12" s="530">
        <v>15.68</v>
      </c>
      <c r="CQ12" s="5">
        <v>345</v>
      </c>
      <c r="CR12" s="530">
        <v>15.22</v>
      </c>
      <c r="CS12" s="5">
        <v>367</v>
      </c>
      <c r="CT12" s="530">
        <v>15.71</v>
      </c>
      <c r="CU12" s="5">
        <v>345</v>
      </c>
      <c r="CV12" s="530">
        <v>15.22</v>
      </c>
      <c r="CW12" s="5">
        <v>367</v>
      </c>
      <c r="CX12" s="530">
        <v>15.54</v>
      </c>
      <c r="CY12" s="5">
        <v>345</v>
      </c>
      <c r="CZ12" s="531">
        <v>14.93</v>
      </c>
      <c r="DA12" s="5">
        <v>367</v>
      </c>
      <c r="DB12" s="530">
        <v>15.56</v>
      </c>
      <c r="DC12" s="5">
        <v>345</v>
      </c>
      <c r="DD12" s="530">
        <v>14.77</v>
      </c>
      <c r="DE12" s="5">
        <v>367</v>
      </c>
      <c r="DF12" s="530">
        <v>15.56</v>
      </c>
      <c r="DG12" s="5">
        <v>345</v>
      </c>
      <c r="DH12" s="530">
        <v>14.77</v>
      </c>
      <c r="DI12" s="5">
        <v>357</v>
      </c>
      <c r="DJ12" s="530">
        <v>15.17</v>
      </c>
      <c r="DK12" s="5">
        <v>357</v>
      </c>
      <c r="DL12" s="530">
        <v>15</v>
      </c>
      <c r="DM12" s="5">
        <v>357</v>
      </c>
      <c r="DN12" s="530">
        <v>15.42</v>
      </c>
      <c r="DO12" s="5">
        <v>357</v>
      </c>
      <c r="DP12" s="530">
        <v>15.38</v>
      </c>
      <c r="DQ12" s="5">
        <v>357</v>
      </c>
      <c r="DR12" s="530">
        <v>15.28</v>
      </c>
      <c r="DS12" s="5">
        <v>357</v>
      </c>
      <c r="DT12" s="530">
        <v>15.46</v>
      </c>
      <c r="DU12" s="5">
        <v>357</v>
      </c>
      <c r="DV12" s="530">
        <v>15.33</v>
      </c>
      <c r="DW12" s="5">
        <v>357</v>
      </c>
      <c r="DX12" s="530">
        <v>15.57</v>
      </c>
      <c r="DY12" s="5">
        <v>357</v>
      </c>
      <c r="DZ12" s="530">
        <v>15.4</v>
      </c>
      <c r="EA12" s="5">
        <v>357</v>
      </c>
      <c r="EB12" s="530">
        <v>15.6</v>
      </c>
      <c r="EC12" s="5">
        <v>369</v>
      </c>
      <c r="ED12" s="530">
        <v>15.57</v>
      </c>
      <c r="EE12" s="5">
        <v>357</v>
      </c>
      <c r="EF12" s="530">
        <v>15.6</v>
      </c>
      <c r="EG12" s="5">
        <v>369</v>
      </c>
      <c r="EH12" s="530">
        <v>15.6</v>
      </c>
      <c r="EI12" s="5">
        <v>357</v>
      </c>
      <c r="EJ12" s="530">
        <v>15.6</v>
      </c>
      <c r="EK12" s="5">
        <v>369</v>
      </c>
      <c r="EL12" s="530">
        <v>15.6</v>
      </c>
      <c r="EM12" s="5">
        <v>357</v>
      </c>
      <c r="EN12" s="530">
        <v>15.6</v>
      </c>
      <c r="EO12" s="5">
        <v>369</v>
      </c>
      <c r="EP12" s="530">
        <v>15.8</v>
      </c>
      <c r="EQ12" s="5">
        <v>357</v>
      </c>
      <c r="ER12" s="530">
        <v>15.74</v>
      </c>
      <c r="ES12" s="5">
        <v>369</v>
      </c>
      <c r="ET12" s="530">
        <v>15.83</v>
      </c>
      <c r="EU12" s="5">
        <v>357</v>
      </c>
      <c r="EV12" s="530">
        <v>15.65</v>
      </c>
      <c r="EW12" s="5">
        <v>369</v>
      </c>
      <c r="EX12" s="530">
        <v>15.92</v>
      </c>
      <c r="EY12" s="5">
        <v>357</v>
      </c>
      <c r="EZ12" s="530">
        <v>15.74</v>
      </c>
      <c r="FA12" s="5">
        <v>369</v>
      </c>
      <c r="FB12" s="530">
        <v>15.93</v>
      </c>
      <c r="FC12" s="5">
        <v>357</v>
      </c>
      <c r="FD12" s="530">
        <v>15.74</v>
      </c>
      <c r="FE12" s="5">
        <v>369</v>
      </c>
      <c r="FF12" s="530">
        <v>15.93</v>
      </c>
      <c r="FG12" s="5">
        <v>357</v>
      </c>
      <c r="FH12" s="530">
        <v>15.74</v>
      </c>
      <c r="FI12" s="5">
        <v>369</v>
      </c>
      <c r="FJ12" s="530">
        <v>15.93</v>
      </c>
      <c r="FK12" s="5">
        <v>357</v>
      </c>
      <c r="FL12" s="530">
        <v>15.74</v>
      </c>
      <c r="FM12" s="5">
        <v>370</v>
      </c>
      <c r="FN12" s="530">
        <v>16.09</v>
      </c>
      <c r="FO12" s="5">
        <v>362</v>
      </c>
      <c r="FP12" s="530">
        <v>16.2</v>
      </c>
      <c r="FQ12" s="5">
        <v>370</v>
      </c>
      <c r="FR12" s="530">
        <v>16.45</v>
      </c>
      <c r="FS12" s="5">
        <v>362</v>
      </c>
      <c r="FT12" s="530">
        <v>16.2</v>
      </c>
      <c r="FU12" s="5">
        <v>370</v>
      </c>
      <c r="FV12" s="530">
        <v>16.649999999999999</v>
      </c>
      <c r="FW12" s="5">
        <v>362</v>
      </c>
      <c r="FX12" s="530">
        <v>16.2</v>
      </c>
      <c r="FY12" s="5">
        <v>370</v>
      </c>
      <c r="FZ12" s="530">
        <v>16.68</v>
      </c>
      <c r="GA12" s="5">
        <v>362</v>
      </c>
      <c r="GB12" s="530">
        <v>16.2</v>
      </c>
      <c r="GC12" s="5">
        <v>370</v>
      </c>
      <c r="GD12" s="530">
        <v>16.68</v>
      </c>
      <c r="GE12" s="5">
        <v>362</v>
      </c>
      <c r="GF12" s="530">
        <v>16.2</v>
      </c>
      <c r="GG12" s="5">
        <v>370</v>
      </c>
      <c r="GH12" s="530">
        <v>16.670000000000002</v>
      </c>
      <c r="GI12" s="5">
        <v>362</v>
      </c>
      <c r="GJ12" s="530">
        <v>16.2</v>
      </c>
      <c r="GK12" s="5">
        <v>370</v>
      </c>
      <c r="GL12" s="530">
        <v>16.670000000000002</v>
      </c>
      <c r="GM12" s="5">
        <v>362</v>
      </c>
      <c r="GN12" s="530">
        <v>16.2</v>
      </c>
      <c r="GO12" s="5">
        <v>372</v>
      </c>
      <c r="GP12" s="530">
        <v>16.739999999999998</v>
      </c>
      <c r="GQ12" s="5">
        <v>365</v>
      </c>
      <c r="GR12" s="530">
        <v>16.23</v>
      </c>
      <c r="GS12" s="5">
        <v>372</v>
      </c>
      <c r="GT12" s="530">
        <v>16.649999999999999</v>
      </c>
      <c r="GU12" s="5">
        <v>365</v>
      </c>
      <c r="GV12" s="530">
        <v>16.14</v>
      </c>
      <c r="GW12" s="5">
        <v>370</v>
      </c>
      <c r="GX12" s="530">
        <v>16.57</v>
      </c>
      <c r="GY12" s="5">
        <v>365</v>
      </c>
      <c r="GZ12" s="530">
        <v>16.14</v>
      </c>
      <c r="HA12" s="5">
        <v>370</v>
      </c>
      <c r="HB12" s="530">
        <v>16.57</v>
      </c>
      <c r="HC12" s="5">
        <v>365</v>
      </c>
      <c r="HD12" s="530">
        <v>16.14</v>
      </c>
      <c r="HE12" s="5">
        <v>370</v>
      </c>
      <c r="HF12" s="530">
        <v>16.57</v>
      </c>
      <c r="HG12" s="5">
        <v>365</v>
      </c>
      <c r="HH12" s="530">
        <v>16.14</v>
      </c>
      <c r="HI12" s="5">
        <v>365</v>
      </c>
      <c r="HJ12" s="530">
        <v>16.739999999999998</v>
      </c>
      <c r="HK12" s="5">
        <v>365</v>
      </c>
      <c r="HL12" s="530">
        <v>16.14</v>
      </c>
      <c r="HM12" s="5">
        <v>365</v>
      </c>
      <c r="HN12" s="530">
        <v>16.73</v>
      </c>
      <c r="HO12" s="5">
        <v>365</v>
      </c>
      <c r="HP12" s="530">
        <v>16.14</v>
      </c>
      <c r="HQ12" s="5">
        <v>365</v>
      </c>
      <c r="HR12" s="530">
        <v>16.98</v>
      </c>
      <c r="HS12" s="5">
        <v>365</v>
      </c>
      <c r="HT12" s="530">
        <v>16.14</v>
      </c>
      <c r="HU12" s="5">
        <v>365</v>
      </c>
      <c r="HV12" s="530">
        <v>16.940000000000001</v>
      </c>
      <c r="HW12" s="5">
        <v>365</v>
      </c>
      <c r="HX12" s="530">
        <v>16.23</v>
      </c>
      <c r="HY12" s="5">
        <v>365</v>
      </c>
      <c r="HZ12" s="530">
        <v>16.93</v>
      </c>
      <c r="IA12" s="5">
        <v>365</v>
      </c>
      <c r="IB12" s="530">
        <v>16.350000000000001</v>
      </c>
      <c r="IC12" s="5">
        <v>365</v>
      </c>
      <c r="ID12" s="530">
        <v>16.920000000000002</v>
      </c>
      <c r="IE12" s="5">
        <v>365</v>
      </c>
      <c r="IF12" s="530">
        <v>16.43</v>
      </c>
      <c r="IG12" s="5">
        <v>365</v>
      </c>
      <c r="IH12" s="530">
        <v>16.940000000000001</v>
      </c>
      <c r="II12" s="5">
        <v>365</v>
      </c>
      <c r="IJ12" s="530">
        <v>16.43</v>
      </c>
      <c r="IK12" s="5">
        <v>370</v>
      </c>
      <c r="IL12" s="530">
        <v>17.760000000000002</v>
      </c>
      <c r="IM12" s="5">
        <v>365</v>
      </c>
      <c r="IN12" s="530">
        <v>16.43</v>
      </c>
      <c r="IO12" s="5">
        <v>370</v>
      </c>
      <c r="IP12" s="530">
        <v>17.760000000000002</v>
      </c>
      <c r="IQ12" s="5">
        <v>365</v>
      </c>
      <c r="IR12" s="534">
        <v>17.03</v>
      </c>
      <c r="IS12" s="5">
        <v>370</v>
      </c>
      <c r="IT12" s="530">
        <v>17.920000000000002</v>
      </c>
      <c r="IU12" s="5">
        <v>365</v>
      </c>
      <c r="IV12" s="530">
        <v>17.03</v>
      </c>
      <c r="IW12" s="96">
        <v>370</v>
      </c>
      <c r="IX12" s="536">
        <v>17.91</v>
      </c>
      <c r="IY12" s="96">
        <v>365</v>
      </c>
      <c r="IZ12" s="536">
        <v>17.03</v>
      </c>
      <c r="JA12" s="5">
        <v>365</v>
      </c>
      <c r="JB12" s="530">
        <v>17.940000000000001</v>
      </c>
      <c r="JC12" s="5">
        <v>365</v>
      </c>
      <c r="JD12" s="530">
        <v>17.100000000000001</v>
      </c>
      <c r="JE12" s="5">
        <v>365</v>
      </c>
      <c r="JF12" s="530">
        <v>18</v>
      </c>
      <c r="JG12" s="5">
        <v>365</v>
      </c>
      <c r="JH12" s="530">
        <v>17.2</v>
      </c>
      <c r="JI12" s="5">
        <v>365</v>
      </c>
      <c r="JJ12" s="530">
        <v>18.03</v>
      </c>
      <c r="JK12" s="5">
        <v>365</v>
      </c>
      <c r="JL12" s="530">
        <v>17.2</v>
      </c>
      <c r="JM12" s="5">
        <v>365</v>
      </c>
      <c r="JN12" s="530">
        <v>18.03</v>
      </c>
      <c r="JO12" s="5">
        <v>365</v>
      </c>
      <c r="JP12" s="530">
        <v>17.2</v>
      </c>
      <c r="JQ12" s="5">
        <v>365</v>
      </c>
      <c r="JR12" s="530">
        <v>18</v>
      </c>
      <c r="JS12" s="5">
        <v>365</v>
      </c>
      <c r="JT12" s="530">
        <v>17.2</v>
      </c>
      <c r="JU12" s="5">
        <v>365</v>
      </c>
      <c r="JV12" s="530">
        <v>18.03</v>
      </c>
      <c r="JW12" s="5">
        <v>365</v>
      </c>
      <c r="JX12" s="530">
        <v>17.2</v>
      </c>
      <c r="JY12" s="5">
        <v>355</v>
      </c>
      <c r="JZ12" s="530">
        <v>17.72</v>
      </c>
      <c r="KA12" s="5">
        <v>352</v>
      </c>
      <c r="KB12" s="530">
        <v>17.04</v>
      </c>
      <c r="KC12" s="5">
        <v>355</v>
      </c>
      <c r="KD12" s="530">
        <v>17.75</v>
      </c>
      <c r="KE12" s="5">
        <v>352</v>
      </c>
      <c r="KF12" s="530">
        <v>17.04</v>
      </c>
      <c r="KG12" s="5">
        <v>355</v>
      </c>
      <c r="KH12" s="530">
        <v>17.7</v>
      </c>
      <c r="KI12" s="5">
        <v>352</v>
      </c>
      <c r="KJ12" s="530">
        <v>17.04</v>
      </c>
      <c r="KK12" s="5">
        <v>345</v>
      </c>
      <c r="KL12" s="530">
        <v>16.690000000000001</v>
      </c>
      <c r="KM12" s="5">
        <v>340</v>
      </c>
      <c r="KN12" s="530">
        <v>16.93</v>
      </c>
      <c r="KO12" s="5">
        <v>345</v>
      </c>
      <c r="KP12" s="530">
        <v>16.61</v>
      </c>
      <c r="KQ12" s="5">
        <v>340</v>
      </c>
      <c r="KR12" s="530">
        <v>16.649999999999999</v>
      </c>
      <c r="KS12" s="5">
        <v>345</v>
      </c>
      <c r="KT12" s="530">
        <v>16.600000000000001</v>
      </c>
      <c r="KU12" s="5">
        <v>340</v>
      </c>
      <c r="KV12" s="530">
        <v>16.649999999999999</v>
      </c>
      <c r="KW12" s="5">
        <v>345</v>
      </c>
      <c r="KX12" s="530">
        <v>16.510000000000002</v>
      </c>
      <c r="KY12" s="5">
        <v>340</v>
      </c>
      <c r="KZ12" s="530">
        <v>16.29</v>
      </c>
      <c r="LA12" s="96">
        <v>345</v>
      </c>
      <c r="LB12" s="536">
        <v>16.09</v>
      </c>
      <c r="LC12" s="96">
        <v>340</v>
      </c>
      <c r="LD12" s="536">
        <v>15.93</v>
      </c>
    </row>
    <row r="13" spans="1:316" s="113" customFormat="1" ht="20.100000000000001" customHeight="1">
      <c r="A13" s="527"/>
      <c r="B13" s="528"/>
      <c r="C13" s="529"/>
      <c r="D13" s="529"/>
      <c r="E13" s="119" t="s">
        <v>312</v>
      </c>
      <c r="F13" s="119">
        <v>155</v>
      </c>
      <c r="G13" s="119">
        <v>180</v>
      </c>
      <c r="H13" s="119">
        <v>175</v>
      </c>
      <c r="I13" s="119">
        <v>180</v>
      </c>
      <c r="J13" s="119">
        <v>180</v>
      </c>
      <c r="K13" s="119">
        <v>190</v>
      </c>
      <c r="L13" s="119">
        <v>185</v>
      </c>
      <c r="M13" s="119">
        <v>178</v>
      </c>
      <c r="N13" s="529"/>
      <c r="O13" s="529"/>
      <c r="P13" s="119">
        <v>178</v>
      </c>
      <c r="Q13" s="531"/>
      <c r="R13" s="529"/>
      <c r="S13" s="119">
        <v>178</v>
      </c>
      <c r="T13" s="531"/>
      <c r="U13" s="529"/>
      <c r="V13" s="119">
        <v>178</v>
      </c>
      <c r="W13" s="531"/>
      <c r="X13" s="531"/>
      <c r="Y13" s="119">
        <v>178</v>
      </c>
      <c r="Z13" s="531"/>
      <c r="AA13" s="531"/>
      <c r="AB13" s="119">
        <v>178</v>
      </c>
      <c r="AC13" s="531"/>
      <c r="AD13" s="531"/>
      <c r="AE13" s="119">
        <v>178</v>
      </c>
      <c r="AF13" s="531"/>
      <c r="AG13" s="119">
        <v>178</v>
      </c>
      <c r="AH13" s="531"/>
      <c r="AI13" s="119">
        <v>165</v>
      </c>
      <c r="AJ13" s="531"/>
      <c r="AK13" s="119">
        <v>178</v>
      </c>
      <c r="AL13" s="531"/>
      <c r="AM13" s="119">
        <v>165</v>
      </c>
      <c r="AN13" s="531"/>
      <c r="AO13" s="119">
        <v>178</v>
      </c>
      <c r="AP13" s="531"/>
      <c r="AQ13" s="119">
        <v>165</v>
      </c>
      <c r="AR13" s="531"/>
      <c r="AS13" s="119">
        <v>178</v>
      </c>
      <c r="AT13" s="531"/>
      <c r="AU13" s="119">
        <v>165</v>
      </c>
      <c r="AV13" s="531"/>
      <c r="AW13" s="119">
        <v>178</v>
      </c>
      <c r="AX13" s="531"/>
      <c r="AY13" s="119">
        <v>160</v>
      </c>
      <c r="AZ13" s="531"/>
      <c r="BA13" s="119">
        <v>178</v>
      </c>
      <c r="BB13" s="531"/>
      <c r="BC13" s="119">
        <v>160</v>
      </c>
      <c r="BD13" s="531"/>
      <c r="BE13" s="119">
        <v>178</v>
      </c>
      <c r="BF13" s="531"/>
      <c r="BG13" s="119">
        <v>160</v>
      </c>
      <c r="BH13" s="531"/>
      <c r="BI13" s="119">
        <v>160</v>
      </c>
      <c r="BJ13" s="531"/>
      <c r="BK13" s="119">
        <v>160</v>
      </c>
      <c r="BL13" s="531"/>
      <c r="BM13" s="119">
        <v>160</v>
      </c>
      <c r="BN13" s="531"/>
      <c r="BO13" s="119">
        <v>160</v>
      </c>
      <c r="BP13" s="531"/>
      <c r="BQ13" s="119">
        <v>154</v>
      </c>
      <c r="BR13" s="531"/>
      <c r="BS13" s="119">
        <v>150</v>
      </c>
      <c r="BT13" s="531"/>
      <c r="BU13" s="119">
        <v>154</v>
      </c>
      <c r="BV13" s="531"/>
      <c r="BW13" s="119">
        <v>150</v>
      </c>
      <c r="BX13" s="531"/>
      <c r="BY13" s="119">
        <v>154</v>
      </c>
      <c r="BZ13" s="531"/>
      <c r="CA13" s="119">
        <v>150</v>
      </c>
      <c r="CB13" s="531"/>
      <c r="CC13" s="119">
        <v>154</v>
      </c>
      <c r="CD13" s="531"/>
      <c r="CE13" s="119">
        <v>150</v>
      </c>
      <c r="CF13" s="531"/>
      <c r="CG13" s="119">
        <v>154</v>
      </c>
      <c r="CH13" s="531"/>
      <c r="CI13" s="119">
        <v>150</v>
      </c>
      <c r="CJ13" s="531"/>
      <c r="CK13" s="119">
        <v>154</v>
      </c>
      <c r="CL13" s="531"/>
      <c r="CM13" s="119">
        <v>150</v>
      </c>
      <c r="CN13" s="531"/>
      <c r="CO13" s="119">
        <v>154</v>
      </c>
      <c r="CP13" s="531"/>
      <c r="CQ13" s="119">
        <v>150</v>
      </c>
      <c r="CR13" s="531"/>
      <c r="CS13" s="119">
        <v>154</v>
      </c>
      <c r="CT13" s="531"/>
      <c r="CU13" s="119">
        <v>150</v>
      </c>
      <c r="CV13" s="531"/>
      <c r="CW13" s="119">
        <v>154</v>
      </c>
      <c r="CX13" s="531"/>
      <c r="CY13" s="119">
        <v>150</v>
      </c>
      <c r="CZ13" s="531"/>
      <c r="DA13" s="119">
        <v>158</v>
      </c>
      <c r="DB13" s="531"/>
      <c r="DC13" s="119">
        <v>150</v>
      </c>
      <c r="DD13" s="531"/>
      <c r="DE13" s="119">
        <v>158</v>
      </c>
      <c r="DF13" s="531"/>
      <c r="DG13" s="119">
        <v>150</v>
      </c>
      <c r="DH13" s="531"/>
      <c r="DI13" s="119">
        <v>152</v>
      </c>
      <c r="DJ13" s="531"/>
      <c r="DK13" s="119">
        <v>148</v>
      </c>
      <c r="DL13" s="531"/>
      <c r="DM13" s="119">
        <v>152</v>
      </c>
      <c r="DN13" s="531"/>
      <c r="DO13" s="119">
        <v>152</v>
      </c>
      <c r="DP13" s="531"/>
      <c r="DQ13" s="119">
        <v>152</v>
      </c>
      <c r="DR13" s="531"/>
      <c r="DS13" s="119">
        <v>152</v>
      </c>
      <c r="DT13" s="531"/>
      <c r="DU13" s="119">
        <v>152</v>
      </c>
      <c r="DV13" s="531"/>
      <c r="DW13" s="119">
        <v>152</v>
      </c>
      <c r="DX13" s="531"/>
      <c r="DY13" s="119">
        <v>152</v>
      </c>
      <c r="DZ13" s="531"/>
      <c r="EA13" s="119">
        <v>152</v>
      </c>
      <c r="EB13" s="531"/>
      <c r="EC13" s="119">
        <v>152</v>
      </c>
      <c r="ED13" s="531"/>
      <c r="EE13" s="119">
        <v>152</v>
      </c>
      <c r="EF13" s="531"/>
      <c r="EG13" s="119">
        <v>152</v>
      </c>
      <c r="EH13" s="531"/>
      <c r="EI13" s="119">
        <v>152</v>
      </c>
      <c r="EJ13" s="531"/>
      <c r="EK13" s="119">
        <v>152</v>
      </c>
      <c r="EL13" s="531"/>
      <c r="EM13" s="119">
        <v>152</v>
      </c>
      <c r="EN13" s="531"/>
      <c r="EO13" s="119">
        <v>152</v>
      </c>
      <c r="EP13" s="531"/>
      <c r="EQ13" s="119">
        <v>152</v>
      </c>
      <c r="ER13" s="531"/>
      <c r="ES13" s="119">
        <v>152</v>
      </c>
      <c r="ET13" s="531"/>
      <c r="EU13" s="119">
        <v>152</v>
      </c>
      <c r="EV13" s="531"/>
      <c r="EW13" s="119">
        <v>152</v>
      </c>
      <c r="EX13" s="531"/>
      <c r="EY13" s="119">
        <v>152</v>
      </c>
      <c r="EZ13" s="531"/>
      <c r="FA13" s="119">
        <v>152</v>
      </c>
      <c r="FB13" s="531"/>
      <c r="FC13" s="119">
        <v>152</v>
      </c>
      <c r="FD13" s="531"/>
      <c r="FE13" s="119">
        <v>152</v>
      </c>
      <c r="FF13" s="531"/>
      <c r="FG13" s="119">
        <v>152</v>
      </c>
      <c r="FH13" s="531"/>
      <c r="FI13" s="119">
        <v>152</v>
      </c>
      <c r="FJ13" s="531"/>
      <c r="FK13" s="119">
        <v>152</v>
      </c>
      <c r="FL13" s="531"/>
      <c r="FM13" s="119">
        <v>153</v>
      </c>
      <c r="FN13" s="531"/>
      <c r="FO13" s="119">
        <v>152</v>
      </c>
      <c r="FP13" s="531"/>
      <c r="FQ13" s="119">
        <v>153</v>
      </c>
      <c r="FR13" s="531"/>
      <c r="FS13" s="119">
        <v>152</v>
      </c>
      <c r="FT13" s="531"/>
      <c r="FU13" s="119">
        <v>153</v>
      </c>
      <c r="FV13" s="531"/>
      <c r="FW13" s="119">
        <v>152</v>
      </c>
      <c r="FX13" s="531"/>
      <c r="FY13" s="119">
        <v>153</v>
      </c>
      <c r="FZ13" s="531"/>
      <c r="GA13" s="119">
        <v>152</v>
      </c>
      <c r="GB13" s="531"/>
      <c r="GC13" s="119">
        <v>153</v>
      </c>
      <c r="GD13" s="531"/>
      <c r="GE13" s="119">
        <v>152</v>
      </c>
      <c r="GF13" s="531"/>
      <c r="GG13" s="119">
        <v>153</v>
      </c>
      <c r="GH13" s="531"/>
      <c r="GI13" s="119">
        <v>152</v>
      </c>
      <c r="GJ13" s="531"/>
      <c r="GK13" s="119">
        <v>153</v>
      </c>
      <c r="GL13" s="531"/>
      <c r="GM13" s="119">
        <v>152</v>
      </c>
      <c r="GN13" s="531"/>
      <c r="GO13" s="119">
        <v>153</v>
      </c>
      <c r="GP13" s="531"/>
      <c r="GQ13" s="119">
        <v>152</v>
      </c>
      <c r="GR13" s="531"/>
      <c r="GS13" s="119">
        <v>153</v>
      </c>
      <c r="GT13" s="531"/>
      <c r="GU13" s="119">
        <v>152</v>
      </c>
      <c r="GV13" s="531"/>
      <c r="GW13" s="119">
        <v>153</v>
      </c>
      <c r="GX13" s="531"/>
      <c r="GY13" s="119">
        <v>152</v>
      </c>
      <c r="GZ13" s="531"/>
      <c r="HA13" s="119">
        <v>153</v>
      </c>
      <c r="HB13" s="531"/>
      <c r="HC13" s="119">
        <v>152</v>
      </c>
      <c r="HD13" s="531"/>
      <c r="HE13" s="119">
        <v>153</v>
      </c>
      <c r="HF13" s="531"/>
      <c r="HG13" s="119">
        <v>152</v>
      </c>
      <c r="HH13" s="531"/>
      <c r="HI13" s="119">
        <v>153</v>
      </c>
      <c r="HJ13" s="531"/>
      <c r="HK13" s="119">
        <v>152</v>
      </c>
      <c r="HL13" s="531"/>
      <c r="HM13" s="119">
        <v>153</v>
      </c>
      <c r="HN13" s="531"/>
      <c r="HO13" s="119">
        <v>152</v>
      </c>
      <c r="HP13" s="531"/>
      <c r="HQ13" s="119">
        <v>153</v>
      </c>
      <c r="HR13" s="531"/>
      <c r="HS13" s="119">
        <v>152</v>
      </c>
      <c r="HT13" s="531"/>
      <c r="HU13" s="119">
        <v>153</v>
      </c>
      <c r="HV13" s="531"/>
      <c r="HW13" s="119">
        <v>152</v>
      </c>
      <c r="HX13" s="531"/>
      <c r="HY13" s="119">
        <v>153</v>
      </c>
      <c r="HZ13" s="531"/>
      <c r="IA13" s="119">
        <v>152</v>
      </c>
      <c r="IB13" s="531"/>
      <c r="IC13" s="119">
        <v>153</v>
      </c>
      <c r="ID13" s="531"/>
      <c r="IE13" s="119">
        <v>152</v>
      </c>
      <c r="IF13" s="531"/>
      <c r="IG13" s="119">
        <v>153</v>
      </c>
      <c r="IH13" s="531"/>
      <c r="II13" s="119">
        <v>152</v>
      </c>
      <c r="IJ13" s="531"/>
      <c r="IK13" s="119">
        <v>155</v>
      </c>
      <c r="IL13" s="531"/>
      <c r="IM13" s="119">
        <v>152</v>
      </c>
      <c r="IN13" s="531"/>
      <c r="IO13" s="119">
        <v>155</v>
      </c>
      <c r="IP13" s="531"/>
      <c r="IQ13" s="119">
        <v>152</v>
      </c>
      <c r="IR13" s="535"/>
      <c r="IS13" s="119">
        <v>155</v>
      </c>
      <c r="IT13" s="531"/>
      <c r="IU13" s="119">
        <v>152</v>
      </c>
      <c r="IV13" s="531"/>
      <c r="IW13" s="207">
        <v>155</v>
      </c>
      <c r="IX13" s="537"/>
      <c r="IY13" s="207">
        <v>152</v>
      </c>
      <c r="IZ13" s="537"/>
      <c r="JA13" s="119">
        <v>159</v>
      </c>
      <c r="JB13" s="531"/>
      <c r="JC13" s="119">
        <v>160</v>
      </c>
      <c r="JD13" s="531"/>
      <c r="JE13" s="119">
        <v>159</v>
      </c>
      <c r="JF13" s="531"/>
      <c r="JG13" s="119">
        <v>160</v>
      </c>
      <c r="JH13" s="531"/>
      <c r="JI13" s="119">
        <v>159</v>
      </c>
      <c r="JJ13" s="531"/>
      <c r="JK13" s="119">
        <v>160</v>
      </c>
      <c r="JL13" s="531"/>
      <c r="JM13" s="119">
        <v>159</v>
      </c>
      <c r="JN13" s="531"/>
      <c r="JO13" s="119">
        <v>160</v>
      </c>
      <c r="JP13" s="531"/>
      <c r="JQ13" s="119">
        <v>159</v>
      </c>
      <c r="JR13" s="531"/>
      <c r="JS13" s="119">
        <v>160</v>
      </c>
      <c r="JT13" s="531"/>
      <c r="JU13" s="119">
        <v>159</v>
      </c>
      <c r="JV13" s="531"/>
      <c r="JW13" s="119">
        <v>160</v>
      </c>
      <c r="JX13" s="531"/>
      <c r="JY13" s="119">
        <v>159</v>
      </c>
      <c r="JZ13" s="531"/>
      <c r="KA13" s="119">
        <v>160</v>
      </c>
      <c r="KB13" s="531"/>
      <c r="KC13" s="119">
        <v>159</v>
      </c>
      <c r="KD13" s="531"/>
      <c r="KE13" s="119">
        <v>160</v>
      </c>
      <c r="KF13" s="531"/>
      <c r="KG13" s="119">
        <v>159</v>
      </c>
      <c r="KH13" s="531"/>
      <c r="KI13" s="119">
        <v>160</v>
      </c>
      <c r="KJ13" s="531"/>
      <c r="KK13" s="119">
        <v>159</v>
      </c>
      <c r="KL13" s="531"/>
      <c r="KM13" s="119">
        <v>160</v>
      </c>
      <c r="KN13" s="531"/>
      <c r="KO13" s="119">
        <v>165</v>
      </c>
      <c r="KP13" s="531"/>
      <c r="KQ13" s="119">
        <v>160</v>
      </c>
      <c r="KR13" s="531"/>
      <c r="KS13" s="119">
        <v>165</v>
      </c>
      <c r="KT13" s="531"/>
      <c r="KU13" s="119">
        <v>160</v>
      </c>
      <c r="KV13" s="531"/>
      <c r="KW13" s="119">
        <v>158</v>
      </c>
      <c r="KX13" s="531"/>
      <c r="KY13" s="119">
        <v>155</v>
      </c>
      <c r="KZ13" s="531"/>
      <c r="LA13" s="207">
        <v>158</v>
      </c>
      <c r="LB13" s="537"/>
      <c r="LC13" s="207">
        <v>155</v>
      </c>
      <c r="LD13" s="537"/>
    </row>
    <row r="14" spans="1:316" s="113" customFormat="1" ht="20.100000000000001" customHeight="1">
      <c r="A14" s="527"/>
      <c r="B14" s="528"/>
      <c r="C14" s="529" t="s">
        <v>216</v>
      </c>
      <c r="D14" s="529"/>
      <c r="E14" s="119" t="s">
        <v>311</v>
      </c>
      <c r="F14" s="210">
        <v>423.2</v>
      </c>
      <c r="G14" s="210">
        <v>489.2</v>
      </c>
      <c r="H14" s="210">
        <v>494.2</v>
      </c>
      <c r="I14" s="210">
        <v>505.4</v>
      </c>
      <c r="J14" s="210">
        <v>490</v>
      </c>
      <c r="K14" s="210">
        <v>503</v>
      </c>
      <c r="L14" s="210">
        <v>505</v>
      </c>
      <c r="M14" s="119">
        <v>487</v>
      </c>
      <c r="N14" s="529">
        <v>16.75</v>
      </c>
      <c r="O14" s="529">
        <v>16.61</v>
      </c>
      <c r="P14" s="119">
        <v>450</v>
      </c>
      <c r="Q14" s="531">
        <v>15.86</v>
      </c>
      <c r="R14" s="529">
        <v>16.579999999999998</v>
      </c>
      <c r="S14" s="119">
        <v>450</v>
      </c>
      <c r="T14" s="531">
        <v>15.83</v>
      </c>
      <c r="U14" s="529">
        <v>16.48</v>
      </c>
      <c r="V14" s="119">
        <v>450</v>
      </c>
      <c r="W14" s="531">
        <v>15.35</v>
      </c>
      <c r="X14" s="531">
        <v>16.05</v>
      </c>
      <c r="Y14" s="119">
        <v>447</v>
      </c>
      <c r="Z14" s="531">
        <v>15.3</v>
      </c>
      <c r="AA14" s="531">
        <v>15.98</v>
      </c>
      <c r="AB14" s="119">
        <v>415</v>
      </c>
      <c r="AC14" s="531">
        <v>15.01</v>
      </c>
      <c r="AD14" s="531">
        <v>15.88</v>
      </c>
      <c r="AE14" s="119">
        <v>415</v>
      </c>
      <c r="AF14" s="531">
        <v>14.98</v>
      </c>
      <c r="AG14" s="119">
        <v>470</v>
      </c>
      <c r="AH14" s="531">
        <v>16.04</v>
      </c>
      <c r="AI14" s="119">
        <v>400</v>
      </c>
      <c r="AJ14" s="531">
        <v>14.92</v>
      </c>
      <c r="AK14" s="119">
        <v>470</v>
      </c>
      <c r="AL14" s="531">
        <v>16.04</v>
      </c>
      <c r="AM14" s="119">
        <v>400</v>
      </c>
      <c r="AN14" s="531">
        <v>14.92</v>
      </c>
      <c r="AO14" s="119">
        <v>466</v>
      </c>
      <c r="AP14" s="531">
        <v>16.059999999999999</v>
      </c>
      <c r="AQ14" s="119">
        <v>400</v>
      </c>
      <c r="AR14" s="531">
        <v>14.92</v>
      </c>
      <c r="AS14" s="119">
        <v>466</v>
      </c>
      <c r="AT14" s="531">
        <v>16.11</v>
      </c>
      <c r="AU14" s="119">
        <v>400</v>
      </c>
      <c r="AV14" s="531">
        <v>15</v>
      </c>
      <c r="AW14" s="119">
        <v>450</v>
      </c>
      <c r="AX14" s="531">
        <v>16.186098817839898</v>
      </c>
      <c r="AY14" s="119">
        <v>380</v>
      </c>
      <c r="AZ14" s="531">
        <v>14.77</v>
      </c>
      <c r="BA14" s="119">
        <v>437</v>
      </c>
      <c r="BB14" s="531">
        <v>16.14</v>
      </c>
      <c r="BC14" s="119">
        <v>380</v>
      </c>
      <c r="BD14" s="531">
        <v>14.77</v>
      </c>
      <c r="BE14" s="119">
        <v>437</v>
      </c>
      <c r="BF14" s="531">
        <v>16.16</v>
      </c>
      <c r="BG14" s="119">
        <v>380</v>
      </c>
      <c r="BH14" s="531">
        <v>14.77</v>
      </c>
      <c r="BI14" s="119">
        <v>405</v>
      </c>
      <c r="BJ14" s="531">
        <v>15.72</v>
      </c>
      <c r="BK14" s="119">
        <v>370</v>
      </c>
      <c r="BL14" s="531">
        <v>14.68</v>
      </c>
      <c r="BM14" s="119">
        <v>385</v>
      </c>
      <c r="BN14" s="531">
        <v>15.52</v>
      </c>
      <c r="BO14" s="119">
        <v>370</v>
      </c>
      <c r="BP14" s="531">
        <v>14.68</v>
      </c>
      <c r="BQ14" s="119">
        <v>378</v>
      </c>
      <c r="BR14" s="531">
        <v>15.71</v>
      </c>
      <c r="BS14" s="119">
        <v>365</v>
      </c>
      <c r="BT14" s="531">
        <v>14.59</v>
      </c>
      <c r="BU14" s="119">
        <v>380</v>
      </c>
      <c r="BV14" s="531">
        <v>15.82</v>
      </c>
      <c r="BW14" s="119">
        <v>365</v>
      </c>
      <c r="BX14" s="531">
        <v>15.085299625468201</v>
      </c>
      <c r="BY14" s="119">
        <v>380</v>
      </c>
      <c r="BZ14" s="531">
        <v>15.87</v>
      </c>
      <c r="CA14" s="119">
        <v>365</v>
      </c>
      <c r="CB14" s="531">
        <v>15.085299625468201</v>
      </c>
      <c r="CC14" s="119">
        <v>360</v>
      </c>
      <c r="CD14" s="531">
        <v>15.96</v>
      </c>
      <c r="CE14" s="119">
        <v>360</v>
      </c>
      <c r="CF14" s="531">
        <v>15.085299625468201</v>
      </c>
      <c r="CG14" s="119">
        <v>360</v>
      </c>
      <c r="CH14" s="531">
        <v>15.74</v>
      </c>
      <c r="CI14" s="119">
        <v>360</v>
      </c>
      <c r="CJ14" s="531">
        <v>15.24</v>
      </c>
      <c r="CK14" s="119">
        <v>360</v>
      </c>
      <c r="CL14" s="531">
        <v>15.73</v>
      </c>
      <c r="CM14" s="119">
        <v>340</v>
      </c>
      <c r="CN14" s="531">
        <v>15.41</v>
      </c>
      <c r="CO14" s="119">
        <v>360</v>
      </c>
      <c r="CP14" s="531">
        <v>15.62</v>
      </c>
      <c r="CQ14" s="119">
        <v>340</v>
      </c>
      <c r="CR14" s="531">
        <v>15.22</v>
      </c>
      <c r="CS14" s="119">
        <v>360</v>
      </c>
      <c r="CT14" s="531">
        <v>15.65</v>
      </c>
      <c r="CU14" s="119">
        <v>340</v>
      </c>
      <c r="CV14" s="531">
        <v>15.22</v>
      </c>
      <c r="CW14" s="119">
        <v>360</v>
      </c>
      <c r="CX14" s="531">
        <v>15.48</v>
      </c>
      <c r="CY14" s="119">
        <v>340</v>
      </c>
      <c r="CZ14" s="531">
        <v>14.93</v>
      </c>
      <c r="DA14" s="119">
        <v>360</v>
      </c>
      <c r="DB14" s="531">
        <v>15.46</v>
      </c>
      <c r="DC14" s="119">
        <v>340</v>
      </c>
      <c r="DD14" s="531">
        <v>14.77</v>
      </c>
      <c r="DE14" s="119">
        <v>360</v>
      </c>
      <c r="DF14" s="531">
        <v>15.46</v>
      </c>
      <c r="DG14" s="119">
        <v>340</v>
      </c>
      <c r="DH14" s="531">
        <v>14.77</v>
      </c>
      <c r="DI14" s="119">
        <v>352</v>
      </c>
      <c r="DJ14" s="531">
        <v>15.1</v>
      </c>
      <c r="DK14" s="119">
        <v>352</v>
      </c>
      <c r="DL14" s="531">
        <v>14.99</v>
      </c>
      <c r="DM14" s="119">
        <v>352</v>
      </c>
      <c r="DN14" s="531">
        <v>15.35</v>
      </c>
      <c r="DO14" s="119">
        <v>352</v>
      </c>
      <c r="DP14" s="531">
        <v>15.39</v>
      </c>
      <c r="DQ14" s="119">
        <v>352</v>
      </c>
      <c r="DR14" s="531">
        <v>15.21</v>
      </c>
      <c r="DS14" s="119">
        <v>352</v>
      </c>
      <c r="DT14" s="531">
        <v>15.47</v>
      </c>
      <c r="DU14" s="119">
        <v>352</v>
      </c>
      <c r="DV14" s="531">
        <v>15.26</v>
      </c>
      <c r="DW14" s="119">
        <v>352</v>
      </c>
      <c r="DX14" s="531">
        <v>15.58</v>
      </c>
      <c r="DY14" s="119">
        <v>352</v>
      </c>
      <c r="DZ14" s="531">
        <v>15.33</v>
      </c>
      <c r="EA14" s="119">
        <v>352</v>
      </c>
      <c r="EB14" s="531">
        <v>15.61</v>
      </c>
      <c r="EC14" s="119">
        <v>352</v>
      </c>
      <c r="ED14" s="531">
        <v>15.39</v>
      </c>
      <c r="EE14" s="119">
        <v>352</v>
      </c>
      <c r="EF14" s="531">
        <v>15.61</v>
      </c>
      <c r="EG14" s="119">
        <v>352</v>
      </c>
      <c r="EH14" s="531">
        <v>15.42</v>
      </c>
      <c r="EI14" s="119">
        <v>352</v>
      </c>
      <c r="EJ14" s="531">
        <v>15.61</v>
      </c>
      <c r="EK14" s="119">
        <v>352</v>
      </c>
      <c r="EL14" s="531">
        <v>15.42</v>
      </c>
      <c r="EM14" s="119">
        <v>352</v>
      </c>
      <c r="EN14" s="531">
        <v>15.61</v>
      </c>
      <c r="EO14" s="119">
        <v>352</v>
      </c>
      <c r="EP14" s="531">
        <v>15.61</v>
      </c>
      <c r="EQ14" s="119">
        <v>352</v>
      </c>
      <c r="ER14" s="531">
        <v>15.75</v>
      </c>
      <c r="ES14" s="119">
        <v>352</v>
      </c>
      <c r="ET14" s="531">
        <v>15.65</v>
      </c>
      <c r="EU14" s="119">
        <v>352</v>
      </c>
      <c r="EV14" s="531">
        <v>15.66</v>
      </c>
      <c r="EW14" s="119">
        <v>352</v>
      </c>
      <c r="EX14" s="531">
        <v>15.73</v>
      </c>
      <c r="EY14" s="119">
        <v>352</v>
      </c>
      <c r="EZ14" s="531">
        <v>15.75</v>
      </c>
      <c r="FA14" s="119">
        <v>352</v>
      </c>
      <c r="FB14" s="531">
        <v>15.74</v>
      </c>
      <c r="FC14" s="119">
        <v>352</v>
      </c>
      <c r="FD14" s="531">
        <v>15.75</v>
      </c>
      <c r="FE14" s="119">
        <v>352</v>
      </c>
      <c r="FF14" s="531">
        <v>15.74</v>
      </c>
      <c r="FG14" s="119">
        <v>352</v>
      </c>
      <c r="FH14" s="531">
        <v>15.75</v>
      </c>
      <c r="FI14" s="119">
        <v>352</v>
      </c>
      <c r="FJ14" s="531">
        <v>15.74</v>
      </c>
      <c r="FK14" s="119">
        <v>352</v>
      </c>
      <c r="FL14" s="531">
        <v>15.75</v>
      </c>
      <c r="FM14" s="119">
        <v>352</v>
      </c>
      <c r="FN14" s="531">
        <v>15.9</v>
      </c>
      <c r="FO14" s="119">
        <v>363</v>
      </c>
      <c r="FP14" s="531">
        <v>16.260000000000002</v>
      </c>
      <c r="FQ14" s="119">
        <v>352</v>
      </c>
      <c r="FR14" s="531">
        <v>16.260000000000002</v>
      </c>
      <c r="FS14" s="119">
        <v>363</v>
      </c>
      <c r="FT14" s="531">
        <v>16.260000000000002</v>
      </c>
      <c r="FU14" s="119">
        <v>352</v>
      </c>
      <c r="FV14" s="531">
        <v>16.46</v>
      </c>
      <c r="FW14" s="119">
        <v>363</v>
      </c>
      <c r="FX14" s="531">
        <v>16.260000000000002</v>
      </c>
      <c r="FY14" s="119">
        <v>350</v>
      </c>
      <c r="FZ14" s="531">
        <v>16.48</v>
      </c>
      <c r="GA14" s="119">
        <v>363</v>
      </c>
      <c r="GB14" s="531">
        <v>16.260000000000002</v>
      </c>
      <c r="GC14" s="119">
        <v>350</v>
      </c>
      <c r="GD14" s="531">
        <v>16.48</v>
      </c>
      <c r="GE14" s="119">
        <v>363</v>
      </c>
      <c r="GF14" s="531">
        <v>16.260000000000002</v>
      </c>
      <c r="GG14" s="119">
        <v>350</v>
      </c>
      <c r="GH14" s="531">
        <v>16.46</v>
      </c>
      <c r="GI14" s="119">
        <v>363</v>
      </c>
      <c r="GJ14" s="531">
        <v>16.260000000000002</v>
      </c>
      <c r="GK14" s="119">
        <v>350</v>
      </c>
      <c r="GL14" s="531">
        <v>16.46</v>
      </c>
      <c r="GM14" s="119">
        <v>363</v>
      </c>
      <c r="GN14" s="531">
        <v>16.260000000000002</v>
      </c>
      <c r="GO14" s="119">
        <v>360</v>
      </c>
      <c r="GP14" s="531">
        <v>16.600000000000001</v>
      </c>
      <c r="GQ14" s="119">
        <v>365</v>
      </c>
      <c r="GR14" s="531">
        <v>16.28</v>
      </c>
      <c r="GS14" s="119">
        <v>360</v>
      </c>
      <c r="GT14" s="531">
        <v>16.510000000000002</v>
      </c>
      <c r="GU14" s="119">
        <v>365</v>
      </c>
      <c r="GV14" s="531">
        <v>16.190000000000001</v>
      </c>
      <c r="GW14" s="119">
        <v>360</v>
      </c>
      <c r="GX14" s="531">
        <v>16.46</v>
      </c>
      <c r="GY14" s="119">
        <v>365</v>
      </c>
      <c r="GZ14" s="531">
        <v>16.190000000000001</v>
      </c>
      <c r="HA14" s="119">
        <v>360</v>
      </c>
      <c r="HB14" s="531">
        <v>16.46</v>
      </c>
      <c r="HC14" s="119">
        <v>365</v>
      </c>
      <c r="HD14" s="531">
        <v>16.190000000000001</v>
      </c>
      <c r="HE14" s="119">
        <v>360</v>
      </c>
      <c r="HF14" s="531">
        <v>16.46</v>
      </c>
      <c r="HG14" s="119">
        <v>365</v>
      </c>
      <c r="HH14" s="531">
        <v>16.190000000000001</v>
      </c>
      <c r="HI14" s="119">
        <v>360</v>
      </c>
      <c r="HJ14" s="531">
        <v>16.670000000000002</v>
      </c>
      <c r="HK14" s="119">
        <v>365</v>
      </c>
      <c r="HL14" s="531">
        <v>16.190000000000001</v>
      </c>
      <c r="HM14" s="119">
        <v>360</v>
      </c>
      <c r="HN14" s="531">
        <v>16.66</v>
      </c>
      <c r="HO14" s="119">
        <v>365</v>
      </c>
      <c r="HP14" s="531">
        <v>16.190000000000001</v>
      </c>
      <c r="HQ14" s="119">
        <v>360</v>
      </c>
      <c r="HR14" s="531">
        <v>16.91</v>
      </c>
      <c r="HS14" s="119">
        <v>365</v>
      </c>
      <c r="HT14" s="531">
        <v>16.190000000000001</v>
      </c>
      <c r="HU14" s="119">
        <v>360</v>
      </c>
      <c r="HV14" s="531">
        <v>16.87</v>
      </c>
      <c r="HW14" s="119">
        <v>365</v>
      </c>
      <c r="HX14" s="531">
        <v>16.28</v>
      </c>
      <c r="HY14" s="119">
        <v>360</v>
      </c>
      <c r="HZ14" s="531">
        <v>16.86</v>
      </c>
      <c r="IA14" s="119">
        <v>365</v>
      </c>
      <c r="IB14" s="531">
        <v>16.399999999999999</v>
      </c>
      <c r="IC14" s="119">
        <v>360</v>
      </c>
      <c r="ID14" s="531">
        <v>16.86</v>
      </c>
      <c r="IE14" s="119">
        <v>365</v>
      </c>
      <c r="IF14" s="531">
        <v>16.489999999999998</v>
      </c>
      <c r="IG14" s="119">
        <v>360</v>
      </c>
      <c r="IH14" s="531">
        <v>16.87</v>
      </c>
      <c r="II14" s="119">
        <v>365</v>
      </c>
      <c r="IJ14" s="531">
        <v>16.489999999999998</v>
      </c>
      <c r="IK14" s="119">
        <v>360</v>
      </c>
      <c r="IL14" s="531">
        <v>17.63</v>
      </c>
      <c r="IM14" s="119">
        <v>365</v>
      </c>
      <c r="IN14" s="531">
        <v>16.489999999999998</v>
      </c>
      <c r="IO14" s="119">
        <v>360</v>
      </c>
      <c r="IP14" s="531">
        <v>17.63</v>
      </c>
      <c r="IQ14" s="119">
        <v>365</v>
      </c>
      <c r="IR14" s="535">
        <v>17.079999999999998</v>
      </c>
      <c r="IS14" s="119">
        <v>360</v>
      </c>
      <c r="IT14" s="531">
        <v>17.79</v>
      </c>
      <c r="IU14" s="119">
        <v>365</v>
      </c>
      <c r="IV14" s="531">
        <v>17.079999999999998</v>
      </c>
      <c r="IW14" s="207">
        <v>360</v>
      </c>
      <c r="IX14" s="537">
        <v>17.78</v>
      </c>
      <c r="IY14" s="207">
        <v>365</v>
      </c>
      <c r="IZ14" s="537">
        <v>17.079999999999998</v>
      </c>
      <c r="JA14" s="119">
        <v>355</v>
      </c>
      <c r="JB14" s="531">
        <v>17.84</v>
      </c>
      <c r="JC14" s="119">
        <v>365</v>
      </c>
      <c r="JD14" s="531">
        <v>17.100000000000001</v>
      </c>
      <c r="JE14" s="119">
        <v>355</v>
      </c>
      <c r="JF14" s="531">
        <v>17.899999999999999</v>
      </c>
      <c r="JG14" s="119">
        <v>365</v>
      </c>
      <c r="JH14" s="531">
        <v>17.2</v>
      </c>
      <c r="JI14" s="119">
        <v>355</v>
      </c>
      <c r="JJ14" s="531">
        <v>17.940000000000001</v>
      </c>
      <c r="JK14" s="119">
        <v>365</v>
      </c>
      <c r="JL14" s="531">
        <v>17.2</v>
      </c>
      <c r="JM14" s="119">
        <v>355</v>
      </c>
      <c r="JN14" s="531">
        <v>17.93</v>
      </c>
      <c r="JO14" s="119">
        <v>365</v>
      </c>
      <c r="JP14" s="531">
        <v>17.2</v>
      </c>
      <c r="JQ14" s="119">
        <v>355</v>
      </c>
      <c r="JR14" s="531">
        <v>17.91</v>
      </c>
      <c r="JS14" s="119">
        <v>365</v>
      </c>
      <c r="JT14" s="531">
        <v>17.2</v>
      </c>
      <c r="JU14" s="119">
        <v>355</v>
      </c>
      <c r="JV14" s="531">
        <v>17.93</v>
      </c>
      <c r="JW14" s="119">
        <v>365</v>
      </c>
      <c r="JX14" s="531">
        <v>17.2</v>
      </c>
      <c r="JY14" s="119">
        <v>345</v>
      </c>
      <c r="JZ14" s="531">
        <v>17.63</v>
      </c>
      <c r="KA14" s="119">
        <v>352</v>
      </c>
      <c r="KB14" s="531">
        <v>17.04</v>
      </c>
      <c r="KC14" s="119">
        <v>345</v>
      </c>
      <c r="KD14" s="531">
        <v>17.649999999999999</v>
      </c>
      <c r="KE14" s="119">
        <v>352</v>
      </c>
      <c r="KF14" s="531">
        <v>17.04</v>
      </c>
      <c r="KG14" s="119">
        <v>345</v>
      </c>
      <c r="KH14" s="531">
        <v>17.600000000000001</v>
      </c>
      <c r="KI14" s="119">
        <v>352</v>
      </c>
      <c r="KJ14" s="531">
        <v>17.04</v>
      </c>
      <c r="KK14" s="119">
        <v>335</v>
      </c>
      <c r="KL14" s="531">
        <v>16.59</v>
      </c>
      <c r="KM14" s="119">
        <v>340</v>
      </c>
      <c r="KN14" s="531">
        <v>16.93</v>
      </c>
      <c r="KO14" s="119">
        <v>345</v>
      </c>
      <c r="KP14" s="531">
        <v>16.61</v>
      </c>
      <c r="KQ14" s="119">
        <v>340</v>
      </c>
      <c r="KR14" s="531">
        <v>16.649999999999999</v>
      </c>
      <c r="KS14" s="119">
        <v>345</v>
      </c>
      <c r="KT14" s="531">
        <v>16.600000000000001</v>
      </c>
      <c r="KU14" s="119">
        <v>340</v>
      </c>
      <c r="KV14" s="531">
        <v>16.649999999999999</v>
      </c>
      <c r="KW14" s="119">
        <v>345</v>
      </c>
      <c r="KX14" s="531">
        <v>16.510000000000002</v>
      </c>
      <c r="KY14" s="119">
        <v>340</v>
      </c>
      <c r="KZ14" s="531">
        <v>16.29</v>
      </c>
      <c r="LA14" s="207">
        <v>345</v>
      </c>
      <c r="LB14" s="537">
        <v>16.09</v>
      </c>
      <c r="LC14" s="207">
        <v>340</v>
      </c>
      <c r="LD14" s="537">
        <v>15.93</v>
      </c>
    </row>
    <row r="15" spans="1:316" s="113" customFormat="1" ht="20.100000000000001" customHeight="1">
      <c r="A15" s="527"/>
      <c r="B15" s="528"/>
      <c r="C15" s="529"/>
      <c r="D15" s="529"/>
      <c r="E15" s="119" t="s">
        <v>312</v>
      </c>
      <c r="F15" s="119">
        <v>170</v>
      </c>
      <c r="G15" s="119">
        <v>185</v>
      </c>
      <c r="H15" s="119">
        <v>175</v>
      </c>
      <c r="I15" s="119">
        <v>170</v>
      </c>
      <c r="J15" s="119">
        <v>180</v>
      </c>
      <c r="K15" s="119">
        <v>190</v>
      </c>
      <c r="L15" s="119">
        <v>185</v>
      </c>
      <c r="M15" s="119">
        <v>179</v>
      </c>
      <c r="N15" s="529"/>
      <c r="O15" s="529"/>
      <c r="P15" s="119">
        <v>179</v>
      </c>
      <c r="Q15" s="531"/>
      <c r="R15" s="529"/>
      <c r="S15" s="119">
        <v>179</v>
      </c>
      <c r="T15" s="531"/>
      <c r="U15" s="529"/>
      <c r="V15" s="119">
        <v>179</v>
      </c>
      <c r="W15" s="531"/>
      <c r="X15" s="531"/>
      <c r="Y15" s="119">
        <v>179</v>
      </c>
      <c r="Z15" s="531"/>
      <c r="AA15" s="531"/>
      <c r="AB15" s="119">
        <v>179</v>
      </c>
      <c r="AC15" s="531"/>
      <c r="AD15" s="531"/>
      <c r="AE15" s="119">
        <v>179</v>
      </c>
      <c r="AF15" s="531"/>
      <c r="AG15" s="119">
        <v>179</v>
      </c>
      <c r="AH15" s="531"/>
      <c r="AI15" s="119">
        <v>165</v>
      </c>
      <c r="AJ15" s="531"/>
      <c r="AK15" s="119">
        <v>179</v>
      </c>
      <c r="AL15" s="531"/>
      <c r="AM15" s="119">
        <v>165</v>
      </c>
      <c r="AN15" s="531"/>
      <c r="AO15" s="119">
        <v>179</v>
      </c>
      <c r="AP15" s="531"/>
      <c r="AQ15" s="119">
        <v>165</v>
      </c>
      <c r="AR15" s="531"/>
      <c r="AS15" s="119">
        <v>179</v>
      </c>
      <c r="AT15" s="531"/>
      <c r="AU15" s="119">
        <v>165</v>
      </c>
      <c r="AV15" s="531"/>
      <c r="AW15" s="119">
        <v>179</v>
      </c>
      <c r="AX15" s="531"/>
      <c r="AY15" s="119">
        <v>160</v>
      </c>
      <c r="AZ15" s="531"/>
      <c r="BA15" s="119">
        <v>179</v>
      </c>
      <c r="BB15" s="531"/>
      <c r="BC15" s="119">
        <v>160</v>
      </c>
      <c r="BD15" s="531"/>
      <c r="BE15" s="119">
        <v>179</v>
      </c>
      <c r="BF15" s="531"/>
      <c r="BG15" s="119">
        <v>160</v>
      </c>
      <c r="BH15" s="531"/>
      <c r="BI15" s="119">
        <v>160</v>
      </c>
      <c r="BJ15" s="531"/>
      <c r="BK15" s="119">
        <v>160</v>
      </c>
      <c r="BL15" s="531"/>
      <c r="BM15" s="119">
        <v>160</v>
      </c>
      <c r="BN15" s="531"/>
      <c r="BO15" s="119">
        <v>160</v>
      </c>
      <c r="BP15" s="531"/>
      <c r="BQ15" s="119">
        <v>155</v>
      </c>
      <c r="BR15" s="531"/>
      <c r="BS15" s="119">
        <v>155</v>
      </c>
      <c r="BT15" s="531"/>
      <c r="BU15" s="119">
        <v>155</v>
      </c>
      <c r="BV15" s="531"/>
      <c r="BW15" s="119">
        <v>155</v>
      </c>
      <c r="BX15" s="531"/>
      <c r="BY15" s="119">
        <v>155</v>
      </c>
      <c r="BZ15" s="531"/>
      <c r="CA15" s="119">
        <v>155</v>
      </c>
      <c r="CB15" s="531"/>
      <c r="CC15" s="119">
        <v>155</v>
      </c>
      <c r="CD15" s="531"/>
      <c r="CE15" s="119">
        <v>155</v>
      </c>
      <c r="CF15" s="531"/>
      <c r="CG15" s="119">
        <v>155</v>
      </c>
      <c r="CH15" s="531"/>
      <c r="CI15" s="119">
        <v>155</v>
      </c>
      <c r="CJ15" s="531"/>
      <c r="CK15" s="119">
        <v>155</v>
      </c>
      <c r="CL15" s="531"/>
      <c r="CM15" s="119">
        <v>155</v>
      </c>
      <c r="CN15" s="531"/>
      <c r="CO15" s="119">
        <v>155</v>
      </c>
      <c r="CP15" s="531"/>
      <c r="CQ15" s="119">
        <v>155</v>
      </c>
      <c r="CR15" s="531"/>
      <c r="CS15" s="119">
        <v>155</v>
      </c>
      <c r="CT15" s="531"/>
      <c r="CU15" s="119">
        <v>155</v>
      </c>
      <c r="CV15" s="531"/>
      <c r="CW15" s="119">
        <v>155</v>
      </c>
      <c r="CX15" s="531"/>
      <c r="CY15" s="119">
        <v>155</v>
      </c>
      <c r="CZ15" s="531"/>
      <c r="DA15" s="119">
        <v>155</v>
      </c>
      <c r="DB15" s="531"/>
      <c r="DC15" s="119">
        <v>155</v>
      </c>
      <c r="DD15" s="531"/>
      <c r="DE15" s="119">
        <v>155</v>
      </c>
      <c r="DF15" s="531"/>
      <c r="DG15" s="119">
        <v>155</v>
      </c>
      <c r="DH15" s="531"/>
      <c r="DI15" s="119">
        <v>150</v>
      </c>
      <c r="DJ15" s="531"/>
      <c r="DK15" s="119">
        <v>152</v>
      </c>
      <c r="DL15" s="531"/>
      <c r="DM15" s="119">
        <v>150</v>
      </c>
      <c r="DN15" s="531"/>
      <c r="DO15" s="119">
        <v>158</v>
      </c>
      <c r="DP15" s="531"/>
      <c r="DQ15" s="119">
        <v>150</v>
      </c>
      <c r="DR15" s="531"/>
      <c r="DS15" s="119">
        <v>158</v>
      </c>
      <c r="DT15" s="531"/>
      <c r="DU15" s="119">
        <v>150</v>
      </c>
      <c r="DV15" s="531"/>
      <c r="DW15" s="119">
        <v>158</v>
      </c>
      <c r="DX15" s="531"/>
      <c r="DY15" s="119">
        <v>150</v>
      </c>
      <c r="DZ15" s="531"/>
      <c r="EA15" s="119">
        <v>158</v>
      </c>
      <c r="EB15" s="531"/>
      <c r="EC15" s="119">
        <v>150</v>
      </c>
      <c r="ED15" s="531"/>
      <c r="EE15" s="119">
        <v>158</v>
      </c>
      <c r="EF15" s="531"/>
      <c r="EG15" s="119">
        <v>150</v>
      </c>
      <c r="EH15" s="531"/>
      <c r="EI15" s="119">
        <v>158</v>
      </c>
      <c r="EJ15" s="531"/>
      <c r="EK15" s="119">
        <v>150</v>
      </c>
      <c r="EL15" s="531"/>
      <c r="EM15" s="119">
        <v>158</v>
      </c>
      <c r="EN15" s="531"/>
      <c r="EO15" s="119">
        <v>150</v>
      </c>
      <c r="EP15" s="531"/>
      <c r="EQ15" s="119">
        <v>158</v>
      </c>
      <c r="ER15" s="531"/>
      <c r="ES15" s="119">
        <v>150</v>
      </c>
      <c r="ET15" s="531"/>
      <c r="EU15" s="119">
        <v>158</v>
      </c>
      <c r="EV15" s="531"/>
      <c r="EW15" s="119">
        <v>150</v>
      </c>
      <c r="EX15" s="531"/>
      <c r="EY15" s="119">
        <v>158</v>
      </c>
      <c r="EZ15" s="531"/>
      <c r="FA15" s="119">
        <v>150</v>
      </c>
      <c r="FB15" s="531"/>
      <c r="FC15" s="119">
        <v>158</v>
      </c>
      <c r="FD15" s="531"/>
      <c r="FE15" s="119">
        <v>150</v>
      </c>
      <c r="FF15" s="531"/>
      <c r="FG15" s="119">
        <v>158</v>
      </c>
      <c r="FH15" s="531"/>
      <c r="FI15" s="119">
        <v>150</v>
      </c>
      <c r="FJ15" s="531"/>
      <c r="FK15" s="119">
        <v>158</v>
      </c>
      <c r="FL15" s="531"/>
      <c r="FM15" s="119">
        <v>150</v>
      </c>
      <c r="FN15" s="531"/>
      <c r="FO15" s="119">
        <v>158</v>
      </c>
      <c r="FP15" s="531"/>
      <c r="FQ15" s="119">
        <v>150</v>
      </c>
      <c r="FR15" s="531"/>
      <c r="FS15" s="119">
        <v>158</v>
      </c>
      <c r="FT15" s="531"/>
      <c r="FU15" s="119">
        <v>150</v>
      </c>
      <c r="FV15" s="531"/>
      <c r="FW15" s="119">
        <v>158</v>
      </c>
      <c r="FX15" s="531"/>
      <c r="FY15" s="119">
        <v>150</v>
      </c>
      <c r="FZ15" s="531"/>
      <c r="GA15" s="119">
        <v>158</v>
      </c>
      <c r="GB15" s="531"/>
      <c r="GC15" s="119">
        <v>150</v>
      </c>
      <c r="GD15" s="531"/>
      <c r="GE15" s="119">
        <v>158</v>
      </c>
      <c r="GF15" s="531"/>
      <c r="GG15" s="119">
        <v>150</v>
      </c>
      <c r="GH15" s="531"/>
      <c r="GI15" s="119">
        <v>158</v>
      </c>
      <c r="GJ15" s="531"/>
      <c r="GK15" s="119">
        <v>150</v>
      </c>
      <c r="GL15" s="531"/>
      <c r="GM15" s="119">
        <v>158</v>
      </c>
      <c r="GN15" s="531"/>
      <c r="GO15" s="119">
        <v>150</v>
      </c>
      <c r="GP15" s="531"/>
      <c r="GQ15" s="119">
        <v>158</v>
      </c>
      <c r="GR15" s="531"/>
      <c r="GS15" s="119">
        <v>150</v>
      </c>
      <c r="GT15" s="531"/>
      <c r="GU15" s="119">
        <v>158</v>
      </c>
      <c r="GV15" s="531"/>
      <c r="GW15" s="119">
        <v>150</v>
      </c>
      <c r="GX15" s="531"/>
      <c r="GY15" s="119">
        <v>158</v>
      </c>
      <c r="GZ15" s="531"/>
      <c r="HA15" s="119">
        <v>150</v>
      </c>
      <c r="HB15" s="531"/>
      <c r="HC15" s="119">
        <v>158</v>
      </c>
      <c r="HD15" s="531"/>
      <c r="HE15" s="119">
        <v>150</v>
      </c>
      <c r="HF15" s="531"/>
      <c r="HG15" s="119">
        <v>158</v>
      </c>
      <c r="HH15" s="531"/>
      <c r="HI15" s="119">
        <v>150</v>
      </c>
      <c r="HJ15" s="531"/>
      <c r="HK15" s="119">
        <v>158</v>
      </c>
      <c r="HL15" s="531"/>
      <c r="HM15" s="119">
        <v>150</v>
      </c>
      <c r="HN15" s="531"/>
      <c r="HO15" s="119">
        <v>158</v>
      </c>
      <c r="HP15" s="531"/>
      <c r="HQ15" s="119">
        <v>150</v>
      </c>
      <c r="HR15" s="531"/>
      <c r="HS15" s="119">
        <v>158</v>
      </c>
      <c r="HT15" s="531"/>
      <c r="HU15" s="119">
        <v>150</v>
      </c>
      <c r="HV15" s="531"/>
      <c r="HW15" s="119">
        <v>158</v>
      </c>
      <c r="HX15" s="531"/>
      <c r="HY15" s="119">
        <v>150</v>
      </c>
      <c r="HZ15" s="531"/>
      <c r="IA15" s="119">
        <v>158</v>
      </c>
      <c r="IB15" s="531"/>
      <c r="IC15" s="119">
        <v>150</v>
      </c>
      <c r="ID15" s="531"/>
      <c r="IE15" s="119">
        <v>158</v>
      </c>
      <c r="IF15" s="531"/>
      <c r="IG15" s="119">
        <v>150</v>
      </c>
      <c r="IH15" s="531"/>
      <c r="II15" s="119">
        <v>158</v>
      </c>
      <c r="IJ15" s="531"/>
      <c r="IK15" s="119">
        <v>150</v>
      </c>
      <c r="IL15" s="531"/>
      <c r="IM15" s="119">
        <v>158</v>
      </c>
      <c r="IN15" s="531"/>
      <c r="IO15" s="119">
        <v>150</v>
      </c>
      <c r="IP15" s="531"/>
      <c r="IQ15" s="119">
        <v>158</v>
      </c>
      <c r="IR15" s="535"/>
      <c r="IS15" s="119">
        <v>150</v>
      </c>
      <c r="IT15" s="531"/>
      <c r="IU15" s="119">
        <v>158</v>
      </c>
      <c r="IV15" s="531"/>
      <c r="IW15" s="207">
        <v>150</v>
      </c>
      <c r="IX15" s="537"/>
      <c r="IY15" s="207">
        <v>158</v>
      </c>
      <c r="IZ15" s="537"/>
      <c r="JA15" s="119">
        <v>158</v>
      </c>
      <c r="JB15" s="531"/>
      <c r="JC15" s="119">
        <v>160</v>
      </c>
      <c r="JD15" s="531"/>
      <c r="JE15" s="119">
        <v>158</v>
      </c>
      <c r="JF15" s="531"/>
      <c r="JG15" s="119">
        <v>160</v>
      </c>
      <c r="JH15" s="531"/>
      <c r="JI15" s="119">
        <v>158</v>
      </c>
      <c r="JJ15" s="531"/>
      <c r="JK15" s="119">
        <v>160</v>
      </c>
      <c r="JL15" s="531"/>
      <c r="JM15" s="119">
        <v>158</v>
      </c>
      <c r="JN15" s="531"/>
      <c r="JO15" s="119">
        <v>160</v>
      </c>
      <c r="JP15" s="531"/>
      <c r="JQ15" s="119">
        <v>158</v>
      </c>
      <c r="JR15" s="531"/>
      <c r="JS15" s="119">
        <v>160</v>
      </c>
      <c r="JT15" s="531"/>
      <c r="JU15" s="119">
        <v>158</v>
      </c>
      <c r="JV15" s="531"/>
      <c r="JW15" s="119">
        <v>160</v>
      </c>
      <c r="JX15" s="531"/>
      <c r="JY15" s="119">
        <v>158</v>
      </c>
      <c r="JZ15" s="531"/>
      <c r="KA15" s="119">
        <v>160</v>
      </c>
      <c r="KB15" s="531"/>
      <c r="KC15" s="119">
        <v>158</v>
      </c>
      <c r="KD15" s="531"/>
      <c r="KE15" s="119">
        <v>160</v>
      </c>
      <c r="KF15" s="531"/>
      <c r="KG15" s="119">
        <v>158</v>
      </c>
      <c r="KH15" s="531"/>
      <c r="KI15" s="119">
        <v>160</v>
      </c>
      <c r="KJ15" s="531"/>
      <c r="KK15" s="119">
        <v>158</v>
      </c>
      <c r="KL15" s="531"/>
      <c r="KM15" s="119">
        <v>160</v>
      </c>
      <c r="KN15" s="531"/>
      <c r="KO15" s="119">
        <v>165</v>
      </c>
      <c r="KP15" s="531"/>
      <c r="KQ15" s="119">
        <v>160</v>
      </c>
      <c r="KR15" s="531"/>
      <c r="KS15" s="119">
        <v>165</v>
      </c>
      <c r="KT15" s="531"/>
      <c r="KU15" s="119">
        <v>160</v>
      </c>
      <c r="KV15" s="531"/>
      <c r="KW15" s="119">
        <v>158</v>
      </c>
      <c r="KX15" s="531"/>
      <c r="KY15" s="119">
        <v>155</v>
      </c>
      <c r="KZ15" s="531"/>
      <c r="LA15" s="207">
        <v>158</v>
      </c>
      <c r="LB15" s="537"/>
      <c r="LC15" s="207">
        <v>155</v>
      </c>
      <c r="LD15" s="537"/>
    </row>
    <row r="16" spans="1:316" s="113" customFormat="1" ht="20.100000000000001" customHeight="1">
      <c r="A16" s="527"/>
      <c r="B16" s="529" t="s">
        <v>208</v>
      </c>
      <c r="C16" s="529"/>
      <c r="D16" s="529"/>
      <c r="E16" s="119" t="s">
        <v>313</v>
      </c>
      <c r="F16" s="119">
        <v>1450</v>
      </c>
      <c r="G16" s="119">
        <v>1450</v>
      </c>
      <c r="H16" s="119">
        <v>1450</v>
      </c>
      <c r="I16" s="119">
        <v>1520</v>
      </c>
      <c r="J16" s="119">
        <v>1580</v>
      </c>
      <c r="K16" s="119">
        <v>1580</v>
      </c>
      <c r="L16" s="119">
        <v>1550</v>
      </c>
      <c r="M16" s="119">
        <v>1511</v>
      </c>
      <c r="N16" s="529">
        <v>25.58</v>
      </c>
      <c r="O16" s="531">
        <v>25.3</v>
      </c>
      <c r="P16" s="119">
        <v>284</v>
      </c>
      <c r="Q16" s="529">
        <v>14.07</v>
      </c>
      <c r="R16" s="531">
        <v>25.27</v>
      </c>
      <c r="S16" s="119">
        <v>284</v>
      </c>
      <c r="T16" s="529">
        <v>14.04</v>
      </c>
      <c r="U16" s="531">
        <v>25.01</v>
      </c>
      <c r="V16" s="119">
        <v>284</v>
      </c>
      <c r="W16" s="531">
        <v>13.5</v>
      </c>
      <c r="X16" s="532">
        <v>24.77</v>
      </c>
      <c r="Y16" s="119">
        <v>169</v>
      </c>
      <c r="Z16" s="531">
        <v>12.33</v>
      </c>
      <c r="AA16" s="532">
        <v>24.12</v>
      </c>
      <c r="AB16" s="119">
        <v>137</v>
      </c>
      <c r="AC16" s="531">
        <v>11.31</v>
      </c>
      <c r="AD16" s="532">
        <v>23.78</v>
      </c>
      <c r="AE16" s="119">
        <v>137</v>
      </c>
      <c r="AF16" s="531">
        <v>11.28</v>
      </c>
      <c r="AG16" s="119">
        <v>1447</v>
      </c>
      <c r="AH16" s="532">
        <v>22.19</v>
      </c>
      <c r="AI16" s="119">
        <v>137</v>
      </c>
      <c r="AJ16" s="531">
        <v>11.38</v>
      </c>
      <c r="AK16" s="119">
        <v>1447</v>
      </c>
      <c r="AL16" s="532">
        <v>22.19</v>
      </c>
      <c r="AM16" s="119">
        <v>137</v>
      </c>
      <c r="AN16" s="531">
        <v>11.38</v>
      </c>
      <c r="AO16" s="119">
        <v>1267</v>
      </c>
      <c r="AP16" s="532">
        <v>23.19</v>
      </c>
      <c r="AQ16" s="119">
        <v>157</v>
      </c>
      <c r="AR16" s="531">
        <v>12.55</v>
      </c>
      <c r="AS16" s="119">
        <v>1235</v>
      </c>
      <c r="AT16" s="532">
        <v>22.83</v>
      </c>
      <c r="AU16" s="119">
        <v>157</v>
      </c>
      <c r="AV16" s="531">
        <v>12.64</v>
      </c>
      <c r="AW16" s="119">
        <v>1221</v>
      </c>
      <c r="AX16" s="532">
        <v>22.8779099273242</v>
      </c>
      <c r="AY16" s="119">
        <v>337</v>
      </c>
      <c r="AZ16" s="531">
        <v>14.22</v>
      </c>
      <c r="BA16" s="119">
        <v>1101</v>
      </c>
      <c r="BB16" s="532">
        <v>21.83</v>
      </c>
      <c r="BC16" s="119">
        <v>352</v>
      </c>
      <c r="BD16" s="531">
        <v>14.36</v>
      </c>
      <c r="BE16" s="119">
        <v>1058</v>
      </c>
      <c r="BF16" s="532">
        <v>21.44</v>
      </c>
      <c r="BG16" s="119">
        <v>373</v>
      </c>
      <c r="BH16" s="531">
        <v>14.55</v>
      </c>
      <c r="BI16" s="119">
        <v>850</v>
      </c>
      <c r="BJ16" s="532">
        <v>19.600000000000001</v>
      </c>
      <c r="BK16" s="119">
        <v>365</v>
      </c>
      <c r="BL16" s="531">
        <v>14.48</v>
      </c>
      <c r="BM16" s="119">
        <v>800</v>
      </c>
      <c r="BN16" s="532">
        <v>19.12</v>
      </c>
      <c r="BO16" s="119">
        <v>254</v>
      </c>
      <c r="BP16" s="531">
        <v>13.47</v>
      </c>
      <c r="BQ16" s="119">
        <v>778</v>
      </c>
      <c r="BR16" s="532">
        <v>19.29</v>
      </c>
      <c r="BS16" s="119">
        <v>265</v>
      </c>
      <c r="BT16" s="531">
        <v>13.64</v>
      </c>
      <c r="BU16" s="119">
        <v>754</v>
      </c>
      <c r="BV16" s="532">
        <v>19.190000000000001</v>
      </c>
      <c r="BW16" s="119">
        <v>277</v>
      </c>
      <c r="BX16" s="531">
        <v>14.2145131086142</v>
      </c>
      <c r="BY16" s="119">
        <v>730</v>
      </c>
      <c r="BZ16" s="532">
        <v>19.05</v>
      </c>
      <c r="CA16" s="119">
        <v>276</v>
      </c>
      <c r="CB16" s="531">
        <v>14.2145131086142</v>
      </c>
      <c r="CC16" s="119">
        <v>408</v>
      </c>
      <c r="CD16" s="532">
        <v>16.37</v>
      </c>
      <c r="CE16" s="119">
        <v>280</v>
      </c>
      <c r="CF16" s="531">
        <v>14.2145131086142</v>
      </c>
      <c r="CG16" s="119">
        <v>408</v>
      </c>
      <c r="CH16" s="532">
        <v>16.149999999999999</v>
      </c>
      <c r="CI16" s="119">
        <v>284</v>
      </c>
      <c r="CJ16" s="531">
        <v>14.46</v>
      </c>
      <c r="CK16" s="119">
        <v>379</v>
      </c>
      <c r="CL16" s="532">
        <v>15.87</v>
      </c>
      <c r="CM16" s="119">
        <v>279</v>
      </c>
      <c r="CN16" s="531">
        <v>15.75</v>
      </c>
      <c r="CO16" s="119">
        <v>379</v>
      </c>
      <c r="CP16" s="532">
        <v>15.76</v>
      </c>
      <c r="CQ16" s="119">
        <v>288</v>
      </c>
      <c r="CR16" s="531">
        <v>14.67</v>
      </c>
      <c r="CS16" s="119">
        <v>379</v>
      </c>
      <c r="CT16" s="532">
        <v>15.8</v>
      </c>
      <c r="CU16" s="119">
        <v>287</v>
      </c>
      <c r="CV16" s="531">
        <v>14.67</v>
      </c>
      <c r="CW16" s="119">
        <v>276</v>
      </c>
      <c r="CX16" s="532">
        <v>14.58</v>
      </c>
      <c r="CY16" s="119">
        <v>294</v>
      </c>
      <c r="CZ16" s="531">
        <v>14.45</v>
      </c>
      <c r="DA16" s="119">
        <v>269</v>
      </c>
      <c r="DB16" s="532">
        <v>14.57</v>
      </c>
      <c r="DC16" s="119">
        <v>302</v>
      </c>
      <c r="DD16" s="531">
        <v>14.36</v>
      </c>
      <c r="DE16" s="119">
        <v>269</v>
      </c>
      <c r="DF16" s="532">
        <v>14.57</v>
      </c>
      <c r="DG16" s="119">
        <v>302</v>
      </c>
      <c r="DH16" s="531">
        <v>14.36</v>
      </c>
      <c r="DI16" s="119">
        <v>258</v>
      </c>
      <c r="DJ16" s="531">
        <v>14.2</v>
      </c>
      <c r="DK16" s="119">
        <v>302</v>
      </c>
      <c r="DL16" s="531">
        <v>14.5</v>
      </c>
      <c r="DM16" s="119">
        <v>200</v>
      </c>
      <c r="DN16" s="531">
        <v>13.88</v>
      </c>
      <c r="DO16" s="119">
        <v>302</v>
      </c>
      <c r="DP16" s="531">
        <v>14.88</v>
      </c>
      <c r="DQ16" s="119">
        <v>200</v>
      </c>
      <c r="DR16" s="531">
        <v>13.78</v>
      </c>
      <c r="DS16" s="119">
        <v>302</v>
      </c>
      <c r="DT16" s="531">
        <v>14.96</v>
      </c>
      <c r="DU16" s="119">
        <v>133</v>
      </c>
      <c r="DV16" s="531">
        <v>13.19</v>
      </c>
      <c r="DW16" s="119">
        <v>309</v>
      </c>
      <c r="DX16" s="531">
        <v>15.14</v>
      </c>
      <c r="DY16" s="119">
        <v>133</v>
      </c>
      <c r="DZ16" s="531">
        <v>13.25</v>
      </c>
      <c r="EA16" s="119">
        <v>313</v>
      </c>
      <c r="EB16" s="531">
        <v>15.21</v>
      </c>
      <c r="EC16" s="119">
        <v>109</v>
      </c>
      <c r="ED16" s="531">
        <v>13.08</v>
      </c>
      <c r="EE16" s="119">
        <v>323</v>
      </c>
      <c r="EF16" s="531">
        <v>15.3</v>
      </c>
      <c r="EG16" s="119">
        <v>109</v>
      </c>
      <c r="EH16" s="531">
        <v>13.11</v>
      </c>
      <c r="EI16" s="119">
        <v>309</v>
      </c>
      <c r="EJ16" s="531">
        <v>15.17</v>
      </c>
      <c r="EK16" s="119">
        <v>109</v>
      </c>
      <c r="EL16" s="531">
        <v>13.11</v>
      </c>
      <c r="EM16" s="119">
        <v>347</v>
      </c>
      <c r="EN16" s="531">
        <v>15.53</v>
      </c>
      <c r="EO16" s="119">
        <v>115</v>
      </c>
      <c r="EP16" s="531">
        <v>13.36</v>
      </c>
      <c r="EQ16" s="119">
        <v>347</v>
      </c>
      <c r="ER16" s="531">
        <v>15.67</v>
      </c>
      <c r="ES16" s="119">
        <v>115</v>
      </c>
      <c r="ET16" s="531">
        <v>13.4</v>
      </c>
      <c r="EU16" s="119">
        <v>463</v>
      </c>
      <c r="EV16" s="531">
        <v>16.66</v>
      </c>
      <c r="EW16" s="119">
        <v>115</v>
      </c>
      <c r="EX16" s="531">
        <v>13.48</v>
      </c>
      <c r="EY16" s="119">
        <v>506</v>
      </c>
      <c r="EZ16" s="531">
        <v>17.14</v>
      </c>
      <c r="FA16" s="119">
        <v>115</v>
      </c>
      <c r="FB16" s="531">
        <v>13.51</v>
      </c>
      <c r="FC16" s="119">
        <v>549</v>
      </c>
      <c r="FD16" s="531">
        <v>17.54</v>
      </c>
      <c r="FE16" s="119">
        <v>115</v>
      </c>
      <c r="FF16" s="531">
        <v>13.51</v>
      </c>
      <c r="FG16" s="119">
        <v>587</v>
      </c>
      <c r="FH16" s="531">
        <v>17.899999999999999</v>
      </c>
      <c r="FI16" s="119">
        <v>115</v>
      </c>
      <c r="FJ16" s="531">
        <v>13.51</v>
      </c>
      <c r="FK16" s="119">
        <v>588</v>
      </c>
      <c r="FL16" s="531">
        <v>17.899999999999999</v>
      </c>
      <c r="FM16" s="119">
        <v>262</v>
      </c>
      <c r="FN16" s="531">
        <v>15.12</v>
      </c>
      <c r="FO16" s="119">
        <v>581</v>
      </c>
      <c r="FP16" s="531">
        <v>18.18</v>
      </c>
      <c r="FQ16" s="119">
        <v>262</v>
      </c>
      <c r="FR16" s="531">
        <v>15.48</v>
      </c>
      <c r="FS16" s="119">
        <v>553</v>
      </c>
      <c r="FT16" s="531">
        <v>17.93</v>
      </c>
      <c r="FU16" s="119">
        <v>262</v>
      </c>
      <c r="FV16" s="531">
        <v>15.7</v>
      </c>
      <c r="FW16" s="119">
        <v>553</v>
      </c>
      <c r="FX16" s="531">
        <v>17.93</v>
      </c>
      <c r="FY16" s="119">
        <v>260</v>
      </c>
      <c r="FZ16" s="531">
        <v>15.72</v>
      </c>
      <c r="GA16" s="119">
        <v>553</v>
      </c>
      <c r="GB16" s="531">
        <v>17.93</v>
      </c>
      <c r="GC16" s="119">
        <v>260</v>
      </c>
      <c r="GD16" s="531">
        <v>15.72</v>
      </c>
      <c r="GE16" s="119">
        <v>525</v>
      </c>
      <c r="GF16" s="531">
        <v>17.68</v>
      </c>
      <c r="GG16" s="119">
        <v>271</v>
      </c>
      <c r="GH16" s="531">
        <v>15.8</v>
      </c>
      <c r="GI16" s="119">
        <v>610</v>
      </c>
      <c r="GJ16" s="531">
        <v>18.440000000000001</v>
      </c>
      <c r="GK16" s="119">
        <v>280</v>
      </c>
      <c r="GL16" s="531">
        <v>15.88</v>
      </c>
      <c r="GM16" s="119">
        <v>615</v>
      </c>
      <c r="GN16" s="531">
        <v>18.48</v>
      </c>
      <c r="GO16" s="119">
        <v>275</v>
      </c>
      <c r="GP16" s="531">
        <v>15.89</v>
      </c>
      <c r="GQ16" s="119">
        <v>650</v>
      </c>
      <c r="GR16" s="531">
        <v>18.79</v>
      </c>
      <c r="GS16" s="119">
        <v>275</v>
      </c>
      <c r="GT16" s="531">
        <v>15.8</v>
      </c>
      <c r="GU16" s="119">
        <v>659</v>
      </c>
      <c r="GV16" s="531">
        <v>18.78</v>
      </c>
      <c r="GW16" s="119">
        <v>280</v>
      </c>
      <c r="GX16" s="531">
        <v>15.84</v>
      </c>
      <c r="GY16" s="119">
        <v>615</v>
      </c>
      <c r="GZ16" s="531">
        <v>18.39</v>
      </c>
      <c r="HA16" s="119">
        <v>280</v>
      </c>
      <c r="HB16" s="531">
        <v>15.84</v>
      </c>
      <c r="HC16" s="119">
        <v>615</v>
      </c>
      <c r="HD16" s="531">
        <v>18.39</v>
      </c>
      <c r="HE16" s="119">
        <v>280</v>
      </c>
      <c r="HF16" s="531">
        <v>15.84</v>
      </c>
      <c r="HG16" s="119">
        <v>575</v>
      </c>
      <c r="HH16" s="531">
        <v>18.03</v>
      </c>
      <c r="HI16" s="119">
        <v>285</v>
      </c>
      <c r="HJ16" s="531">
        <v>16.09</v>
      </c>
      <c r="HK16" s="119">
        <v>485</v>
      </c>
      <c r="HL16" s="531">
        <v>17.23</v>
      </c>
      <c r="HM16" s="119">
        <v>290</v>
      </c>
      <c r="HN16" s="531">
        <v>16.13</v>
      </c>
      <c r="HO16" s="119">
        <v>480</v>
      </c>
      <c r="HP16" s="531">
        <v>17.18</v>
      </c>
      <c r="HQ16" s="119">
        <v>290</v>
      </c>
      <c r="HR16" s="531">
        <v>16.38</v>
      </c>
      <c r="HS16" s="119">
        <v>475</v>
      </c>
      <c r="HT16" s="531">
        <v>17.14</v>
      </c>
      <c r="HU16" s="119">
        <v>318</v>
      </c>
      <c r="HV16" s="531">
        <v>16.59</v>
      </c>
      <c r="HW16" s="119">
        <v>474</v>
      </c>
      <c r="HX16" s="531">
        <v>17.22</v>
      </c>
      <c r="HY16" s="119">
        <v>318</v>
      </c>
      <c r="HZ16" s="531">
        <v>16.579999999999998</v>
      </c>
      <c r="IA16" s="119">
        <v>474</v>
      </c>
      <c r="IB16" s="531">
        <v>17.34</v>
      </c>
      <c r="IC16" s="119">
        <v>330</v>
      </c>
      <c r="ID16" s="531">
        <v>16.68</v>
      </c>
      <c r="IE16" s="119">
        <v>477</v>
      </c>
      <c r="IF16" s="531">
        <v>17.45</v>
      </c>
      <c r="IG16" s="119">
        <v>330</v>
      </c>
      <c r="IH16" s="531">
        <v>16.72</v>
      </c>
      <c r="II16" s="119">
        <v>487</v>
      </c>
      <c r="IJ16" s="531">
        <v>17.54</v>
      </c>
      <c r="IK16" s="119">
        <v>350</v>
      </c>
      <c r="IL16" s="531">
        <v>17.670000000000002</v>
      </c>
      <c r="IM16" s="119">
        <v>550</v>
      </c>
      <c r="IN16" s="531">
        <v>18.11</v>
      </c>
      <c r="IO16" s="119">
        <v>350</v>
      </c>
      <c r="IP16" s="531">
        <v>17.670000000000002</v>
      </c>
      <c r="IQ16" s="119">
        <v>575</v>
      </c>
      <c r="IR16" s="535">
        <v>18.920999999999999</v>
      </c>
      <c r="IS16" s="119">
        <v>360</v>
      </c>
      <c r="IT16" s="531">
        <v>17.920000000000002</v>
      </c>
      <c r="IU16" s="119">
        <v>585</v>
      </c>
      <c r="IV16" s="531">
        <v>19.010000000000002</v>
      </c>
      <c r="IW16" s="207">
        <v>360</v>
      </c>
      <c r="IX16" s="537">
        <v>17.91</v>
      </c>
      <c r="IY16" s="207">
        <v>585</v>
      </c>
      <c r="IZ16" s="537">
        <v>19.010000000000002</v>
      </c>
      <c r="JA16" s="119">
        <v>355</v>
      </c>
      <c r="JB16" s="531">
        <v>17.920000000000002</v>
      </c>
      <c r="JC16" s="119">
        <v>570</v>
      </c>
      <c r="JD16" s="531">
        <v>18.93</v>
      </c>
      <c r="JE16" s="119">
        <v>355</v>
      </c>
      <c r="JF16" s="531">
        <v>17.98</v>
      </c>
      <c r="JG16" s="119">
        <v>570</v>
      </c>
      <c r="JH16" s="531">
        <v>19.03</v>
      </c>
      <c r="JI16" s="119">
        <v>385</v>
      </c>
      <c r="JJ16" s="531">
        <v>18.27</v>
      </c>
      <c r="JK16" s="119">
        <v>538</v>
      </c>
      <c r="JL16" s="531">
        <v>18.75</v>
      </c>
      <c r="JM16" s="119">
        <v>385</v>
      </c>
      <c r="JN16" s="531">
        <v>18.27</v>
      </c>
      <c r="JO16" s="119">
        <v>512</v>
      </c>
      <c r="JP16" s="531">
        <v>18.510000000000002</v>
      </c>
      <c r="JQ16" s="119">
        <v>391</v>
      </c>
      <c r="JR16" s="531">
        <v>18.3</v>
      </c>
      <c r="JS16" s="119">
        <v>489</v>
      </c>
      <c r="JT16" s="531">
        <v>18.309999999999999</v>
      </c>
      <c r="JU16" s="119">
        <v>391</v>
      </c>
      <c r="JV16" s="531">
        <v>18.32</v>
      </c>
      <c r="JW16" s="119">
        <v>415</v>
      </c>
      <c r="JX16" s="531">
        <v>17.649999999999999</v>
      </c>
      <c r="JY16" s="119">
        <v>399</v>
      </c>
      <c r="JZ16" s="531">
        <v>18.11</v>
      </c>
      <c r="KA16" s="119">
        <v>405</v>
      </c>
      <c r="KB16" s="531">
        <v>17.510000000000002</v>
      </c>
      <c r="KC16" s="119">
        <v>400</v>
      </c>
      <c r="KD16" s="531">
        <v>18.149999999999999</v>
      </c>
      <c r="KE16" s="119">
        <v>399</v>
      </c>
      <c r="KF16" s="531">
        <v>17.46</v>
      </c>
      <c r="KG16" s="119">
        <v>440</v>
      </c>
      <c r="KH16" s="531">
        <v>18.46</v>
      </c>
      <c r="KI16" s="119">
        <v>388</v>
      </c>
      <c r="KJ16" s="531">
        <v>17.36</v>
      </c>
      <c r="KK16" s="119">
        <v>446</v>
      </c>
      <c r="KL16" s="531">
        <v>17.600000000000001</v>
      </c>
      <c r="KM16" s="119">
        <v>343</v>
      </c>
      <c r="KN16" s="531">
        <v>16.96</v>
      </c>
      <c r="KO16" s="119">
        <v>446</v>
      </c>
      <c r="KP16" s="531">
        <v>17.55</v>
      </c>
      <c r="KQ16" s="119">
        <v>405</v>
      </c>
      <c r="KR16" s="531">
        <v>17.23</v>
      </c>
      <c r="KS16" s="119">
        <v>446</v>
      </c>
      <c r="KT16" s="531">
        <v>17.53</v>
      </c>
      <c r="KU16" s="119">
        <v>428</v>
      </c>
      <c r="KV16" s="531">
        <v>17.440000000000001</v>
      </c>
      <c r="KW16" s="119">
        <v>442</v>
      </c>
      <c r="KX16" s="531">
        <v>17.420000000000002</v>
      </c>
      <c r="KY16" s="119">
        <v>455</v>
      </c>
      <c r="KZ16" s="531">
        <v>17.32</v>
      </c>
      <c r="LA16" s="207">
        <v>450</v>
      </c>
      <c r="LB16" s="537">
        <v>17.09</v>
      </c>
      <c r="LC16" s="207">
        <v>490</v>
      </c>
      <c r="LD16" s="537">
        <v>17.260000000000002</v>
      </c>
    </row>
    <row r="17" spans="1:316" s="113" customFormat="1" ht="20.100000000000001" customHeight="1">
      <c r="A17" s="527"/>
      <c r="B17" s="529"/>
      <c r="C17" s="529"/>
      <c r="D17" s="529"/>
      <c r="E17" s="119" t="s">
        <v>314</v>
      </c>
      <c r="F17" s="119">
        <v>135</v>
      </c>
      <c r="G17" s="119">
        <v>150</v>
      </c>
      <c r="H17" s="119">
        <v>152</v>
      </c>
      <c r="I17" s="119">
        <v>155</v>
      </c>
      <c r="J17" s="119">
        <v>160</v>
      </c>
      <c r="K17" s="119">
        <v>160</v>
      </c>
      <c r="L17" s="119">
        <v>160</v>
      </c>
      <c r="M17" s="119">
        <v>153</v>
      </c>
      <c r="N17" s="529"/>
      <c r="O17" s="529"/>
      <c r="P17" s="119">
        <v>153</v>
      </c>
      <c r="Q17" s="529"/>
      <c r="R17" s="529"/>
      <c r="S17" s="119">
        <v>153</v>
      </c>
      <c r="T17" s="529"/>
      <c r="U17" s="529"/>
      <c r="V17" s="119">
        <v>153</v>
      </c>
      <c r="W17" s="531"/>
      <c r="X17" s="532"/>
      <c r="Y17" s="119">
        <v>153</v>
      </c>
      <c r="Z17" s="531"/>
      <c r="AA17" s="532"/>
      <c r="AB17" s="119">
        <v>147</v>
      </c>
      <c r="AC17" s="531"/>
      <c r="AD17" s="532"/>
      <c r="AE17" s="119">
        <v>147</v>
      </c>
      <c r="AF17" s="531"/>
      <c r="AG17" s="119">
        <v>153</v>
      </c>
      <c r="AH17" s="532"/>
      <c r="AI17" s="119">
        <v>147</v>
      </c>
      <c r="AJ17" s="531"/>
      <c r="AK17" s="119">
        <v>153</v>
      </c>
      <c r="AL17" s="532"/>
      <c r="AM17" s="119">
        <v>147</v>
      </c>
      <c r="AN17" s="531"/>
      <c r="AO17" s="119">
        <v>153</v>
      </c>
      <c r="AP17" s="532"/>
      <c r="AQ17" s="119">
        <v>147</v>
      </c>
      <c r="AR17" s="531"/>
      <c r="AS17" s="119">
        <v>153</v>
      </c>
      <c r="AT17" s="532"/>
      <c r="AU17" s="119">
        <v>147</v>
      </c>
      <c r="AV17" s="531"/>
      <c r="AW17" s="119">
        <v>153</v>
      </c>
      <c r="AX17" s="532"/>
      <c r="AY17" s="119">
        <v>142</v>
      </c>
      <c r="AZ17" s="531"/>
      <c r="BA17" s="119">
        <v>153</v>
      </c>
      <c r="BB17" s="532"/>
      <c r="BC17" s="119">
        <v>142</v>
      </c>
      <c r="BD17" s="531"/>
      <c r="BE17" s="119">
        <v>153</v>
      </c>
      <c r="BF17" s="532"/>
      <c r="BG17" s="119">
        <v>142</v>
      </c>
      <c r="BH17" s="531"/>
      <c r="BI17" s="119">
        <v>153</v>
      </c>
      <c r="BJ17" s="532"/>
      <c r="BK17" s="119">
        <v>142</v>
      </c>
      <c r="BL17" s="531"/>
      <c r="BM17" s="119">
        <v>153</v>
      </c>
      <c r="BN17" s="532"/>
      <c r="BO17" s="119">
        <v>142</v>
      </c>
      <c r="BP17" s="531"/>
      <c r="BQ17" s="119">
        <v>150</v>
      </c>
      <c r="BR17" s="532"/>
      <c r="BS17" s="119">
        <v>150</v>
      </c>
      <c r="BT17" s="531"/>
      <c r="BU17" s="119">
        <v>150</v>
      </c>
      <c r="BV17" s="532"/>
      <c r="BW17" s="119">
        <v>150</v>
      </c>
      <c r="BX17" s="531"/>
      <c r="BY17" s="119">
        <v>150</v>
      </c>
      <c r="BZ17" s="532"/>
      <c r="CA17" s="119">
        <v>150</v>
      </c>
      <c r="CB17" s="531"/>
      <c r="CC17" s="119">
        <v>150</v>
      </c>
      <c r="CD17" s="532"/>
      <c r="CE17" s="119">
        <v>150</v>
      </c>
      <c r="CF17" s="531"/>
      <c r="CG17" s="119">
        <v>150</v>
      </c>
      <c r="CH17" s="532"/>
      <c r="CI17" s="119">
        <v>150</v>
      </c>
      <c r="CJ17" s="531"/>
      <c r="CK17" s="119">
        <v>150</v>
      </c>
      <c r="CL17" s="532"/>
      <c r="CM17" s="119">
        <v>150</v>
      </c>
      <c r="CN17" s="531"/>
      <c r="CO17" s="119">
        <v>150</v>
      </c>
      <c r="CP17" s="532"/>
      <c r="CQ17" s="119">
        <v>150</v>
      </c>
      <c r="CR17" s="531"/>
      <c r="CS17" s="119">
        <v>150</v>
      </c>
      <c r="CT17" s="532"/>
      <c r="CU17" s="119">
        <v>150</v>
      </c>
      <c r="CV17" s="531"/>
      <c r="CW17" s="119">
        <v>150</v>
      </c>
      <c r="CX17" s="532"/>
      <c r="CY17" s="119">
        <v>150</v>
      </c>
      <c r="CZ17" s="531"/>
      <c r="DA17" s="119">
        <v>158</v>
      </c>
      <c r="DB17" s="532"/>
      <c r="DC17" s="119">
        <v>150</v>
      </c>
      <c r="DD17" s="531"/>
      <c r="DE17" s="119">
        <v>158</v>
      </c>
      <c r="DF17" s="532"/>
      <c r="DG17" s="119">
        <v>150</v>
      </c>
      <c r="DH17" s="531"/>
      <c r="DI17" s="119">
        <v>152</v>
      </c>
      <c r="DJ17" s="531"/>
      <c r="DK17" s="119">
        <v>150</v>
      </c>
      <c r="DL17" s="531"/>
      <c r="DM17" s="119">
        <v>152</v>
      </c>
      <c r="DN17" s="531"/>
      <c r="DO17" s="119">
        <v>154</v>
      </c>
      <c r="DP17" s="531"/>
      <c r="DQ17" s="119">
        <v>152</v>
      </c>
      <c r="DR17" s="531"/>
      <c r="DS17" s="119">
        <v>154</v>
      </c>
      <c r="DT17" s="531"/>
      <c r="DU17" s="119">
        <v>152</v>
      </c>
      <c r="DV17" s="531"/>
      <c r="DW17" s="119">
        <v>154</v>
      </c>
      <c r="DX17" s="531"/>
      <c r="DY17" s="119">
        <v>152</v>
      </c>
      <c r="DZ17" s="531"/>
      <c r="EA17" s="119">
        <v>154</v>
      </c>
      <c r="EB17" s="531"/>
      <c r="EC17" s="119">
        <v>152</v>
      </c>
      <c r="ED17" s="531"/>
      <c r="EE17" s="119">
        <v>154</v>
      </c>
      <c r="EF17" s="531"/>
      <c r="EG17" s="119">
        <v>152</v>
      </c>
      <c r="EH17" s="531"/>
      <c r="EI17" s="119">
        <v>154</v>
      </c>
      <c r="EJ17" s="531"/>
      <c r="EK17" s="119">
        <v>152</v>
      </c>
      <c r="EL17" s="531"/>
      <c r="EM17" s="119">
        <v>154</v>
      </c>
      <c r="EN17" s="531"/>
      <c r="EO17" s="119">
        <v>152</v>
      </c>
      <c r="EP17" s="531"/>
      <c r="EQ17" s="119">
        <v>154</v>
      </c>
      <c r="ER17" s="531"/>
      <c r="ES17" s="119">
        <v>152</v>
      </c>
      <c r="ET17" s="531"/>
      <c r="EU17" s="119">
        <v>154</v>
      </c>
      <c r="EV17" s="531"/>
      <c r="EW17" s="119">
        <v>152</v>
      </c>
      <c r="EX17" s="531"/>
      <c r="EY17" s="119">
        <v>154</v>
      </c>
      <c r="EZ17" s="531"/>
      <c r="FA17" s="119">
        <v>152</v>
      </c>
      <c r="FB17" s="531"/>
      <c r="FC17" s="119">
        <v>154</v>
      </c>
      <c r="FD17" s="531"/>
      <c r="FE17" s="119">
        <v>152</v>
      </c>
      <c r="FF17" s="531"/>
      <c r="FG17" s="119">
        <v>154</v>
      </c>
      <c r="FH17" s="531"/>
      <c r="FI17" s="119">
        <v>152</v>
      </c>
      <c r="FJ17" s="531"/>
      <c r="FK17" s="119">
        <v>154</v>
      </c>
      <c r="FL17" s="531"/>
      <c r="FM17" s="119">
        <v>155</v>
      </c>
      <c r="FN17" s="531"/>
      <c r="FO17" s="119">
        <v>154</v>
      </c>
      <c r="FP17" s="531"/>
      <c r="FQ17" s="119">
        <v>155</v>
      </c>
      <c r="FR17" s="531"/>
      <c r="FS17" s="119">
        <v>154</v>
      </c>
      <c r="FT17" s="531"/>
      <c r="FU17" s="119">
        <v>155</v>
      </c>
      <c r="FV17" s="531"/>
      <c r="FW17" s="119">
        <v>154</v>
      </c>
      <c r="FX17" s="531"/>
      <c r="FY17" s="119">
        <v>155</v>
      </c>
      <c r="FZ17" s="531"/>
      <c r="GA17" s="119">
        <v>154</v>
      </c>
      <c r="GB17" s="531"/>
      <c r="GC17" s="119">
        <v>155</v>
      </c>
      <c r="GD17" s="531"/>
      <c r="GE17" s="119">
        <v>154</v>
      </c>
      <c r="GF17" s="531"/>
      <c r="GG17" s="119">
        <v>155</v>
      </c>
      <c r="GH17" s="531"/>
      <c r="GI17" s="119">
        <v>154</v>
      </c>
      <c r="GJ17" s="531"/>
      <c r="GK17" s="119">
        <v>155</v>
      </c>
      <c r="GL17" s="531"/>
      <c r="GM17" s="119">
        <v>154</v>
      </c>
      <c r="GN17" s="531"/>
      <c r="GO17" s="119">
        <v>155</v>
      </c>
      <c r="GP17" s="531"/>
      <c r="GQ17" s="119">
        <v>154</v>
      </c>
      <c r="GR17" s="531"/>
      <c r="GS17" s="119">
        <v>155</v>
      </c>
      <c r="GT17" s="531"/>
      <c r="GU17" s="119">
        <v>154</v>
      </c>
      <c r="GV17" s="531"/>
      <c r="GW17" s="119">
        <v>160</v>
      </c>
      <c r="GX17" s="531"/>
      <c r="GY17" s="119">
        <v>154</v>
      </c>
      <c r="GZ17" s="531"/>
      <c r="HA17" s="119">
        <v>160</v>
      </c>
      <c r="HB17" s="531"/>
      <c r="HC17" s="119">
        <v>154</v>
      </c>
      <c r="HD17" s="531"/>
      <c r="HE17" s="119">
        <v>160</v>
      </c>
      <c r="HF17" s="531"/>
      <c r="HG17" s="119">
        <v>154</v>
      </c>
      <c r="HH17" s="531"/>
      <c r="HI17" s="119">
        <v>160</v>
      </c>
      <c r="HJ17" s="531"/>
      <c r="HK17" s="119">
        <v>154</v>
      </c>
      <c r="HL17" s="531"/>
      <c r="HM17" s="119">
        <v>160</v>
      </c>
      <c r="HN17" s="531"/>
      <c r="HO17" s="119">
        <v>154</v>
      </c>
      <c r="HP17" s="531"/>
      <c r="HQ17" s="119">
        <v>160</v>
      </c>
      <c r="HR17" s="531"/>
      <c r="HS17" s="119">
        <v>154</v>
      </c>
      <c r="HT17" s="531"/>
      <c r="HU17" s="119">
        <v>160</v>
      </c>
      <c r="HV17" s="531"/>
      <c r="HW17" s="119">
        <v>154</v>
      </c>
      <c r="HX17" s="531"/>
      <c r="HY17" s="119">
        <v>160</v>
      </c>
      <c r="HZ17" s="531"/>
      <c r="IA17" s="119">
        <v>154</v>
      </c>
      <c r="IB17" s="531"/>
      <c r="IC17" s="119">
        <v>163</v>
      </c>
      <c r="ID17" s="531"/>
      <c r="IE17" s="119">
        <v>154</v>
      </c>
      <c r="IF17" s="531"/>
      <c r="IG17" s="119">
        <v>163</v>
      </c>
      <c r="IH17" s="531"/>
      <c r="II17" s="119">
        <v>154</v>
      </c>
      <c r="IJ17" s="531"/>
      <c r="IK17" s="119">
        <v>165</v>
      </c>
      <c r="IL17" s="531"/>
      <c r="IM17" s="119">
        <v>154</v>
      </c>
      <c r="IN17" s="531"/>
      <c r="IO17" s="119">
        <v>165</v>
      </c>
      <c r="IP17" s="531"/>
      <c r="IQ17" s="119">
        <v>154</v>
      </c>
      <c r="IR17" s="535"/>
      <c r="IS17" s="119">
        <v>165</v>
      </c>
      <c r="IT17" s="531"/>
      <c r="IU17" s="119">
        <v>154</v>
      </c>
      <c r="IV17" s="531"/>
      <c r="IW17" s="207">
        <v>165</v>
      </c>
      <c r="IX17" s="537"/>
      <c r="IY17" s="207">
        <v>154</v>
      </c>
      <c r="IZ17" s="537"/>
      <c r="JA17" s="119">
        <v>167</v>
      </c>
      <c r="JB17" s="531"/>
      <c r="JC17" s="119">
        <v>160</v>
      </c>
      <c r="JD17" s="531"/>
      <c r="JE17" s="119">
        <v>167</v>
      </c>
      <c r="JF17" s="531"/>
      <c r="JG17" s="119">
        <v>160</v>
      </c>
      <c r="JH17" s="531"/>
      <c r="JI17" s="119">
        <v>167</v>
      </c>
      <c r="JJ17" s="531"/>
      <c r="JK17" s="119">
        <v>160</v>
      </c>
      <c r="JL17" s="531"/>
      <c r="JM17" s="119">
        <v>167</v>
      </c>
      <c r="JN17" s="531"/>
      <c r="JO17" s="119">
        <v>160</v>
      </c>
      <c r="JP17" s="531"/>
      <c r="JQ17" s="119">
        <v>167</v>
      </c>
      <c r="JR17" s="531"/>
      <c r="JS17" s="119">
        <v>160</v>
      </c>
      <c r="JT17" s="531"/>
      <c r="JU17" s="119">
        <v>167</v>
      </c>
      <c r="JV17" s="531"/>
      <c r="JW17" s="119">
        <v>160</v>
      </c>
      <c r="JX17" s="531"/>
      <c r="JY17" s="119">
        <v>160</v>
      </c>
      <c r="JZ17" s="531"/>
      <c r="KA17" s="119">
        <v>160</v>
      </c>
      <c r="KB17" s="531"/>
      <c r="KC17" s="119">
        <v>160</v>
      </c>
      <c r="KD17" s="531"/>
      <c r="KE17" s="119">
        <v>160</v>
      </c>
      <c r="KF17" s="531"/>
      <c r="KG17" s="119">
        <v>160</v>
      </c>
      <c r="KH17" s="531"/>
      <c r="KI17" s="119">
        <v>160</v>
      </c>
      <c r="KJ17" s="531"/>
      <c r="KK17" s="119">
        <v>160</v>
      </c>
      <c r="KL17" s="531"/>
      <c r="KM17" s="119">
        <v>160</v>
      </c>
      <c r="KN17" s="531"/>
      <c r="KO17" s="119">
        <v>165</v>
      </c>
      <c r="KP17" s="531"/>
      <c r="KQ17" s="119">
        <v>160</v>
      </c>
      <c r="KR17" s="531"/>
      <c r="KS17" s="119">
        <v>165</v>
      </c>
      <c r="KT17" s="531"/>
      <c r="KU17" s="119">
        <v>160</v>
      </c>
      <c r="KV17" s="531"/>
      <c r="KW17" s="119">
        <v>160</v>
      </c>
      <c r="KX17" s="531"/>
      <c r="KY17" s="119">
        <v>155</v>
      </c>
      <c r="KZ17" s="531"/>
      <c r="LA17" s="207">
        <v>160</v>
      </c>
      <c r="LB17" s="537"/>
      <c r="LC17" s="207">
        <v>155</v>
      </c>
      <c r="LD17" s="537"/>
    </row>
    <row r="18" spans="1:316" ht="20.100000000000001" customHeight="1">
      <c r="A18" s="514"/>
      <c r="B18" s="509" t="s">
        <v>299</v>
      </c>
      <c r="C18" s="509"/>
      <c r="D18" s="509"/>
      <c r="E18" s="5" t="s">
        <v>315</v>
      </c>
      <c r="F18" s="5">
        <v>230</v>
      </c>
      <c r="G18" s="5">
        <v>245</v>
      </c>
      <c r="H18" s="5">
        <v>240</v>
      </c>
      <c r="I18" s="5">
        <v>250</v>
      </c>
      <c r="J18" s="5">
        <v>230</v>
      </c>
      <c r="K18" s="5">
        <v>250</v>
      </c>
      <c r="L18" s="5">
        <v>245</v>
      </c>
      <c r="M18" s="5">
        <v>241</v>
      </c>
      <c r="N18" s="5">
        <v>27.71</v>
      </c>
      <c r="O18" s="5">
        <v>27.45</v>
      </c>
      <c r="P18" s="5">
        <v>230</v>
      </c>
      <c r="Q18" s="204">
        <v>16.22</v>
      </c>
      <c r="R18" s="204">
        <v>27.4</v>
      </c>
      <c r="S18" s="5">
        <v>230</v>
      </c>
      <c r="T18" s="204">
        <v>16.2</v>
      </c>
      <c r="U18" s="204">
        <v>27</v>
      </c>
      <c r="V18" s="5">
        <v>230</v>
      </c>
      <c r="W18" s="204">
        <v>15.5</v>
      </c>
      <c r="X18" s="204">
        <v>26.65</v>
      </c>
      <c r="Y18" s="5">
        <v>200</v>
      </c>
      <c r="Z18" s="204">
        <v>14</v>
      </c>
      <c r="AA18" s="204">
        <v>26.1</v>
      </c>
      <c r="AB18" s="5">
        <v>200</v>
      </c>
      <c r="AC18" s="204">
        <v>12.98</v>
      </c>
      <c r="AD18" s="204">
        <v>25.89</v>
      </c>
      <c r="AE18" s="5">
        <v>200</v>
      </c>
      <c r="AF18" s="204">
        <v>12.88</v>
      </c>
      <c r="AG18" s="5">
        <v>241</v>
      </c>
      <c r="AH18" s="204">
        <v>24.19</v>
      </c>
      <c r="AI18" s="5">
        <v>180</v>
      </c>
      <c r="AJ18" s="204">
        <v>12.88</v>
      </c>
      <c r="AK18" s="5">
        <v>241</v>
      </c>
      <c r="AL18" s="204">
        <v>24.19</v>
      </c>
      <c r="AM18" s="5">
        <v>180</v>
      </c>
      <c r="AN18" s="204">
        <v>12.88</v>
      </c>
      <c r="AO18" s="5">
        <v>241</v>
      </c>
      <c r="AP18" s="204">
        <v>25.4</v>
      </c>
      <c r="AQ18" s="5">
        <v>180</v>
      </c>
      <c r="AR18" s="204">
        <v>14.21</v>
      </c>
      <c r="AS18" s="5">
        <v>241</v>
      </c>
      <c r="AT18" s="204">
        <v>25.01</v>
      </c>
      <c r="AU18" s="5">
        <v>180</v>
      </c>
      <c r="AV18" s="204">
        <v>14.26</v>
      </c>
      <c r="AW18" s="5">
        <v>241</v>
      </c>
      <c r="AX18" s="204">
        <v>25.042643454016499</v>
      </c>
      <c r="AY18" s="5">
        <v>160</v>
      </c>
      <c r="AZ18" s="204">
        <v>15.67</v>
      </c>
      <c r="BA18" s="5">
        <v>241</v>
      </c>
      <c r="BB18" s="204">
        <v>23.96</v>
      </c>
      <c r="BC18" s="5">
        <v>160</v>
      </c>
      <c r="BD18" s="204">
        <v>15.81</v>
      </c>
      <c r="BE18" s="5">
        <v>241</v>
      </c>
      <c r="BF18" s="204">
        <v>23.58</v>
      </c>
      <c r="BG18" s="5">
        <v>160</v>
      </c>
      <c r="BH18" s="204">
        <v>16</v>
      </c>
      <c r="BI18" s="5">
        <v>220</v>
      </c>
      <c r="BJ18" s="204">
        <v>21.54</v>
      </c>
      <c r="BK18" s="5">
        <v>160</v>
      </c>
      <c r="BL18" s="204">
        <v>15.92</v>
      </c>
      <c r="BM18" s="5">
        <v>220</v>
      </c>
      <c r="BN18" s="204">
        <v>21.07</v>
      </c>
      <c r="BO18" s="5">
        <v>160</v>
      </c>
      <c r="BP18" s="204">
        <v>14.92</v>
      </c>
      <c r="BQ18" s="5">
        <v>210</v>
      </c>
      <c r="BR18" s="204">
        <v>21.19</v>
      </c>
      <c r="BS18" s="5">
        <v>160</v>
      </c>
      <c r="BT18" s="204">
        <v>15.09</v>
      </c>
      <c r="BU18" s="5">
        <v>210</v>
      </c>
      <c r="BV18" s="204">
        <v>21.1</v>
      </c>
      <c r="BW18" s="5">
        <v>160</v>
      </c>
      <c r="BX18" s="204">
        <v>15.712640449438201</v>
      </c>
      <c r="BY18" s="5">
        <v>210</v>
      </c>
      <c r="BZ18" s="204">
        <v>20.98</v>
      </c>
      <c r="CA18" s="5">
        <v>160</v>
      </c>
      <c r="CB18" s="204">
        <v>15.712640449438201</v>
      </c>
      <c r="CC18" s="5">
        <v>210</v>
      </c>
      <c r="CD18" s="204">
        <v>18.39</v>
      </c>
      <c r="CE18" s="5">
        <v>160</v>
      </c>
      <c r="CF18" s="204">
        <v>15.74</v>
      </c>
      <c r="CG18" s="5">
        <v>210</v>
      </c>
      <c r="CH18" s="204">
        <v>18.190000000000001</v>
      </c>
      <c r="CI18" s="5">
        <v>160</v>
      </c>
      <c r="CJ18" s="204">
        <v>16</v>
      </c>
      <c r="CK18" s="5">
        <v>195</v>
      </c>
      <c r="CL18" s="204">
        <v>17.899999999999999</v>
      </c>
      <c r="CM18" s="5">
        <v>160</v>
      </c>
      <c r="CN18" s="204">
        <v>16.32</v>
      </c>
      <c r="CO18" s="5">
        <v>195</v>
      </c>
      <c r="CP18" s="204">
        <v>17.7</v>
      </c>
      <c r="CQ18" s="5">
        <v>160</v>
      </c>
      <c r="CR18" s="204">
        <v>16.22</v>
      </c>
      <c r="CS18" s="5">
        <v>195</v>
      </c>
      <c r="CT18" s="204">
        <v>17.760000000000002</v>
      </c>
      <c r="CU18" s="5">
        <v>160</v>
      </c>
      <c r="CV18" s="204">
        <v>16.22</v>
      </c>
      <c r="CW18" s="5">
        <v>195</v>
      </c>
      <c r="CX18" s="204">
        <v>16.54</v>
      </c>
      <c r="CY18" s="5">
        <v>160</v>
      </c>
      <c r="CZ18" s="206">
        <v>15.97</v>
      </c>
      <c r="DA18" s="5">
        <v>195</v>
      </c>
      <c r="DB18" s="204">
        <v>16.54</v>
      </c>
      <c r="DC18" s="5">
        <v>160</v>
      </c>
      <c r="DD18" s="204">
        <v>15.86</v>
      </c>
      <c r="DE18" s="5">
        <v>195</v>
      </c>
      <c r="DF18" s="204">
        <v>16.54</v>
      </c>
      <c r="DG18" s="5">
        <v>160</v>
      </c>
      <c r="DH18" s="204">
        <v>15.86</v>
      </c>
      <c r="DI18" s="5">
        <v>195</v>
      </c>
      <c r="DJ18" s="204">
        <v>16.11</v>
      </c>
      <c r="DK18" s="5">
        <v>160</v>
      </c>
      <c r="DL18" s="204">
        <v>16</v>
      </c>
      <c r="DM18" s="5">
        <v>195</v>
      </c>
      <c r="DN18" s="204">
        <v>15.79</v>
      </c>
      <c r="DO18" s="5">
        <v>185</v>
      </c>
      <c r="DP18" s="204">
        <v>16.61</v>
      </c>
      <c r="DQ18" s="5">
        <v>195</v>
      </c>
      <c r="DR18" s="204">
        <v>15.64</v>
      </c>
      <c r="DS18" s="5">
        <v>185</v>
      </c>
      <c r="DT18" s="204">
        <v>16.7</v>
      </c>
      <c r="DU18" s="5">
        <v>195</v>
      </c>
      <c r="DV18" s="204">
        <v>15.05</v>
      </c>
      <c r="DW18" s="5">
        <v>185</v>
      </c>
      <c r="DX18" s="204">
        <v>16.87</v>
      </c>
      <c r="DY18" s="5">
        <v>195</v>
      </c>
      <c r="DZ18" s="204">
        <v>15.12</v>
      </c>
      <c r="EA18" s="5">
        <v>185</v>
      </c>
      <c r="EB18" s="204">
        <v>16.940000000000001</v>
      </c>
      <c r="EC18" s="5">
        <v>195</v>
      </c>
      <c r="ED18" s="204">
        <v>14.95</v>
      </c>
      <c r="EE18" s="5">
        <v>185</v>
      </c>
      <c r="EF18" s="204">
        <v>17.03</v>
      </c>
      <c r="EG18" s="5">
        <v>195</v>
      </c>
      <c r="EH18" s="204">
        <v>14.98</v>
      </c>
      <c r="EI18" s="5">
        <v>185</v>
      </c>
      <c r="EJ18" s="204">
        <v>16.899999999999999</v>
      </c>
      <c r="EK18" s="5">
        <v>195</v>
      </c>
      <c r="EL18" s="204">
        <v>14.98</v>
      </c>
      <c r="EM18" s="5">
        <v>185</v>
      </c>
      <c r="EN18" s="204">
        <v>17.260000000000002</v>
      </c>
      <c r="EO18" s="5">
        <v>195</v>
      </c>
      <c r="EP18" s="204">
        <v>15.23</v>
      </c>
      <c r="EQ18" s="5">
        <v>185</v>
      </c>
      <c r="ER18" s="204">
        <v>15.67</v>
      </c>
      <c r="ES18" s="5">
        <v>195</v>
      </c>
      <c r="ET18" s="204">
        <v>15.27</v>
      </c>
      <c r="EU18" s="5">
        <v>185</v>
      </c>
      <c r="EV18" s="204">
        <v>18.38</v>
      </c>
      <c r="EW18" s="5">
        <v>200</v>
      </c>
      <c r="EX18" s="204">
        <v>15.4</v>
      </c>
      <c r="EY18" s="5">
        <v>185</v>
      </c>
      <c r="EZ18" s="204">
        <v>18.87</v>
      </c>
      <c r="FA18" s="5">
        <v>200</v>
      </c>
      <c r="FB18" s="204">
        <v>15.41</v>
      </c>
      <c r="FC18" s="5">
        <v>185</v>
      </c>
      <c r="FD18" s="204">
        <v>19.27</v>
      </c>
      <c r="FE18" s="5">
        <v>200</v>
      </c>
      <c r="FF18" s="204">
        <v>15.41</v>
      </c>
      <c r="FG18" s="5">
        <v>185</v>
      </c>
      <c r="FH18" s="204">
        <v>19.62</v>
      </c>
      <c r="FI18" s="5">
        <v>200</v>
      </c>
      <c r="FJ18" s="204">
        <v>15.41</v>
      </c>
      <c r="FK18" s="5">
        <v>185</v>
      </c>
      <c r="FL18" s="204">
        <v>19.62</v>
      </c>
      <c r="FM18" s="5">
        <v>200</v>
      </c>
      <c r="FN18" s="204">
        <v>16.96</v>
      </c>
      <c r="FO18" s="5">
        <v>185</v>
      </c>
      <c r="FP18" s="204">
        <v>19.829999999999998</v>
      </c>
      <c r="FQ18" s="5">
        <v>200</v>
      </c>
      <c r="FR18" s="204">
        <v>16.96</v>
      </c>
      <c r="FS18" s="5">
        <v>190</v>
      </c>
      <c r="FT18" s="204">
        <v>19.62</v>
      </c>
      <c r="FU18" s="5">
        <v>200</v>
      </c>
      <c r="FV18" s="204">
        <v>17.5</v>
      </c>
      <c r="FW18" s="5">
        <v>190</v>
      </c>
      <c r="FX18" s="204">
        <v>19.62</v>
      </c>
      <c r="FY18" s="5">
        <v>200</v>
      </c>
      <c r="FZ18" s="204">
        <v>17.420000000000002</v>
      </c>
      <c r="GA18" s="5">
        <v>190</v>
      </c>
      <c r="GB18" s="204">
        <v>19.62</v>
      </c>
      <c r="GC18" s="5">
        <v>200</v>
      </c>
      <c r="GD18" s="204">
        <v>17.420000000000002</v>
      </c>
      <c r="GE18" s="5">
        <v>200</v>
      </c>
      <c r="GF18" s="204">
        <v>19.46</v>
      </c>
      <c r="GG18" s="63">
        <v>200</v>
      </c>
      <c r="GH18" s="49">
        <v>17.59</v>
      </c>
      <c r="GI18" s="5">
        <v>200</v>
      </c>
      <c r="GJ18" s="204">
        <v>20.22</v>
      </c>
      <c r="GK18" s="63">
        <v>200</v>
      </c>
      <c r="GL18" s="49">
        <v>17.670000000000002</v>
      </c>
      <c r="GM18" s="5">
        <v>200</v>
      </c>
      <c r="GN18" s="204">
        <v>20.27</v>
      </c>
      <c r="GO18" s="63">
        <v>200</v>
      </c>
      <c r="GP18" s="49">
        <v>17.68</v>
      </c>
      <c r="GQ18" s="5">
        <v>200</v>
      </c>
      <c r="GR18" s="204">
        <v>20.58</v>
      </c>
      <c r="GS18" s="63">
        <v>200</v>
      </c>
      <c r="GT18" s="49">
        <v>17.579999999999998</v>
      </c>
      <c r="GU18" s="5">
        <v>200</v>
      </c>
      <c r="GV18" s="204">
        <v>20.57</v>
      </c>
      <c r="GW18" s="63">
        <v>200</v>
      </c>
      <c r="GX18" s="49">
        <v>17.61</v>
      </c>
      <c r="GY18" s="5">
        <v>200</v>
      </c>
      <c r="GZ18" s="204">
        <v>20.18</v>
      </c>
      <c r="HA18" s="63">
        <v>200</v>
      </c>
      <c r="HB18" s="49">
        <v>17.61</v>
      </c>
      <c r="HC18" s="5">
        <v>200</v>
      </c>
      <c r="HD18" s="204">
        <v>20.18</v>
      </c>
      <c r="HE18" s="63">
        <v>200</v>
      </c>
      <c r="HF18" s="49">
        <v>17.61</v>
      </c>
      <c r="HG18" s="5">
        <v>200</v>
      </c>
      <c r="HH18" s="204">
        <v>19.82</v>
      </c>
      <c r="HI18" s="63">
        <v>200</v>
      </c>
      <c r="HJ18" s="49">
        <v>17.87</v>
      </c>
      <c r="HK18" s="5">
        <v>200</v>
      </c>
      <c r="HL18" s="204">
        <v>19.02</v>
      </c>
      <c r="HM18" s="63">
        <v>200</v>
      </c>
      <c r="HN18" s="49">
        <v>17.899999999999999</v>
      </c>
      <c r="HO18" s="5">
        <v>200</v>
      </c>
      <c r="HP18" s="204">
        <v>18.97</v>
      </c>
      <c r="HQ18" s="63">
        <v>200</v>
      </c>
      <c r="HR18" s="49">
        <v>18.14</v>
      </c>
      <c r="HS18" s="5">
        <v>200</v>
      </c>
      <c r="HT18" s="204">
        <v>18.93</v>
      </c>
      <c r="HU18" s="63">
        <v>200</v>
      </c>
      <c r="HV18" s="49">
        <v>18.350000000000001</v>
      </c>
      <c r="HW18" s="5">
        <v>200</v>
      </c>
      <c r="HX18" s="204">
        <v>19.010000000000002</v>
      </c>
      <c r="HY18" s="63">
        <v>200</v>
      </c>
      <c r="HZ18" s="49">
        <v>18.329999999999998</v>
      </c>
      <c r="IA18" s="5">
        <v>200</v>
      </c>
      <c r="IB18" s="204">
        <v>19.13</v>
      </c>
      <c r="IC18" s="63">
        <v>200</v>
      </c>
      <c r="ID18" s="49">
        <v>18.43</v>
      </c>
      <c r="IE18" s="5">
        <v>200</v>
      </c>
      <c r="IF18" s="204">
        <v>19.239999999999998</v>
      </c>
      <c r="IG18" s="63">
        <v>200</v>
      </c>
      <c r="IH18" s="49">
        <v>18.45</v>
      </c>
      <c r="II18" s="5">
        <v>200</v>
      </c>
      <c r="IJ18" s="204">
        <v>19.329999999999998</v>
      </c>
      <c r="IK18" s="63">
        <v>200</v>
      </c>
      <c r="IL18" s="49">
        <v>19.399999999999999</v>
      </c>
      <c r="IM18" s="5">
        <v>200</v>
      </c>
      <c r="IN18" s="204">
        <v>19.89</v>
      </c>
      <c r="IO18" s="63">
        <v>200</v>
      </c>
      <c r="IP18" s="49">
        <v>19.399999999999999</v>
      </c>
      <c r="IQ18" s="5">
        <v>200</v>
      </c>
      <c r="IR18" s="357">
        <v>20.71</v>
      </c>
      <c r="IS18" s="63">
        <v>200</v>
      </c>
      <c r="IT18" s="49">
        <v>19.64</v>
      </c>
      <c r="IU18" s="5">
        <v>200</v>
      </c>
      <c r="IV18" s="204">
        <v>20.8</v>
      </c>
      <c r="IW18" s="65">
        <v>200</v>
      </c>
      <c r="IX18" s="358">
        <v>19.63</v>
      </c>
      <c r="IY18" s="96">
        <v>200</v>
      </c>
      <c r="IZ18" s="211">
        <v>20.8</v>
      </c>
      <c r="JA18" s="63">
        <v>200</v>
      </c>
      <c r="JB18" s="49">
        <v>19.64</v>
      </c>
      <c r="JC18" s="5">
        <v>200</v>
      </c>
      <c r="JD18" s="204">
        <v>20.72</v>
      </c>
      <c r="JE18" s="63">
        <v>200</v>
      </c>
      <c r="JF18" s="49">
        <v>19.690000000000001</v>
      </c>
      <c r="JG18" s="5">
        <v>200</v>
      </c>
      <c r="JH18" s="204">
        <v>20.82</v>
      </c>
      <c r="JI18" s="63">
        <v>200</v>
      </c>
      <c r="JJ18" s="49">
        <v>19.98</v>
      </c>
      <c r="JK18" s="5">
        <v>200</v>
      </c>
      <c r="JL18" s="204">
        <v>20.53</v>
      </c>
      <c r="JM18" s="63">
        <v>200</v>
      </c>
      <c r="JN18" s="49">
        <v>19.98</v>
      </c>
      <c r="JO18" s="5">
        <v>200</v>
      </c>
      <c r="JP18" s="204">
        <v>20.3</v>
      </c>
      <c r="JQ18" s="63">
        <v>200</v>
      </c>
      <c r="JR18" s="49">
        <v>20.02</v>
      </c>
      <c r="JS18" s="5">
        <v>200</v>
      </c>
      <c r="JT18" s="204">
        <v>20.100000000000001</v>
      </c>
      <c r="JU18" s="63">
        <v>200</v>
      </c>
      <c r="JV18" s="49">
        <v>20.05</v>
      </c>
      <c r="JW18" s="5">
        <v>200</v>
      </c>
      <c r="JX18" s="204">
        <v>19.43</v>
      </c>
      <c r="JY18" s="63">
        <v>200</v>
      </c>
      <c r="JZ18" s="49">
        <v>19.850000000000001</v>
      </c>
      <c r="KA18" s="5">
        <v>200</v>
      </c>
      <c r="KB18" s="204">
        <v>19.3</v>
      </c>
      <c r="KC18" s="63">
        <v>200</v>
      </c>
      <c r="KD18" s="49">
        <v>19.91</v>
      </c>
      <c r="KE18" s="5">
        <v>200</v>
      </c>
      <c r="KF18" s="204">
        <v>19.25</v>
      </c>
      <c r="KG18" s="63">
        <v>200</v>
      </c>
      <c r="KH18" s="49">
        <v>20.23</v>
      </c>
      <c r="KI18" s="5">
        <v>200</v>
      </c>
      <c r="KJ18" s="204">
        <v>19.149999999999999</v>
      </c>
      <c r="KK18" s="63">
        <v>200</v>
      </c>
      <c r="KL18" s="49">
        <v>19.399999999999999</v>
      </c>
      <c r="KM18" s="5">
        <v>200</v>
      </c>
      <c r="KN18" s="204">
        <v>18.75</v>
      </c>
      <c r="KO18" s="63">
        <v>200</v>
      </c>
      <c r="KP18" s="49">
        <v>19.39</v>
      </c>
      <c r="KQ18" s="5">
        <v>200</v>
      </c>
      <c r="KR18" s="204">
        <v>19.02</v>
      </c>
      <c r="KS18" s="63">
        <v>200</v>
      </c>
      <c r="KT18" s="49">
        <v>19.38</v>
      </c>
      <c r="KU18" s="5">
        <v>200</v>
      </c>
      <c r="KV18" s="204">
        <v>19.23</v>
      </c>
      <c r="KW18" s="63">
        <v>200</v>
      </c>
      <c r="KX18" s="49">
        <v>19.260000000000002</v>
      </c>
      <c r="KY18" s="5">
        <v>200</v>
      </c>
      <c r="KZ18" s="204">
        <v>19.09</v>
      </c>
      <c r="LA18" s="65">
        <v>200</v>
      </c>
      <c r="LB18" s="358">
        <v>18.940000000000001</v>
      </c>
      <c r="LC18" s="96">
        <v>200</v>
      </c>
      <c r="LD18" s="211">
        <v>19.04</v>
      </c>
    </row>
    <row r="19" spans="1:316" ht="20.100000000000001" customHeight="1">
      <c r="A19" s="514"/>
      <c r="B19" s="509" t="s">
        <v>142</v>
      </c>
      <c r="C19" s="509"/>
      <c r="D19" s="509"/>
      <c r="E19" s="509"/>
      <c r="F19" s="5">
        <v>3.05</v>
      </c>
      <c r="G19" s="5">
        <v>3.01</v>
      </c>
      <c r="H19" s="5">
        <v>2.78</v>
      </c>
      <c r="I19" s="5">
        <v>2.86</v>
      </c>
      <c r="J19" s="5">
        <v>2.74</v>
      </c>
      <c r="K19" s="5">
        <v>2.78</v>
      </c>
      <c r="L19" s="5">
        <v>2.92</v>
      </c>
      <c r="M19" s="5">
        <v>2.88</v>
      </c>
      <c r="N19" s="509">
        <v>1226.8800000000001</v>
      </c>
      <c r="O19" s="5">
        <v>2.88</v>
      </c>
      <c r="P19" s="5">
        <v>2.66</v>
      </c>
      <c r="Q19" s="530">
        <v>1065.56</v>
      </c>
      <c r="R19" s="5">
        <v>2.88</v>
      </c>
      <c r="S19" s="5">
        <v>2.66</v>
      </c>
      <c r="T19" s="530">
        <v>1065.56</v>
      </c>
      <c r="U19" s="5">
        <v>2.88</v>
      </c>
      <c r="V19" s="5">
        <v>2.66</v>
      </c>
      <c r="W19" s="530">
        <v>1065.56</v>
      </c>
      <c r="X19" s="204">
        <v>2.87</v>
      </c>
      <c r="Y19" s="5">
        <v>2.66</v>
      </c>
      <c r="Z19" s="530"/>
      <c r="AA19" s="5">
        <v>2.66</v>
      </c>
      <c r="AB19" s="5">
        <v>2.66</v>
      </c>
      <c r="AC19" s="5">
        <v>2.66</v>
      </c>
      <c r="AD19" s="5">
        <v>2.66</v>
      </c>
      <c r="AE19" s="5">
        <v>2.66</v>
      </c>
      <c r="AF19" s="5">
        <v>2.66</v>
      </c>
      <c r="AG19" s="5">
        <v>2.66</v>
      </c>
      <c r="AH19" s="509">
        <v>1067.06</v>
      </c>
      <c r="AI19" s="5">
        <v>2.66</v>
      </c>
      <c r="AJ19" s="509">
        <v>1082.088</v>
      </c>
      <c r="AK19" s="5">
        <v>2.68</v>
      </c>
      <c r="AL19" s="509">
        <v>1069</v>
      </c>
      <c r="AM19" s="5">
        <v>2.66</v>
      </c>
      <c r="AN19" s="530">
        <v>1082.088</v>
      </c>
      <c r="AO19" s="5">
        <v>2.7</v>
      </c>
      <c r="AP19" s="509">
        <v>1102</v>
      </c>
      <c r="AQ19" s="5">
        <v>2.66</v>
      </c>
      <c r="AR19" s="530">
        <v>1082.088</v>
      </c>
      <c r="AS19" s="5">
        <v>2.73</v>
      </c>
      <c r="AT19" s="509">
        <v>1134</v>
      </c>
      <c r="AU19" s="5">
        <v>2.66</v>
      </c>
      <c r="AV19" s="530">
        <v>1091.1053999999999</v>
      </c>
      <c r="AW19" s="5">
        <v>2.8</v>
      </c>
      <c r="AX19" s="509">
        <v>1173</v>
      </c>
      <c r="AY19" s="5">
        <v>2.66</v>
      </c>
      <c r="AZ19" s="530">
        <v>1091.1053999999999</v>
      </c>
      <c r="BA19" s="5">
        <v>2.8</v>
      </c>
      <c r="BB19" s="509">
        <v>1192</v>
      </c>
      <c r="BC19" s="5">
        <v>2.66</v>
      </c>
      <c r="BD19" s="530">
        <v>1091.1053999999999</v>
      </c>
      <c r="BE19" s="5">
        <v>2.81</v>
      </c>
      <c r="BF19" s="533">
        <v>1201</v>
      </c>
      <c r="BG19" s="5">
        <v>2.66</v>
      </c>
      <c r="BH19" s="530">
        <v>1091.1053999999999</v>
      </c>
      <c r="BI19" s="5">
        <v>2.82</v>
      </c>
      <c r="BJ19" s="533">
        <v>1212</v>
      </c>
      <c r="BK19" s="5">
        <v>2.66</v>
      </c>
      <c r="BL19" s="530">
        <v>1091.1053999999999</v>
      </c>
      <c r="BM19" s="5">
        <v>2.82</v>
      </c>
      <c r="BN19" s="533">
        <v>1212</v>
      </c>
      <c r="BO19" s="5">
        <v>2.66</v>
      </c>
      <c r="BP19" s="530">
        <v>1091.1053999999999</v>
      </c>
      <c r="BQ19" s="282">
        <v>2.8</v>
      </c>
      <c r="BR19" s="533">
        <v>1202.3800000000001</v>
      </c>
      <c r="BS19" s="5">
        <v>2.66</v>
      </c>
      <c r="BT19" s="530">
        <v>1091.1099999999999</v>
      </c>
      <c r="BU19" s="282">
        <v>2.8</v>
      </c>
      <c r="BV19" s="533">
        <v>1200</v>
      </c>
      <c r="BW19" s="5">
        <v>2.66</v>
      </c>
      <c r="BX19" s="530">
        <v>1091.1099999999999</v>
      </c>
      <c r="BY19" s="282">
        <v>2.8</v>
      </c>
      <c r="BZ19" s="533">
        <v>1187</v>
      </c>
      <c r="CA19" s="5">
        <v>2.66</v>
      </c>
      <c r="CB19" s="530">
        <v>1091.1099999999999</v>
      </c>
      <c r="CC19" s="282">
        <v>2.76</v>
      </c>
      <c r="CD19" s="533">
        <v>1143</v>
      </c>
      <c r="CE19" s="5">
        <v>2.66</v>
      </c>
      <c r="CF19" s="530">
        <v>1091.1099999999999</v>
      </c>
      <c r="CG19" s="282">
        <v>2.71</v>
      </c>
      <c r="CH19" s="533">
        <v>1106</v>
      </c>
      <c r="CI19" s="5">
        <v>2.66</v>
      </c>
      <c r="CJ19" s="530">
        <v>1076</v>
      </c>
      <c r="CK19" s="282">
        <v>2.69</v>
      </c>
      <c r="CL19" s="533">
        <v>1079.6600000000001</v>
      </c>
      <c r="CM19" s="5">
        <v>2.66</v>
      </c>
      <c r="CN19" s="530">
        <v>1076</v>
      </c>
      <c r="CO19" s="282">
        <v>2.65</v>
      </c>
      <c r="CP19" s="533">
        <v>1050.98</v>
      </c>
      <c r="CQ19" s="5">
        <v>2.66</v>
      </c>
      <c r="CR19" s="530">
        <v>1076</v>
      </c>
      <c r="CS19" s="282">
        <v>2.65</v>
      </c>
      <c r="CT19" s="533">
        <v>1042.47</v>
      </c>
      <c r="CU19" s="5">
        <v>2.66</v>
      </c>
      <c r="CV19" s="530">
        <v>1076</v>
      </c>
      <c r="CW19" s="282">
        <v>2.6</v>
      </c>
      <c r="CX19" s="533">
        <v>1025</v>
      </c>
      <c r="CY19" s="5">
        <v>2.66</v>
      </c>
      <c r="CZ19" s="530">
        <v>1082</v>
      </c>
      <c r="DA19" s="282">
        <v>2.58</v>
      </c>
      <c r="DB19" s="533">
        <v>1020.4</v>
      </c>
      <c r="DC19" s="5">
        <v>2.66</v>
      </c>
      <c r="DD19" s="530">
        <v>1082</v>
      </c>
      <c r="DE19" s="282">
        <v>2.58</v>
      </c>
      <c r="DF19" s="533">
        <v>1020.4</v>
      </c>
      <c r="DG19" s="5">
        <v>2.66</v>
      </c>
      <c r="DH19" s="530">
        <v>1082</v>
      </c>
      <c r="DI19" s="5">
        <v>2.58</v>
      </c>
      <c r="DJ19" s="530">
        <v>1034.5</v>
      </c>
      <c r="DK19" s="5">
        <v>2.66</v>
      </c>
      <c r="DL19" s="530">
        <v>1097.0999999999999</v>
      </c>
      <c r="DM19" s="5">
        <v>2.61</v>
      </c>
      <c r="DN19" s="530">
        <v>1066.6199999999999</v>
      </c>
      <c r="DO19" s="5">
        <v>2.66</v>
      </c>
      <c r="DP19" s="530">
        <v>1133.19</v>
      </c>
      <c r="DQ19" s="5">
        <v>2.63</v>
      </c>
      <c r="DR19" s="530">
        <v>1092.3699999999999</v>
      </c>
      <c r="DS19" s="5">
        <v>2.66</v>
      </c>
      <c r="DT19" s="530">
        <v>1142.2</v>
      </c>
      <c r="DU19" s="5">
        <v>2.62</v>
      </c>
      <c r="DV19" s="530">
        <v>1095.1400000000001</v>
      </c>
      <c r="DW19" s="5">
        <v>2.66</v>
      </c>
      <c r="DX19" s="530">
        <v>1154.23</v>
      </c>
      <c r="DY19" s="5">
        <v>2.62</v>
      </c>
      <c r="DZ19" s="530">
        <v>1099</v>
      </c>
      <c r="EA19" s="5">
        <v>2.66</v>
      </c>
      <c r="EB19" s="530">
        <v>1157.23</v>
      </c>
      <c r="EC19" s="5">
        <v>2.62</v>
      </c>
      <c r="ED19" s="530">
        <v>1102.73</v>
      </c>
      <c r="EE19" s="5">
        <v>2.66</v>
      </c>
      <c r="EF19" s="530">
        <v>1157.23</v>
      </c>
      <c r="EG19" s="5">
        <v>2.62</v>
      </c>
      <c r="EH19" s="530">
        <v>1104.71</v>
      </c>
      <c r="EI19" s="5">
        <v>2.66</v>
      </c>
      <c r="EJ19" s="530">
        <v>1157.23</v>
      </c>
      <c r="EK19" s="5">
        <v>2.62</v>
      </c>
      <c r="EL19" s="530">
        <v>1104.71</v>
      </c>
      <c r="EM19" s="5">
        <v>2.66</v>
      </c>
      <c r="EN19" s="530">
        <v>1157.23</v>
      </c>
      <c r="EO19" s="5">
        <v>2.62</v>
      </c>
      <c r="EP19" s="530">
        <v>1124.5899999999999</v>
      </c>
      <c r="EQ19" s="5">
        <v>2.66</v>
      </c>
      <c r="ER19" s="530">
        <v>1172.26</v>
      </c>
      <c r="ES19" s="5">
        <v>2.63</v>
      </c>
      <c r="ET19" s="530">
        <v>1129.5999999999999</v>
      </c>
      <c r="EU19" s="5">
        <v>2.66</v>
      </c>
      <c r="EV19" s="530">
        <v>1172.26</v>
      </c>
      <c r="EW19" s="5">
        <v>2.63</v>
      </c>
      <c r="EX19" s="530">
        <v>1138.29</v>
      </c>
      <c r="EY19" s="5">
        <v>2.66</v>
      </c>
      <c r="EZ19" s="530">
        <v>1181.28</v>
      </c>
      <c r="FA19" s="5">
        <v>2.64</v>
      </c>
      <c r="FB19" s="530">
        <v>1152.17</v>
      </c>
      <c r="FC19" s="5">
        <v>2.66</v>
      </c>
      <c r="FD19" s="530">
        <v>1181.28</v>
      </c>
      <c r="FE19" s="5">
        <v>2.64</v>
      </c>
      <c r="FF19" s="530">
        <v>1152.17</v>
      </c>
      <c r="FG19" s="5">
        <v>2.66</v>
      </c>
      <c r="FH19" s="530">
        <v>1181.28</v>
      </c>
      <c r="FI19" s="5">
        <v>2.64</v>
      </c>
      <c r="FJ19" s="530">
        <v>1152.17</v>
      </c>
      <c r="FK19" s="5">
        <v>2.66</v>
      </c>
      <c r="FL19" s="530">
        <v>1181.28</v>
      </c>
      <c r="FM19" s="5">
        <v>2.71</v>
      </c>
      <c r="FN19" s="530">
        <v>1226.7</v>
      </c>
      <c r="FO19" s="5">
        <v>2.8</v>
      </c>
      <c r="FP19" s="530">
        <v>1298.47</v>
      </c>
      <c r="FQ19" s="5">
        <v>2.79</v>
      </c>
      <c r="FR19" s="530">
        <v>1280.81</v>
      </c>
      <c r="FS19" s="5">
        <v>2.8</v>
      </c>
      <c r="FT19" s="530">
        <v>1298.47</v>
      </c>
      <c r="FU19" s="5">
        <v>2.85</v>
      </c>
      <c r="FV19" s="530">
        <v>1324.9</v>
      </c>
      <c r="FW19" s="5">
        <v>2.8</v>
      </c>
      <c r="FX19" s="530">
        <v>1298.47</v>
      </c>
      <c r="FY19" s="5">
        <v>2.88</v>
      </c>
      <c r="FZ19" s="530">
        <v>1343.62</v>
      </c>
      <c r="GA19" s="5">
        <v>2.8</v>
      </c>
      <c r="GB19" s="530">
        <v>1298.47</v>
      </c>
      <c r="GC19" s="5">
        <v>2.88</v>
      </c>
      <c r="GD19" s="530">
        <v>1343.62</v>
      </c>
      <c r="GE19" s="5">
        <v>2.8</v>
      </c>
      <c r="GF19" s="530">
        <v>1298.47</v>
      </c>
      <c r="GG19" s="5">
        <v>2.87</v>
      </c>
      <c r="GH19" s="530">
        <v>1336.47</v>
      </c>
      <c r="GI19" s="5">
        <v>2.8</v>
      </c>
      <c r="GJ19" s="530">
        <v>1298.47</v>
      </c>
      <c r="GK19" s="5">
        <v>2.87</v>
      </c>
      <c r="GL19" s="530">
        <v>1337.71</v>
      </c>
      <c r="GM19" s="5">
        <v>2.8</v>
      </c>
      <c r="GN19" s="530">
        <v>1298.47</v>
      </c>
      <c r="GO19" s="5">
        <v>2.89</v>
      </c>
      <c r="GP19" s="530">
        <v>1350.09</v>
      </c>
      <c r="GQ19" s="5">
        <v>2.8</v>
      </c>
      <c r="GR19" s="530">
        <v>1298.47</v>
      </c>
      <c r="GS19" s="5">
        <v>2.89</v>
      </c>
      <c r="GT19" s="530">
        <v>1339.78</v>
      </c>
      <c r="GU19" s="5">
        <v>2.8</v>
      </c>
      <c r="GV19" s="530">
        <v>1288.56</v>
      </c>
      <c r="GW19" s="5">
        <v>2.93</v>
      </c>
      <c r="GX19" s="530">
        <v>1348.06</v>
      </c>
      <c r="GY19" s="5">
        <v>2.8</v>
      </c>
      <c r="GZ19" s="530">
        <v>1288.56</v>
      </c>
      <c r="HA19" s="5">
        <v>2.93</v>
      </c>
      <c r="HB19" s="530">
        <v>1348.41</v>
      </c>
      <c r="HC19" s="5">
        <v>2.8</v>
      </c>
      <c r="HD19" s="530">
        <v>1288.56</v>
      </c>
      <c r="HE19" s="5">
        <v>2.93</v>
      </c>
      <c r="HF19" s="530">
        <v>1348.41</v>
      </c>
      <c r="HG19" s="5">
        <v>2.8</v>
      </c>
      <c r="HH19" s="530">
        <v>1288.56</v>
      </c>
      <c r="HI19" s="5">
        <v>2.93</v>
      </c>
      <c r="HJ19" s="530">
        <v>1366.78</v>
      </c>
      <c r="HK19" s="5">
        <v>2.8</v>
      </c>
      <c r="HL19" s="530">
        <v>1288.56</v>
      </c>
      <c r="HM19" s="5">
        <v>2.93</v>
      </c>
      <c r="HN19" s="530">
        <v>1373.7</v>
      </c>
      <c r="HO19" s="5">
        <v>2.8</v>
      </c>
      <c r="HP19" s="530">
        <v>1288.56</v>
      </c>
      <c r="HQ19" s="5">
        <v>2.93</v>
      </c>
      <c r="HR19" s="530">
        <v>1411</v>
      </c>
      <c r="HS19" s="5">
        <v>2.8</v>
      </c>
      <c r="HT19" s="530">
        <v>1288.56</v>
      </c>
      <c r="HU19" s="5">
        <v>2.93</v>
      </c>
      <c r="HV19" s="530">
        <v>1412.73</v>
      </c>
      <c r="HW19" s="5">
        <v>2.8</v>
      </c>
      <c r="HX19" s="530">
        <v>1298.47</v>
      </c>
      <c r="HY19" s="5">
        <v>2.93</v>
      </c>
      <c r="HZ19" s="530">
        <v>1416.6</v>
      </c>
      <c r="IA19" s="5">
        <v>2.8</v>
      </c>
      <c r="IB19" s="530">
        <v>1311.69</v>
      </c>
      <c r="IC19" s="5">
        <v>2.93</v>
      </c>
      <c r="ID19" s="530">
        <v>1419.64</v>
      </c>
      <c r="IE19" s="5">
        <v>2.8</v>
      </c>
      <c r="IF19" s="530">
        <v>1321.6</v>
      </c>
      <c r="IG19" s="5">
        <v>2.93</v>
      </c>
      <c r="IH19" s="530">
        <v>1421.05</v>
      </c>
      <c r="II19" s="5">
        <v>2.8</v>
      </c>
      <c r="IJ19" s="530">
        <v>1321.6</v>
      </c>
      <c r="IK19" s="5">
        <v>2.94</v>
      </c>
      <c r="IL19" s="530">
        <v>1522.02</v>
      </c>
      <c r="IM19" s="5">
        <v>2.8</v>
      </c>
      <c r="IN19" s="530">
        <v>1321.6</v>
      </c>
      <c r="IO19" s="5">
        <v>2.94</v>
      </c>
      <c r="IP19" s="530">
        <v>1522.02</v>
      </c>
      <c r="IQ19" s="5">
        <v>2.8</v>
      </c>
      <c r="IR19" s="534">
        <v>1387.68</v>
      </c>
      <c r="IS19" s="5">
        <v>2.98</v>
      </c>
      <c r="IT19" s="530">
        <v>1550.58</v>
      </c>
      <c r="IU19" s="5">
        <v>2.8</v>
      </c>
      <c r="IV19" s="530">
        <v>1387.68</v>
      </c>
      <c r="IW19" s="96">
        <v>2.98</v>
      </c>
      <c r="IX19" s="536">
        <v>1553.87</v>
      </c>
      <c r="IY19" s="96">
        <v>2.8</v>
      </c>
      <c r="IZ19" s="536">
        <v>1387.68</v>
      </c>
      <c r="JA19" s="5">
        <v>2.99</v>
      </c>
      <c r="JB19" s="530">
        <v>1563.66</v>
      </c>
      <c r="JC19" s="5">
        <v>2.8</v>
      </c>
      <c r="JD19" s="530">
        <v>1387.68</v>
      </c>
      <c r="JE19" s="5">
        <v>2.99</v>
      </c>
      <c r="JF19" s="530">
        <v>1572.8</v>
      </c>
      <c r="JG19" s="5">
        <v>2.8</v>
      </c>
      <c r="JH19" s="530">
        <v>1399.24</v>
      </c>
      <c r="JI19" s="5">
        <v>3</v>
      </c>
      <c r="JJ19" s="530">
        <v>1582.55</v>
      </c>
      <c r="JK19" s="5">
        <v>2.8</v>
      </c>
      <c r="JL19" s="530">
        <v>1399.24</v>
      </c>
      <c r="JM19" s="5">
        <v>3</v>
      </c>
      <c r="JN19" s="530">
        <v>1583.57</v>
      </c>
      <c r="JO19" s="5">
        <v>2.8</v>
      </c>
      <c r="JP19" s="530">
        <v>1399.24</v>
      </c>
      <c r="JQ19" s="5">
        <v>2.99</v>
      </c>
      <c r="JR19" s="530">
        <v>1568.46</v>
      </c>
      <c r="JS19" s="5">
        <v>2.8</v>
      </c>
      <c r="JT19" s="530">
        <v>1399.24</v>
      </c>
      <c r="JU19" s="5">
        <v>2.99</v>
      </c>
      <c r="JV19" s="530">
        <v>1558.5</v>
      </c>
      <c r="JW19" s="5">
        <v>2.8</v>
      </c>
      <c r="JX19" s="530">
        <v>1399.24</v>
      </c>
      <c r="JY19" s="5">
        <v>2.95</v>
      </c>
      <c r="JZ19" s="530">
        <v>1520.55</v>
      </c>
      <c r="KA19" s="5">
        <v>2.8</v>
      </c>
      <c r="KB19" s="530">
        <v>1394.29</v>
      </c>
      <c r="KC19" s="5">
        <v>2.95</v>
      </c>
      <c r="KD19" s="530">
        <v>1508.26</v>
      </c>
      <c r="KE19" s="5">
        <v>2.8</v>
      </c>
      <c r="KF19" s="530">
        <v>1394.29</v>
      </c>
      <c r="KG19" s="5">
        <v>2.93</v>
      </c>
      <c r="KH19" s="530">
        <v>1482.59</v>
      </c>
      <c r="KI19" s="5">
        <v>2.8</v>
      </c>
      <c r="KJ19" s="530">
        <v>1394.29</v>
      </c>
      <c r="KK19" s="5">
        <v>2.78</v>
      </c>
      <c r="KL19" s="530">
        <v>1356.06</v>
      </c>
      <c r="KM19" s="5">
        <v>2.8</v>
      </c>
      <c r="KN19" s="530">
        <v>1394.29</v>
      </c>
      <c r="KO19" s="5">
        <v>2.74</v>
      </c>
      <c r="KP19" s="530">
        <v>1287.02</v>
      </c>
      <c r="KQ19" s="5">
        <v>2.8</v>
      </c>
      <c r="KR19" s="530">
        <v>1362.9</v>
      </c>
      <c r="KS19" s="5">
        <v>2.74</v>
      </c>
      <c r="KT19" s="530">
        <v>1290.4100000000001</v>
      </c>
      <c r="KU19" s="5">
        <v>2.8</v>
      </c>
      <c r="KV19" s="530">
        <v>1362.9</v>
      </c>
      <c r="KW19" s="5">
        <v>2.75</v>
      </c>
      <c r="KX19" s="530">
        <v>1292</v>
      </c>
      <c r="KY19" s="5">
        <v>2.8</v>
      </c>
      <c r="KZ19" s="530">
        <v>1338.12</v>
      </c>
      <c r="LA19" s="96">
        <v>2.74</v>
      </c>
      <c r="LB19" s="536">
        <v>1228.5899999999999</v>
      </c>
      <c r="LC19" s="96">
        <v>2.8</v>
      </c>
      <c r="LD19" s="536">
        <v>1297.3</v>
      </c>
    </row>
    <row r="20" spans="1:316" ht="20.100000000000001" customHeight="1">
      <c r="A20" s="514"/>
      <c r="B20" s="526" t="s">
        <v>316</v>
      </c>
      <c r="C20" s="509"/>
      <c r="D20" s="509"/>
      <c r="E20" s="509"/>
      <c r="F20" s="5">
        <v>132.4</v>
      </c>
      <c r="G20" s="5">
        <v>129.5</v>
      </c>
      <c r="H20" s="5">
        <v>124.4</v>
      </c>
      <c r="I20" s="5">
        <v>126.5</v>
      </c>
      <c r="J20" s="5">
        <v>123.8</v>
      </c>
      <c r="K20" s="5">
        <v>124.3</v>
      </c>
      <c r="L20" s="5">
        <v>127.2</v>
      </c>
      <c r="M20" s="5">
        <v>127</v>
      </c>
      <c r="N20" s="509"/>
      <c r="O20" s="5">
        <v>127</v>
      </c>
      <c r="P20" s="5">
        <v>120</v>
      </c>
      <c r="Q20" s="530"/>
      <c r="R20" s="5">
        <v>127</v>
      </c>
      <c r="S20" s="5">
        <v>120</v>
      </c>
      <c r="T20" s="530"/>
      <c r="U20" s="5">
        <v>125.53</v>
      </c>
      <c r="V20" s="5">
        <v>120</v>
      </c>
      <c r="W20" s="530"/>
      <c r="X20" s="204">
        <v>124.53</v>
      </c>
      <c r="Y20" s="5">
        <v>120</v>
      </c>
      <c r="Z20" s="530"/>
      <c r="AA20" s="5">
        <v>120</v>
      </c>
      <c r="AB20" s="5">
        <v>120</v>
      </c>
      <c r="AC20" s="5">
        <v>120</v>
      </c>
      <c r="AD20" s="5">
        <v>120</v>
      </c>
      <c r="AE20" s="5">
        <v>120</v>
      </c>
      <c r="AF20" s="5">
        <v>120</v>
      </c>
      <c r="AG20" s="5">
        <v>120.2</v>
      </c>
      <c r="AH20" s="509"/>
      <c r="AI20" s="5">
        <v>120</v>
      </c>
      <c r="AJ20" s="509"/>
      <c r="AK20" s="5">
        <v>121.28</v>
      </c>
      <c r="AL20" s="509"/>
      <c r="AM20" s="5">
        <v>120</v>
      </c>
      <c r="AN20" s="530"/>
      <c r="AO20" s="5">
        <v>122.22</v>
      </c>
      <c r="AP20" s="509"/>
      <c r="AQ20" s="5">
        <v>120</v>
      </c>
      <c r="AR20" s="530"/>
      <c r="AS20" s="5">
        <v>124.11</v>
      </c>
      <c r="AT20" s="509"/>
      <c r="AU20" s="5">
        <v>120</v>
      </c>
      <c r="AV20" s="530"/>
      <c r="AW20" s="5">
        <v>125.09</v>
      </c>
      <c r="AX20" s="509"/>
      <c r="AY20" s="5">
        <v>120</v>
      </c>
      <c r="AZ20" s="530"/>
      <c r="BA20" s="5">
        <v>125.87</v>
      </c>
      <c r="BB20" s="509"/>
      <c r="BC20" s="5">
        <v>120</v>
      </c>
      <c r="BD20" s="530"/>
      <c r="BE20" s="5">
        <v>126.42</v>
      </c>
      <c r="BF20" s="533"/>
      <c r="BG20" s="282">
        <v>120</v>
      </c>
      <c r="BH20" s="530"/>
      <c r="BI20" s="5">
        <v>127.01</v>
      </c>
      <c r="BJ20" s="533"/>
      <c r="BK20" s="282">
        <v>120</v>
      </c>
      <c r="BL20" s="530"/>
      <c r="BM20" s="5">
        <v>127.21</v>
      </c>
      <c r="BN20" s="533"/>
      <c r="BO20" s="282">
        <v>120</v>
      </c>
      <c r="BP20" s="530"/>
      <c r="BQ20" s="5">
        <v>126.95</v>
      </c>
      <c r="BR20" s="533"/>
      <c r="BS20" s="282">
        <v>120</v>
      </c>
      <c r="BT20" s="530"/>
      <c r="BU20" s="5">
        <v>126.05</v>
      </c>
      <c r="BV20" s="533"/>
      <c r="BW20" s="282">
        <v>120</v>
      </c>
      <c r="BX20" s="530"/>
      <c r="BY20" s="5">
        <v>124.74</v>
      </c>
      <c r="BZ20" s="533"/>
      <c r="CA20" s="282">
        <v>120</v>
      </c>
      <c r="CB20" s="530"/>
      <c r="CC20" s="5">
        <v>123.69</v>
      </c>
      <c r="CD20" s="533"/>
      <c r="CE20" s="282">
        <v>120</v>
      </c>
      <c r="CF20" s="530"/>
      <c r="CG20" s="5">
        <v>122.64</v>
      </c>
      <c r="CH20" s="533"/>
      <c r="CI20" s="282">
        <v>120</v>
      </c>
      <c r="CJ20" s="530"/>
      <c r="CK20" s="5">
        <v>120.7</v>
      </c>
      <c r="CL20" s="533"/>
      <c r="CM20" s="282">
        <v>120</v>
      </c>
      <c r="CN20" s="530"/>
      <c r="CO20" s="5">
        <v>119.35</v>
      </c>
      <c r="CP20" s="533"/>
      <c r="CQ20" s="282">
        <v>120</v>
      </c>
      <c r="CR20" s="530"/>
      <c r="CS20" s="5">
        <v>118.44</v>
      </c>
      <c r="CT20" s="533"/>
      <c r="CU20" s="282">
        <v>120</v>
      </c>
      <c r="CV20" s="530"/>
      <c r="CW20" s="5">
        <v>117.07</v>
      </c>
      <c r="CX20" s="533"/>
      <c r="CY20" s="282">
        <v>120</v>
      </c>
      <c r="CZ20" s="530"/>
      <c r="DA20" s="5">
        <v>116.86</v>
      </c>
      <c r="DB20" s="533"/>
      <c r="DC20" s="282">
        <v>120</v>
      </c>
      <c r="DD20" s="530"/>
      <c r="DE20" s="5">
        <v>116.86</v>
      </c>
      <c r="DF20" s="533"/>
      <c r="DG20" s="282">
        <v>120</v>
      </c>
      <c r="DH20" s="530"/>
      <c r="DI20" s="282">
        <v>116.94</v>
      </c>
      <c r="DJ20" s="530"/>
      <c r="DK20" s="282">
        <v>120</v>
      </c>
      <c r="DL20" s="530"/>
      <c r="DM20" s="282">
        <v>117.45</v>
      </c>
      <c r="DN20" s="530"/>
      <c r="DO20" s="282">
        <v>120</v>
      </c>
      <c r="DP20" s="530"/>
      <c r="DQ20" s="282">
        <v>117.76</v>
      </c>
      <c r="DR20" s="530"/>
      <c r="DS20" s="282">
        <v>120</v>
      </c>
      <c r="DT20" s="530"/>
      <c r="DU20" s="282">
        <v>117.58</v>
      </c>
      <c r="DV20" s="530"/>
      <c r="DW20" s="282">
        <v>120</v>
      </c>
      <c r="DX20" s="530"/>
      <c r="DY20" s="282">
        <v>117.34</v>
      </c>
      <c r="DZ20" s="530"/>
      <c r="EA20" s="282">
        <v>120</v>
      </c>
      <c r="EB20" s="530"/>
      <c r="EC20" s="282">
        <v>117.18</v>
      </c>
      <c r="ED20" s="530"/>
      <c r="EE20" s="282">
        <v>120</v>
      </c>
      <c r="EF20" s="530"/>
      <c r="EG20" s="282">
        <v>117.09</v>
      </c>
      <c r="EH20" s="530"/>
      <c r="EI20" s="282">
        <v>120</v>
      </c>
      <c r="EJ20" s="530"/>
      <c r="EK20" s="282">
        <v>117.06</v>
      </c>
      <c r="EL20" s="530"/>
      <c r="EM20" s="282">
        <v>120</v>
      </c>
      <c r="EN20" s="530"/>
      <c r="EO20" s="282">
        <v>117.06</v>
      </c>
      <c r="EP20" s="530"/>
      <c r="EQ20" s="282">
        <v>120</v>
      </c>
      <c r="ER20" s="530"/>
      <c r="ES20" s="282">
        <v>117.13</v>
      </c>
      <c r="ET20" s="530"/>
      <c r="EU20" s="282">
        <v>120</v>
      </c>
      <c r="EV20" s="530"/>
      <c r="EW20" s="282">
        <v>117.13</v>
      </c>
      <c r="EX20" s="530"/>
      <c r="EY20" s="282">
        <v>120</v>
      </c>
      <c r="EZ20" s="530"/>
      <c r="FA20" s="282">
        <v>118.05</v>
      </c>
      <c r="FB20" s="530"/>
      <c r="FC20" s="282">
        <v>120</v>
      </c>
      <c r="FD20" s="530"/>
      <c r="FE20" s="282">
        <v>118.05</v>
      </c>
      <c r="FF20" s="530"/>
      <c r="FG20" s="282">
        <v>120</v>
      </c>
      <c r="FH20" s="530"/>
      <c r="FI20" s="282">
        <v>118.05</v>
      </c>
      <c r="FJ20" s="530"/>
      <c r="FK20" s="282">
        <v>120</v>
      </c>
      <c r="FL20" s="530"/>
      <c r="FM20" s="282">
        <v>122.18</v>
      </c>
      <c r="FN20" s="530"/>
      <c r="FO20" s="282">
        <v>125</v>
      </c>
      <c r="FP20" s="530"/>
      <c r="FQ20" s="282">
        <v>123.22</v>
      </c>
      <c r="FR20" s="530"/>
      <c r="FS20" s="282">
        <v>125</v>
      </c>
      <c r="FT20" s="530"/>
      <c r="FU20" s="282">
        <v>124.69</v>
      </c>
      <c r="FV20" s="530"/>
      <c r="FW20" s="282">
        <v>125</v>
      </c>
      <c r="FX20" s="530"/>
      <c r="FY20" s="282">
        <v>125.56</v>
      </c>
      <c r="FZ20" s="530"/>
      <c r="GA20" s="282">
        <v>125</v>
      </c>
      <c r="GB20" s="530"/>
      <c r="GC20" s="282">
        <v>125.46</v>
      </c>
      <c r="GD20" s="530"/>
      <c r="GE20" s="282">
        <v>125</v>
      </c>
      <c r="GF20" s="530"/>
      <c r="GG20" s="282">
        <v>125.34</v>
      </c>
      <c r="GH20" s="530"/>
      <c r="GI20" s="282">
        <v>125</v>
      </c>
      <c r="GJ20" s="530"/>
      <c r="GK20" s="282">
        <v>125.45</v>
      </c>
      <c r="GL20" s="530"/>
      <c r="GM20" s="282">
        <v>125</v>
      </c>
      <c r="GN20" s="530"/>
      <c r="GO20" s="282">
        <v>125.87</v>
      </c>
      <c r="GP20" s="530"/>
      <c r="GQ20" s="282">
        <v>125</v>
      </c>
      <c r="GR20" s="530"/>
      <c r="GS20" s="282">
        <v>125.87</v>
      </c>
      <c r="GT20" s="530"/>
      <c r="GU20" s="282">
        <v>125</v>
      </c>
      <c r="GV20" s="530"/>
      <c r="GW20" s="282">
        <v>126.58</v>
      </c>
      <c r="GX20" s="530"/>
      <c r="GY20" s="282">
        <v>125</v>
      </c>
      <c r="GZ20" s="530"/>
      <c r="HA20" s="282">
        <v>126.61</v>
      </c>
      <c r="HB20" s="530"/>
      <c r="HC20" s="282">
        <v>125</v>
      </c>
      <c r="HD20" s="530"/>
      <c r="HE20" s="282">
        <v>126.61</v>
      </c>
      <c r="HF20" s="530"/>
      <c r="HG20" s="282">
        <v>125</v>
      </c>
      <c r="HH20" s="530"/>
      <c r="HI20" s="282">
        <v>126.21</v>
      </c>
      <c r="HJ20" s="530"/>
      <c r="HK20" s="282">
        <v>125</v>
      </c>
      <c r="HL20" s="530"/>
      <c r="HM20" s="282">
        <v>126.76</v>
      </c>
      <c r="HN20" s="530"/>
      <c r="HO20" s="282">
        <v>125</v>
      </c>
      <c r="HP20" s="530"/>
      <c r="HQ20" s="282">
        <v>127.39</v>
      </c>
      <c r="HR20" s="530"/>
      <c r="HS20" s="282">
        <v>125</v>
      </c>
      <c r="HT20" s="530"/>
      <c r="HU20" s="282">
        <v>127.54</v>
      </c>
      <c r="HV20" s="530"/>
      <c r="HW20" s="282">
        <v>125</v>
      </c>
      <c r="HX20" s="530"/>
      <c r="HY20" s="282">
        <v>127.87</v>
      </c>
      <c r="HZ20" s="530"/>
      <c r="IA20" s="282">
        <v>125</v>
      </c>
      <c r="IB20" s="530"/>
      <c r="IC20" s="282">
        <v>128.13</v>
      </c>
      <c r="ID20" s="530"/>
      <c r="IE20" s="282">
        <v>125</v>
      </c>
      <c r="IF20" s="530"/>
      <c r="IG20" s="282">
        <v>128.25</v>
      </c>
      <c r="IH20" s="530"/>
      <c r="II20" s="282">
        <v>125</v>
      </c>
      <c r="IJ20" s="530"/>
      <c r="IK20" s="282">
        <v>128.81</v>
      </c>
      <c r="IL20" s="530"/>
      <c r="IM20" s="282">
        <v>125</v>
      </c>
      <c r="IN20" s="530"/>
      <c r="IO20" s="282">
        <v>128.81</v>
      </c>
      <c r="IP20" s="530"/>
      <c r="IQ20" s="282">
        <v>125</v>
      </c>
      <c r="IR20" s="534"/>
      <c r="IS20" s="282">
        <v>129.43</v>
      </c>
      <c r="IT20" s="530"/>
      <c r="IU20" s="282">
        <v>125</v>
      </c>
      <c r="IV20" s="530"/>
      <c r="IW20" s="280">
        <v>129.69</v>
      </c>
      <c r="IX20" s="536"/>
      <c r="IY20" s="280">
        <v>125</v>
      </c>
      <c r="IZ20" s="536"/>
      <c r="JA20" s="282">
        <v>130.05000000000001</v>
      </c>
      <c r="JB20" s="530"/>
      <c r="JC20" s="282">
        <v>125</v>
      </c>
      <c r="JD20" s="530"/>
      <c r="JE20" s="282">
        <v>130.19</v>
      </c>
      <c r="JF20" s="530"/>
      <c r="JG20" s="282">
        <v>125</v>
      </c>
      <c r="JH20" s="530"/>
      <c r="JI20" s="282">
        <v>130.54</v>
      </c>
      <c r="JJ20" s="530"/>
      <c r="JK20" s="282">
        <v>125</v>
      </c>
      <c r="JL20" s="530"/>
      <c r="JM20" s="282">
        <v>130.62</v>
      </c>
      <c r="JN20" s="530"/>
      <c r="JO20" s="282">
        <v>125</v>
      </c>
      <c r="JP20" s="530"/>
      <c r="JQ20" s="282">
        <v>129.85</v>
      </c>
      <c r="JR20" s="530"/>
      <c r="JS20" s="282">
        <v>125</v>
      </c>
      <c r="JT20" s="530"/>
      <c r="JU20" s="282">
        <v>129.07</v>
      </c>
      <c r="JV20" s="530"/>
      <c r="JW20" s="282">
        <v>125</v>
      </c>
      <c r="JX20" s="530"/>
      <c r="JY20" s="282">
        <v>128.28</v>
      </c>
      <c r="JZ20" s="530"/>
      <c r="KA20" s="282">
        <v>125</v>
      </c>
      <c r="KB20" s="530"/>
      <c r="KC20" s="282">
        <v>127.3</v>
      </c>
      <c r="KD20" s="530"/>
      <c r="KE20" s="282">
        <v>125</v>
      </c>
      <c r="KF20" s="530"/>
      <c r="KG20" s="282">
        <v>126.06</v>
      </c>
      <c r="KH20" s="530"/>
      <c r="KI20" s="282">
        <v>125</v>
      </c>
      <c r="KJ20" s="530"/>
      <c r="KK20" s="282">
        <v>124.54</v>
      </c>
      <c r="KL20" s="530"/>
      <c r="KM20" s="282">
        <v>125</v>
      </c>
      <c r="KN20" s="530"/>
      <c r="KO20" s="282">
        <v>120.87</v>
      </c>
      <c r="KP20" s="530"/>
      <c r="KQ20" s="282">
        <v>125</v>
      </c>
      <c r="KR20" s="530"/>
      <c r="KS20" s="282">
        <v>121.17</v>
      </c>
      <c r="KT20" s="530"/>
      <c r="KU20" s="282">
        <v>125</v>
      </c>
      <c r="KV20" s="530"/>
      <c r="KW20" s="282">
        <v>121.45</v>
      </c>
      <c r="KX20" s="530"/>
      <c r="KY20" s="282">
        <v>125</v>
      </c>
      <c r="KZ20" s="530"/>
      <c r="LA20" s="280">
        <v>120.23</v>
      </c>
      <c r="LB20" s="536"/>
      <c r="LC20" s="280">
        <v>125</v>
      </c>
      <c r="LD20" s="536"/>
    </row>
    <row r="21" spans="1:316" ht="20.100000000000001" customHeight="1">
      <c r="A21" s="514"/>
      <c r="B21" s="509" t="s">
        <v>317</v>
      </c>
      <c r="C21" s="509"/>
      <c r="D21" s="509"/>
      <c r="E21" s="509"/>
      <c r="F21" s="14">
        <v>0.89</v>
      </c>
      <c r="G21" s="14">
        <v>0.89</v>
      </c>
      <c r="H21" s="14">
        <v>0.89</v>
      </c>
      <c r="I21" s="14">
        <v>0.89</v>
      </c>
      <c r="J21" s="14">
        <v>0.89</v>
      </c>
      <c r="K21" s="14">
        <v>0.89</v>
      </c>
      <c r="L21" s="14">
        <v>0.89</v>
      </c>
      <c r="M21" s="14">
        <v>0.89</v>
      </c>
      <c r="N21" s="509"/>
      <c r="O21" s="14">
        <v>0.89</v>
      </c>
      <c r="P21" s="14">
        <v>0.89</v>
      </c>
      <c r="Q21" s="530"/>
      <c r="R21" s="14">
        <v>0.89</v>
      </c>
      <c r="S21" s="14">
        <v>0.89</v>
      </c>
      <c r="T21" s="530"/>
      <c r="U21" s="14">
        <v>0.89</v>
      </c>
      <c r="V21" s="14">
        <v>0.89</v>
      </c>
      <c r="W21" s="530"/>
      <c r="X21" s="11">
        <v>0.89</v>
      </c>
      <c r="Y21" s="14">
        <v>0.89</v>
      </c>
      <c r="Z21" s="530"/>
      <c r="AA21" s="14">
        <v>0.89</v>
      </c>
      <c r="AB21" s="14">
        <v>0.89</v>
      </c>
      <c r="AC21" s="14">
        <v>0.89</v>
      </c>
      <c r="AD21" s="14">
        <v>0.89</v>
      </c>
      <c r="AE21" s="14">
        <v>0.89</v>
      </c>
      <c r="AF21" s="14">
        <v>0.89</v>
      </c>
      <c r="AG21" s="14">
        <v>0.89</v>
      </c>
      <c r="AH21" s="509"/>
      <c r="AI21" s="14">
        <v>0.92</v>
      </c>
      <c r="AJ21" s="509"/>
      <c r="AK21" s="14">
        <v>0.89</v>
      </c>
      <c r="AL21" s="509"/>
      <c r="AM21" s="14">
        <v>0.92</v>
      </c>
      <c r="AN21" s="530"/>
      <c r="AO21" s="14">
        <v>0.89</v>
      </c>
      <c r="AP21" s="509"/>
      <c r="AQ21" s="14">
        <v>0.92</v>
      </c>
      <c r="AR21" s="530"/>
      <c r="AS21" s="14">
        <v>0.89</v>
      </c>
      <c r="AT21" s="509"/>
      <c r="AU21" s="14">
        <v>0.92</v>
      </c>
      <c r="AV21" s="530"/>
      <c r="AW21" s="14">
        <v>0.89</v>
      </c>
      <c r="AX21" s="509"/>
      <c r="AY21" s="14">
        <v>0.92</v>
      </c>
      <c r="AZ21" s="530"/>
      <c r="BA21" s="14">
        <v>0.89</v>
      </c>
      <c r="BB21" s="509"/>
      <c r="BC21" s="14">
        <v>0.92</v>
      </c>
      <c r="BD21" s="530"/>
      <c r="BE21" s="14">
        <v>0.89</v>
      </c>
      <c r="BF21" s="533"/>
      <c r="BG21" s="14">
        <v>0.92</v>
      </c>
      <c r="BH21" s="530"/>
      <c r="BI21" s="14">
        <v>0.89</v>
      </c>
      <c r="BJ21" s="533"/>
      <c r="BK21" s="14">
        <v>0.92</v>
      </c>
      <c r="BL21" s="530"/>
      <c r="BM21" s="14">
        <v>0.89</v>
      </c>
      <c r="BN21" s="533"/>
      <c r="BO21" s="14">
        <v>0.92</v>
      </c>
      <c r="BP21" s="530"/>
      <c r="BQ21" s="14">
        <v>0.87</v>
      </c>
      <c r="BR21" s="533"/>
      <c r="BS21" s="14">
        <v>0.92</v>
      </c>
      <c r="BT21" s="530"/>
      <c r="BU21" s="14">
        <v>0.87</v>
      </c>
      <c r="BV21" s="533"/>
      <c r="BW21" s="14">
        <v>0.89</v>
      </c>
      <c r="BX21" s="530"/>
      <c r="BY21" s="14">
        <v>0.87</v>
      </c>
      <c r="BZ21" s="533"/>
      <c r="CA21" s="14">
        <v>0.89</v>
      </c>
      <c r="CB21" s="530"/>
      <c r="CC21" s="14">
        <v>0.84</v>
      </c>
      <c r="CD21" s="533"/>
      <c r="CE21" s="14">
        <v>0.89</v>
      </c>
      <c r="CF21" s="530"/>
      <c r="CG21" s="14">
        <v>0.84</v>
      </c>
      <c r="CH21" s="533"/>
      <c r="CI21" s="14">
        <v>0.87</v>
      </c>
      <c r="CJ21" s="530"/>
      <c r="CK21" s="14">
        <v>0.84</v>
      </c>
      <c r="CL21" s="533"/>
      <c r="CM21" s="14">
        <v>0.85</v>
      </c>
      <c r="CN21" s="530"/>
      <c r="CO21" s="14">
        <v>0.84</v>
      </c>
      <c r="CP21" s="533"/>
      <c r="CQ21" s="14">
        <v>0.86</v>
      </c>
      <c r="CR21" s="530"/>
      <c r="CS21" s="14">
        <v>0.84</v>
      </c>
      <c r="CT21" s="533"/>
      <c r="CU21" s="14">
        <v>0.86</v>
      </c>
      <c r="CV21" s="530"/>
      <c r="CW21" s="14">
        <v>0.85</v>
      </c>
      <c r="CX21" s="533"/>
      <c r="CY21" s="14">
        <v>0.88</v>
      </c>
      <c r="CZ21" s="530"/>
      <c r="DA21" s="14">
        <v>0.85</v>
      </c>
      <c r="DB21" s="533"/>
      <c r="DC21" s="14">
        <v>0.89</v>
      </c>
      <c r="DD21" s="530"/>
      <c r="DE21" s="14">
        <v>0.85</v>
      </c>
      <c r="DF21" s="533"/>
      <c r="DG21" s="14">
        <v>0.89</v>
      </c>
      <c r="DH21" s="530"/>
      <c r="DI21" s="14">
        <v>0.87</v>
      </c>
      <c r="DJ21" s="530"/>
      <c r="DK21" s="14">
        <v>0.89</v>
      </c>
      <c r="DL21" s="530"/>
      <c r="DM21" s="14">
        <v>0.87</v>
      </c>
      <c r="DN21" s="530"/>
      <c r="DO21" s="14">
        <v>0.89</v>
      </c>
      <c r="DP21" s="530"/>
      <c r="DQ21" s="14">
        <v>0.89</v>
      </c>
      <c r="DR21" s="530"/>
      <c r="DS21" s="14">
        <v>0.89</v>
      </c>
      <c r="DT21" s="530"/>
      <c r="DU21" s="14">
        <v>0.89</v>
      </c>
      <c r="DV21" s="530"/>
      <c r="DW21" s="14">
        <v>0.89</v>
      </c>
      <c r="DX21" s="530"/>
      <c r="DY21" s="14">
        <v>0.89</v>
      </c>
      <c r="DZ21" s="530"/>
      <c r="EA21" s="14">
        <v>0.89</v>
      </c>
      <c r="EB21" s="530"/>
      <c r="EC21" s="14">
        <v>0.89</v>
      </c>
      <c r="ED21" s="530"/>
      <c r="EE21" s="14">
        <v>0.89</v>
      </c>
      <c r="EF21" s="530"/>
      <c r="EG21" s="14">
        <v>0.89</v>
      </c>
      <c r="EH21" s="530"/>
      <c r="EI21" s="14">
        <v>0.89</v>
      </c>
      <c r="EJ21" s="530"/>
      <c r="EK21" s="14">
        <v>0.89</v>
      </c>
      <c r="EL21" s="530"/>
      <c r="EM21" s="14">
        <v>0.89</v>
      </c>
      <c r="EN21" s="530"/>
      <c r="EO21" s="14">
        <v>0.89</v>
      </c>
      <c r="EP21" s="530"/>
      <c r="EQ21" s="14">
        <v>0.89</v>
      </c>
      <c r="ER21" s="530"/>
      <c r="ES21" s="14">
        <v>0.89</v>
      </c>
      <c r="ET21" s="530"/>
      <c r="EU21" s="38">
        <v>0.89500000000000002</v>
      </c>
      <c r="EV21" s="530"/>
      <c r="EW21" s="14">
        <v>0.89</v>
      </c>
      <c r="EX21" s="530"/>
      <c r="EY21" s="38">
        <v>0.89500000000000002</v>
      </c>
      <c r="EZ21" s="530"/>
      <c r="FA21" s="14">
        <v>0.89</v>
      </c>
      <c r="FB21" s="530"/>
      <c r="FC21" s="38">
        <v>0.89500000000000002</v>
      </c>
      <c r="FD21" s="530"/>
      <c r="FE21" s="14">
        <v>0.89</v>
      </c>
      <c r="FF21" s="530"/>
      <c r="FG21" s="38">
        <v>0.89500000000000002</v>
      </c>
      <c r="FH21" s="530"/>
      <c r="FI21" s="14">
        <v>0.89</v>
      </c>
      <c r="FJ21" s="530"/>
      <c r="FK21" s="38">
        <v>0.89500000000000002</v>
      </c>
      <c r="FL21" s="530"/>
      <c r="FM21" s="14">
        <v>0.89</v>
      </c>
      <c r="FN21" s="530"/>
      <c r="FO21" s="38">
        <v>0.89500000000000002</v>
      </c>
      <c r="FP21" s="530"/>
      <c r="FQ21" s="14">
        <v>0.89</v>
      </c>
      <c r="FR21" s="530"/>
      <c r="FS21" s="38">
        <v>0.89500000000000002</v>
      </c>
      <c r="FT21" s="530"/>
      <c r="FU21" s="14">
        <v>0.89</v>
      </c>
      <c r="FV21" s="530"/>
      <c r="FW21" s="38">
        <v>0.89500000000000002</v>
      </c>
      <c r="FX21" s="530"/>
      <c r="FY21" s="14">
        <v>0.89</v>
      </c>
      <c r="FZ21" s="530"/>
      <c r="GA21" s="38">
        <v>0.89500000000000002</v>
      </c>
      <c r="GB21" s="530"/>
      <c r="GC21" s="14">
        <v>0.89</v>
      </c>
      <c r="GD21" s="530"/>
      <c r="GE21" s="38">
        <v>0.89500000000000002</v>
      </c>
      <c r="GF21" s="530"/>
      <c r="GG21" s="14">
        <v>0.89</v>
      </c>
      <c r="GH21" s="530"/>
      <c r="GI21" s="38">
        <v>0.89500000000000002</v>
      </c>
      <c r="GJ21" s="530"/>
      <c r="GK21" s="14">
        <v>0.89</v>
      </c>
      <c r="GL21" s="530"/>
      <c r="GM21" s="38">
        <v>0.89500000000000002</v>
      </c>
      <c r="GN21" s="530"/>
      <c r="GO21" s="14">
        <v>0.89</v>
      </c>
      <c r="GP21" s="530"/>
      <c r="GQ21" s="38">
        <v>0.89500000000000002</v>
      </c>
      <c r="GR21" s="530"/>
      <c r="GS21" s="14">
        <v>0.89</v>
      </c>
      <c r="GT21" s="530"/>
      <c r="GU21" s="38">
        <v>0.89500000000000002</v>
      </c>
      <c r="GV21" s="530"/>
      <c r="GW21" s="38">
        <v>0.89200000000000002</v>
      </c>
      <c r="GX21" s="530"/>
      <c r="GY21" s="38">
        <v>0.89500000000000002</v>
      </c>
      <c r="GZ21" s="530"/>
      <c r="HA21" s="38">
        <v>0.89200000000000002</v>
      </c>
      <c r="HB21" s="530"/>
      <c r="HC21" s="38">
        <v>0.89500000000000002</v>
      </c>
      <c r="HD21" s="530"/>
      <c r="HE21" s="38">
        <v>0.89200000000000002</v>
      </c>
      <c r="HF21" s="530"/>
      <c r="HG21" s="38">
        <v>0.89500000000000002</v>
      </c>
      <c r="HH21" s="530"/>
      <c r="HI21" s="38">
        <v>0.89200000000000002</v>
      </c>
      <c r="HJ21" s="530"/>
      <c r="HK21" s="38">
        <v>0.89500000000000002</v>
      </c>
      <c r="HL21" s="530"/>
      <c r="HM21" s="38">
        <v>0.89200000000000002</v>
      </c>
      <c r="HN21" s="530"/>
      <c r="HO21" s="38">
        <v>0.89500000000000002</v>
      </c>
      <c r="HP21" s="530"/>
      <c r="HQ21" s="38">
        <v>0.89200000000000002</v>
      </c>
      <c r="HR21" s="530"/>
      <c r="HS21" s="38">
        <v>0.89500000000000002</v>
      </c>
      <c r="HT21" s="530"/>
      <c r="HU21" s="11">
        <v>0.89349999999999996</v>
      </c>
      <c r="HV21" s="530"/>
      <c r="HW21" s="38">
        <v>0.89500000000000002</v>
      </c>
      <c r="HX21" s="530"/>
      <c r="HY21" s="11">
        <v>0.89349999999999996</v>
      </c>
      <c r="HZ21" s="530"/>
      <c r="IA21" s="38">
        <v>0.89500000000000002</v>
      </c>
      <c r="IB21" s="530"/>
      <c r="IC21" s="11">
        <v>0.89349999999999996</v>
      </c>
      <c r="ID21" s="530"/>
      <c r="IE21" s="38">
        <v>0.89500000000000002</v>
      </c>
      <c r="IF21" s="530"/>
      <c r="IG21" s="11">
        <v>0.89349999999999996</v>
      </c>
      <c r="IH21" s="530"/>
      <c r="II21" s="38">
        <v>0.89500000000000002</v>
      </c>
      <c r="IJ21" s="530"/>
      <c r="IK21" s="11">
        <v>0.89500000000000002</v>
      </c>
      <c r="IL21" s="530"/>
      <c r="IM21" s="38">
        <v>0.89500000000000002</v>
      </c>
      <c r="IN21" s="530"/>
      <c r="IO21" s="11">
        <v>0.89500000000000002</v>
      </c>
      <c r="IP21" s="530"/>
      <c r="IQ21" s="38">
        <v>0.89500000000000002</v>
      </c>
      <c r="IR21" s="534"/>
      <c r="IS21" s="11">
        <v>0.89500000000000002</v>
      </c>
      <c r="IT21" s="530"/>
      <c r="IU21" s="38">
        <v>0.89500000000000002</v>
      </c>
      <c r="IV21" s="530"/>
      <c r="IW21" s="57">
        <v>0.89500000000000002</v>
      </c>
      <c r="IX21" s="536"/>
      <c r="IY21" s="359">
        <v>0.89500000000000002</v>
      </c>
      <c r="IZ21" s="536"/>
      <c r="JA21" s="11">
        <v>0.89500000000000002</v>
      </c>
      <c r="JB21" s="530"/>
      <c r="JC21" s="38">
        <v>0.89500000000000002</v>
      </c>
      <c r="JD21" s="530"/>
      <c r="JE21" s="11">
        <v>0.89500000000000002</v>
      </c>
      <c r="JF21" s="530"/>
      <c r="JG21" s="38">
        <v>0.89500000000000002</v>
      </c>
      <c r="JH21" s="530"/>
      <c r="JI21" s="11">
        <v>0.89500000000000002</v>
      </c>
      <c r="JJ21" s="530"/>
      <c r="JK21" s="38">
        <v>0.89500000000000002</v>
      </c>
      <c r="JL21" s="530"/>
      <c r="JM21" s="11">
        <v>0.89500000000000002</v>
      </c>
      <c r="JN21" s="530"/>
      <c r="JO21" s="38">
        <v>0.89500000000000002</v>
      </c>
      <c r="JP21" s="530"/>
      <c r="JQ21" s="11">
        <v>0.89500000000000002</v>
      </c>
      <c r="JR21" s="530"/>
      <c r="JS21" s="38">
        <v>0.89500000000000002</v>
      </c>
      <c r="JT21" s="530"/>
      <c r="JU21" s="11">
        <v>0.89500000000000002</v>
      </c>
      <c r="JV21" s="530"/>
      <c r="JW21" s="38">
        <v>0.89500000000000002</v>
      </c>
      <c r="JX21" s="530"/>
      <c r="JY21" s="11">
        <v>0.89500000000000002</v>
      </c>
      <c r="JZ21" s="530"/>
      <c r="KA21" s="38">
        <v>0.89500000000000002</v>
      </c>
      <c r="KB21" s="530"/>
      <c r="KC21" s="11">
        <v>0.89500000000000002</v>
      </c>
      <c r="KD21" s="530"/>
      <c r="KE21" s="38">
        <v>0.89500000000000002</v>
      </c>
      <c r="KF21" s="530"/>
      <c r="KG21" s="11">
        <v>0.89500000000000002</v>
      </c>
      <c r="KH21" s="530"/>
      <c r="KI21" s="38">
        <v>0.89500000000000002</v>
      </c>
      <c r="KJ21" s="530"/>
      <c r="KK21" s="11">
        <v>0.89500000000000002</v>
      </c>
      <c r="KL21" s="530"/>
      <c r="KM21" s="38">
        <v>0.89500000000000002</v>
      </c>
      <c r="KN21" s="530"/>
      <c r="KO21" s="11">
        <v>0.89500000000000002</v>
      </c>
      <c r="KP21" s="530"/>
      <c r="KQ21" s="38">
        <v>0.89500000000000002</v>
      </c>
      <c r="KR21" s="530"/>
      <c r="KS21" s="11">
        <v>0.89500000000000002</v>
      </c>
      <c r="KT21" s="530"/>
      <c r="KU21" s="38">
        <v>0.89500000000000002</v>
      </c>
      <c r="KV21" s="530"/>
      <c r="KW21" s="11">
        <v>0.89500000000000002</v>
      </c>
      <c r="KX21" s="530"/>
      <c r="KY21" s="38">
        <v>0.9</v>
      </c>
      <c r="KZ21" s="530"/>
      <c r="LA21" s="57">
        <v>0.89500000000000002</v>
      </c>
      <c r="LB21" s="536"/>
      <c r="LC21" s="359">
        <v>0.9</v>
      </c>
      <c r="LD21" s="536"/>
    </row>
    <row r="22" spans="1:316" ht="20.100000000000001" customHeight="1">
      <c r="A22" s="514"/>
      <c r="B22" s="509" t="s">
        <v>318</v>
      </c>
      <c r="C22" s="509"/>
      <c r="D22" s="509" t="s">
        <v>319</v>
      </c>
      <c r="E22" s="509"/>
      <c r="F22" s="5">
        <v>3190</v>
      </c>
      <c r="G22" s="5">
        <v>3480</v>
      </c>
      <c r="H22" s="5">
        <v>3480</v>
      </c>
      <c r="I22" s="5">
        <v>3550</v>
      </c>
      <c r="J22" s="5">
        <v>3600</v>
      </c>
      <c r="K22" s="5">
        <v>3750</v>
      </c>
      <c r="L22" s="5">
        <v>3800</v>
      </c>
      <c r="M22" s="5">
        <v>3550</v>
      </c>
      <c r="N22" s="509"/>
      <c r="O22" s="5"/>
      <c r="P22" s="5">
        <v>3545</v>
      </c>
      <c r="Q22" s="530"/>
      <c r="R22" s="5">
        <v>3550</v>
      </c>
      <c r="S22" s="5">
        <v>3545</v>
      </c>
      <c r="T22" s="530"/>
      <c r="U22" s="5">
        <v>3550</v>
      </c>
      <c r="V22" s="5">
        <v>3545</v>
      </c>
      <c r="W22" s="530"/>
      <c r="X22" s="5">
        <v>3550</v>
      </c>
      <c r="Y22" s="5">
        <v>3570</v>
      </c>
      <c r="Z22" s="530"/>
      <c r="AA22" s="5">
        <v>3570</v>
      </c>
      <c r="AB22" s="5">
        <v>3570</v>
      </c>
      <c r="AC22" s="5">
        <v>3570</v>
      </c>
      <c r="AD22" s="5">
        <v>3570</v>
      </c>
      <c r="AE22" s="5">
        <v>3600</v>
      </c>
      <c r="AF22" s="5">
        <v>3600</v>
      </c>
      <c r="AG22" s="5">
        <v>3550</v>
      </c>
      <c r="AH22" s="509"/>
      <c r="AI22" s="5">
        <v>3600</v>
      </c>
      <c r="AJ22" s="509"/>
      <c r="AK22" s="5">
        <v>3550</v>
      </c>
      <c r="AL22" s="509"/>
      <c r="AM22" s="5">
        <v>3600</v>
      </c>
      <c r="AN22" s="530"/>
      <c r="AO22" s="5">
        <v>3550</v>
      </c>
      <c r="AP22" s="509"/>
      <c r="AQ22" s="5">
        <v>3600</v>
      </c>
      <c r="AR22" s="530"/>
      <c r="AS22" s="5">
        <v>3550</v>
      </c>
      <c r="AT22" s="509"/>
      <c r="AU22" s="5">
        <v>3630</v>
      </c>
      <c r="AV22" s="530"/>
      <c r="AW22" s="5">
        <v>3550</v>
      </c>
      <c r="AX22" s="509"/>
      <c r="AY22" s="5">
        <v>3630</v>
      </c>
      <c r="AZ22" s="530"/>
      <c r="BA22" s="5">
        <v>3580</v>
      </c>
      <c r="BB22" s="509"/>
      <c r="BC22" s="5">
        <v>3630</v>
      </c>
      <c r="BD22" s="530"/>
      <c r="BE22" s="5">
        <v>3580</v>
      </c>
      <c r="BF22" s="533"/>
      <c r="BG22" s="5">
        <v>3630</v>
      </c>
      <c r="BH22" s="530"/>
      <c r="BI22" s="5">
        <v>3580</v>
      </c>
      <c r="BJ22" s="533"/>
      <c r="BK22" s="5">
        <v>3630</v>
      </c>
      <c r="BL22" s="530"/>
      <c r="BM22" s="5">
        <v>3580</v>
      </c>
      <c r="BN22" s="533"/>
      <c r="BO22" s="5">
        <v>3630</v>
      </c>
      <c r="BP22" s="530"/>
      <c r="BQ22" s="5">
        <v>3580</v>
      </c>
      <c r="BR22" s="533"/>
      <c r="BS22" s="5">
        <v>3630</v>
      </c>
      <c r="BT22" s="530"/>
      <c r="BU22" s="5">
        <v>3600</v>
      </c>
      <c r="BV22" s="533"/>
      <c r="BW22" s="5">
        <v>3630</v>
      </c>
      <c r="BX22" s="530"/>
      <c r="BY22" s="5">
        <v>3600</v>
      </c>
      <c r="BZ22" s="533"/>
      <c r="CA22" s="5">
        <v>3630</v>
      </c>
      <c r="CB22" s="530"/>
      <c r="CC22" s="5">
        <v>3550</v>
      </c>
      <c r="CD22" s="533"/>
      <c r="CE22" s="5">
        <v>3630</v>
      </c>
      <c r="CF22" s="530"/>
      <c r="CG22" s="5">
        <v>3530</v>
      </c>
      <c r="CH22" s="533"/>
      <c r="CI22" s="5">
        <v>3580</v>
      </c>
      <c r="CJ22" s="530"/>
      <c r="CK22" s="5">
        <v>3530</v>
      </c>
      <c r="CL22" s="533"/>
      <c r="CM22" s="5">
        <v>3580</v>
      </c>
      <c r="CN22" s="530"/>
      <c r="CO22" s="5">
        <v>3530</v>
      </c>
      <c r="CP22" s="533"/>
      <c r="CQ22" s="5">
        <v>3580</v>
      </c>
      <c r="CR22" s="530"/>
      <c r="CS22" s="5">
        <v>3530</v>
      </c>
      <c r="CT22" s="533"/>
      <c r="CU22" s="5">
        <v>3580</v>
      </c>
      <c r="CV22" s="530"/>
      <c r="CW22" s="5">
        <v>3580</v>
      </c>
      <c r="CX22" s="533"/>
      <c r="CY22" s="5">
        <v>3600</v>
      </c>
      <c r="CZ22" s="530"/>
      <c r="DA22" s="5">
        <v>3600</v>
      </c>
      <c r="DB22" s="533"/>
      <c r="DC22" s="5">
        <v>3600</v>
      </c>
      <c r="DD22" s="530"/>
      <c r="DE22" s="5">
        <v>3600</v>
      </c>
      <c r="DF22" s="533"/>
      <c r="DG22" s="5">
        <v>3600</v>
      </c>
      <c r="DH22" s="530"/>
      <c r="DI22" s="5">
        <v>3650</v>
      </c>
      <c r="DJ22" s="530"/>
      <c r="DK22" s="5">
        <v>3650</v>
      </c>
      <c r="DL22" s="530"/>
      <c r="DM22" s="5">
        <v>3700</v>
      </c>
      <c r="DN22" s="530"/>
      <c r="DO22" s="5">
        <v>3770</v>
      </c>
      <c r="DP22" s="530"/>
      <c r="DQ22" s="5">
        <v>3750</v>
      </c>
      <c r="DR22" s="530"/>
      <c r="DS22" s="5">
        <v>3800</v>
      </c>
      <c r="DT22" s="530"/>
      <c r="DU22" s="5">
        <v>3780</v>
      </c>
      <c r="DV22" s="530"/>
      <c r="DW22" s="5">
        <v>3840</v>
      </c>
      <c r="DX22" s="530"/>
      <c r="DY22" s="5">
        <v>3800</v>
      </c>
      <c r="DZ22" s="530"/>
      <c r="EA22" s="5">
        <v>3850</v>
      </c>
      <c r="EB22" s="530"/>
      <c r="EC22" s="5">
        <v>3820</v>
      </c>
      <c r="ED22" s="530"/>
      <c r="EE22" s="5">
        <v>3850</v>
      </c>
      <c r="EF22" s="530"/>
      <c r="EG22" s="5">
        <v>3830</v>
      </c>
      <c r="EH22" s="530"/>
      <c r="EI22" s="5">
        <v>3850</v>
      </c>
      <c r="EJ22" s="530"/>
      <c r="EK22" s="5">
        <v>3830</v>
      </c>
      <c r="EL22" s="530"/>
      <c r="EM22" s="5">
        <v>3850</v>
      </c>
      <c r="EN22" s="530"/>
      <c r="EO22" s="5">
        <v>3900</v>
      </c>
      <c r="EP22" s="530"/>
      <c r="EQ22" s="5">
        <v>3900</v>
      </c>
      <c r="ER22" s="530"/>
      <c r="ES22" s="5">
        <v>3900</v>
      </c>
      <c r="ET22" s="530"/>
      <c r="EU22" s="5">
        <v>3900</v>
      </c>
      <c r="EV22" s="530"/>
      <c r="EW22" s="5">
        <v>3930</v>
      </c>
      <c r="EX22" s="530"/>
      <c r="EY22" s="5">
        <v>3930</v>
      </c>
      <c r="EZ22" s="530"/>
      <c r="FA22" s="5">
        <v>3930</v>
      </c>
      <c r="FB22" s="530"/>
      <c r="FC22" s="5">
        <v>3930</v>
      </c>
      <c r="FD22" s="530"/>
      <c r="FE22" s="5">
        <v>3930</v>
      </c>
      <c r="FF22" s="530"/>
      <c r="FG22" s="5">
        <v>3930</v>
      </c>
      <c r="FH22" s="530"/>
      <c r="FI22" s="5">
        <v>3930</v>
      </c>
      <c r="FJ22" s="530"/>
      <c r="FK22" s="5">
        <v>3930</v>
      </c>
      <c r="FL22" s="530"/>
      <c r="FM22" s="5">
        <v>3930</v>
      </c>
      <c r="FN22" s="530"/>
      <c r="FO22" s="5">
        <v>3930</v>
      </c>
      <c r="FP22" s="530"/>
      <c r="FQ22" s="5">
        <v>3950</v>
      </c>
      <c r="FR22" s="530"/>
      <c r="FS22" s="5">
        <v>3930</v>
      </c>
      <c r="FT22" s="530"/>
      <c r="FU22" s="5">
        <v>3950</v>
      </c>
      <c r="FV22" s="530"/>
      <c r="FW22" s="5">
        <v>3930</v>
      </c>
      <c r="FX22" s="530"/>
      <c r="FY22" s="5">
        <v>3935</v>
      </c>
      <c r="FZ22" s="530"/>
      <c r="GA22" s="5">
        <v>3930</v>
      </c>
      <c r="GB22" s="530"/>
      <c r="GC22" s="5">
        <v>3935</v>
      </c>
      <c r="GD22" s="530"/>
      <c r="GE22" s="5">
        <v>3930</v>
      </c>
      <c r="GF22" s="530"/>
      <c r="GG22" s="5">
        <v>3935</v>
      </c>
      <c r="GH22" s="530"/>
      <c r="GI22" s="5">
        <v>3930</v>
      </c>
      <c r="GJ22" s="530"/>
      <c r="GK22" s="5">
        <v>3935</v>
      </c>
      <c r="GL22" s="530"/>
      <c r="GM22" s="5">
        <v>3930</v>
      </c>
      <c r="GN22" s="530"/>
      <c r="GO22" s="5">
        <v>3930</v>
      </c>
      <c r="GP22" s="530"/>
      <c r="GQ22" s="5">
        <v>3930</v>
      </c>
      <c r="GR22" s="530"/>
      <c r="GS22" s="5">
        <v>3900</v>
      </c>
      <c r="GT22" s="530"/>
      <c r="GU22" s="5">
        <v>3900</v>
      </c>
      <c r="GV22" s="530"/>
      <c r="GW22" s="5">
        <v>3880</v>
      </c>
      <c r="GX22" s="530"/>
      <c r="GY22" s="5">
        <v>3900</v>
      </c>
      <c r="GZ22" s="530"/>
      <c r="HA22" s="5">
        <v>3880</v>
      </c>
      <c r="HB22" s="530"/>
      <c r="HC22" s="5">
        <v>3900</v>
      </c>
      <c r="HD22" s="530"/>
      <c r="HE22" s="5">
        <v>3880</v>
      </c>
      <c r="HF22" s="530"/>
      <c r="HG22" s="5">
        <v>3900</v>
      </c>
      <c r="HH22" s="530"/>
      <c r="HI22" s="5">
        <v>3900</v>
      </c>
      <c r="HJ22" s="530"/>
      <c r="HK22" s="5">
        <v>3900</v>
      </c>
      <c r="HL22" s="530"/>
      <c r="HM22" s="5">
        <v>4000</v>
      </c>
      <c r="HN22" s="530"/>
      <c r="HO22" s="5">
        <v>3900</v>
      </c>
      <c r="HP22" s="530"/>
      <c r="HQ22" s="5">
        <v>4000</v>
      </c>
      <c r="HR22" s="530"/>
      <c r="HS22" s="5">
        <v>3900</v>
      </c>
      <c r="HT22" s="530"/>
      <c r="HU22" s="5">
        <v>4000</v>
      </c>
      <c r="HV22" s="530"/>
      <c r="HW22" s="5">
        <v>3930</v>
      </c>
      <c r="HX22" s="530"/>
      <c r="HY22" s="5">
        <v>4000</v>
      </c>
      <c r="HZ22" s="530"/>
      <c r="IA22" s="5">
        <v>3970</v>
      </c>
      <c r="IB22" s="530"/>
      <c r="IC22" s="5">
        <v>4000</v>
      </c>
      <c r="ID22" s="530"/>
      <c r="IE22" s="5">
        <v>4000</v>
      </c>
      <c r="IF22" s="530"/>
      <c r="IG22" s="5">
        <v>4000</v>
      </c>
      <c r="IH22" s="530"/>
      <c r="II22" s="5">
        <v>4000</v>
      </c>
      <c r="IJ22" s="530"/>
      <c r="IK22" s="5">
        <v>4250</v>
      </c>
      <c r="IL22" s="530"/>
      <c r="IM22" s="5">
        <v>4000</v>
      </c>
      <c r="IN22" s="530"/>
      <c r="IO22" s="5">
        <v>4250</v>
      </c>
      <c r="IP22" s="530"/>
      <c r="IQ22" s="5">
        <v>4200</v>
      </c>
      <c r="IR22" s="534"/>
      <c r="IS22" s="5">
        <v>4250</v>
      </c>
      <c r="IT22" s="530"/>
      <c r="IU22" s="5">
        <v>4200</v>
      </c>
      <c r="IV22" s="530"/>
      <c r="IW22" s="96">
        <v>4250</v>
      </c>
      <c r="IX22" s="536"/>
      <c r="IY22" s="96">
        <v>4200</v>
      </c>
      <c r="IZ22" s="536"/>
      <c r="JA22" s="5">
        <v>4250</v>
      </c>
      <c r="JB22" s="530"/>
      <c r="JC22" s="5">
        <v>4200</v>
      </c>
      <c r="JD22" s="530"/>
      <c r="JE22" s="5">
        <v>4270</v>
      </c>
      <c r="JF22" s="530"/>
      <c r="JG22" s="5">
        <v>4235</v>
      </c>
      <c r="JH22" s="530"/>
      <c r="JI22" s="5">
        <v>4270</v>
      </c>
      <c r="JJ22" s="530"/>
      <c r="JK22" s="5">
        <v>4235</v>
      </c>
      <c r="JL22" s="530"/>
      <c r="JM22" s="5">
        <v>4270</v>
      </c>
      <c r="JN22" s="530"/>
      <c r="JO22" s="5">
        <v>4235</v>
      </c>
      <c r="JP22" s="530"/>
      <c r="JQ22" s="5">
        <v>4270</v>
      </c>
      <c r="JR22" s="530"/>
      <c r="JS22" s="5">
        <v>4235</v>
      </c>
      <c r="JT22" s="530"/>
      <c r="JU22" s="5">
        <v>4270</v>
      </c>
      <c r="JV22" s="530"/>
      <c r="JW22" s="5">
        <v>4235</v>
      </c>
      <c r="JX22" s="530"/>
      <c r="JY22" s="5">
        <v>4250</v>
      </c>
      <c r="JZ22" s="530"/>
      <c r="KA22" s="5">
        <v>4220</v>
      </c>
      <c r="KB22" s="530"/>
      <c r="KC22" s="5">
        <v>4250</v>
      </c>
      <c r="KD22" s="530"/>
      <c r="KE22" s="5">
        <v>4220</v>
      </c>
      <c r="KF22" s="530"/>
      <c r="KG22" s="5">
        <v>4250</v>
      </c>
      <c r="KH22" s="530"/>
      <c r="KI22" s="5">
        <v>4220</v>
      </c>
      <c r="KJ22" s="538"/>
      <c r="KK22" s="360">
        <v>4150</v>
      </c>
      <c r="KL22" s="538"/>
      <c r="KM22" s="360">
        <v>4220</v>
      </c>
      <c r="KN22" s="538"/>
      <c r="KO22" s="5">
        <v>4125</v>
      </c>
      <c r="KP22" s="530"/>
      <c r="KQ22" s="5">
        <v>4125</v>
      </c>
      <c r="KR22" s="530"/>
      <c r="KS22" s="5">
        <v>4125</v>
      </c>
      <c r="KT22" s="530"/>
      <c r="KU22" s="5">
        <v>4125</v>
      </c>
      <c r="KV22" s="530"/>
      <c r="KW22" s="5">
        <v>4105</v>
      </c>
      <c r="KX22" s="530"/>
      <c r="KY22" s="5">
        <v>4050</v>
      </c>
      <c r="KZ22" s="530"/>
      <c r="LA22" s="96">
        <v>3960</v>
      </c>
      <c r="LB22" s="536"/>
      <c r="LC22" s="96">
        <v>3960</v>
      </c>
      <c r="LD22" s="536"/>
    </row>
    <row r="23" spans="1:316" ht="20.100000000000001" customHeight="1">
      <c r="KJ23" s="63" t="s">
        <v>320</v>
      </c>
      <c r="KK23" s="63">
        <v>117</v>
      </c>
      <c r="KL23" s="539"/>
      <c r="KM23" s="63" t="s">
        <v>321</v>
      </c>
      <c r="KN23" s="63">
        <v>125</v>
      </c>
    </row>
    <row r="24" spans="1:316" ht="20.100000000000001" customHeight="1">
      <c r="KJ24" s="63" t="s">
        <v>322</v>
      </c>
      <c r="KK24" s="63">
        <v>2.7</v>
      </c>
      <c r="KL24" s="539"/>
      <c r="KM24" s="63" t="s">
        <v>142</v>
      </c>
      <c r="KN24" s="63">
        <v>2.8</v>
      </c>
    </row>
    <row r="25" spans="1:316" ht="20.100000000000001" customHeight="1">
      <c r="KJ25" s="63" t="s">
        <v>323</v>
      </c>
      <c r="KK25" s="63"/>
      <c r="KL25" s="63">
        <v>15.32</v>
      </c>
      <c r="KM25" s="63" t="s">
        <v>323</v>
      </c>
      <c r="KN25" s="63">
        <v>15.52</v>
      </c>
    </row>
  </sheetData>
  <mergeCells count="1476">
    <mergeCell ref="LB4:LB5"/>
    <mergeCell ref="LB6:LB7"/>
    <mergeCell ref="LB8:LB9"/>
    <mergeCell ref="LB10:LB11"/>
    <mergeCell ref="LB12:LB13"/>
    <mergeCell ref="LB14:LB15"/>
    <mergeCell ref="LB16:LB17"/>
    <mergeCell ref="LB19:LB22"/>
    <mergeCell ref="LD4:LD5"/>
    <mergeCell ref="LD6:LD7"/>
    <mergeCell ref="LD8:LD9"/>
    <mergeCell ref="LD10:LD11"/>
    <mergeCell ref="LD12:LD13"/>
    <mergeCell ref="LD14:LD15"/>
    <mergeCell ref="LD16:LD17"/>
    <mergeCell ref="LD19:LD22"/>
    <mergeCell ref="A1:E2"/>
    <mergeCell ref="C4:D5"/>
    <mergeCell ref="C6:D7"/>
    <mergeCell ref="C8:D9"/>
    <mergeCell ref="C10:D11"/>
    <mergeCell ref="C12:D13"/>
    <mergeCell ref="C14:D15"/>
    <mergeCell ref="B16:D17"/>
    <mergeCell ref="KV4:KV5"/>
    <mergeCell ref="KV6:KV7"/>
    <mergeCell ref="KV8:KV9"/>
    <mergeCell ref="KV10:KV11"/>
    <mergeCell ref="KV12:KV13"/>
    <mergeCell ref="KV14:KV15"/>
    <mergeCell ref="KV16:KV17"/>
    <mergeCell ref="KV19:KV22"/>
    <mergeCell ref="KX4:KX5"/>
    <mergeCell ref="KX6:KX7"/>
    <mergeCell ref="KX8:KX9"/>
    <mergeCell ref="KX10:KX11"/>
    <mergeCell ref="KX12:KX13"/>
    <mergeCell ref="KX14:KX15"/>
    <mergeCell ref="KX16:KX17"/>
    <mergeCell ref="KX19:KX22"/>
    <mergeCell ref="KZ4:KZ5"/>
    <mergeCell ref="KZ6:KZ7"/>
    <mergeCell ref="KZ8:KZ9"/>
    <mergeCell ref="KZ10:KZ11"/>
    <mergeCell ref="KZ12:KZ13"/>
    <mergeCell ref="KZ14:KZ15"/>
    <mergeCell ref="KZ16:KZ17"/>
    <mergeCell ref="KZ19:KZ22"/>
    <mergeCell ref="KP4:KP5"/>
    <mergeCell ref="KP6:KP7"/>
    <mergeCell ref="KP8:KP9"/>
    <mergeCell ref="KP10:KP11"/>
    <mergeCell ref="KP12:KP13"/>
    <mergeCell ref="KP14:KP15"/>
    <mergeCell ref="KP16:KP17"/>
    <mergeCell ref="KP19:KP22"/>
    <mergeCell ref="KR4:KR5"/>
    <mergeCell ref="KR6:KR7"/>
    <mergeCell ref="KR8:KR9"/>
    <mergeCell ref="KR10:KR11"/>
    <mergeCell ref="KR12:KR13"/>
    <mergeCell ref="KR14:KR15"/>
    <mergeCell ref="KR16:KR17"/>
    <mergeCell ref="KR19:KR22"/>
    <mergeCell ref="KT4:KT5"/>
    <mergeCell ref="KT6:KT7"/>
    <mergeCell ref="KT8:KT9"/>
    <mergeCell ref="KT10:KT11"/>
    <mergeCell ref="KT12:KT13"/>
    <mergeCell ref="KT14:KT15"/>
    <mergeCell ref="KT16:KT17"/>
    <mergeCell ref="KT19:KT22"/>
    <mergeCell ref="KL4:KL5"/>
    <mergeCell ref="KL6:KL7"/>
    <mergeCell ref="KL8:KL9"/>
    <mergeCell ref="KL10:KL11"/>
    <mergeCell ref="KL12:KL13"/>
    <mergeCell ref="KL14:KL15"/>
    <mergeCell ref="KL16:KL17"/>
    <mergeCell ref="KL19:KL22"/>
    <mergeCell ref="KL23:KL24"/>
    <mergeCell ref="KN4:KN5"/>
    <mergeCell ref="KN6:KN7"/>
    <mergeCell ref="KN8:KN9"/>
    <mergeCell ref="KN10:KN11"/>
    <mergeCell ref="KN12:KN13"/>
    <mergeCell ref="KN14:KN15"/>
    <mergeCell ref="KN16:KN17"/>
    <mergeCell ref="KN19:KN22"/>
    <mergeCell ref="KF4:KF5"/>
    <mergeCell ref="KF6:KF7"/>
    <mergeCell ref="KF8:KF9"/>
    <mergeCell ref="KF10:KF11"/>
    <mergeCell ref="KF12:KF13"/>
    <mergeCell ref="KF14:KF15"/>
    <mergeCell ref="KF16:KF17"/>
    <mergeCell ref="KF19:KF22"/>
    <mergeCell ref="KH4:KH5"/>
    <mergeCell ref="KH6:KH7"/>
    <mergeCell ref="KH8:KH9"/>
    <mergeCell ref="KH10:KH11"/>
    <mergeCell ref="KH12:KH13"/>
    <mergeCell ref="KH14:KH15"/>
    <mergeCell ref="KH16:KH17"/>
    <mergeCell ref="KH19:KH22"/>
    <mergeCell ref="KJ4:KJ5"/>
    <mergeCell ref="KJ6:KJ7"/>
    <mergeCell ref="KJ8:KJ9"/>
    <mergeCell ref="KJ10:KJ11"/>
    <mergeCell ref="KJ12:KJ13"/>
    <mergeCell ref="KJ14:KJ15"/>
    <mergeCell ref="KJ16:KJ17"/>
    <mergeCell ref="KJ19:KJ22"/>
    <mergeCell ref="JZ4:JZ5"/>
    <mergeCell ref="JZ6:JZ7"/>
    <mergeCell ref="JZ8:JZ9"/>
    <mergeCell ref="JZ10:JZ11"/>
    <mergeCell ref="JZ12:JZ13"/>
    <mergeCell ref="JZ14:JZ15"/>
    <mergeCell ref="JZ16:JZ17"/>
    <mergeCell ref="JZ19:JZ22"/>
    <mergeCell ref="KB4:KB5"/>
    <mergeCell ref="KB6:KB7"/>
    <mergeCell ref="KB8:KB9"/>
    <mergeCell ref="KB10:KB11"/>
    <mergeCell ref="KB12:KB13"/>
    <mergeCell ref="KB14:KB15"/>
    <mergeCell ref="KB16:KB17"/>
    <mergeCell ref="KB19:KB22"/>
    <mergeCell ref="KD4:KD5"/>
    <mergeCell ref="KD6:KD7"/>
    <mergeCell ref="KD8:KD9"/>
    <mergeCell ref="KD10:KD11"/>
    <mergeCell ref="KD12:KD13"/>
    <mergeCell ref="KD14:KD15"/>
    <mergeCell ref="KD16:KD17"/>
    <mergeCell ref="KD19:KD22"/>
    <mergeCell ref="JT4:JT5"/>
    <mergeCell ref="JT6:JT7"/>
    <mergeCell ref="JT8:JT9"/>
    <mergeCell ref="JT10:JT11"/>
    <mergeCell ref="JT12:JT13"/>
    <mergeCell ref="JT14:JT15"/>
    <mergeCell ref="JT16:JT17"/>
    <mergeCell ref="JT19:JT22"/>
    <mergeCell ref="JV4:JV5"/>
    <mergeCell ref="JV6:JV7"/>
    <mergeCell ref="JV8:JV9"/>
    <mergeCell ref="JV10:JV11"/>
    <mergeCell ref="JV12:JV13"/>
    <mergeCell ref="JV14:JV15"/>
    <mergeCell ref="JV16:JV17"/>
    <mergeCell ref="JV19:JV22"/>
    <mergeCell ref="JX4:JX5"/>
    <mergeCell ref="JX6:JX7"/>
    <mergeCell ref="JX8:JX9"/>
    <mergeCell ref="JX10:JX11"/>
    <mergeCell ref="JX12:JX13"/>
    <mergeCell ref="JX14:JX15"/>
    <mergeCell ref="JX16:JX17"/>
    <mergeCell ref="JX19:JX22"/>
    <mergeCell ref="JN4:JN5"/>
    <mergeCell ref="JN6:JN7"/>
    <mergeCell ref="JN8:JN9"/>
    <mergeCell ref="JN10:JN11"/>
    <mergeCell ref="JN12:JN13"/>
    <mergeCell ref="JN14:JN15"/>
    <mergeCell ref="JN16:JN17"/>
    <mergeCell ref="JN19:JN22"/>
    <mergeCell ref="JP4:JP5"/>
    <mergeCell ref="JP6:JP7"/>
    <mergeCell ref="JP8:JP9"/>
    <mergeCell ref="JP10:JP11"/>
    <mergeCell ref="JP12:JP13"/>
    <mergeCell ref="JP14:JP15"/>
    <mergeCell ref="JP16:JP17"/>
    <mergeCell ref="JP19:JP22"/>
    <mergeCell ref="JR4:JR5"/>
    <mergeCell ref="JR6:JR7"/>
    <mergeCell ref="JR8:JR9"/>
    <mergeCell ref="JR10:JR11"/>
    <mergeCell ref="JR12:JR13"/>
    <mergeCell ref="JR14:JR15"/>
    <mergeCell ref="JR16:JR17"/>
    <mergeCell ref="JR19:JR22"/>
    <mergeCell ref="JH4:JH5"/>
    <mergeCell ref="JH6:JH7"/>
    <mergeCell ref="JH8:JH9"/>
    <mergeCell ref="JH10:JH11"/>
    <mergeCell ref="JH12:JH13"/>
    <mergeCell ref="JH14:JH15"/>
    <mergeCell ref="JH16:JH17"/>
    <mergeCell ref="JH19:JH22"/>
    <mergeCell ref="JJ4:JJ5"/>
    <mergeCell ref="JJ6:JJ7"/>
    <mergeCell ref="JJ8:JJ9"/>
    <mergeCell ref="JJ10:JJ11"/>
    <mergeCell ref="JJ12:JJ13"/>
    <mergeCell ref="JJ14:JJ15"/>
    <mergeCell ref="JJ16:JJ17"/>
    <mergeCell ref="JJ19:JJ22"/>
    <mergeCell ref="JL4:JL5"/>
    <mergeCell ref="JL6:JL7"/>
    <mergeCell ref="JL8:JL9"/>
    <mergeCell ref="JL10:JL11"/>
    <mergeCell ref="JL12:JL13"/>
    <mergeCell ref="JL14:JL15"/>
    <mergeCell ref="JL16:JL17"/>
    <mergeCell ref="JL19:JL22"/>
    <mergeCell ref="JB4:JB5"/>
    <mergeCell ref="JB6:JB7"/>
    <mergeCell ref="JB8:JB9"/>
    <mergeCell ref="JB10:JB11"/>
    <mergeCell ref="JB12:JB13"/>
    <mergeCell ref="JB14:JB15"/>
    <mergeCell ref="JB16:JB17"/>
    <mergeCell ref="JB19:JB22"/>
    <mergeCell ref="JD4:JD5"/>
    <mergeCell ref="JD6:JD7"/>
    <mergeCell ref="JD8:JD9"/>
    <mergeCell ref="JD10:JD11"/>
    <mergeCell ref="JD12:JD13"/>
    <mergeCell ref="JD14:JD15"/>
    <mergeCell ref="JD16:JD17"/>
    <mergeCell ref="JD19:JD22"/>
    <mergeCell ref="JF4:JF5"/>
    <mergeCell ref="JF6:JF7"/>
    <mergeCell ref="JF8:JF9"/>
    <mergeCell ref="JF10:JF11"/>
    <mergeCell ref="JF12:JF13"/>
    <mergeCell ref="JF14:JF15"/>
    <mergeCell ref="JF16:JF17"/>
    <mergeCell ref="JF19:JF22"/>
    <mergeCell ref="IV4:IV5"/>
    <mergeCell ref="IV6:IV7"/>
    <mergeCell ref="IV8:IV9"/>
    <mergeCell ref="IV10:IV11"/>
    <mergeCell ref="IV12:IV13"/>
    <mergeCell ref="IV14:IV15"/>
    <mergeCell ref="IV16:IV17"/>
    <mergeCell ref="IV19:IV22"/>
    <mergeCell ref="IX4:IX5"/>
    <mergeCell ref="IX6:IX7"/>
    <mergeCell ref="IX8:IX9"/>
    <mergeCell ref="IX10:IX11"/>
    <mergeCell ref="IX12:IX13"/>
    <mergeCell ref="IX14:IX15"/>
    <mergeCell ref="IX16:IX17"/>
    <mergeCell ref="IX19:IX22"/>
    <mergeCell ref="IZ4:IZ5"/>
    <mergeCell ref="IZ6:IZ7"/>
    <mergeCell ref="IZ8:IZ9"/>
    <mergeCell ref="IZ10:IZ11"/>
    <mergeCell ref="IZ12:IZ13"/>
    <mergeCell ref="IZ14:IZ15"/>
    <mergeCell ref="IZ16:IZ17"/>
    <mergeCell ref="IZ19:IZ22"/>
    <mergeCell ref="IP4:IP5"/>
    <mergeCell ref="IP6:IP7"/>
    <mergeCell ref="IP8:IP9"/>
    <mergeCell ref="IP10:IP11"/>
    <mergeCell ref="IP12:IP13"/>
    <mergeCell ref="IP14:IP15"/>
    <mergeCell ref="IP16:IP17"/>
    <mergeCell ref="IP19:IP22"/>
    <mergeCell ref="IR4:IR5"/>
    <mergeCell ref="IR6:IR7"/>
    <mergeCell ref="IR8:IR9"/>
    <mergeCell ref="IR10:IR11"/>
    <mergeCell ref="IR12:IR13"/>
    <mergeCell ref="IR14:IR15"/>
    <mergeCell ref="IR16:IR17"/>
    <mergeCell ref="IR19:IR22"/>
    <mergeCell ref="IT4:IT5"/>
    <mergeCell ref="IT6:IT7"/>
    <mergeCell ref="IT8:IT9"/>
    <mergeCell ref="IT10:IT11"/>
    <mergeCell ref="IT12:IT13"/>
    <mergeCell ref="IT14:IT15"/>
    <mergeCell ref="IT16:IT17"/>
    <mergeCell ref="IT19:IT22"/>
    <mergeCell ref="IJ4:IJ5"/>
    <mergeCell ref="IJ6:IJ7"/>
    <mergeCell ref="IJ8:IJ9"/>
    <mergeCell ref="IJ10:IJ11"/>
    <mergeCell ref="IJ12:IJ13"/>
    <mergeCell ref="IJ14:IJ15"/>
    <mergeCell ref="IJ16:IJ17"/>
    <mergeCell ref="IJ19:IJ22"/>
    <mergeCell ref="IL4:IL5"/>
    <mergeCell ref="IL6:IL7"/>
    <mergeCell ref="IL8:IL9"/>
    <mergeCell ref="IL10:IL11"/>
    <mergeCell ref="IL12:IL13"/>
    <mergeCell ref="IL14:IL15"/>
    <mergeCell ref="IL16:IL17"/>
    <mergeCell ref="IL19:IL22"/>
    <mergeCell ref="IN4:IN5"/>
    <mergeCell ref="IN6:IN7"/>
    <mergeCell ref="IN8:IN9"/>
    <mergeCell ref="IN10:IN11"/>
    <mergeCell ref="IN12:IN13"/>
    <mergeCell ref="IN14:IN15"/>
    <mergeCell ref="IN16:IN17"/>
    <mergeCell ref="IN19:IN22"/>
    <mergeCell ref="ID4:ID5"/>
    <mergeCell ref="ID6:ID7"/>
    <mergeCell ref="ID8:ID9"/>
    <mergeCell ref="ID10:ID11"/>
    <mergeCell ref="ID12:ID13"/>
    <mergeCell ref="ID14:ID15"/>
    <mergeCell ref="ID16:ID17"/>
    <mergeCell ref="ID19:ID22"/>
    <mergeCell ref="IF4:IF5"/>
    <mergeCell ref="IF6:IF7"/>
    <mergeCell ref="IF8:IF9"/>
    <mergeCell ref="IF10:IF11"/>
    <mergeCell ref="IF12:IF13"/>
    <mergeCell ref="IF14:IF15"/>
    <mergeCell ref="IF16:IF17"/>
    <mergeCell ref="IF19:IF22"/>
    <mergeCell ref="IH4:IH5"/>
    <mergeCell ref="IH6:IH7"/>
    <mergeCell ref="IH8:IH9"/>
    <mergeCell ref="IH10:IH11"/>
    <mergeCell ref="IH12:IH13"/>
    <mergeCell ref="IH14:IH15"/>
    <mergeCell ref="IH16:IH17"/>
    <mergeCell ref="IH19:IH22"/>
    <mergeCell ref="HX4:HX5"/>
    <mergeCell ref="HX6:HX7"/>
    <mergeCell ref="HX8:HX9"/>
    <mergeCell ref="HX10:HX11"/>
    <mergeCell ref="HX12:HX13"/>
    <mergeCell ref="HX14:HX15"/>
    <mergeCell ref="HX16:HX17"/>
    <mergeCell ref="HX19:HX22"/>
    <mergeCell ref="HZ4:HZ5"/>
    <mergeCell ref="HZ6:HZ7"/>
    <mergeCell ref="HZ8:HZ9"/>
    <mergeCell ref="HZ10:HZ11"/>
    <mergeCell ref="HZ12:HZ13"/>
    <mergeCell ref="HZ14:HZ15"/>
    <mergeCell ref="HZ16:HZ17"/>
    <mergeCell ref="HZ19:HZ22"/>
    <mergeCell ref="IB4:IB5"/>
    <mergeCell ref="IB6:IB7"/>
    <mergeCell ref="IB8:IB9"/>
    <mergeCell ref="IB10:IB11"/>
    <mergeCell ref="IB12:IB13"/>
    <mergeCell ref="IB14:IB15"/>
    <mergeCell ref="IB16:IB17"/>
    <mergeCell ref="IB19:IB22"/>
    <mergeCell ref="HR4:HR5"/>
    <mergeCell ref="HR6:HR7"/>
    <mergeCell ref="HR8:HR9"/>
    <mergeCell ref="HR10:HR11"/>
    <mergeCell ref="HR12:HR13"/>
    <mergeCell ref="HR14:HR15"/>
    <mergeCell ref="HR16:HR17"/>
    <mergeCell ref="HR19:HR22"/>
    <mergeCell ref="HT4:HT5"/>
    <mergeCell ref="HT6:HT7"/>
    <mergeCell ref="HT8:HT9"/>
    <mergeCell ref="HT10:HT11"/>
    <mergeCell ref="HT12:HT13"/>
    <mergeCell ref="HT14:HT15"/>
    <mergeCell ref="HT16:HT17"/>
    <mergeCell ref="HT19:HT22"/>
    <mergeCell ref="HV4:HV5"/>
    <mergeCell ref="HV6:HV7"/>
    <mergeCell ref="HV8:HV9"/>
    <mergeCell ref="HV10:HV11"/>
    <mergeCell ref="HV12:HV13"/>
    <mergeCell ref="HV14:HV15"/>
    <mergeCell ref="HV16:HV17"/>
    <mergeCell ref="HV19:HV22"/>
    <mergeCell ref="HL4:HL5"/>
    <mergeCell ref="HL6:HL7"/>
    <mergeCell ref="HL8:HL9"/>
    <mergeCell ref="HL10:HL11"/>
    <mergeCell ref="HL12:HL13"/>
    <mergeCell ref="HL14:HL15"/>
    <mergeCell ref="HL16:HL17"/>
    <mergeCell ref="HL19:HL22"/>
    <mergeCell ref="HN4:HN5"/>
    <mergeCell ref="HN6:HN7"/>
    <mergeCell ref="HN8:HN9"/>
    <mergeCell ref="HN10:HN11"/>
    <mergeCell ref="HN12:HN13"/>
    <mergeCell ref="HN14:HN15"/>
    <mergeCell ref="HN16:HN17"/>
    <mergeCell ref="HN19:HN22"/>
    <mergeCell ref="HP4:HP5"/>
    <mergeCell ref="HP6:HP7"/>
    <mergeCell ref="HP8:HP9"/>
    <mergeCell ref="HP10:HP11"/>
    <mergeCell ref="HP12:HP13"/>
    <mergeCell ref="HP14:HP15"/>
    <mergeCell ref="HP16:HP17"/>
    <mergeCell ref="HP19:HP22"/>
    <mergeCell ref="HF4:HF5"/>
    <mergeCell ref="HF6:HF7"/>
    <mergeCell ref="HF8:HF9"/>
    <mergeCell ref="HF10:HF11"/>
    <mergeCell ref="HF12:HF13"/>
    <mergeCell ref="HF14:HF15"/>
    <mergeCell ref="HF16:HF17"/>
    <mergeCell ref="HF19:HF22"/>
    <mergeCell ref="HH4:HH5"/>
    <mergeCell ref="HH6:HH7"/>
    <mergeCell ref="HH8:HH9"/>
    <mergeCell ref="HH10:HH11"/>
    <mergeCell ref="HH12:HH13"/>
    <mergeCell ref="HH14:HH15"/>
    <mergeCell ref="HH16:HH17"/>
    <mergeCell ref="HH19:HH22"/>
    <mergeCell ref="HJ4:HJ5"/>
    <mergeCell ref="HJ6:HJ7"/>
    <mergeCell ref="HJ8:HJ9"/>
    <mergeCell ref="HJ10:HJ11"/>
    <mergeCell ref="HJ12:HJ13"/>
    <mergeCell ref="HJ14:HJ15"/>
    <mergeCell ref="HJ16:HJ17"/>
    <mergeCell ref="HJ19:HJ22"/>
    <mergeCell ref="GZ4:GZ5"/>
    <mergeCell ref="GZ6:GZ7"/>
    <mergeCell ref="GZ8:GZ9"/>
    <mergeCell ref="GZ10:GZ11"/>
    <mergeCell ref="GZ12:GZ13"/>
    <mergeCell ref="GZ14:GZ15"/>
    <mergeCell ref="GZ16:GZ17"/>
    <mergeCell ref="GZ19:GZ22"/>
    <mergeCell ref="HB4:HB5"/>
    <mergeCell ref="HB6:HB7"/>
    <mergeCell ref="HB8:HB9"/>
    <mergeCell ref="HB10:HB11"/>
    <mergeCell ref="HB12:HB13"/>
    <mergeCell ref="HB14:HB15"/>
    <mergeCell ref="HB16:HB17"/>
    <mergeCell ref="HB19:HB22"/>
    <mergeCell ref="HD4:HD5"/>
    <mergeCell ref="HD6:HD7"/>
    <mergeCell ref="HD8:HD9"/>
    <mergeCell ref="HD10:HD11"/>
    <mergeCell ref="HD12:HD13"/>
    <mergeCell ref="HD14:HD15"/>
    <mergeCell ref="HD16:HD17"/>
    <mergeCell ref="HD19:HD22"/>
    <mergeCell ref="GT4:GT5"/>
    <mergeCell ref="GT6:GT7"/>
    <mergeCell ref="GT8:GT9"/>
    <mergeCell ref="GT10:GT11"/>
    <mergeCell ref="GT12:GT13"/>
    <mergeCell ref="GT14:GT15"/>
    <mergeCell ref="GT16:GT17"/>
    <mergeCell ref="GT19:GT22"/>
    <mergeCell ref="GV4:GV5"/>
    <mergeCell ref="GV6:GV7"/>
    <mergeCell ref="GV8:GV9"/>
    <mergeCell ref="GV10:GV11"/>
    <mergeCell ref="GV12:GV13"/>
    <mergeCell ref="GV14:GV15"/>
    <mergeCell ref="GV16:GV17"/>
    <mergeCell ref="GV19:GV22"/>
    <mergeCell ref="GX4:GX5"/>
    <mergeCell ref="GX6:GX7"/>
    <mergeCell ref="GX8:GX9"/>
    <mergeCell ref="GX10:GX11"/>
    <mergeCell ref="GX12:GX13"/>
    <mergeCell ref="GX14:GX15"/>
    <mergeCell ref="GX16:GX17"/>
    <mergeCell ref="GX19:GX22"/>
    <mergeCell ref="GN4:GN5"/>
    <mergeCell ref="GN6:GN7"/>
    <mergeCell ref="GN8:GN9"/>
    <mergeCell ref="GN10:GN11"/>
    <mergeCell ref="GN12:GN13"/>
    <mergeCell ref="GN14:GN15"/>
    <mergeCell ref="GN16:GN17"/>
    <mergeCell ref="GN19:GN22"/>
    <mergeCell ref="GP4:GP5"/>
    <mergeCell ref="GP6:GP7"/>
    <mergeCell ref="GP8:GP9"/>
    <mergeCell ref="GP10:GP11"/>
    <mergeCell ref="GP12:GP13"/>
    <mergeCell ref="GP14:GP15"/>
    <mergeCell ref="GP16:GP17"/>
    <mergeCell ref="GP19:GP22"/>
    <mergeCell ref="GR4:GR5"/>
    <mergeCell ref="GR6:GR7"/>
    <mergeCell ref="GR8:GR9"/>
    <mergeCell ref="GR10:GR11"/>
    <mergeCell ref="GR12:GR13"/>
    <mergeCell ref="GR14:GR15"/>
    <mergeCell ref="GR16:GR17"/>
    <mergeCell ref="GR19:GR22"/>
    <mergeCell ref="GH4:GH5"/>
    <mergeCell ref="GH6:GH7"/>
    <mergeCell ref="GH8:GH9"/>
    <mergeCell ref="GH10:GH11"/>
    <mergeCell ref="GH12:GH13"/>
    <mergeCell ref="GH14:GH15"/>
    <mergeCell ref="GH16:GH17"/>
    <mergeCell ref="GH19:GH22"/>
    <mergeCell ref="GJ4:GJ5"/>
    <mergeCell ref="GJ6:GJ7"/>
    <mergeCell ref="GJ8:GJ9"/>
    <mergeCell ref="GJ10:GJ11"/>
    <mergeCell ref="GJ12:GJ13"/>
    <mergeCell ref="GJ14:GJ15"/>
    <mergeCell ref="GJ16:GJ17"/>
    <mergeCell ref="GJ19:GJ22"/>
    <mergeCell ref="GL4:GL5"/>
    <mergeCell ref="GL6:GL7"/>
    <mergeCell ref="GL8:GL9"/>
    <mergeCell ref="GL10:GL11"/>
    <mergeCell ref="GL12:GL13"/>
    <mergeCell ref="GL14:GL15"/>
    <mergeCell ref="GL16:GL17"/>
    <mergeCell ref="GL19:GL22"/>
    <mergeCell ref="GB4:GB5"/>
    <mergeCell ref="GB6:GB7"/>
    <mergeCell ref="GB8:GB9"/>
    <mergeCell ref="GB10:GB11"/>
    <mergeCell ref="GB12:GB13"/>
    <mergeCell ref="GB14:GB15"/>
    <mergeCell ref="GB16:GB17"/>
    <mergeCell ref="GB19:GB22"/>
    <mergeCell ref="GD4:GD5"/>
    <mergeCell ref="GD6:GD7"/>
    <mergeCell ref="GD8:GD9"/>
    <mergeCell ref="GD10:GD11"/>
    <mergeCell ref="GD12:GD13"/>
    <mergeCell ref="GD14:GD15"/>
    <mergeCell ref="GD16:GD17"/>
    <mergeCell ref="GD19:GD22"/>
    <mergeCell ref="GF4:GF5"/>
    <mergeCell ref="GF6:GF7"/>
    <mergeCell ref="GF8:GF9"/>
    <mergeCell ref="GF10:GF11"/>
    <mergeCell ref="GF12:GF13"/>
    <mergeCell ref="GF14:GF15"/>
    <mergeCell ref="GF16:GF17"/>
    <mergeCell ref="GF19:GF22"/>
    <mergeCell ref="FV4:FV5"/>
    <mergeCell ref="FV6:FV7"/>
    <mergeCell ref="FV8:FV9"/>
    <mergeCell ref="FV10:FV11"/>
    <mergeCell ref="FV12:FV13"/>
    <mergeCell ref="FV14:FV15"/>
    <mergeCell ref="FV16:FV17"/>
    <mergeCell ref="FV19:FV22"/>
    <mergeCell ref="FX4:FX5"/>
    <mergeCell ref="FX6:FX7"/>
    <mergeCell ref="FX8:FX9"/>
    <mergeCell ref="FX10:FX11"/>
    <mergeCell ref="FX12:FX13"/>
    <mergeCell ref="FX14:FX15"/>
    <mergeCell ref="FX16:FX17"/>
    <mergeCell ref="FX19:FX22"/>
    <mergeCell ref="FZ4:FZ5"/>
    <mergeCell ref="FZ6:FZ7"/>
    <mergeCell ref="FZ8:FZ9"/>
    <mergeCell ref="FZ10:FZ11"/>
    <mergeCell ref="FZ12:FZ13"/>
    <mergeCell ref="FZ14:FZ15"/>
    <mergeCell ref="FZ16:FZ17"/>
    <mergeCell ref="FZ19:FZ22"/>
    <mergeCell ref="FP4:FP5"/>
    <mergeCell ref="FP6:FP7"/>
    <mergeCell ref="FP8:FP9"/>
    <mergeCell ref="FP10:FP11"/>
    <mergeCell ref="FP12:FP13"/>
    <mergeCell ref="FP14:FP15"/>
    <mergeCell ref="FP16:FP17"/>
    <mergeCell ref="FP19:FP22"/>
    <mergeCell ref="FR4:FR5"/>
    <mergeCell ref="FR6:FR7"/>
    <mergeCell ref="FR8:FR9"/>
    <mergeCell ref="FR10:FR11"/>
    <mergeCell ref="FR12:FR13"/>
    <mergeCell ref="FR14:FR15"/>
    <mergeCell ref="FR16:FR17"/>
    <mergeCell ref="FR19:FR22"/>
    <mergeCell ref="FT4:FT5"/>
    <mergeCell ref="FT6:FT7"/>
    <mergeCell ref="FT8:FT9"/>
    <mergeCell ref="FT10:FT11"/>
    <mergeCell ref="FT12:FT13"/>
    <mergeCell ref="FT14:FT15"/>
    <mergeCell ref="FT16:FT17"/>
    <mergeCell ref="FT19:FT22"/>
    <mergeCell ref="FJ4:FJ5"/>
    <mergeCell ref="FJ6:FJ7"/>
    <mergeCell ref="FJ8:FJ9"/>
    <mergeCell ref="FJ10:FJ11"/>
    <mergeCell ref="FJ12:FJ13"/>
    <mergeCell ref="FJ14:FJ15"/>
    <mergeCell ref="FJ16:FJ17"/>
    <mergeCell ref="FJ19:FJ22"/>
    <mergeCell ref="FL4:FL5"/>
    <mergeCell ref="FL6:FL7"/>
    <mergeCell ref="FL8:FL9"/>
    <mergeCell ref="FL10:FL11"/>
    <mergeCell ref="FL12:FL13"/>
    <mergeCell ref="FL14:FL15"/>
    <mergeCell ref="FL16:FL17"/>
    <mergeCell ref="FL19:FL22"/>
    <mergeCell ref="FN4:FN5"/>
    <mergeCell ref="FN6:FN7"/>
    <mergeCell ref="FN8:FN9"/>
    <mergeCell ref="FN10:FN11"/>
    <mergeCell ref="FN12:FN13"/>
    <mergeCell ref="FN14:FN15"/>
    <mergeCell ref="FN16:FN17"/>
    <mergeCell ref="FN19:FN22"/>
    <mergeCell ref="FD4:FD5"/>
    <mergeCell ref="FD6:FD7"/>
    <mergeCell ref="FD8:FD9"/>
    <mergeCell ref="FD10:FD11"/>
    <mergeCell ref="FD12:FD13"/>
    <mergeCell ref="FD14:FD15"/>
    <mergeCell ref="FD16:FD17"/>
    <mergeCell ref="FD19:FD22"/>
    <mergeCell ref="FF4:FF5"/>
    <mergeCell ref="FF6:FF7"/>
    <mergeCell ref="FF8:FF9"/>
    <mergeCell ref="FF10:FF11"/>
    <mergeCell ref="FF12:FF13"/>
    <mergeCell ref="FF14:FF15"/>
    <mergeCell ref="FF16:FF17"/>
    <mergeCell ref="FF19:FF22"/>
    <mergeCell ref="FH4:FH5"/>
    <mergeCell ref="FH6:FH7"/>
    <mergeCell ref="FH8:FH9"/>
    <mergeCell ref="FH10:FH11"/>
    <mergeCell ref="FH12:FH13"/>
    <mergeCell ref="FH14:FH15"/>
    <mergeCell ref="FH16:FH17"/>
    <mergeCell ref="FH19:FH22"/>
    <mergeCell ref="EX4:EX5"/>
    <mergeCell ref="EX6:EX7"/>
    <mergeCell ref="EX8:EX9"/>
    <mergeCell ref="EX10:EX11"/>
    <mergeCell ref="EX12:EX13"/>
    <mergeCell ref="EX14:EX15"/>
    <mergeCell ref="EX16:EX17"/>
    <mergeCell ref="EX19:EX22"/>
    <mergeCell ref="EZ4:EZ5"/>
    <mergeCell ref="EZ6:EZ7"/>
    <mergeCell ref="EZ8:EZ9"/>
    <mergeCell ref="EZ10:EZ11"/>
    <mergeCell ref="EZ12:EZ13"/>
    <mergeCell ref="EZ14:EZ15"/>
    <mergeCell ref="EZ16:EZ17"/>
    <mergeCell ref="EZ19:EZ22"/>
    <mergeCell ref="FB4:FB5"/>
    <mergeCell ref="FB6:FB7"/>
    <mergeCell ref="FB8:FB9"/>
    <mergeCell ref="FB10:FB11"/>
    <mergeCell ref="FB12:FB13"/>
    <mergeCell ref="FB14:FB15"/>
    <mergeCell ref="FB16:FB17"/>
    <mergeCell ref="FB19:FB22"/>
    <mergeCell ref="ER4:ER5"/>
    <mergeCell ref="ER6:ER7"/>
    <mergeCell ref="ER8:ER9"/>
    <mergeCell ref="ER10:ER11"/>
    <mergeCell ref="ER12:ER13"/>
    <mergeCell ref="ER14:ER15"/>
    <mergeCell ref="ER16:ER17"/>
    <mergeCell ref="ER19:ER22"/>
    <mergeCell ref="ET4:ET5"/>
    <mergeCell ref="ET6:ET7"/>
    <mergeCell ref="ET8:ET9"/>
    <mergeCell ref="ET10:ET11"/>
    <mergeCell ref="ET12:ET13"/>
    <mergeCell ref="ET14:ET15"/>
    <mergeCell ref="ET16:ET17"/>
    <mergeCell ref="ET19:ET22"/>
    <mergeCell ref="EV4:EV5"/>
    <mergeCell ref="EV6:EV7"/>
    <mergeCell ref="EV8:EV9"/>
    <mergeCell ref="EV10:EV11"/>
    <mergeCell ref="EV12:EV13"/>
    <mergeCell ref="EV14:EV15"/>
    <mergeCell ref="EV16:EV17"/>
    <mergeCell ref="EV19:EV22"/>
    <mergeCell ref="EL4:EL5"/>
    <mergeCell ref="EL6:EL7"/>
    <mergeCell ref="EL8:EL9"/>
    <mergeCell ref="EL10:EL11"/>
    <mergeCell ref="EL12:EL13"/>
    <mergeCell ref="EL14:EL15"/>
    <mergeCell ref="EL16:EL17"/>
    <mergeCell ref="EL19:EL22"/>
    <mergeCell ref="EN4:EN5"/>
    <mergeCell ref="EN6:EN7"/>
    <mergeCell ref="EN8:EN9"/>
    <mergeCell ref="EN10:EN11"/>
    <mergeCell ref="EN12:EN13"/>
    <mergeCell ref="EN14:EN15"/>
    <mergeCell ref="EN16:EN17"/>
    <mergeCell ref="EN19:EN22"/>
    <mergeCell ref="EP4:EP5"/>
    <mergeCell ref="EP6:EP7"/>
    <mergeCell ref="EP8:EP9"/>
    <mergeCell ref="EP10:EP11"/>
    <mergeCell ref="EP12:EP13"/>
    <mergeCell ref="EP14:EP15"/>
    <mergeCell ref="EP16:EP17"/>
    <mergeCell ref="EP19:EP22"/>
    <mergeCell ref="EF4:EF5"/>
    <mergeCell ref="EF6:EF7"/>
    <mergeCell ref="EF8:EF9"/>
    <mergeCell ref="EF10:EF11"/>
    <mergeCell ref="EF12:EF13"/>
    <mergeCell ref="EF14:EF15"/>
    <mergeCell ref="EF16:EF17"/>
    <mergeCell ref="EF19:EF22"/>
    <mergeCell ref="EH4:EH5"/>
    <mergeCell ref="EH6:EH7"/>
    <mergeCell ref="EH8:EH9"/>
    <mergeCell ref="EH10:EH11"/>
    <mergeCell ref="EH12:EH13"/>
    <mergeCell ref="EH14:EH15"/>
    <mergeCell ref="EH16:EH17"/>
    <mergeCell ref="EH19:EH22"/>
    <mergeCell ref="EJ4:EJ5"/>
    <mergeCell ref="EJ6:EJ7"/>
    <mergeCell ref="EJ8:EJ9"/>
    <mergeCell ref="EJ10:EJ11"/>
    <mergeCell ref="EJ12:EJ13"/>
    <mergeCell ref="EJ14:EJ15"/>
    <mergeCell ref="EJ16:EJ17"/>
    <mergeCell ref="EJ19:EJ22"/>
    <mergeCell ref="DZ4:DZ5"/>
    <mergeCell ref="DZ6:DZ7"/>
    <mergeCell ref="DZ8:DZ9"/>
    <mergeCell ref="DZ10:DZ11"/>
    <mergeCell ref="DZ12:DZ13"/>
    <mergeCell ref="DZ14:DZ15"/>
    <mergeCell ref="DZ16:DZ17"/>
    <mergeCell ref="DZ19:DZ22"/>
    <mergeCell ref="EB4:EB5"/>
    <mergeCell ref="EB6:EB7"/>
    <mergeCell ref="EB8:EB9"/>
    <mergeCell ref="EB10:EB11"/>
    <mergeCell ref="EB12:EB13"/>
    <mergeCell ref="EB14:EB15"/>
    <mergeCell ref="EB16:EB17"/>
    <mergeCell ref="EB19:EB22"/>
    <mergeCell ref="ED4:ED5"/>
    <mergeCell ref="ED6:ED7"/>
    <mergeCell ref="ED8:ED9"/>
    <mergeCell ref="ED10:ED11"/>
    <mergeCell ref="ED12:ED13"/>
    <mergeCell ref="ED14:ED15"/>
    <mergeCell ref="ED16:ED17"/>
    <mergeCell ref="ED19:ED22"/>
    <mergeCell ref="DT4:DT5"/>
    <mergeCell ref="DT6:DT7"/>
    <mergeCell ref="DT8:DT9"/>
    <mergeCell ref="DT10:DT11"/>
    <mergeCell ref="DT12:DT13"/>
    <mergeCell ref="DT14:DT15"/>
    <mergeCell ref="DT16:DT17"/>
    <mergeCell ref="DT19:DT22"/>
    <mergeCell ref="DV4:DV5"/>
    <mergeCell ref="DV6:DV7"/>
    <mergeCell ref="DV8:DV9"/>
    <mergeCell ref="DV10:DV11"/>
    <mergeCell ref="DV12:DV13"/>
    <mergeCell ref="DV14:DV15"/>
    <mergeCell ref="DV16:DV17"/>
    <mergeCell ref="DV19:DV22"/>
    <mergeCell ref="DX4:DX5"/>
    <mergeCell ref="DX6:DX7"/>
    <mergeCell ref="DX8:DX9"/>
    <mergeCell ref="DX10:DX11"/>
    <mergeCell ref="DX12:DX13"/>
    <mergeCell ref="DX14:DX15"/>
    <mergeCell ref="DX16:DX17"/>
    <mergeCell ref="DX19:DX22"/>
    <mergeCell ref="DN4:DN5"/>
    <mergeCell ref="DN6:DN7"/>
    <mergeCell ref="DN8:DN9"/>
    <mergeCell ref="DN10:DN11"/>
    <mergeCell ref="DN12:DN13"/>
    <mergeCell ref="DN14:DN15"/>
    <mergeCell ref="DN16:DN17"/>
    <mergeCell ref="DN19:DN22"/>
    <mergeCell ref="DP4:DP5"/>
    <mergeCell ref="DP6:DP7"/>
    <mergeCell ref="DP8:DP9"/>
    <mergeCell ref="DP10:DP11"/>
    <mergeCell ref="DP12:DP13"/>
    <mergeCell ref="DP14:DP15"/>
    <mergeCell ref="DP16:DP17"/>
    <mergeCell ref="DP19:DP22"/>
    <mergeCell ref="DR4:DR5"/>
    <mergeCell ref="DR6:DR7"/>
    <mergeCell ref="DR8:DR9"/>
    <mergeCell ref="DR10:DR11"/>
    <mergeCell ref="DR12:DR13"/>
    <mergeCell ref="DR14:DR15"/>
    <mergeCell ref="DR16:DR17"/>
    <mergeCell ref="DR19:DR22"/>
    <mergeCell ref="DH4:DH5"/>
    <mergeCell ref="DH6:DH7"/>
    <mergeCell ref="DH8:DH9"/>
    <mergeCell ref="DH10:DH11"/>
    <mergeCell ref="DH12:DH13"/>
    <mergeCell ref="DH14:DH15"/>
    <mergeCell ref="DH16:DH17"/>
    <mergeCell ref="DH19:DH22"/>
    <mergeCell ref="DJ4:DJ5"/>
    <mergeCell ref="DJ6:DJ7"/>
    <mergeCell ref="DJ8:DJ9"/>
    <mergeCell ref="DJ10:DJ11"/>
    <mergeCell ref="DJ12:DJ13"/>
    <mergeCell ref="DJ14:DJ15"/>
    <mergeCell ref="DJ16:DJ17"/>
    <mergeCell ref="DJ19:DJ22"/>
    <mergeCell ref="DL4:DL5"/>
    <mergeCell ref="DL6:DL7"/>
    <mergeCell ref="DL8:DL9"/>
    <mergeCell ref="DL10:DL11"/>
    <mergeCell ref="DL12:DL13"/>
    <mergeCell ref="DL14:DL15"/>
    <mergeCell ref="DL16:DL17"/>
    <mergeCell ref="DL19:DL22"/>
    <mergeCell ref="DB4:DB5"/>
    <mergeCell ref="DB6:DB7"/>
    <mergeCell ref="DB8:DB9"/>
    <mergeCell ref="DB10:DB11"/>
    <mergeCell ref="DB12:DB13"/>
    <mergeCell ref="DB14:DB15"/>
    <mergeCell ref="DB16:DB17"/>
    <mergeCell ref="DB19:DB22"/>
    <mergeCell ref="DD4:DD5"/>
    <mergeCell ref="DD6:DD7"/>
    <mergeCell ref="DD8:DD9"/>
    <mergeCell ref="DD10:DD11"/>
    <mergeCell ref="DD12:DD13"/>
    <mergeCell ref="DD14:DD15"/>
    <mergeCell ref="DD16:DD17"/>
    <mergeCell ref="DD19:DD22"/>
    <mergeCell ref="DF4:DF5"/>
    <mergeCell ref="DF6:DF7"/>
    <mergeCell ref="DF8:DF9"/>
    <mergeCell ref="DF10:DF11"/>
    <mergeCell ref="DF12:DF13"/>
    <mergeCell ref="DF14:DF15"/>
    <mergeCell ref="DF16:DF17"/>
    <mergeCell ref="DF19:DF22"/>
    <mergeCell ref="CV4:CV5"/>
    <mergeCell ref="CV6:CV7"/>
    <mergeCell ref="CV8:CV9"/>
    <mergeCell ref="CV10:CV11"/>
    <mergeCell ref="CV12:CV13"/>
    <mergeCell ref="CV14:CV15"/>
    <mergeCell ref="CV16:CV17"/>
    <mergeCell ref="CV19:CV22"/>
    <mergeCell ref="CX4:CX5"/>
    <mergeCell ref="CX6:CX7"/>
    <mergeCell ref="CX8:CX9"/>
    <mergeCell ref="CX10:CX11"/>
    <mergeCell ref="CX12:CX13"/>
    <mergeCell ref="CX14:CX15"/>
    <mergeCell ref="CX16:CX17"/>
    <mergeCell ref="CX19:CX22"/>
    <mergeCell ref="CZ4:CZ5"/>
    <mergeCell ref="CZ6:CZ7"/>
    <mergeCell ref="CZ8:CZ9"/>
    <mergeCell ref="CZ10:CZ11"/>
    <mergeCell ref="CZ12:CZ13"/>
    <mergeCell ref="CZ14:CZ15"/>
    <mergeCell ref="CZ16:CZ17"/>
    <mergeCell ref="CZ19:CZ22"/>
    <mergeCell ref="CP4:CP5"/>
    <mergeCell ref="CP6:CP7"/>
    <mergeCell ref="CP8:CP9"/>
    <mergeCell ref="CP10:CP11"/>
    <mergeCell ref="CP12:CP13"/>
    <mergeCell ref="CP14:CP15"/>
    <mergeCell ref="CP16:CP17"/>
    <mergeCell ref="CP19:CP22"/>
    <mergeCell ref="CR4:CR5"/>
    <mergeCell ref="CR6:CR7"/>
    <mergeCell ref="CR8:CR9"/>
    <mergeCell ref="CR10:CR11"/>
    <mergeCell ref="CR12:CR13"/>
    <mergeCell ref="CR14:CR15"/>
    <mergeCell ref="CR16:CR17"/>
    <mergeCell ref="CR19:CR22"/>
    <mergeCell ref="CT4:CT5"/>
    <mergeCell ref="CT6:CT7"/>
    <mergeCell ref="CT8:CT9"/>
    <mergeCell ref="CT10:CT11"/>
    <mergeCell ref="CT12:CT13"/>
    <mergeCell ref="CT14:CT15"/>
    <mergeCell ref="CT16:CT17"/>
    <mergeCell ref="CT19:CT22"/>
    <mergeCell ref="CJ4:CJ5"/>
    <mergeCell ref="CJ6:CJ7"/>
    <mergeCell ref="CJ8:CJ9"/>
    <mergeCell ref="CJ10:CJ11"/>
    <mergeCell ref="CJ12:CJ13"/>
    <mergeCell ref="CJ14:CJ15"/>
    <mergeCell ref="CJ16:CJ17"/>
    <mergeCell ref="CJ19:CJ22"/>
    <mergeCell ref="CL4:CL5"/>
    <mergeCell ref="CL6:CL7"/>
    <mergeCell ref="CL8:CL9"/>
    <mergeCell ref="CL10:CL11"/>
    <mergeCell ref="CL12:CL13"/>
    <mergeCell ref="CL14:CL15"/>
    <mergeCell ref="CL16:CL17"/>
    <mergeCell ref="CL19:CL22"/>
    <mergeCell ref="CN4:CN5"/>
    <mergeCell ref="CN6:CN7"/>
    <mergeCell ref="CN8:CN9"/>
    <mergeCell ref="CN10:CN11"/>
    <mergeCell ref="CN12:CN13"/>
    <mergeCell ref="CN14:CN15"/>
    <mergeCell ref="CN16:CN17"/>
    <mergeCell ref="CN19:CN22"/>
    <mergeCell ref="CD4:CD5"/>
    <mergeCell ref="CD6:CD7"/>
    <mergeCell ref="CD8:CD9"/>
    <mergeCell ref="CD10:CD11"/>
    <mergeCell ref="CD12:CD13"/>
    <mergeCell ref="CD14:CD15"/>
    <mergeCell ref="CD16:CD17"/>
    <mergeCell ref="CD19:CD22"/>
    <mergeCell ref="CF4:CF5"/>
    <mergeCell ref="CF6:CF7"/>
    <mergeCell ref="CF8:CF9"/>
    <mergeCell ref="CF10:CF11"/>
    <mergeCell ref="CF12:CF13"/>
    <mergeCell ref="CF14:CF15"/>
    <mergeCell ref="CF16:CF17"/>
    <mergeCell ref="CF19:CF22"/>
    <mergeCell ref="CH4:CH5"/>
    <mergeCell ref="CH6:CH7"/>
    <mergeCell ref="CH8:CH9"/>
    <mergeCell ref="CH10:CH11"/>
    <mergeCell ref="CH12:CH13"/>
    <mergeCell ref="CH14:CH15"/>
    <mergeCell ref="CH16:CH17"/>
    <mergeCell ref="CH19:CH22"/>
    <mergeCell ref="BX4:BX5"/>
    <mergeCell ref="BX6:BX7"/>
    <mergeCell ref="BX8:BX9"/>
    <mergeCell ref="BX10:BX11"/>
    <mergeCell ref="BX12:BX13"/>
    <mergeCell ref="BX14:BX15"/>
    <mergeCell ref="BX16:BX17"/>
    <mergeCell ref="BX19:BX22"/>
    <mergeCell ref="BZ4:BZ5"/>
    <mergeCell ref="BZ6:BZ7"/>
    <mergeCell ref="BZ8:BZ9"/>
    <mergeCell ref="BZ10:BZ11"/>
    <mergeCell ref="BZ12:BZ13"/>
    <mergeCell ref="BZ14:BZ15"/>
    <mergeCell ref="BZ16:BZ17"/>
    <mergeCell ref="BZ19:BZ22"/>
    <mergeCell ref="CB4:CB5"/>
    <mergeCell ref="CB6:CB7"/>
    <mergeCell ref="CB8:CB9"/>
    <mergeCell ref="CB10:CB11"/>
    <mergeCell ref="CB12:CB13"/>
    <mergeCell ref="CB14:CB15"/>
    <mergeCell ref="CB16:CB17"/>
    <mergeCell ref="CB19:CB22"/>
    <mergeCell ref="BR4:BR5"/>
    <mergeCell ref="BR6:BR7"/>
    <mergeCell ref="BR8:BR9"/>
    <mergeCell ref="BR10:BR11"/>
    <mergeCell ref="BR12:BR13"/>
    <mergeCell ref="BR14:BR15"/>
    <mergeCell ref="BR16:BR17"/>
    <mergeCell ref="BR19:BR22"/>
    <mergeCell ref="BT4:BT5"/>
    <mergeCell ref="BT6:BT7"/>
    <mergeCell ref="BT8:BT9"/>
    <mergeCell ref="BT10:BT11"/>
    <mergeCell ref="BT12:BT13"/>
    <mergeCell ref="BT14:BT15"/>
    <mergeCell ref="BT16:BT17"/>
    <mergeCell ref="BT19:BT22"/>
    <mergeCell ref="BV4:BV5"/>
    <mergeCell ref="BV6:BV7"/>
    <mergeCell ref="BV8:BV9"/>
    <mergeCell ref="BV10:BV11"/>
    <mergeCell ref="BV12:BV13"/>
    <mergeCell ref="BV14:BV15"/>
    <mergeCell ref="BV16:BV17"/>
    <mergeCell ref="BV19:BV22"/>
    <mergeCell ref="BL4:BL5"/>
    <mergeCell ref="BL6:BL7"/>
    <mergeCell ref="BL8:BL9"/>
    <mergeCell ref="BL10:BL11"/>
    <mergeCell ref="BL12:BL13"/>
    <mergeCell ref="BL14:BL15"/>
    <mergeCell ref="BL16:BL17"/>
    <mergeCell ref="BL19:BL22"/>
    <mergeCell ref="BN4:BN5"/>
    <mergeCell ref="BN6:BN7"/>
    <mergeCell ref="BN8:BN9"/>
    <mergeCell ref="BN10:BN11"/>
    <mergeCell ref="BN12:BN13"/>
    <mergeCell ref="BN14:BN15"/>
    <mergeCell ref="BN16:BN17"/>
    <mergeCell ref="BN19:BN22"/>
    <mergeCell ref="BP4:BP5"/>
    <mergeCell ref="BP6:BP7"/>
    <mergeCell ref="BP8:BP9"/>
    <mergeCell ref="BP10:BP11"/>
    <mergeCell ref="BP12:BP13"/>
    <mergeCell ref="BP14:BP15"/>
    <mergeCell ref="BP16:BP17"/>
    <mergeCell ref="BP19:BP22"/>
    <mergeCell ref="BF4:BF5"/>
    <mergeCell ref="BF6:BF7"/>
    <mergeCell ref="BF8:BF9"/>
    <mergeCell ref="BF10:BF11"/>
    <mergeCell ref="BF12:BF13"/>
    <mergeCell ref="BF14:BF15"/>
    <mergeCell ref="BF16:BF17"/>
    <mergeCell ref="BF19:BF22"/>
    <mergeCell ref="BH4:BH5"/>
    <mergeCell ref="BH6:BH7"/>
    <mergeCell ref="BH8:BH9"/>
    <mergeCell ref="BH10:BH11"/>
    <mergeCell ref="BH12:BH13"/>
    <mergeCell ref="BH14:BH15"/>
    <mergeCell ref="BH16:BH17"/>
    <mergeCell ref="BH19:BH22"/>
    <mergeCell ref="BJ4:BJ5"/>
    <mergeCell ref="BJ6:BJ7"/>
    <mergeCell ref="BJ8:BJ9"/>
    <mergeCell ref="BJ10:BJ11"/>
    <mergeCell ref="BJ12:BJ13"/>
    <mergeCell ref="BJ14:BJ15"/>
    <mergeCell ref="BJ16:BJ17"/>
    <mergeCell ref="BJ19:BJ22"/>
    <mergeCell ref="AZ4:AZ5"/>
    <mergeCell ref="AZ6:AZ7"/>
    <mergeCell ref="AZ8:AZ9"/>
    <mergeCell ref="AZ10:AZ11"/>
    <mergeCell ref="AZ12:AZ13"/>
    <mergeCell ref="AZ14:AZ15"/>
    <mergeCell ref="AZ16:AZ17"/>
    <mergeCell ref="AZ19:AZ22"/>
    <mergeCell ref="BB4:BB5"/>
    <mergeCell ref="BB6:BB7"/>
    <mergeCell ref="BB8:BB9"/>
    <mergeCell ref="BB10:BB11"/>
    <mergeCell ref="BB12:BB13"/>
    <mergeCell ref="BB14:BB15"/>
    <mergeCell ref="BB16:BB17"/>
    <mergeCell ref="BB19:BB22"/>
    <mergeCell ref="BD4:BD5"/>
    <mergeCell ref="BD6:BD7"/>
    <mergeCell ref="BD8:BD9"/>
    <mergeCell ref="BD10:BD11"/>
    <mergeCell ref="BD12:BD13"/>
    <mergeCell ref="BD14:BD15"/>
    <mergeCell ref="BD16:BD17"/>
    <mergeCell ref="BD19:BD22"/>
    <mergeCell ref="AT4:AT5"/>
    <mergeCell ref="AT6:AT7"/>
    <mergeCell ref="AT8:AT9"/>
    <mergeCell ref="AT10:AT11"/>
    <mergeCell ref="AT12:AT13"/>
    <mergeCell ref="AT14:AT15"/>
    <mergeCell ref="AT16:AT17"/>
    <mergeCell ref="AT19:AT22"/>
    <mergeCell ref="AV4:AV5"/>
    <mergeCell ref="AV6:AV7"/>
    <mergeCell ref="AV8:AV9"/>
    <mergeCell ref="AV10:AV11"/>
    <mergeCell ref="AV12:AV13"/>
    <mergeCell ref="AV14:AV15"/>
    <mergeCell ref="AV16:AV17"/>
    <mergeCell ref="AV19:AV22"/>
    <mergeCell ref="AX4:AX5"/>
    <mergeCell ref="AX6:AX7"/>
    <mergeCell ref="AX8:AX9"/>
    <mergeCell ref="AX10:AX11"/>
    <mergeCell ref="AX12:AX13"/>
    <mergeCell ref="AX14:AX15"/>
    <mergeCell ref="AX16:AX17"/>
    <mergeCell ref="AX19:AX22"/>
    <mergeCell ref="AN4:AN5"/>
    <mergeCell ref="AN6:AN7"/>
    <mergeCell ref="AN8:AN9"/>
    <mergeCell ref="AN10:AN11"/>
    <mergeCell ref="AN12:AN13"/>
    <mergeCell ref="AN14:AN15"/>
    <mergeCell ref="AN16:AN17"/>
    <mergeCell ref="AN19:AN22"/>
    <mergeCell ref="AP4:AP5"/>
    <mergeCell ref="AP6:AP7"/>
    <mergeCell ref="AP8:AP9"/>
    <mergeCell ref="AP10:AP11"/>
    <mergeCell ref="AP12:AP13"/>
    <mergeCell ref="AP14:AP15"/>
    <mergeCell ref="AP16:AP17"/>
    <mergeCell ref="AP19:AP22"/>
    <mergeCell ref="AR4:AR5"/>
    <mergeCell ref="AR6:AR7"/>
    <mergeCell ref="AR8:AR9"/>
    <mergeCell ref="AR10:AR11"/>
    <mergeCell ref="AR12:AR13"/>
    <mergeCell ref="AR14:AR15"/>
    <mergeCell ref="AR16:AR17"/>
    <mergeCell ref="AR19:AR22"/>
    <mergeCell ref="AH19:AH22"/>
    <mergeCell ref="AJ4:AJ5"/>
    <mergeCell ref="AJ6:AJ7"/>
    <mergeCell ref="AJ8:AJ9"/>
    <mergeCell ref="AJ10:AJ11"/>
    <mergeCell ref="AJ12:AJ13"/>
    <mergeCell ref="AJ14:AJ15"/>
    <mergeCell ref="AJ16:AJ17"/>
    <mergeCell ref="AJ19:AJ22"/>
    <mergeCell ref="AL4:AL5"/>
    <mergeCell ref="AL6:AL7"/>
    <mergeCell ref="AL8:AL9"/>
    <mergeCell ref="AL10:AL11"/>
    <mergeCell ref="AL12:AL13"/>
    <mergeCell ref="AL14:AL15"/>
    <mergeCell ref="AL16:AL17"/>
    <mergeCell ref="AL19:AL22"/>
    <mergeCell ref="AD4:AD5"/>
    <mergeCell ref="AD6:AD7"/>
    <mergeCell ref="AD8:AD9"/>
    <mergeCell ref="AD10:AD11"/>
    <mergeCell ref="AD12:AD13"/>
    <mergeCell ref="AD14:AD15"/>
    <mergeCell ref="AD16:AD17"/>
    <mergeCell ref="AF4:AF5"/>
    <mergeCell ref="AF6:AF7"/>
    <mergeCell ref="AF8:AF9"/>
    <mergeCell ref="AF10:AF11"/>
    <mergeCell ref="AF12:AF13"/>
    <mergeCell ref="AF14:AF15"/>
    <mergeCell ref="AF16:AF17"/>
    <mergeCell ref="AH4:AH5"/>
    <mergeCell ref="AH6:AH7"/>
    <mergeCell ref="AH8:AH9"/>
    <mergeCell ref="AH10:AH11"/>
    <mergeCell ref="AH12:AH13"/>
    <mergeCell ref="AH14:AH15"/>
    <mergeCell ref="AH16:AH17"/>
    <mergeCell ref="Z4:Z5"/>
    <mergeCell ref="Z6:Z7"/>
    <mergeCell ref="Z8:Z9"/>
    <mergeCell ref="Z10:Z11"/>
    <mergeCell ref="Z12:Z13"/>
    <mergeCell ref="Z14:Z15"/>
    <mergeCell ref="Z16:Z17"/>
    <mergeCell ref="Z19:Z22"/>
    <mergeCell ref="AA4:AA5"/>
    <mergeCell ref="AA6:AA7"/>
    <mergeCell ref="AA8:AA9"/>
    <mergeCell ref="AA10:AA11"/>
    <mergeCell ref="AA12:AA13"/>
    <mergeCell ref="AA14:AA15"/>
    <mergeCell ref="AA16:AA17"/>
    <mergeCell ref="AC4:AC5"/>
    <mergeCell ref="AC6:AC7"/>
    <mergeCell ref="AC8:AC9"/>
    <mergeCell ref="AC10:AC11"/>
    <mergeCell ref="AC12:AC13"/>
    <mergeCell ref="AC14:AC15"/>
    <mergeCell ref="AC16:AC17"/>
    <mergeCell ref="U4:U5"/>
    <mergeCell ref="U6:U7"/>
    <mergeCell ref="U8:U9"/>
    <mergeCell ref="U10:U11"/>
    <mergeCell ref="U12:U13"/>
    <mergeCell ref="U14:U15"/>
    <mergeCell ref="U16:U17"/>
    <mergeCell ref="W4:W5"/>
    <mergeCell ref="W6:W7"/>
    <mergeCell ref="W8:W9"/>
    <mergeCell ref="W10:W11"/>
    <mergeCell ref="W12:W13"/>
    <mergeCell ref="W14:W15"/>
    <mergeCell ref="W16:W17"/>
    <mergeCell ref="W19:W22"/>
    <mergeCell ref="X4:X5"/>
    <mergeCell ref="X6:X7"/>
    <mergeCell ref="X8:X9"/>
    <mergeCell ref="X10:X11"/>
    <mergeCell ref="X12:X13"/>
    <mergeCell ref="X14:X15"/>
    <mergeCell ref="X16:X17"/>
    <mergeCell ref="Q6:Q7"/>
    <mergeCell ref="Q8:Q9"/>
    <mergeCell ref="Q10:Q11"/>
    <mergeCell ref="Q12:Q13"/>
    <mergeCell ref="Q14:Q15"/>
    <mergeCell ref="Q16:Q17"/>
    <mergeCell ref="Q19:Q22"/>
    <mergeCell ref="R4:R5"/>
    <mergeCell ref="R6:R7"/>
    <mergeCell ref="R8:R9"/>
    <mergeCell ref="R10:R11"/>
    <mergeCell ref="R12:R13"/>
    <mergeCell ref="R14:R15"/>
    <mergeCell ref="R16:R17"/>
    <mergeCell ref="T4:T5"/>
    <mergeCell ref="T6:T7"/>
    <mergeCell ref="T8:T9"/>
    <mergeCell ref="T10:T11"/>
    <mergeCell ref="T12:T13"/>
    <mergeCell ref="T14:T15"/>
    <mergeCell ref="T16:T17"/>
    <mergeCell ref="T19:T22"/>
    <mergeCell ref="KO2:KP2"/>
    <mergeCell ref="KQ2:KR2"/>
    <mergeCell ref="KS2:KT2"/>
    <mergeCell ref="KU2:KV2"/>
    <mergeCell ref="KW2:KX2"/>
    <mergeCell ref="KY2:KZ2"/>
    <mergeCell ref="LA2:LB2"/>
    <mergeCell ref="LC2:LD2"/>
    <mergeCell ref="B18:D18"/>
    <mergeCell ref="B19:E19"/>
    <mergeCell ref="B20:E20"/>
    <mergeCell ref="B21:E21"/>
    <mergeCell ref="B22:C22"/>
    <mergeCell ref="D22:E22"/>
    <mergeCell ref="A4:A22"/>
    <mergeCell ref="B4:B15"/>
    <mergeCell ref="N4:N5"/>
    <mergeCell ref="N6:N7"/>
    <mergeCell ref="N8:N9"/>
    <mergeCell ref="N10:N11"/>
    <mergeCell ref="N12:N13"/>
    <mergeCell ref="N14:N15"/>
    <mergeCell ref="N16:N17"/>
    <mergeCell ref="N19:N22"/>
    <mergeCell ref="O4:O5"/>
    <mergeCell ref="O6:O7"/>
    <mergeCell ref="O8:O9"/>
    <mergeCell ref="O10:O11"/>
    <mergeCell ref="O12:O13"/>
    <mergeCell ref="O14:O15"/>
    <mergeCell ref="O16:O17"/>
    <mergeCell ref="Q4:Q5"/>
    <mergeCell ref="JG2:JH2"/>
    <mergeCell ref="JI2:JJ2"/>
    <mergeCell ref="JK2:JL2"/>
    <mergeCell ref="JM2:JN2"/>
    <mergeCell ref="JO2:JP2"/>
    <mergeCell ref="JQ2:JR2"/>
    <mergeCell ref="JS2:JT2"/>
    <mergeCell ref="JU2:JV2"/>
    <mergeCell ref="JW2:JX2"/>
    <mergeCell ref="JY2:JZ2"/>
    <mergeCell ref="KA2:KB2"/>
    <mergeCell ref="KC2:KD2"/>
    <mergeCell ref="KE2:KF2"/>
    <mergeCell ref="KG2:KH2"/>
    <mergeCell ref="KI2:KJ2"/>
    <mergeCell ref="KK2:KL2"/>
    <mergeCell ref="KM2:KN2"/>
    <mergeCell ref="HY2:HZ2"/>
    <mergeCell ref="IA2:IB2"/>
    <mergeCell ref="IC2:ID2"/>
    <mergeCell ref="IE2:IF2"/>
    <mergeCell ref="IG2:IH2"/>
    <mergeCell ref="II2:IJ2"/>
    <mergeCell ref="IK2:IL2"/>
    <mergeCell ref="IM2:IN2"/>
    <mergeCell ref="IO2:IP2"/>
    <mergeCell ref="IQ2:IR2"/>
    <mergeCell ref="IS2:IT2"/>
    <mergeCell ref="IU2:IV2"/>
    <mergeCell ref="IW2:IX2"/>
    <mergeCell ref="IY2:IZ2"/>
    <mergeCell ref="JA2:JB2"/>
    <mergeCell ref="JC2:JD2"/>
    <mergeCell ref="JE2:JF2"/>
    <mergeCell ref="GQ2:GR2"/>
    <mergeCell ref="GS2:GT2"/>
    <mergeCell ref="GU2:GV2"/>
    <mergeCell ref="GW2:GX2"/>
    <mergeCell ref="GY2:GZ2"/>
    <mergeCell ref="HA2:HB2"/>
    <mergeCell ref="HC2:HD2"/>
    <mergeCell ref="HE2:HF2"/>
    <mergeCell ref="HG2:HH2"/>
    <mergeCell ref="HI2:HJ2"/>
    <mergeCell ref="HK2:HL2"/>
    <mergeCell ref="HM2:HN2"/>
    <mergeCell ref="HO2:HP2"/>
    <mergeCell ref="HQ2:HR2"/>
    <mergeCell ref="HS2:HT2"/>
    <mergeCell ref="HU2:HV2"/>
    <mergeCell ref="HW2:HX2"/>
    <mergeCell ref="FI2:FJ2"/>
    <mergeCell ref="FK2:FL2"/>
    <mergeCell ref="FM2:FN2"/>
    <mergeCell ref="FO2:FP2"/>
    <mergeCell ref="FQ2:FR2"/>
    <mergeCell ref="FS2:FT2"/>
    <mergeCell ref="FU2:FV2"/>
    <mergeCell ref="FW2:FX2"/>
    <mergeCell ref="FY2:FZ2"/>
    <mergeCell ref="GA2:GB2"/>
    <mergeCell ref="GC2:GD2"/>
    <mergeCell ref="GE2:GF2"/>
    <mergeCell ref="GG2:GH2"/>
    <mergeCell ref="GI2:GJ2"/>
    <mergeCell ref="GK2:GL2"/>
    <mergeCell ref="GM2:GN2"/>
    <mergeCell ref="GO2:GP2"/>
    <mergeCell ref="EA2:EB2"/>
    <mergeCell ref="EC2:ED2"/>
    <mergeCell ref="EE2:EF2"/>
    <mergeCell ref="EG2:EH2"/>
    <mergeCell ref="EI2:EJ2"/>
    <mergeCell ref="EK2:EL2"/>
    <mergeCell ref="EM2:EN2"/>
    <mergeCell ref="EO2:EP2"/>
    <mergeCell ref="EQ2:ER2"/>
    <mergeCell ref="ES2:ET2"/>
    <mergeCell ref="EU2:EV2"/>
    <mergeCell ref="EW2:EX2"/>
    <mergeCell ref="EY2:EZ2"/>
    <mergeCell ref="FA2:FB2"/>
    <mergeCell ref="FC2:FD2"/>
    <mergeCell ref="FE2:FF2"/>
    <mergeCell ref="FG2:FH2"/>
    <mergeCell ref="CS2:CT2"/>
    <mergeCell ref="CU2:CV2"/>
    <mergeCell ref="CW2:CX2"/>
    <mergeCell ref="CY2:CZ2"/>
    <mergeCell ref="DA2:DB2"/>
    <mergeCell ref="DC2:DD2"/>
    <mergeCell ref="DE2:DF2"/>
    <mergeCell ref="DG2:DH2"/>
    <mergeCell ref="DI2:DJ2"/>
    <mergeCell ref="DK2:DL2"/>
    <mergeCell ref="DM2:DN2"/>
    <mergeCell ref="DO2:DP2"/>
    <mergeCell ref="DQ2:DR2"/>
    <mergeCell ref="DS2:DT2"/>
    <mergeCell ref="DU2:DV2"/>
    <mergeCell ref="DW2:DX2"/>
    <mergeCell ref="DY2:DZ2"/>
    <mergeCell ref="BK2:BL2"/>
    <mergeCell ref="BM2:BN2"/>
    <mergeCell ref="BO2:BP2"/>
    <mergeCell ref="BQ2:BR2"/>
    <mergeCell ref="BS2:BT2"/>
    <mergeCell ref="BU2:BV2"/>
    <mergeCell ref="BW2:BX2"/>
    <mergeCell ref="BY2:BZ2"/>
    <mergeCell ref="CA2:CB2"/>
    <mergeCell ref="CC2:CD2"/>
    <mergeCell ref="CE2:CF2"/>
    <mergeCell ref="CG2:CH2"/>
    <mergeCell ref="CI2:CJ2"/>
    <mergeCell ref="CK2:CL2"/>
    <mergeCell ref="CM2:CN2"/>
    <mergeCell ref="CO2:CP2"/>
    <mergeCell ref="CQ2:CR2"/>
    <mergeCell ref="JQ1:JT1"/>
    <mergeCell ref="JU1:JX1"/>
    <mergeCell ref="JY1:KB1"/>
    <mergeCell ref="KC1:KF1"/>
    <mergeCell ref="KG1:KJ1"/>
    <mergeCell ref="KK1:KN1"/>
    <mergeCell ref="KO1:KR1"/>
    <mergeCell ref="KS1:KV1"/>
    <mergeCell ref="KW1:KZ1"/>
    <mergeCell ref="LA1:LD1"/>
    <mergeCell ref="M2:N2"/>
    <mergeCell ref="P2:Q2"/>
    <mergeCell ref="S2:T2"/>
    <mergeCell ref="V2:W2"/>
    <mergeCell ref="Y2:Z2"/>
    <mergeCell ref="AB2:AC2"/>
    <mergeCell ref="AE2:AF2"/>
    <mergeCell ref="AG2:AH2"/>
    <mergeCell ref="AI2:AJ2"/>
    <mergeCell ref="AK2:AL2"/>
    <mergeCell ref="AM2:AN2"/>
    <mergeCell ref="AO2:AP2"/>
    <mergeCell ref="AQ2:AR2"/>
    <mergeCell ref="AS2:AT2"/>
    <mergeCell ref="AU2:AV2"/>
    <mergeCell ref="AW2:AX2"/>
    <mergeCell ref="AY2:AZ2"/>
    <mergeCell ref="BA2:BB2"/>
    <mergeCell ref="BC2:BD2"/>
    <mergeCell ref="BE2:BF2"/>
    <mergeCell ref="BG2:BH2"/>
    <mergeCell ref="BI2:BJ2"/>
    <mergeCell ref="HA1:HD1"/>
    <mergeCell ref="HE1:HH1"/>
    <mergeCell ref="HI1:HL1"/>
    <mergeCell ref="HM1:HP1"/>
    <mergeCell ref="HQ1:HT1"/>
    <mergeCell ref="HU1:HX1"/>
    <mergeCell ref="HY1:IB1"/>
    <mergeCell ref="IC1:IF1"/>
    <mergeCell ref="IG1:IJ1"/>
    <mergeCell ref="IK1:IN1"/>
    <mergeCell ref="IO1:IR1"/>
    <mergeCell ref="IS1:IV1"/>
    <mergeCell ref="IW1:IZ1"/>
    <mergeCell ref="JA1:JD1"/>
    <mergeCell ref="JE1:JH1"/>
    <mergeCell ref="JI1:JL1"/>
    <mergeCell ref="JM1:JP1"/>
    <mergeCell ref="EK1:EN1"/>
    <mergeCell ref="EO1:ER1"/>
    <mergeCell ref="ES1:EV1"/>
    <mergeCell ref="EW1:EZ1"/>
    <mergeCell ref="FA1:FD1"/>
    <mergeCell ref="FE1:FH1"/>
    <mergeCell ref="FI1:FL1"/>
    <mergeCell ref="FM1:FP1"/>
    <mergeCell ref="FQ1:FT1"/>
    <mergeCell ref="FU1:FX1"/>
    <mergeCell ref="FY1:GB1"/>
    <mergeCell ref="GC1:GF1"/>
    <mergeCell ref="GG1:GJ1"/>
    <mergeCell ref="GK1:GN1"/>
    <mergeCell ref="GO1:GR1"/>
    <mergeCell ref="GS1:GV1"/>
    <mergeCell ref="GW1:GZ1"/>
    <mergeCell ref="BU1:BX1"/>
    <mergeCell ref="BY1:CB1"/>
    <mergeCell ref="CC1:CF1"/>
    <mergeCell ref="CG1:CJ1"/>
    <mergeCell ref="CK1:CN1"/>
    <mergeCell ref="CO1:CR1"/>
    <mergeCell ref="CS1:CV1"/>
    <mergeCell ref="CW1:CZ1"/>
    <mergeCell ref="DA1:DD1"/>
    <mergeCell ref="DE1:DH1"/>
    <mergeCell ref="DI1:DL1"/>
    <mergeCell ref="DM1:DP1"/>
    <mergeCell ref="DQ1:DT1"/>
    <mergeCell ref="DU1:DX1"/>
    <mergeCell ref="DY1:EB1"/>
    <mergeCell ref="EC1:EF1"/>
    <mergeCell ref="EG1:EJ1"/>
    <mergeCell ref="M1:N1"/>
    <mergeCell ref="O1:Q1"/>
    <mergeCell ref="R1:T1"/>
    <mergeCell ref="U1:W1"/>
    <mergeCell ref="X1:Z1"/>
    <mergeCell ref="AA1:AC1"/>
    <mergeCell ref="AD1:AF1"/>
    <mergeCell ref="AG1:AJ1"/>
    <mergeCell ref="AK1:AN1"/>
    <mergeCell ref="AO1:AR1"/>
    <mergeCell ref="AS1:AV1"/>
    <mergeCell ref="AW1:AZ1"/>
    <mergeCell ref="BA1:BD1"/>
    <mergeCell ref="BE1:BH1"/>
    <mergeCell ref="BI1:BL1"/>
    <mergeCell ref="BM1:BP1"/>
    <mergeCell ref="BQ1:BT1"/>
  </mergeCells>
  <phoneticPr fontId="62" type="noConversion"/>
  <pageMargins left="0.75" right="0.75" top="1" bottom="1" header="0.5" footer="0.5"/>
  <pageSetup paperSize="9" orientation="portrait"/>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J34"/>
  <sheetViews>
    <sheetView workbookViewId="0">
      <pane xSplit="1" ySplit="4" topLeftCell="B21" activePane="bottomRight" state="frozen"/>
      <selection pane="topRight"/>
      <selection pane="bottomLeft"/>
      <selection pane="bottomRight" activeCell="A35" sqref="A35"/>
    </sheetView>
  </sheetViews>
  <sheetFormatPr defaultColWidth="13.125" defaultRowHeight="20.100000000000001" customHeight="1"/>
  <cols>
    <col min="1" max="1" width="13.125" customWidth="1"/>
  </cols>
  <sheetData>
    <row r="2" spans="1:10" ht="30" customHeight="1">
      <c r="A2" s="540" t="s">
        <v>324</v>
      </c>
      <c r="B2" s="540"/>
      <c r="C2" s="540"/>
      <c r="D2" s="540"/>
      <c r="E2" s="540"/>
      <c r="F2" s="540"/>
      <c r="G2" s="540"/>
      <c r="H2" s="540"/>
      <c r="I2" s="540"/>
      <c r="J2" s="540"/>
    </row>
    <row r="3" spans="1:10" ht="20.100000000000001" customHeight="1">
      <c r="A3" s="541" t="s">
        <v>139</v>
      </c>
      <c r="B3" s="65" t="s">
        <v>175</v>
      </c>
      <c r="C3" s="541" t="s">
        <v>174</v>
      </c>
      <c r="D3" s="541"/>
      <c r="E3" s="65" t="s">
        <v>178</v>
      </c>
      <c r="F3" s="65" t="s">
        <v>173</v>
      </c>
      <c r="G3" s="542" t="s">
        <v>177</v>
      </c>
      <c r="H3" s="542"/>
      <c r="I3" s="65" t="s">
        <v>176</v>
      </c>
      <c r="J3" s="65" t="s">
        <v>20</v>
      </c>
    </row>
    <row r="4" spans="1:10" ht="20.100000000000001" customHeight="1">
      <c r="A4" s="541"/>
      <c r="B4" s="65" t="s">
        <v>153</v>
      </c>
      <c r="C4" s="65" t="s">
        <v>148</v>
      </c>
      <c r="D4" s="65" t="s">
        <v>147</v>
      </c>
      <c r="E4" s="65" t="s">
        <v>162</v>
      </c>
      <c r="F4" s="65" t="s">
        <v>150</v>
      </c>
      <c r="G4" s="65" t="s">
        <v>158</v>
      </c>
      <c r="H4" s="65" t="s">
        <v>159</v>
      </c>
      <c r="I4" s="65" t="s">
        <v>163</v>
      </c>
      <c r="J4" s="65" t="s">
        <v>325</v>
      </c>
    </row>
    <row r="5" spans="1:10" ht="20.100000000000001" customHeight="1">
      <c r="A5" s="354">
        <v>44859</v>
      </c>
      <c r="B5" s="63">
        <v>3800</v>
      </c>
      <c r="C5" s="63">
        <v>3500</v>
      </c>
      <c r="D5" s="63">
        <v>3600</v>
      </c>
      <c r="E5" s="63">
        <v>3700</v>
      </c>
      <c r="F5" s="63">
        <v>3800</v>
      </c>
      <c r="G5" s="63">
        <v>4000</v>
      </c>
      <c r="H5" s="63">
        <v>4000</v>
      </c>
      <c r="I5" s="63">
        <v>4200</v>
      </c>
      <c r="J5" s="63">
        <v>3825</v>
      </c>
    </row>
    <row r="6" spans="1:10" ht="20.100000000000001" customHeight="1">
      <c r="A6" s="354">
        <v>44862</v>
      </c>
      <c r="B6" s="63">
        <v>3800</v>
      </c>
      <c r="C6" s="63">
        <v>3500</v>
      </c>
      <c r="D6" s="63">
        <v>3600</v>
      </c>
      <c r="E6" s="63">
        <v>3700</v>
      </c>
      <c r="F6" s="63">
        <v>3800</v>
      </c>
      <c r="G6" s="63">
        <v>4000</v>
      </c>
      <c r="H6" s="63">
        <v>4000</v>
      </c>
      <c r="I6" s="63">
        <v>4200</v>
      </c>
      <c r="J6" s="63">
        <v>3825</v>
      </c>
    </row>
    <row r="7" spans="1:10" ht="20.100000000000001" customHeight="1">
      <c r="A7" s="354">
        <v>44866</v>
      </c>
      <c r="B7" s="63">
        <v>3800</v>
      </c>
      <c r="C7" s="63">
        <v>3500</v>
      </c>
      <c r="D7" s="63">
        <v>3600</v>
      </c>
      <c r="E7" s="63">
        <v>3700</v>
      </c>
      <c r="F7" s="63">
        <v>3800</v>
      </c>
      <c r="G7" s="63">
        <v>4000</v>
      </c>
      <c r="H7" s="63">
        <v>4000</v>
      </c>
      <c r="I7" s="63">
        <v>4200</v>
      </c>
      <c r="J7" s="63">
        <v>3825</v>
      </c>
    </row>
    <row r="8" spans="1:10" ht="20.100000000000001" customHeight="1">
      <c r="A8" s="354">
        <v>44868</v>
      </c>
      <c r="B8" s="63">
        <v>3800</v>
      </c>
      <c r="C8" s="63">
        <v>3500</v>
      </c>
      <c r="D8" s="63">
        <v>3600</v>
      </c>
      <c r="E8" s="63">
        <v>3700</v>
      </c>
      <c r="F8" s="63">
        <v>3800</v>
      </c>
      <c r="G8" s="63">
        <v>4000</v>
      </c>
      <c r="H8" s="63">
        <v>4000</v>
      </c>
      <c r="I8" s="63">
        <v>4200</v>
      </c>
      <c r="J8" s="63">
        <v>3825</v>
      </c>
    </row>
    <row r="9" spans="1:10" ht="20.100000000000001" customHeight="1">
      <c r="A9" s="354">
        <v>44873</v>
      </c>
      <c r="B9" s="63">
        <v>3800</v>
      </c>
      <c r="C9" s="63">
        <v>3550</v>
      </c>
      <c r="D9" s="63">
        <v>3650</v>
      </c>
      <c r="E9" s="63">
        <v>3750</v>
      </c>
      <c r="F9" s="63">
        <v>3800</v>
      </c>
      <c r="G9" s="63">
        <v>4000</v>
      </c>
      <c r="H9" s="63">
        <v>4000</v>
      </c>
      <c r="I9" s="63">
        <v>4200</v>
      </c>
      <c r="J9" s="63">
        <v>3844</v>
      </c>
    </row>
    <row r="10" spans="1:10" ht="20.100000000000001" customHeight="1">
      <c r="A10" s="354">
        <v>44875</v>
      </c>
      <c r="B10" s="63">
        <v>3800</v>
      </c>
      <c r="C10" s="63">
        <v>3550</v>
      </c>
      <c r="D10" s="63">
        <v>3650</v>
      </c>
      <c r="E10" s="63">
        <v>3750</v>
      </c>
      <c r="F10" s="63">
        <v>3850</v>
      </c>
      <c r="G10" s="63">
        <v>4000</v>
      </c>
      <c r="H10" s="63">
        <v>4000</v>
      </c>
      <c r="I10" s="63">
        <v>4200</v>
      </c>
      <c r="J10" s="63">
        <v>3850</v>
      </c>
    </row>
    <row r="11" spans="1:10" ht="20.100000000000001" customHeight="1">
      <c r="A11" s="354">
        <v>44880</v>
      </c>
      <c r="B11" s="63">
        <v>3800</v>
      </c>
      <c r="C11" s="63">
        <v>3550</v>
      </c>
      <c r="D11" s="63">
        <v>3650</v>
      </c>
      <c r="E11" s="63">
        <v>3750</v>
      </c>
      <c r="F11" s="63">
        <v>3900</v>
      </c>
      <c r="G11" s="63">
        <v>4075</v>
      </c>
      <c r="H11" s="63">
        <v>4075</v>
      </c>
      <c r="I11" s="63">
        <v>4200</v>
      </c>
      <c r="J11" s="63">
        <v>3875</v>
      </c>
    </row>
    <row r="12" spans="1:10" ht="20.100000000000001" customHeight="1">
      <c r="A12" s="267">
        <v>44882</v>
      </c>
      <c r="B12" s="119">
        <v>3800</v>
      </c>
      <c r="C12" s="119">
        <v>3550</v>
      </c>
      <c r="D12" s="119">
        <v>3650</v>
      </c>
      <c r="E12" s="119">
        <v>3750</v>
      </c>
      <c r="F12" s="119">
        <v>3900</v>
      </c>
      <c r="G12" s="119">
        <v>4075</v>
      </c>
      <c r="H12" s="119">
        <v>4075</v>
      </c>
      <c r="I12" s="119">
        <v>4200</v>
      </c>
      <c r="J12" s="119">
        <v>3875</v>
      </c>
    </row>
    <row r="13" spans="1:10" ht="20.100000000000001" customHeight="1">
      <c r="A13" s="267">
        <v>44889</v>
      </c>
      <c r="B13" s="119">
        <v>3800</v>
      </c>
      <c r="C13" s="119">
        <v>3550</v>
      </c>
      <c r="D13" s="119">
        <v>3650</v>
      </c>
      <c r="E13" s="119">
        <v>3750</v>
      </c>
      <c r="F13" s="119">
        <v>3900</v>
      </c>
      <c r="G13" s="119">
        <v>4075</v>
      </c>
      <c r="H13" s="119">
        <v>4075</v>
      </c>
      <c r="I13" s="119">
        <v>4200</v>
      </c>
      <c r="J13" s="119">
        <v>3875</v>
      </c>
    </row>
    <row r="14" spans="1:10" ht="20.100000000000001" customHeight="1">
      <c r="A14" s="267">
        <v>44894</v>
      </c>
      <c r="B14" s="119">
        <v>4000</v>
      </c>
      <c r="C14" s="119">
        <v>3330</v>
      </c>
      <c r="D14" s="119">
        <v>3220</v>
      </c>
      <c r="E14" s="119">
        <v>3730</v>
      </c>
      <c r="F14" s="119">
        <v>3700</v>
      </c>
      <c r="G14" s="119">
        <v>3750</v>
      </c>
      <c r="H14" s="119">
        <v>3750</v>
      </c>
      <c r="I14" s="119">
        <v>4000</v>
      </c>
      <c r="J14" s="119">
        <v>3685</v>
      </c>
    </row>
    <row r="15" spans="1:10" ht="20.100000000000001" customHeight="1">
      <c r="A15" s="267">
        <v>44896</v>
      </c>
      <c r="B15" s="119">
        <v>4000</v>
      </c>
      <c r="C15" s="119">
        <v>3330</v>
      </c>
      <c r="D15" s="119">
        <v>3220</v>
      </c>
      <c r="E15" s="119">
        <v>3730</v>
      </c>
      <c r="F15" s="119">
        <v>3700</v>
      </c>
      <c r="G15" s="119">
        <v>3750</v>
      </c>
      <c r="H15" s="119">
        <v>3750</v>
      </c>
      <c r="I15" s="119">
        <v>4000</v>
      </c>
      <c r="J15" s="119">
        <v>3685</v>
      </c>
    </row>
    <row r="16" spans="1:10" ht="20.100000000000001" customHeight="1">
      <c r="A16" s="267">
        <v>44901</v>
      </c>
      <c r="B16" s="119">
        <v>3800</v>
      </c>
      <c r="C16" s="119">
        <v>3520</v>
      </c>
      <c r="D16" s="119">
        <v>3620</v>
      </c>
      <c r="E16" s="119">
        <v>3730</v>
      </c>
      <c r="F16" s="119">
        <v>3870</v>
      </c>
      <c r="G16" s="119">
        <v>4000</v>
      </c>
      <c r="H16" s="119">
        <v>4000</v>
      </c>
      <c r="I16" s="119">
        <v>4100</v>
      </c>
      <c r="J16" s="119">
        <v>3830</v>
      </c>
    </row>
    <row r="17" spans="1:10" ht="20.100000000000001" customHeight="1">
      <c r="A17" s="267">
        <v>44903</v>
      </c>
      <c r="B17" s="119">
        <v>3800</v>
      </c>
      <c r="C17" s="119">
        <v>3570</v>
      </c>
      <c r="D17" s="119">
        <v>3670</v>
      </c>
      <c r="E17" s="119">
        <v>3730</v>
      </c>
      <c r="F17" s="119">
        <v>3870</v>
      </c>
      <c r="G17" s="119">
        <v>4000</v>
      </c>
      <c r="H17" s="119">
        <v>4000</v>
      </c>
      <c r="I17" s="119">
        <v>4100</v>
      </c>
      <c r="J17" s="119">
        <v>3843</v>
      </c>
    </row>
    <row r="18" spans="1:10" ht="20.100000000000001" customHeight="1">
      <c r="A18" s="267">
        <v>44908</v>
      </c>
      <c r="B18" s="119">
        <v>3800</v>
      </c>
      <c r="C18" s="119">
        <v>3550</v>
      </c>
      <c r="D18" s="119">
        <v>3620</v>
      </c>
      <c r="E18" s="119">
        <v>3700</v>
      </c>
      <c r="F18" s="119">
        <v>3800</v>
      </c>
      <c r="G18" s="119">
        <v>4000</v>
      </c>
      <c r="H18" s="119">
        <v>4000</v>
      </c>
      <c r="I18" s="119">
        <v>4000</v>
      </c>
      <c r="J18" s="119">
        <v>3809</v>
      </c>
    </row>
    <row r="19" spans="1:10" ht="20.100000000000001" customHeight="1">
      <c r="A19" s="267">
        <v>44910</v>
      </c>
      <c r="B19" s="119">
        <v>3800</v>
      </c>
      <c r="C19" s="119">
        <v>3550</v>
      </c>
      <c r="D19" s="119">
        <v>3620</v>
      </c>
      <c r="E19" s="119">
        <v>3700</v>
      </c>
      <c r="F19" s="119">
        <v>3800</v>
      </c>
      <c r="G19" s="119">
        <v>4000</v>
      </c>
      <c r="H19" s="119">
        <v>4000</v>
      </c>
      <c r="I19" s="119">
        <v>4000</v>
      </c>
      <c r="J19" s="119">
        <v>3809</v>
      </c>
    </row>
    <row r="20" spans="1:10" ht="20.100000000000001" customHeight="1">
      <c r="A20" s="267">
        <v>44915</v>
      </c>
      <c r="B20" s="119">
        <v>3800</v>
      </c>
      <c r="C20" s="119">
        <v>3550</v>
      </c>
      <c r="D20" s="119">
        <v>3620</v>
      </c>
      <c r="E20" s="119">
        <v>3700</v>
      </c>
      <c r="F20" s="119">
        <v>3800</v>
      </c>
      <c r="G20" s="119">
        <v>3950</v>
      </c>
      <c r="H20" s="119">
        <v>3950</v>
      </c>
      <c r="I20" s="119">
        <v>4000</v>
      </c>
      <c r="J20" s="119">
        <v>3796</v>
      </c>
    </row>
    <row r="21" spans="1:10" ht="20.100000000000001" customHeight="1">
      <c r="A21" s="267">
        <v>44917</v>
      </c>
      <c r="B21" s="119">
        <v>3770</v>
      </c>
      <c r="C21" s="119">
        <v>3530</v>
      </c>
      <c r="D21" s="119">
        <v>3600</v>
      </c>
      <c r="E21" s="119">
        <v>3670</v>
      </c>
      <c r="F21" s="119">
        <v>3725</v>
      </c>
      <c r="G21" s="119">
        <v>3950</v>
      </c>
      <c r="H21" s="119">
        <v>3950</v>
      </c>
      <c r="I21" s="119">
        <v>3980</v>
      </c>
      <c r="J21" s="119">
        <v>3772</v>
      </c>
    </row>
    <row r="22" spans="1:10" ht="20.100000000000001" customHeight="1">
      <c r="A22" s="267">
        <v>44922</v>
      </c>
      <c r="B22" s="119">
        <v>3760</v>
      </c>
      <c r="C22" s="119">
        <v>3520</v>
      </c>
      <c r="D22" s="119">
        <v>3580</v>
      </c>
      <c r="E22" s="119">
        <v>3650</v>
      </c>
      <c r="F22" s="119">
        <v>3700</v>
      </c>
      <c r="G22" s="119">
        <v>3950</v>
      </c>
      <c r="H22" s="119">
        <v>3950</v>
      </c>
      <c r="I22" s="119">
        <v>3900</v>
      </c>
      <c r="J22" s="119">
        <v>3751</v>
      </c>
    </row>
    <row r="23" spans="1:10" ht="20.100000000000001" customHeight="1">
      <c r="A23" s="267">
        <v>44924</v>
      </c>
      <c r="B23" s="119">
        <v>3760</v>
      </c>
      <c r="C23" s="119">
        <v>3520</v>
      </c>
      <c r="D23" s="119">
        <v>3580</v>
      </c>
      <c r="E23" s="119">
        <v>3650</v>
      </c>
      <c r="F23" s="119">
        <v>3700</v>
      </c>
      <c r="G23" s="119">
        <v>3950</v>
      </c>
      <c r="H23" s="119">
        <v>3950</v>
      </c>
      <c r="I23" s="119">
        <v>3840</v>
      </c>
      <c r="J23" s="119">
        <v>3744</v>
      </c>
    </row>
    <row r="24" spans="1:10" ht="20.100000000000001" customHeight="1">
      <c r="A24" s="267">
        <v>44929</v>
      </c>
      <c r="B24" s="119">
        <v>3760</v>
      </c>
      <c r="C24" s="119">
        <v>3520</v>
      </c>
      <c r="D24" s="119">
        <v>3580</v>
      </c>
      <c r="E24" s="119">
        <v>3650</v>
      </c>
      <c r="F24" s="119">
        <v>3700</v>
      </c>
      <c r="G24" s="119">
        <v>3950</v>
      </c>
      <c r="H24" s="119">
        <v>3950</v>
      </c>
      <c r="I24" s="119">
        <v>3840</v>
      </c>
      <c r="J24" s="119">
        <v>3744</v>
      </c>
    </row>
    <row r="25" spans="1:10" ht="20.100000000000001" customHeight="1">
      <c r="A25" s="267">
        <v>44931</v>
      </c>
      <c r="B25" s="119">
        <v>3760</v>
      </c>
      <c r="C25" s="119">
        <v>3520</v>
      </c>
      <c r="D25" s="119">
        <v>3580</v>
      </c>
      <c r="E25" s="119">
        <v>3650</v>
      </c>
      <c r="F25" s="119">
        <v>3680</v>
      </c>
      <c r="G25" s="119">
        <v>3950</v>
      </c>
      <c r="H25" s="119">
        <v>3950</v>
      </c>
      <c r="I25" s="119">
        <v>3840</v>
      </c>
      <c r="J25" s="119">
        <v>3741</v>
      </c>
    </row>
    <row r="26" spans="1:10" ht="20.100000000000001" customHeight="1">
      <c r="A26" s="267">
        <v>44936</v>
      </c>
      <c r="B26" s="119">
        <v>3760</v>
      </c>
      <c r="C26" s="119">
        <v>3520</v>
      </c>
      <c r="D26" s="119">
        <v>3580</v>
      </c>
      <c r="E26" s="119">
        <v>3650</v>
      </c>
      <c r="F26" s="119">
        <v>3680</v>
      </c>
      <c r="G26" s="119">
        <v>3950</v>
      </c>
      <c r="H26" s="119">
        <v>3950</v>
      </c>
      <c r="I26" s="119">
        <v>3840</v>
      </c>
      <c r="J26" s="119">
        <v>3741</v>
      </c>
    </row>
    <row r="27" spans="1:10" ht="20.100000000000001" customHeight="1">
      <c r="A27" s="267">
        <v>44938</v>
      </c>
      <c r="B27" s="119">
        <v>3760</v>
      </c>
      <c r="C27" s="119">
        <v>3520</v>
      </c>
      <c r="D27" s="119">
        <v>3580</v>
      </c>
      <c r="E27" s="119">
        <v>3650</v>
      </c>
      <c r="F27" s="119">
        <v>3680</v>
      </c>
      <c r="G27" s="119">
        <v>3950</v>
      </c>
      <c r="H27" s="119">
        <v>3950</v>
      </c>
      <c r="I27" s="119">
        <v>3840</v>
      </c>
      <c r="J27" s="119">
        <v>3741</v>
      </c>
    </row>
    <row r="28" spans="1:10" ht="20.100000000000001" customHeight="1">
      <c r="A28" s="267">
        <v>44957</v>
      </c>
      <c r="B28" s="119">
        <v>3760</v>
      </c>
      <c r="C28" s="119">
        <v>3520</v>
      </c>
      <c r="D28" s="119">
        <v>3580</v>
      </c>
      <c r="E28" s="119">
        <v>3650</v>
      </c>
      <c r="F28" s="119">
        <v>3680</v>
      </c>
      <c r="G28" s="119">
        <v>3950</v>
      </c>
      <c r="H28" s="119">
        <v>3950</v>
      </c>
      <c r="I28" s="119">
        <v>3840</v>
      </c>
      <c r="J28" s="119">
        <v>3741</v>
      </c>
    </row>
    <row r="29" spans="1:10" s="10" customFormat="1" ht="20.100000000000001" customHeight="1">
      <c r="A29" s="267">
        <v>44959</v>
      </c>
      <c r="B29" s="119">
        <v>3740</v>
      </c>
      <c r="C29" s="119">
        <v>3500</v>
      </c>
      <c r="D29" s="119">
        <v>3560</v>
      </c>
      <c r="E29" s="119">
        <v>3650</v>
      </c>
      <c r="F29" s="119">
        <v>3660</v>
      </c>
      <c r="G29" s="119">
        <v>3930</v>
      </c>
      <c r="H29" s="119">
        <v>3930</v>
      </c>
      <c r="I29" s="119">
        <v>3830</v>
      </c>
      <c r="J29" s="119">
        <v>3725</v>
      </c>
    </row>
    <row r="30" spans="1:10" ht="20.100000000000001" customHeight="1">
      <c r="A30" s="267">
        <v>44964</v>
      </c>
      <c r="B30" s="119">
        <v>3740</v>
      </c>
      <c r="C30" s="119">
        <v>3500</v>
      </c>
      <c r="D30" s="119">
        <v>3560</v>
      </c>
      <c r="E30" s="119">
        <v>3650</v>
      </c>
      <c r="F30" s="119">
        <v>3660</v>
      </c>
      <c r="G30" s="119">
        <v>3930</v>
      </c>
      <c r="H30" s="119">
        <v>3930</v>
      </c>
      <c r="I30" s="119">
        <v>3830</v>
      </c>
      <c r="J30" s="119">
        <v>3725</v>
      </c>
    </row>
    <row r="31" spans="1:10" ht="20.100000000000001" customHeight="1">
      <c r="A31" s="267">
        <v>44966</v>
      </c>
      <c r="B31" s="119">
        <v>3740</v>
      </c>
      <c r="C31" s="119">
        <v>3500</v>
      </c>
      <c r="D31" s="119">
        <v>3560</v>
      </c>
      <c r="E31" s="119">
        <v>3650</v>
      </c>
      <c r="F31" s="119">
        <v>3660</v>
      </c>
      <c r="G31" s="119">
        <v>3930</v>
      </c>
      <c r="H31" s="119">
        <v>3930</v>
      </c>
      <c r="I31" s="119">
        <v>3830</v>
      </c>
      <c r="J31" s="119">
        <v>3725</v>
      </c>
    </row>
    <row r="32" spans="1:10" ht="20.100000000000001" customHeight="1">
      <c r="A32" s="267">
        <v>44971</v>
      </c>
      <c r="B32" s="119">
        <v>3740</v>
      </c>
      <c r="C32" s="119">
        <v>3500</v>
      </c>
      <c r="D32" s="119">
        <v>3560</v>
      </c>
      <c r="E32" s="119">
        <v>3650</v>
      </c>
      <c r="F32" s="119">
        <v>3660</v>
      </c>
      <c r="G32" s="119">
        <v>3930</v>
      </c>
      <c r="H32" s="119">
        <v>3930</v>
      </c>
      <c r="I32" s="119">
        <v>3780</v>
      </c>
      <c r="J32" s="119">
        <v>3719</v>
      </c>
    </row>
    <row r="33" spans="1:10" ht="20.100000000000001" customHeight="1">
      <c r="A33" s="267">
        <v>44973</v>
      </c>
      <c r="B33" s="119">
        <v>3600</v>
      </c>
      <c r="C33" s="119">
        <v>3500</v>
      </c>
      <c r="D33" s="119">
        <v>3550</v>
      </c>
      <c r="E33" s="119">
        <v>3630</v>
      </c>
      <c r="F33" s="119">
        <v>3660</v>
      </c>
      <c r="G33" s="119">
        <v>3930</v>
      </c>
      <c r="H33" s="119">
        <v>3930</v>
      </c>
      <c r="I33" s="119">
        <v>3780</v>
      </c>
      <c r="J33" s="119">
        <v>3698</v>
      </c>
    </row>
    <row r="34" spans="1:10" s="10" customFormat="1" ht="20.100000000000001" customHeight="1">
      <c r="A34" s="269">
        <v>44980</v>
      </c>
      <c r="B34" s="207">
        <v>3570</v>
      </c>
      <c r="C34" s="207">
        <v>3500</v>
      </c>
      <c r="D34" s="207">
        <v>3550</v>
      </c>
      <c r="E34" s="207">
        <v>3630</v>
      </c>
      <c r="F34" s="207">
        <v>3660</v>
      </c>
      <c r="G34" s="207">
        <v>3830</v>
      </c>
      <c r="H34" s="207">
        <v>3830</v>
      </c>
      <c r="I34" s="207">
        <v>3730</v>
      </c>
      <c r="J34" s="207">
        <v>3663</v>
      </c>
    </row>
  </sheetData>
  <mergeCells count="4">
    <mergeCell ref="A2:J2"/>
    <mergeCell ref="C3:D3"/>
    <mergeCell ref="G3:H3"/>
    <mergeCell ref="A3:A4"/>
  </mergeCells>
  <phoneticPr fontId="62" type="noConversion"/>
  <pageMargins left="0.75" right="0.75" top="1" bottom="1" header="0.5" footer="0.5"/>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45"/>
  <sheetViews>
    <sheetView workbookViewId="0">
      <pane ySplit="1" topLeftCell="A130" activePane="bottomLeft" state="frozen"/>
      <selection pane="bottomLeft"/>
    </sheetView>
  </sheetViews>
  <sheetFormatPr defaultColWidth="13.125" defaultRowHeight="20.100000000000001" customHeight="1"/>
  <cols>
    <col min="1" max="1" width="13.125" customWidth="1"/>
    <col min="2" max="2" width="17" style="349" customWidth="1"/>
    <col min="3" max="4" width="13.125" style="349" customWidth="1"/>
    <col min="5" max="5" width="13.125" customWidth="1"/>
  </cols>
  <sheetData>
    <row r="1" spans="1:4" ht="30" customHeight="1">
      <c r="A1" s="350" t="s">
        <v>326</v>
      </c>
      <c r="B1" s="351" t="s">
        <v>327</v>
      </c>
      <c r="C1" s="351" t="s">
        <v>328</v>
      </c>
      <c r="D1" s="351" t="s">
        <v>329</v>
      </c>
    </row>
    <row r="2" spans="1:4" ht="20.100000000000001" customHeight="1">
      <c r="A2" s="288">
        <v>43951</v>
      </c>
      <c r="B2" s="296">
        <v>41.76</v>
      </c>
      <c r="C2" s="282">
        <v>32.03</v>
      </c>
      <c r="D2" s="282">
        <f t="shared" ref="D2:D65" si="0">B2-C2</f>
        <v>9.7299999999999969</v>
      </c>
    </row>
    <row r="3" spans="1:4" ht="20.100000000000001" customHeight="1">
      <c r="A3" s="288">
        <v>43958</v>
      </c>
      <c r="B3" s="296">
        <v>40.26</v>
      </c>
      <c r="C3" s="282">
        <v>31.07</v>
      </c>
      <c r="D3" s="282">
        <f t="shared" si="0"/>
        <v>9.1899999999999977</v>
      </c>
    </row>
    <row r="4" spans="1:4" ht="20.100000000000001" customHeight="1">
      <c r="A4" s="288">
        <v>43965</v>
      </c>
      <c r="B4" s="296">
        <v>36.630000000000003</v>
      </c>
      <c r="C4" s="282">
        <v>28.87</v>
      </c>
      <c r="D4" s="282">
        <f t="shared" si="0"/>
        <v>7.7600000000000016</v>
      </c>
    </row>
    <row r="5" spans="1:4" ht="20.100000000000001" customHeight="1">
      <c r="A5" s="288">
        <v>43972</v>
      </c>
      <c r="B5" s="296">
        <v>36.43</v>
      </c>
      <c r="C5" s="282">
        <v>27.06</v>
      </c>
      <c r="D5" s="282">
        <f t="shared" si="0"/>
        <v>9.370000000000001</v>
      </c>
    </row>
    <row r="6" spans="1:4" ht="20.100000000000001" customHeight="1">
      <c r="A6" s="288">
        <v>43979</v>
      </c>
      <c r="B6" s="282">
        <v>38.21</v>
      </c>
      <c r="C6" s="282">
        <v>29.1</v>
      </c>
      <c r="D6" s="282">
        <f t="shared" si="0"/>
        <v>9.11</v>
      </c>
    </row>
    <row r="7" spans="1:4" ht="20.100000000000001" customHeight="1">
      <c r="A7" s="288">
        <v>43986</v>
      </c>
      <c r="B7" s="296">
        <v>41.03</v>
      </c>
      <c r="C7" s="282">
        <v>30.16</v>
      </c>
      <c r="D7" s="282">
        <f t="shared" si="0"/>
        <v>10.870000000000001</v>
      </c>
    </row>
    <row r="8" spans="1:4" ht="20.100000000000001" customHeight="1">
      <c r="A8" s="288">
        <v>43993</v>
      </c>
      <c r="B8" s="296">
        <v>41.93</v>
      </c>
      <c r="C8" s="282">
        <v>31.53</v>
      </c>
      <c r="D8" s="282">
        <f t="shared" si="0"/>
        <v>10.399999999999999</v>
      </c>
    </row>
    <row r="9" spans="1:4" ht="20.100000000000001" customHeight="1">
      <c r="A9" s="288">
        <v>44000</v>
      </c>
      <c r="B9" s="296">
        <v>44.32</v>
      </c>
      <c r="C9" s="282">
        <v>33.049999999999997</v>
      </c>
      <c r="D9" s="282">
        <f t="shared" si="0"/>
        <v>11.270000000000003</v>
      </c>
    </row>
    <row r="10" spans="1:4" ht="20.100000000000001" customHeight="1">
      <c r="A10" s="288">
        <v>44007</v>
      </c>
      <c r="B10" s="296">
        <v>45.67</v>
      </c>
      <c r="C10" s="282">
        <v>34.29</v>
      </c>
      <c r="D10" s="282">
        <f t="shared" si="0"/>
        <v>11.380000000000003</v>
      </c>
    </row>
    <row r="11" spans="1:4" ht="20.100000000000001" customHeight="1">
      <c r="A11" s="288">
        <v>44014</v>
      </c>
      <c r="B11" s="296">
        <v>46.8</v>
      </c>
      <c r="C11" s="282">
        <v>35.799999999999997</v>
      </c>
      <c r="D11" s="282">
        <f t="shared" si="0"/>
        <v>11</v>
      </c>
    </row>
    <row r="12" spans="1:4" ht="20.100000000000001" customHeight="1">
      <c r="A12" s="288">
        <v>44021</v>
      </c>
      <c r="B12" s="296">
        <v>49.04</v>
      </c>
      <c r="C12" s="282">
        <v>37.49</v>
      </c>
      <c r="D12" s="282">
        <f t="shared" si="0"/>
        <v>11.549999999999997</v>
      </c>
    </row>
    <row r="13" spans="1:4" ht="20.100000000000001" customHeight="1">
      <c r="A13" s="288">
        <v>44028</v>
      </c>
      <c r="B13" s="296">
        <v>49.21</v>
      </c>
      <c r="C13" s="282">
        <v>37.869999999999997</v>
      </c>
      <c r="D13" s="282">
        <f t="shared" si="0"/>
        <v>11.340000000000003</v>
      </c>
    </row>
    <row r="14" spans="1:4" ht="20.100000000000001" customHeight="1">
      <c r="A14" s="288">
        <v>44035</v>
      </c>
      <c r="B14" s="296">
        <v>47.98</v>
      </c>
      <c r="C14" s="282">
        <v>37.19</v>
      </c>
      <c r="D14" s="282">
        <f t="shared" si="0"/>
        <v>10.79</v>
      </c>
    </row>
    <row r="15" spans="1:4" ht="20.100000000000001" customHeight="1">
      <c r="A15" s="288">
        <v>44042</v>
      </c>
      <c r="B15" s="296">
        <v>48.47</v>
      </c>
      <c r="C15" s="282">
        <v>37</v>
      </c>
      <c r="D15" s="282">
        <f t="shared" si="0"/>
        <v>11.469999999999999</v>
      </c>
    </row>
    <row r="16" spans="1:4" ht="20.100000000000001" customHeight="1">
      <c r="A16" s="288">
        <v>44049</v>
      </c>
      <c r="B16" s="296">
        <v>48.43</v>
      </c>
      <c r="C16" s="282">
        <v>37.53</v>
      </c>
      <c r="D16" s="282">
        <f t="shared" si="0"/>
        <v>10.899999999999999</v>
      </c>
    </row>
    <row r="17" spans="1:4" ht="20.100000000000001" customHeight="1">
      <c r="A17" s="288">
        <v>44056</v>
      </c>
      <c r="B17" s="296">
        <v>47.62</v>
      </c>
      <c r="C17" s="282">
        <v>37.15</v>
      </c>
      <c r="D17" s="282">
        <f t="shared" si="0"/>
        <v>10.469999999999999</v>
      </c>
    </row>
    <row r="18" spans="1:4" ht="20.100000000000001" customHeight="1">
      <c r="A18" s="288">
        <v>44063</v>
      </c>
      <c r="B18" s="296">
        <v>47.74</v>
      </c>
      <c r="C18" s="282">
        <v>36.81</v>
      </c>
      <c r="D18" s="282">
        <f t="shared" si="0"/>
        <v>10.93</v>
      </c>
    </row>
    <row r="19" spans="1:4" ht="20.100000000000001" customHeight="1">
      <c r="A19" s="288">
        <v>44070</v>
      </c>
      <c r="B19" s="296">
        <v>47.02</v>
      </c>
      <c r="C19" s="282">
        <v>37.14</v>
      </c>
      <c r="D19" s="282">
        <f t="shared" si="0"/>
        <v>9.8800000000000026</v>
      </c>
    </row>
    <row r="20" spans="1:4" ht="20.100000000000001" customHeight="1">
      <c r="A20" s="288">
        <v>44077</v>
      </c>
      <c r="B20" s="296">
        <v>46.79</v>
      </c>
      <c r="C20" s="282">
        <v>36.58</v>
      </c>
      <c r="D20" s="282">
        <f t="shared" si="0"/>
        <v>10.210000000000001</v>
      </c>
    </row>
    <row r="21" spans="1:4" ht="20.100000000000001" customHeight="1">
      <c r="A21" s="288">
        <v>44084</v>
      </c>
      <c r="B21" s="296">
        <v>46.12</v>
      </c>
      <c r="C21" s="282">
        <v>36.270000000000003</v>
      </c>
      <c r="D21" s="282">
        <f t="shared" si="0"/>
        <v>9.8499999999999943</v>
      </c>
    </row>
    <row r="22" spans="1:4" ht="20.100000000000001" customHeight="1">
      <c r="A22" s="288">
        <v>44091</v>
      </c>
      <c r="B22" s="296">
        <v>44.86</v>
      </c>
      <c r="C22" s="282">
        <v>35.21</v>
      </c>
      <c r="D22" s="282">
        <f t="shared" si="0"/>
        <v>9.6499999999999986</v>
      </c>
    </row>
    <row r="23" spans="1:4" ht="20.100000000000001" customHeight="1">
      <c r="A23" s="288">
        <v>44098</v>
      </c>
      <c r="B23" s="296">
        <v>42.73</v>
      </c>
      <c r="C23" s="282">
        <v>33.909999999999997</v>
      </c>
      <c r="D23" s="282">
        <f t="shared" si="0"/>
        <v>8.82</v>
      </c>
    </row>
    <row r="24" spans="1:4" ht="20.100000000000001" customHeight="1">
      <c r="A24" s="288">
        <v>44104</v>
      </c>
      <c r="B24" s="296">
        <v>43.06</v>
      </c>
      <c r="C24" s="282">
        <v>32.840000000000003</v>
      </c>
      <c r="D24" s="282">
        <f t="shared" si="0"/>
        <v>10.219999999999999</v>
      </c>
    </row>
    <row r="25" spans="1:4" ht="20.100000000000001" customHeight="1">
      <c r="A25" s="288">
        <v>44112</v>
      </c>
      <c r="B25" s="296">
        <v>41.42</v>
      </c>
      <c r="C25" s="282">
        <v>31.6</v>
      </c>
      <c r="D25" s="282">
        <f t="shared" si="0"/>
        <v>9.82</v>
      </c>
    </row>
    <row r="26" spans="1:4" ht="20.100000000000001" customHeight="1">
      <c r="A26" s="288">
        <v>44119</v>
      </c>
      <c r="B26" s="296">
        <v>38.409999999999997</v>
      </c>
      <c r="C26" s="282">
        <v>30.36</v>
      </c>
      <c r="D26" s="282">
        <f t="shared" si="0"/>
        <v>8.0499999999999972</v>
      </c>
    </row>
    <row r="27" spans="1:4" ht="20.100000000000001" customHeight="1">
      <c r="A27" s="288">
        <v>44126</v>
      </c>
      <c r="B27" s="296">
        <v>36.99</v>
      </c>
      <c r="C27" s="282">
        <v>29.44</v>
      </c>
      <c r="D27" s="282">
        <f t="shared" si="0"/>
        <v>7.5500000000000007</v>
      </c>
    </row>
    <row r="28" spans="1:4" ht="20.100000000000001" customHeight="1">
      <c r="A28" s="288">
        <v>44133</v>
      </c>
      <c r="B28" s="296">
        <v>35.950000000000003</v>
      </c>
      <c r="C28" s="282">
        <v>28.59</v>
      </c>
      <c r="D28" s="282">
        <f t="shared" si="0"/>
        <v>7.360000000000003</v>
      </c>
    </row>
    <row r="29" spans="1:4" ht="20.100000000000001" customHeight="1">
      <c r="A29" s="288">
        <v>44140</v>
      </c>
      <c r="B29" s="296">
        <v>36.380000000000003</v>
      </c>
      <c r="C29" s="282">
        <v>29.32</v>
      </c>
      <c r="D29" s="282">
        <f t="shared" si="0"/>
        <v>7.0600000000000023</v>
      </c>
    </row>
    <row r="30" spans="1:4" ht="20.100000000000001" customHeight="1">
      <c r="A30" s="288">
        <v>44147</v>
      </c>
      <c r="B30" s="296">
        <v>36.86</v>
      </c>
      <c r="C30" s="282">
        <v>29.23</v>
      </c>
      <c r="D30" s="282">
        <f t="shared" si="0"/>
        <v>7.629999999999999</v>
      </c>
    </row>
    <row r="31" spans="1:4" ht="20.100000000000001" customHeight="1">
      <c r="A31" s="288">
        <v>44154</v>
      </c>
      <c r="B31" s="296">
        <v>37.15</v>
      </c>
      <c r="C31" s="282">
        <v>29.12</v>
      </c>
      <c r="D31" s="282">
        <f t="shared" si="0"/>
        <v>8.0299999999999976</v>
      </c>
    </row>
    <row r="32" spans="1:4" ht="20.100000000000001" customHeight="1">
      <c r="A32" s="288">
        <v>44161</v>
      </c>
      <c r="B32" s="296">
        <v>37.97</v>
      </c>
      <c r="C32" s="282">
        <v>29.44</v>
      </c>
      <c r="D32" s="282">
        <f t="shared" si="0"/>
        <v>8.5299999999999976</v>
      </c>
    </row>
    <row r="33" spans="1:4" ht="20.100000000000001" customHeight="1">
      <c r="A33" s="288">
        <v>44168</v>
      </c>
      <c r="B33" s="296">
        <v>41.96</v>
      </c>
      <c r="C33" s="282">
        <v>31.88</v>
      </c>
      <c r="D33" s="282">
        <f t="shared" si="0"/>
        <v>10.080000000000002</v>
      </c>
    </row>
    <row r="34" spans="1:4" ht="20.100000000000001" customHeight="1">
      <c r="A34" s="288">
        <v>44175</v>
      </c>
      <c r="B34" s="296">
        <v>41.72</v>
      </c>
      <c r="C34" s="282">
        <v>33.08</v>
      </c>
      <c r="D34" s="282">
        <f t="shared" si="0"/>
        <v>8.64</v>
      </c>
    </row>
    <row r="35" spans="1:4" ht="20.100000000000001" customHeight="1">
      <c r="A35" s="288">
        <v>44182</v>
      </c>
      <c r="B35" s="296">
        <v>43.09</v>
      </c>
      <c r="C35" s="282">
        <v>33.31</v>
      </c>
      <c r="D35" s="282">
        <f t="shared" si="0"/>
        <v>9.7800000000000011</v>
      </c>
    </row>
    <row r="36" spans="1:4" ht="20.100000000000001" customHeight="1">
      <c r="A36" s="288">
        <v>44189</v>
      </c>
      <c r="B36" s="296">
        <v>43.32</v>
      </c>
      <c r="C36" s="282">
        <v>33.79</v>
      </c>
      <c r="D36" s="282">
        <f t="shared" si="0"/>
        <v>9.5300000000000011</v>
      </c>
    </row>
    <row r="37" spans="1:4" ht="20.100000000000001" customHeight="1">
      <c r="A37" s="288">
        <v>44196</v>
      </c>
      <c r="B37" s="296">
        <v>45.54</v>
      </c>
      <c r="C37" s="282">
        <v>35.130000000000003</v>
      </c>
      <c r="D37" s="282">
        <f t="shared" si="0"/>
        <v>10.409999999999997</v>
      </c>
    </row>
    <row r="38" spans="1:4" ht="20.100000000000001" customHeight="1">
      <c r="A38" s="288">
        <v>44203</v>
      </c>
      <c r="B38" s="296">
        <v>46.18</v>
      </c>
      <c r="C38" s="282">
        <v>36.590000000000003</v>
      </c>
      <c r="D38" s="282">
        <f t="shared" si="0"/>
        <v>9.5899999999999963</v>
      </c>
    </row>
    <row r="39" spans="1:4" ht="20.100000000000001" customHeight="1">
      <c r="A39" s="288">
        <v>44210</v>
      </c>
      <c r="B39" s="296">
        <v>46.49</v>
      </c>
      <c r="C39" s="282">
        <v>35.840000000000003</v>
      </c>
      <c r="D39" s="282">
        <f t="shared" si="0"/>
        <v>10.649999999999999</v>
      </c>
    </row>
    <row r="40" spans="1:4" ht="20.100000000000001" customHeight="1">
      <c r="A40" s="288">
        <v>44217</v>
      </c>
      <c r="B40" s="296">
        <v>44.48</v>
      </c>
      <c r="C40" s="282">
        <v>35.74</v>
      </c>
      <c r="D40" s="282">
        <f t="shared" si="0"/>
        <v>8.7399999999999949</v>
      </c>
    </row>
    <row r="41" spans="1:4" ht="20.100000000000001" customHeight="1">
      <c r="A41" s="288">
        <v>44224</v>
      </c>
      <c r="B41" s="296">
        <v>42.74</v>
      </c>
      <c r="C41" s="282">
        <v>33.979999999999997</v>
      </c>
      <c r="D41" s="282">
        <f t="shared" si="0"/>
        <v>8.7600000000000051</v>
      </c>
    </row>
    <row r="42" spans="1:4" ht="20.100000000000001" customHeight="1">
      <c r="A42" s="288">
        <v>44231</v>
      </c>
      <c r="B42" s="296">
        <v>40.07</v>
      </c>
      <c r="C42" s="282">
        <v>32.19</v>
      </c>
      <c r="D42" s="282">
        <f t="shared" si="0"/>
        <v>7.8800000000000026</v>
      </c>
    </row>
    <row r="43" spans="1:4" ht="20.100000000000001" customHeight="1">
      <c r="A43" s="288">
        <v>44245</v>
      </c>
      <c r="B43" s="296">
        <v>37.39</v>
      </c>
      <c r="C43" s="282">
        <v>29.88</v>
      </c>
      <c r="D43" s="282">
        <f t="shared" si="0"/>
        <v>7.5100000000000016</v>
      </c>
    </row>
    <row r="44" spans="1:4" ht="20.100000000000001" customHeight="1">
      <c r="A44" s="288">
        <v>44252</v>
      </c>
      <c r="B44" s="296">
        <v>33.619999999999997</v>
      </c>
      <c r="C44" s="282">
        <v>27.77</v>
      </c>
      <c r="D44" s="282">
        <f t="shared" si="0"/>
        <v>5.8499999999999979</v>
      </c>
    </row>
    <row r="45" spans="1:4" ht="20.100000000000001" customHeight="1">
      <c r="A45" s="288">
        <v>44259</v>
      </c>
      <c r="B45" s="296">
        <v>35.29</v>
      </c>
      <c r="C45" s="282">
        <v>28.89</v>
      </c>
      <c r="D45" s="282">
        <f t="shared" si="0"/>
        <v>6.3999999999999986</v>
      </c>
    </row>
    <row r="46" spans="1:4" ht="20.100000000000001" customHeight="1">
      <c r="A46" s="288">
        <v>44266</v>
      </c>
      <c r="B46" s="296">
        <v>35</v>
      </c>
      <c r="C46" s="282">
        <v>28.33</v>
      </c>
      <c r="D46" s="282">
        <f t="shared" si="0"/>
        <v>6.6700000000000017</v>
      </c>
    </row>
    <row r="47" spans="1:4" ht="20.100000000000001" customHeight="1">
      <c r="A47" s="288">
        <v>44273</v>
      </c>
      <c r="B47" s="296">
        <v>34.270000000000003</v>
      </c>
      <c r="C47" s="282">
        <v>27.68</v>
      </c>
      <c r="D47" s="282">
        <f t="shared" si="0"/>
        <v>6.5900000000000034</v>
      </c>
    </row>
    <row r="48" spans="1:4" ht="20.100000000000001" customHeight="1">
      <c r="A48" s="288">
        <v>44280</v>
      </c>
      <c r="B48" s="296">
        <v>32.93</v>
      </c>
      <c r="C48" s="282">
        <v>26.52</v>
      </c>
      <c r="D48" s="282">
        <f t="shared" si="0"/>
        <v>6.41</v>
      </c>
    </row>
    <row r="49" spans="1:4" ht="20.100000000000001" customHeight="1">
      <c r="A49" s="288">
        <v>44287</v>
      </c>
      <c r="B49" s="296">
        <v>30.49</v>
      </c>
      <c r="C49" s="282">
        <v>25.09</v>
      </c>
      <c r="D49" s="282">
        <f t="shared" si="0"/>
        <v>5.3999999999999986</v>
      </c>
    </row>
    <row r="50" spans="1:4" ht="20.100000000000001" customHeight="1">
      <c r="A50" s="288">
        <v>44294</v>
      </c>
      <c r="B50" s="296">
        <v>26.42</v>
      </c>
      <c r="C50" s="282">
        <v>22.94</v>
      </c>
      <c r="D50" s="282">
        <f t="shared" si="0"/>
        <v>3.4800000000000004</v>
      </c>
    </row>
    <row r="51" spans="1:4" ht="20.100000000000001" customHeight="1">
      <c r="A51" s="288">
        <v>44301</v>
      </c>
      <c r="B51" s="296">
        <v>29.98</v>
      </c>
      <c r="C51" s="282">
        <v>22.36</v>
      </c>
      <c r="D51" s="282">
        <f t="shared" si="0"/>
        <v>7.620000000000001</v>
      </c>
    </row>
    <row r="52" spans="1:4" ht="20.100000000000001" customHeight="1">
      <c r="A52" s="288">
        <v>44308</v>
      </c>
      <c r="B52" s="296">
        <v>28.87</v>
      </c>
      <c r="C52" s="282">
        <v>23.32</v>
      </c>
      <c r="D52" s="282">
        <f t="shared" si="0"/>
        <v>5.5500000000000007</v>
      </c>
    </row>
    <row r="53" spans="1:4" ht="20.100000000000001" customHeight="1">
      <c r="A53" s="288">
        <v>44315</v>
      </c>
      <c r="B53" s="296">
        <v>27.11</v>
      </c>
      <c r="C53" s="282">
        <v>22.61</v>
      </c>
      <c r="D53" s="282">
        <f t="shared" si="0"/>
        <v>4.5</v>
      </c>
    </row>
    <row r="54" spans="1:4" ht="20.100000000000001" customHeight="1">
      <c r="A54" s="288">
        <v>44322</v>
      </c>
      <c r="B54" s="296">
        <v>26.18</v>
      </c>
      <c r="C54" s="282">
        <v>21.09</v>
      </c>
      <c r="D54" s="282">
        <f t="shared" si="0"/>
        <v>5.09</v>
      </c>
    </row>
    <row r="55" spans="1:4" ht="20.100000000000001" customHeight="1">
      <c r="A55" s="288">
        <v>44329</v>
      </c>
      <c r="B55" s="296">
        <v>23.94</v>
      </c>
      <c r="C55" s="282">
        <v>19.190000000000001</v>
      </c>
      <c r="D55" s="282">
        <f t="shared" si="0"/>
        <v>4.75</v>
      </c>
    </row>
    <row r="56" spans="1:4" ht="20.100000000000001" customHeight="1">
      <c r="A56" s="288">
        <v>44336</v>
      </c>
      <c r="B56" s="296">
        <v>23.15</v>
      </c>
      <c r="C56" s="282">
        <v>18.23</v>
      </c>
      <c r="D56" s="282">
        <f t="shared" si="0"/>
        <v>4.9199999999999982</v>
      </c>
    </row>
    <row r="57" spans="1:4" ht="20.100000000000001" customHeight="1">
      <c r="A57" s="288">
        <v>44343</v>
      </c>
      <c r="B57" s="296">
        <v>22.37</v>
      </c>
      <c r="C57" s="282">
        <v>17.82</v>
      </c>
      <c r="D57" s="282">
        <f t="shared" si="0"/>
        <v>4.5500000000000007</v>
      </c>
    </row>
    <row r="58" spans="1:4" ht="20.100000000000001" customHeight="1">
      <c r="A58" s="288">
        <v>44350</v>
      </c>
      <c r="B58" s="296">
        <v>21.18</v>
      </c>
      <c r="C58" s="282">
        <v>16.78</v>
      </c>
      <c r="D58" s="282">
        <f t="shared" si="0"/>
        <v>4.3999999999999986</v>
      </c>
    </row>
    <row r="59" spans="1:4" ht="20.100000000000001" customHeight="1">
      <c r="A59" s="288">
        <v>44357</v>
      </c>
      <c r="B59" s="296">
        <v>19.79</v>
      </c>
      <c r="C59" s="282">
        <v>15.23</v>
      </c>
      <c r="D59" s="282">
        <f t="shared" si="0"/>
        <v>4.5599999999999987</v>
      </c>
    </row>
    <row r="60" spans="1:4" ht="20.100000000000001" customHeight="1">
      <c r="A60" s="288">
        <v>44364</v>
      </c>
      <c r="B60" s="296">
        <v>18.62</v>
      </c>
      <c r="C60" s="282">
        <v>14.2</v>
      </c>
      <c r="D60" s="282">
        <f t="shared" si="0"/>
        <v>4.4200000000000017</v>
      </c>
    </row>
    <row r="61" spans="1:4" ht="20.100000000000001" customHeight="1">
      <c r="A61" s="288">
        <v>44371</v>
      </c>
      <c r="B61" s="296">
        <v>16.670000000000002</v>
      </c>
      <c r="C61" s="282">
        <v>12.72</v>
      </c>
      <c r="D61" s="282">
        <f t="shared" si="0"/>
        <v>3.9500000000000011</v>
      </c>
    </row>
    <row r="62" spans="1:4" ht="20.100000000000001" customHeight="1">
      <c r="A62" s="288">
        <v>44378</v>
      </c>
      <c r="B62" s="296">
        <v>21.71</v>
      </c>
      <c r="C62" s="282">
        <v>15.87</v>
      </c>
      <c r="D62" s="282">
        <f t="shared" si="0"/>
        <v>5.8400000000000016</v>
      </c>
    </row>
    <row r="63" spans="1:4" ht="20.100000000000001" customHeight="1">
      <c r="A63" s="288">
        <v>44385</v>
      </c>
      <c r="B63" s="296">
        <v>20.83</v>
      </c>
      <c r="C63" s="282">
        <v>15.96</v>
      </c>
      <c r="D63" s="282">
        <f t="shared" si="0"/>
        <v>4.8699999999999974</v>
      </c>
    </row>
    <row r="64" spans="1:4" ht="20.100000000000001" customHeight="1">
      <c r="A64" s="288">
        <v>44392</v>
      </c>
      <c r="B64" s="296">
        <v>19.91</v>
      </c>
      <c r="C64" s="282">
        <v>15.83</v>
      </c>
      <c r="D64" s="282">
        <f t="shared" si="0"/>
        <v>4.08</v>
      </c>
    </row>
    <row r="65" spans="1:4" ht="20.100000000000001" customHeight="1">
      <c r="A65" s="288">
        <v>44399</v>
      </c>
      <c r="B65" s="296">
        <v>20.77</v>
      </c>
      <c r="C65" s="282">
        <v>15.56</v>
      </c>
      <c r="D65" s="282">
        <f t="shared" si="0"/>
        <v>5.2099999999999991</v>
      </c>
    </row>
    <row r="66" spans="1:4" ht="20.100000000000001" customHeight="1">
      <c r="A66" s="288">
        <v>44406</v>
      </c>
      <c r="B66" s="296">
        <v>20.13</v>
      </c>
      <c r="C66" s="282">
        <v>15.17</v>
      </c>
      <c r="D66" s="282">
        <f t="shared" ref="D66:D117" si="1">B66-C66</f>
        <v>4.9599999999999991</v>
      </c>
    </row>
    <row r="67" spans="1:4" ht="20.100000000000001" customHeight="1">
      <c r="A67" s="288">
        <v>44413</v>
      </c>
      <c r="B67" s="296">
        <v>19.64</v>
      </c>
      <c r="C67" s="282">
        <v>15.36</v>
      </c>
      <c r="D67" s="282">
        <f t="shared" si="1"/>
        <v>4.2800000000000011</v>
      </c>
    </row>
    <row r="68" spans="1:4" ht="20.100000000000001" customHeight="1">
      <c r="A68" s="288">
        <v>44420</v>
      </c>
      <c r="B68" s="296">
        <v>19.03</v>
      </c>
      <c r="C68" s="282">
        <v>15.09</v>
      </c>
      <c r="D68" s="282">
        <f t="shared" si="1"/>
        <v>3.9400000000000013</v>
      </c>
    </row>
    <row r="69" spans="1:4" ht="20.100000000000001" customHeight="1">
      <c r="A69" s="288">
        <v>44427</v>
      </c>
      <c r="B69" s="296">
        <v>18.899999999999999</v>
      </c>
      <c r="C69" s="282">
        <v>14.63</v>
      </c>
      <c r="D69" s="282">
        <f t="shared" si="1"/>
        <v>4.2699999999999978</v>
      </c>
    </row>
    <row r="70" spans="1:4" ht="20.100000000000001" customHeight="1">
      <c r="A70" s="288">
        <v>44434</v>
      </c>
      <c r="B70" s="296">
        <v>18.39</v>
      </c>
      <c r="C70" s="282">
        <v>14.13</v>
      </c>
      <c r="D70" s="282">
        <f t="shared" si="1"/>
        <v>4.26</v>
      </c>
    </row>
    <row r="71" spans="1:4" ht="20.100000000000001" customHeight="1">
      <c r="A71" s="288">
        <v>44441</v>
      </c>
      <c r="B71" s="296">
        <v>18.14</v>
      </c>
      <c r="C71" s="282">
        <v>13.75</v>
      </c>
      <c r="D71" s="282">
        <f t="shared" si="1"/>
        <v>4.3900000000000006</v>
      </c>
    </row>
    <row r="72" spans="1:4" ht="20.100000000000001" customHeight="1">
      <c r="A72" s="288">
        <v>44448</v>
      </c>
      <c r="B72" s="296">
        <v>17.52</v>
      </c>
      <c r="C72" s="282">
        <v>13.43</v>
      </c>
      <c r="D72" s="282">
        <f t="shared" si="1"/>
        <v>4.09</v>
      </c>
    </row>
    <row r="73" spans="1:4" ht="20.100000000000001" customHeight="1">
      <c r="A73" s="288">
        <v>44455</v>
      </c>
      <c r="B73" s="296">
        <v>16.61</v>
      </c>
      <c r="C73" s="282">
        <v>12.34</v>
      </c>
      <c r="D73" s="282">
        <f t="shared" si="1"/>
        <v>4.2699999999999996</v>
      </c>
    </row>
    <row r="74" spans="1:4" ht="20.100000000000001" customHeight="1">
      <c r="A74" s="288">
        <v>44462</v>
      </c>
      <c r="B74" s="296">
        <v>15.7</v>
      </c>
      <c r="C74" s="282">
        <v>11.97</v>
      </c>
      <c r="D74" s="282">
        <f t="shared" si="1"/>
        <v>3.7299999999999986</v>
      </c>
    </row>
    <row r="75" spans="1:4" ht="20.100000000000001" customHeight="1">
      <c r="A75" s="288">
        <v>44469</v>
      </c>
      <c r="B75" s="296">
        <v>14.23</v>
      </c>
      <c r="C75" s="282">
        <v>10.83</v>
      </c>
      <c r="D75" s="282">
        <f t="shared" si="1"/>
        <v>3.4000000000000004</v>
      </c>
    </row>
    <row r="76" spans="1:4" ht="20.100000000000001" customHeight="1">
      <c r="A76" s="288">
        <v>44477</v>
      </c>
      <c r="B76" s="296">
        <v>14.04</v>
      </c>
      <c r="C76" s="282">
        <v>10.18</v>
      </c>
      <c r="D76" s="282">
        <f t="shared" si="1"/>
        <v>3.8599999999999994</v>
      </c>
    </row>
    <row r="77" spans="1:4" ht="20.100000000000001" customHeight="1">
      <c r="A77" s="288">
        <v>44483</v>
      </c>
      <c r="B77" s="296">
        <v>17.88</v>
      </c>
      <c r="C77" s="282">
        <v>11.36</v>
      </c>
      <c r="D77" s="282">
        <f t="shared" si="1"/>
        <v>6.52</v>
      </c>
    </row>
    <row r="78" spans="1:4" ht="20.100000000000001" customHeight="1">
      <c r="A78" s="288">
        <v>44490</v>
      </c>
      <c r="B78" s="296">
        <v>19.100000000000001</v>
      </c>
      <c r="C78" s="282">
        <v>13.36</v>
      </c>
      <c r="D78" s="282">
        <f t="shared" si="1"/>
        <v>5.740000000000002</v>
      </c>
    </row>
    <row r="79" spans="1:4" ht="20.100000000000001" customHeight="1">
      <c r="A79" s="288">
        <v>44497</v>
      </c>
      <c r="B79" s="296">
        <v>21.88</v>
      </c>
      <c r="C79" s="282">
        <v>15.76</v>
      </c>
      <c r="D79" s="282">
        <f t="shared" si="1"/>
        <v>6.1199999999999992</v>
      </c>
    </row>
    <row r="80" spans="1:4" ht="20.100000000000001" customHeight="1">
      <c r="A80" s="288">
        <v>44504</v>
      </c>
      <c r="B80" s="296">
        <v>21.68</v>
      </c>
      <c r="C80" s="282">
        <v>16</v>
      </c>
      <c r="D80" s="282">
        <f t="shared" si="1"/>
        <v>5.68</v>
      </c>
    </row>
    <row r="81" spans="1:4" ht="20.100000000000001" customHeight="1">
      <c r="A81" s="288">
        <v>44511</v>
      </c>
      <c r="B81" s="296">
        <v>22.97</v>
      </c>
      <c r="C81" s="282">
        <v>16.91</v>
      </c>
      <c r="D81" s="282">
        <f t="shared" si="1"/>
        <v>6.0599999999999987</v>
      </c>
    </row>
    <row r="82" spans="1:4" ht="20.100000000000001" customHeight="1">
      <c r="A82" s="288">
        <v>44518</v>
      </c>
      <c r="B82" s="296">
        <v>23.26</v>
      </c>
      <c r="C82" s="282">
        <v>17.510000000000002</v>
      </c>
      <c r="D82" s="282">
        <f t="shared" si="1"/>
        <v>5.75</v>
      </c>
    </row>
    <row r="83" spans="1:4" ht="20.100000000000001" customHeight="1">
      <c r="A83" s="288">
        <v>44525</v>
      </c>
      <c r="B83" s="296">
        <v>24.17</v>
      </c>
      <c r="C83" s="282">
        <v>17.82</v>
      </c>
      <c r="D83" s="282">
        <f t="shared" si="1"/>
        <v>6.3500000000000014</v>
      </c>
    </row>
    <row r="84" spans="1:4" ht="20.100000000000001" customHeight="1">
      <c r="A84" s="288">
        <v>44532</v>
      </c>
      <c r="B84" s="296">
        <v>23.92</v>
      </c>
      <c r="C84" s="282">
        <v>17.829999999999998</v>
      </c>
      <c r="D84" s="282">
        <f t="shared" si="1"/>
        <v>6.0900000000000034</v>
      </c>
    </row>
    <row r="85" spans="1:4" ht="20.100000000000001" customHeight="1">
      <c r="A85" s="288">
        <v>44539</v>
      </c>
      <c r="B85" s="296">
        <v>22.78</v>
      </c>
      <c r="C85" s="282">
        <v>17.38</v>
      </c>
      <c r="D85" s="282">
        <f t="shared" si="1"/>
        <v>5.4000000000000021</v>
      </c>
    </row>
    <row r="86" spans="1:4" ht="20.100000000000001" customHeight="1">
      <c r="A86" s="288">
        <v>44546</v>
      </c>
      <c r="B86" s="296">
        <v>21.57</v>
      </c>
      <c r="C86" s="282">
        <v>16.059999999999999</v>
      </c>
      <c r="D86" s="282">
        <f t="shared" si="1"/>
        <v>5.5100000000000016</v>
      </c>
    </row>
    <row r="87" spans="1:4" ht="20.100000000000001" customHeight="1">
      <c r="A87" s="288">
        <v>44553</v>
      </c>
      <c r="B87" s="296">
        <v>20.73</v>
      </c>
      <c r="C87" s="282">
        <v>15.85</v>
      </c>
      <c r="D87" s="282">
        <f t="shared" si="1"/>
        <v>4.8800000000000008</v>
      </c>
    </row>
    <row r="88" spans="1:4" ht="20.100000000000001" customHeight="1">
      <c r="A88" s="288">
        <v>44560</v>
      </c>
      <c r="B88" s="296">
        <v>21.49</v>
      </c>
      <c r="C88" s="282">
        <v>15.98</v>
      </c>
      <c r="D88" s="282">
        <f t="shared" si="1"/>
        <v>5.509999999999998</v>
      </c>
    </row>
    <row r="89" spans="1:4" ht="20.100000000000001" customHeight="1">
      <c r="A89" s="288">
        <v>44567</v>
      </c>
      <c r="B89" s="296">
        <v>20.010000000000002</v>
      </c>
      <c r="C89" s="282">
        <v>15.55</v>
      </c>
      <c r="D89" s="282">
        <f t="shared" si="1"/>
        <v>4.4600000000000009</v>
      </c>
    </row>
    <row r="90" spans="1:4" ht="20.100000000000001" customHeight="1">
      <c r="A90" s="288">
        <v>44574</v>
      </c>
      <c r="B90" s="296">
        <v>19.010000000000002</v>
      </c>
      <c r="C90" s="282">
        <v>14.15</v>
      </c>
      <c r="D90" s="282">
        <f t="shared" si="1"/>
        <v>4.8600000000000012</v>
      </c>
    </row>
    <row r="91" spans="1:4" ht="20.100000000000001" customHeight="1">
      <c r="A91" s="288">
        <v>44581</v>
      </c>
      <c r="B91" s="296">
        <v>18.899999999999999</v>
      </c>
      <c r="C91" s="282">
        <v>13.83</v>
      </c>
      <c r="D91" s="282">
        <f t="shared" si="1"/>
        <v>5.0699999999999985</v>
      </c>
    </row>
    <row r="92" spans="1:4" ht="20.100000000000001" customHeight="1">
      <c r="A92" s="288">
        <v>44587</v>
      </c>
      <c r="B92" s="296">
        <v>18.79</v>
      </c>
      <c r="C92" s="282">
        <v>13.9</v>
      </c>
      <c r="D92" s="282">
        <f t="shared" si="1"/>
        <v>4.8899999999999988</v>
      </c>
    </row>
    <row r="93" spans="1:4" ht="20.100000000000001" customHeight="1">
      <c r="A93" s="288">
        <v>44602</v>
      </c>
      <c r="B93" s="296">
        <v>17.02</v>
      </c>
      <c r="C93" s="282">
        <v>13.18</v>
      </c>
      <c r="D93" s="282">
        <f t="shared" si="1"/>
        <v>3.84</v>
      </c>
    </row>
    <row r="94" spans="1:4" ht="20.100000000000001" customHeight="1">
      <c r="A94" s="288">
        <v>44609</v>
      </c>
      <c r="B94" s="296">
        <v>15.81</v>
      </c>
      <c r="C94" s="282">
        <v>12.09</v>
      </c>
      <c r="D94" s="282">
        <f t="shared" si="1"/>
        <v>3.7200000000000006</v>
      </c>
    </row>
    <row r="95" spans="1:4" ht="20.100000000000001" customHeight="1">
      <c r="A95" s="288">
        <v>44616</v>
      </c>
      <c r="B95" s="296">
        <v>15.99</v>
      </c>
      <c r="C95" s="282">
        <v>12.28</v>
      </c>
      <c r="D95" s="282">
        <f t="shared" si="1"/>
        <v>3.7100000000000009</v>
      </c>
    </row>
    <row r="96" spans="1:4" ht="20.100000000000001" customHeight="1">
      <c r="A96" s="288">
        <v>44623</v>
      </c>
      <c r="B96" s="296">
        <v>15.94</v>
      </c>
      <c r="C96" s="282">
        <v>12.39</v>
      </c>
      <c r="D96" s="282">
        <f t="shared" si="1"/>
        <v>3.5499999999999989</v>
      </c>
    </row>
    <row r="97" spans="1:4" ht="20.100000000000001" customHeight="1">
      <c r="A97" s="288">
        <v>44630</v>
      </c>
      <c r="B97" s="296">
        <v>15.74</v>
      </c>
      <c r="C97" s="282">
        <v>12.02</v>
      </c>
      <c r="D97" s="282">
        <f t="shared" si="1"/>
        <v>3.7200000000000006</v>
      </c>
    </row>
    <row r="98" spans="1:4" ht="20.100000000000001" customHeight="1">
      <c r="A98" s="288">
        <v>44637</v>
      </c>
      <c r="B98" s="296">
        <v>15.48</v>
      </c>
      <c r="C98" s="282">
        <v>11.78</v>
      </c>
      <c r="D98" s="282">
        <f t="shared" si="1"/>
        <v>3.7000000000000011</v>
      </c>
    </row>
    <row r="99" spans="1:4" ht="20.100000000000001" customHeight="1">
      <c r="A99" s="288">
        <v>44644</v>
      </c>
      <c r="B99" s="296">
        <v>16.190000000000001</v>
      </c>
      <c r="C99" s="282">
        <v>11.73</v>
      </c>
      <c r="D99" s="282">
        <f t="shared" si="1"/>
        <v>4.4600000000000009</v>
      </c>
    </row>
    <row r="100" spans="1:4" ht="20.100000000000001" customHeight="1">
      <c r="A100" s="288">
        <v>44651</v>
      </c>
      <c r="B100" s="296">
        <v>16.62</v>
      </c>
      <c r="C100" s="282">
        <v>12.08</v>
      </c>
      <c r="D100" s="282">
        <f t="shared" si="1"/>
        <v>4.5400000000000009</v>
      </c>
    </row>
    <row r="101" spans="1:4" ht="20.100000000000001" customHeight="1">
      <c r="A101" s="288">
        <v>44658</v>
      </c>
      <c r="B101" s="296">
        <v>16.93</v>
      </c>
      <c r="C101" s="282">
        <v>12.36</v>
      </c>
      <c r="D101" s="282">
        <f t="shared" si="1"/>
        <v>4.57</v>
      </c>
    </row>
    <row r="102" spans="1:4" ht="20.100000000000001" customHeight="1">
      <c r="A102" s="288">
        <v>44665</v>
      </c>
      <c r="B102" s="296">
        <v>16.72</v>
      </c>
      <c r="C102" s="282">
        <v>12.14</v>
      </c>
      <c r="D102" s="282">
        <f t="shared" si="1"/>
        <v>4.5799999999999983</v>
      </c>
    </row>
    <row r="103" spans="1:4" ht="20.100000000000001" customHeight="1">
      <c r="A103" s="288">
        <v>44672</v>
      </c>
      <c r="B103" s="296">
        <v>18.45</v>
      </c>
      <c r="C103" s="282">
        <v>13.37</v>
      </c>
      <c r="D103" s="282">
        <f t="shared" si="1"/>
        <v>5.08</v>
      </c>
    </row>
    <row r="104" spans="1:4" ht="20.100000000000001" customHeight="1">
      <c r="A104" s="288">
        <v>44679</v>
      </c>
      <c r="B104" s="296">
        <v>19.38</v>
      </c>
      <c r="C104" s="296">
        <v>14.41</v>
      </c>
      <c r="D104" s="296">
        <f t="shared" si="1"/>
        <v>4.9699999999999989</v>
      </c>
    </row>
    <row r="105" spans="1:4" ht="20.100000000000001" customHeight="1">
      <c r="A105" s="288">
        <v>44686</v>
      </c>
      <c r="B105" s="296">
        <v>19.79</v>
      </c>
      <c r="C105" s="296">
        <v>14.81</v>
      </c>
      <c r="D105" s="296">
        <f t="shared" si="1"/>
        <v>4.9799999999999986</v>
      </c>
    </row>
    <row r="106" spans="1:4" ht="20.100000000000001" customHeight="1">
      <c r="A106" s="288">
        <v>44693</v>
      </c>
      <c r="B106" s="296">
        <v>20.12</v>
      </c>
      <c r="C106" s="296">
        <v>14.96</v>
      </c>
      <c r="D106" s="296">
        <f t="shared" si="1"/>
        <v>5.16</v>
      </c>
    </row>
    <row r="107" spans="1:4" ht="20.100000000000001" customHeight="1">
      <c r="A107" s="288">
        <v>44700</v>
      </c>
      <c r="B107" s="296">
        <v>20.57</v>
      </c>
      <c r="C107" s="296">
        <v>15.41</v>
      </c>
      <c r="D107" s="296">
        <f t="shared" si="1"/>
        <v>5.16</v>
      </c>
    </row>
    <row r="108" spans="1:4" ht="20.100000000000001" customHeight="1">
      <c r="A108" s="288">
        <v>44707</v>
      </c>
      <c r="B108" s="296">
        <v>20.6</v>
      </c>
      <c r="C108" s="296">
        <v>15.66</v>
      </c>
      <c r="D108" s="296">
        <f t="shared" si="1"/>
        <v>4.9400000000000013</v>
      </c>
    </row>
    <row r="109" spans="1:4" ht="20.100000000000001" customHeight="1">
      <c r="A109" s="288">
        <v>44714</v>
      </c>
      <c r="B109" s="296">
        <v>20.71</v>
      </c>
      <c r="C109" s="296">
        <v>15.68</v>
      </c>
      <c r="D109" s="296">
        <f t="shared" si="1"/>
        <v>5.0300000000000011</v>
      </c>
    </row>
    <row r="110" spans="1:4" ht="20.100000000000001" customHeight="1">
      <c r="A110" s="288">
        <v>44721</v>
      </c>
      <c r="B110" s="296">
        <v>20.61</v>
      </c>
      <c r="C110" s="296">
        <v>15.7</v>
      </c>
      <c r="D110" s="296">
        <f t="shared" si="1"/>
        <v>4.91</v>
      </c>
    </row>
    <row r="111" spans="1:4" ht="20.100000000000001" customHeight="1">
      <c r="A111" s="288">
        <v>44728</v>
      </c>
      <c r="B111" s="296">
        <v>21.22</v>
      </c>
      <c r="C111" s="296">
        <v>16.09</v>
      </c>
      <c r="D111" s="296">
        <f t="shared" si="1"/>
        <v>5.129999999999999</v>
      </c>
    </row>
    <row r="112" spans="1:4" ht="20.100000000000001" customHeight="1">
      <c r="A112" s="288">
        <v>44735</v>
      </c>
      <c r="B112" s="296">
        <v>22.63</v>
      </c>
      <c r="C112" s="296">
        <v>16.88</v>
      </c>
      <c r="D112" s="296">
        <f t="shared" si="1"/>
        <v>5.75</v>
      </c>
    </row>
    <row r="113" spans="1:4" ht="20.100000000000001" customHeight="1">
      <c r="A113" s="288">
        <v>44742</v>
      </c>
      <c r="B113" s="296">
        <v>25.07</v>
      </c>
      <c r="C113" s="296">
        <v>19.05</v>
      </c>
      <c r="D113" s="296">
        <f t="shared" si="1"/>
        <v>6.02</v>
      </c>
    </row>
    <row r="114" spans="1:4" ht="20.100000000000001" customHeight="1">
      <c r="A114" s="288">
        <v>44749</v>
      </c>
      <c r="B114" s="296">
        <v>28.86</v>
      </c>
      <c r="C114" s="296">
        <v>22.23</v>
      </c>
      <c r="D114" s="296">
        <f t="shared" si="1"/>
        <v>6.629999999999999</v>
      </c>
    </row>
    <row r="115" spans="1:4" ht="20.100000000000001" customHeight="1">
      <c r="A115" s="288">
        <v>44756</v>
      </c>
      <c r="B115" s="296">
        <v>30.33</v>
      </c>
      <c r="C115" s="296">
        <v>22.7</v>
      </c>
      <c r="D115" s="296">
        <f t="shared" si="1"/>
        <v>7.629999999999999</v>
      </c>
    </row>
    <row r="116" spans="1:4" ht="20.100000000000001" customHeight="1">
      <c r="A116" s="288">
        <v>44763</v>
      </c>
      <c r="B116" s="296">
        <v>29.27</v>
      </c>
      <c r="C116" s="296">
        <v>22.35</v>
      </c>
      <c r="D116" s="296">
        <f t="shared" si="1"/>
        <v>6.9199999999999982</v>
      </c>
    </row>
    <row r="117" spans="1:4" ht="20.100000000000001" customHeight="1">
      <c r="A117" s="288">
        <v>44770</v>
      </c>
      <c r="B117" s="296">
        <v>27.72</v>
      </c>
      <c r="C117" s="296">
        <v>21.13</v>
      </c>
      <c r="D117" s="296">
        <f t="shared" si="1"/>
        <v>6.59</v>
      </c>
    </row>
    <row r="118" spans="1:4" ht="20.100000000000001" customHeight="1">
      <c r="A118" s="288">
        <v>44777</v>
      </c>
      <c r="B118" s="296">
        <v>27.83</v>
      </c>
      <c r="C118" s="282">
        <v>21.33</v>
      </c>
      <c r="D118" s="296">
        <v>6.5</v>
      </c>
    </row>
    <row r="119" spans="1:4" ht="20.100000000000001" customHeight="1">
      <c r="A119" s="288">
        <v>44784</v>
      </c>
      <c r="B119" s="296">
        <v>27.42</v>
      </c>
      <c r="C119" s="282">
        <v>21.17</v>
      </c>
      <c r="D119" s="296">
        <v>6.25</v>
      </c>
    </row>
    <row r="120" spans="1:4" ht="20.100000000000001" customHeight="1">
      <c r="A120" s="288">
        <v>44791</v>
      </c>
      <c r="B120" s="296">
        <v>27.13</v>
      </c>
      <c r="C120" s="282">
        <v>21.18</v>
      </c>
      <c r="D120" s="296">
        <v>5.95</v>
      </c>
    </row>
    <row r="121" spans="1:4" ht="20.100000000000001" customHeight="1">
      <c r="A121" s="288">
        <v>44798</v>
      </c>
      <c r="B121" s="296">
        <v>28.24</v>
      </c>
      <c r="C121" s="282">
        <v>21.79</v>
      </c>
      <c r="D121" s="296">
        <v>6.45</v>
      </c>
    </row>
    <row r="122" spans="1:4" ht="20.100000000000001" customHeight="1">
      <c r="A122" s="288">
        <v>44805</v>
      </c>
      <c r="B122" s="296">
        <v>30.37</v>
      </c>
      <c r="C122" s="282">
        <v>23.05</v>
      </c>
      <c r="D122" s="296">
        <v>7.32</v>
      </c>
    </row>
    <row r="123" spans="1:4" ht="20.100000000000001" customHeight="1">
      <c r="A123" s="288">
        <v>44812</v>
      </c>
      <c r="B123" s="296">
        <v>30.31</v>
      </c>
      <c r="C123" s="282">
        <v>23.42</v>
      </c>
      <c r="D123" s="296">
        <v>6.89</v>
      </c>
    </row>
    <row r="124" spans="1:4" ht="20.100000000000001" customHeight="1">
      <c r="A124" s="288">
        <v>44819</v>
      </c>
      <c r="B124" s="296">
        <v>30.23</v>
      </c>
      <c r="C124" s="282">
        <v>23.31</v>
      </c>
      <c r="D124" s="296">
        <v>6.92</v>
      </c>
    </row>
    <row r="125" spans="1:4" ht="20.100000000000001" customHeight="1">
      <c r="A125" s="288">
        <v>44826</v>
      </c>
      <c r="B125" s="296">
        <v>30.62</v>
      </c>
      <c r="C125" s="282">
        <v>23.76</v>
      </c>
      <c r="D125" s="296">
        <v>6.86</v>
      </c>
    </row>
    <row r="126" spans="1:4" ht="20.100000000000001" customHeight="1">
      <c r="A126" s="288">
        <v>44833</v>
      </c>
      <c r="B126" s="296">
        <v>30.88</v>
      </c>
      <c r="C126" s="282">
        <v>24.12</v>
      </c>
      <c r="D126" s="296">
        <v>6.76</v>
      </c>
    </row>
    <row r="127" spans="1:4" ht="20.100000000000001" customHeight="1">
      <c r="A127" s="288">
        <v>44842</v>
      </c>
      <c r="B127" s="296">
        <v>32.82</v>
      </c>
      <c r="C127" s="282">
        <v>25.6875</v>
      </c>
      <c r="D127" s="296">
        <v>7.13</v>
      </c>
    </row>
    <row r="128" spans="1:4" ht="20.100000000000001" customHeight="1">
      <c r="A128" s="288">
        <v>44847</v>
      </c>
      <c r="B128" s="296">
        <v>34.36</v>
      </c>
      <c r="C128" s="282">
        <v>26.75</v>
      </c>
      <c r="D128" s="296">
        <v>7.61</v>
      </c>
    </row>
    <row r="129" spans="1:4" ht="20.100000000000001" customHeight="1">
      <c r="A129" s="288">
        <v>44854</v>
      </c>
      <c r="B129" s="296">
        <v>36.090000000000003</v>
      </c>
      <c r="C129" s="282">
        <v>28.02</v>
      </c>
      <c r="D129" s="296">
        <v>8.07</v>
      </c>
    </row>
    <row r="130" spans="1:4" s="10" customFormat="1" ht="20.100000000000001" customHeight="1">
      <c r="A130" s="288">
        <v>44861</v>
      </c>
      <c r="B130" s="296">
        <v>35.11</v>
      </c>
      <c r="C130" s="296">
        <v>27.52</v>
      </c>
      <c r="D130" s="296">
        <v>7.59</v>
      </c>
    </row>
    <row r="131" spans="1:4" ht="20.100000000000001" customHeight="1">
      <c r="A131" s="288">
        <v>44868</v>
      </c>
      <c r="B131" s="296">
        <v>33.700000000000003</v>
      </c>
      <c r="C131" s="296">
        <v>26.05</v>
      </c>
      <c r="D131" s="296">
        <v>7.65</v>
      </c>
    </row>
    <row r="132" spans="1:4" ht="20.100000000000001" customHeight="1">
      <c r="A132" s="288">
        <v>44875</v>
      </c>
      <c r="B132" s="352">
        <v>32.049999999999997</v>
      </c>
      <c r="C132" s="296">
        <v>25.18</v>
      </c>
      <c r="D132" s="352">
        <v>6.87</v>
      </c>
    </row>
    <row r="133" spans="1:4" ht="20.100000000000001" customHeight="1">
      <c r="A133" s="288">
        <v>44882</v>
      </c>
      <c r="B133" s="282">
        <v>31.02</v>
      </c>
      <c r="C133" s="296">
        <v>24.36</v>
      </c>
      <c r="D133" s="296">
        <v>6.66</v>
      </c>
    </row>
    <row r="134" spans="1:4" ht="20.100000000000001" customHeight="1">
      <c r="A134" s="288">
        <v>44889</v>
      </c>
      <c r="B134" s="282">
        <v>29.46</v>
      </c>
      <c r="C134" s="296">
        <v>23.36</v>
      </c>
      <c r="D134" s="296">
        <v>6.1</v>
      </c>
    </row>
    <row r="135" spans="1:4" ht="20.100000000000001" customHeight="1">
      <c r="A135" s="288">
        <v>44896</v>
      </c>
      <c r="B135" s="282">
        <v>28.6</v>
      </c>
      <c r="C135" s="296">
        <v>21.91</v>
      </c>
      <c r="D135" s="296">
        <v>6.69</v>
      </c>
    </row>
    <row r="136" spans="1:4" ht="20.100000000000001" customHeight="1">
      <c r="A136" s="288">
        <v>44903</v>
      </c>
      <c r="B136" s="282">
        <v>29.06</v>
      </c>
      <c r="C136" s="296">
        <v>22.33</v>
      </c>
      <c r="D136" s="296">
        <v>6.73</v>
      </c>
    </row>
    <row r="137" spans="1:4" ht="20.100000000000001" customHeight="1">
      <c r="A137" s="288">
        <v>44910</v>
      </c>
      <c r="B137" s="282">
        <v>26.21</v>
      </c>
      <c r="C137" s="296">
        <v>19.350000000000001</v>
      </c>
      <c r="D137" s="296">
        <v>6.86</v>
      </c>
    </row>
    <row r="138" spans="1:4" ht="20.100000000000001" customHeight="1">
      <c r="A138" s="288">
        <v>44917</v>
      </c>
      <c r="B138" s="282">
        <v>22.82</v>
      </c>
      <c r="C138" s="296">
        <v>16.73</v>
      </c>
      <c r="D138" s="296">
        <v>6.09</v>
      </c>
    </row>
    <row r="139" spans="1:4" ht="20.100000000000001" customHeight="1">
      <c r="A139" s="288">
        <v>44924</v>
      </c>
      <c r="B139" s="282">
        <v>23.1</v>
      </c>
      <c r="C139" s="296">
        <v>17.14</v>
      </c>
      <c r="D139" s="296">
        <v>5.96</v>
      </c>
    </row>
    <row r="140" spans="1:4" ht="20.100000000000001" customHeight="1">
      <c r="A140" s="288">
        <v>44931</v>
      </c>
      <c r="B140" s="282">
        <v>21.42</v>
      </c>
      <c r="C140" s="296">
        <v>15.47</v>
      </c>
      <c r="D140" s="296">
        <v>5.95</v>
      </c>
    </row>
    <row r="141" spans="1:4" ht="20.100000000000001" customHeight="1">
      <c r="A141" s="288">
        <v>44938</v>
      </c>
      <c r="B141" s="282">
        <v>19.95</v>
      </c>
      <c r="C141" s="296">
        <v>14.76</v>
      </c>
      <c r="D141" s="296">
        <v>5.19</v>
      </c>
    </row>
    <row r="142" spans="1:4" ht="20.100000000000001" customHeight="1">
      <c r="A142" s="288">
        <v>44959</v>
      </c>
      <c r="B142" s="282">
        <v>18.98</v>
      </c>
      <c r="C142" s="296">
        <v>14.28</v>
      </c>
      <c r="D142" s="296">
        <v>4.7</v>
      </c>
    </row>
    <row r="143" spans="1:4" ht="20.100000000000001" customHeight="1">
      <c r="A143" s="288">
        <v>44966</v>
      </c>
      <c r="B143" s="282">
        <v>18.23</v>
      </c>
      <c r="C143" s="296">
        <v>14.07</v>
      </c>
      <c r="D143" s="296">
        <v>4.16</v>
      </c>
    </row>
    <row r="144" spans="1:4" ht="20.100000000000001" customHeight="1">
      <c r="A144" s="288">
        <v>44973</v>
      </c>
      <c r="B144" s="282">
        <v>18.690000000000001</v>
      </c>
      <c r="C144" s="296">
        <v>14.59</v>
      </c>
      <c r="D144" s="296">
        <v>4.0999999999999996</v>
      </c>
    </row>
    <row r="145" spans="1:4" ht="20.100000000000001" customHeight="1">
      <c r="A145" s="291">
        <v>44980</v>
      </c>
      <c r="B145" s="280">
        <v>19.73</v>
      </c>
      <c r="C145" s="280">
        <v>15.49</v>
      </c>
      <c r="D145" s="353">
        <v>4.24</v>
      </c>
    </row>
  </sheetData>
  <phoneticPr fontId="62" type="noConversion"/>
  <pageMargins left="0.75" right="0.75" top="1" bottom="1" header="0.5" footer="0.5"/>
  <pageSetup paperSize="9" orientation="portrait"/>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34"/>
  <sheetViews>
    <sheetView workbookViewId="0">
      <pane xSplit="2" ySplit="2" topLeftCell="Q3" activePane="bottomRight" state="frozen"/>
      <selection pane="topRight"/>
      <selection pane="bottomLeft"/>
      <selection pane="bottomRight" sqref="A1:B1"/>
    </sheetView>
  </sheetViews>
  <sheetFormatPr defaultColWidth="13.125" defaultRowHeight="20.100000000000001" customHeight="1"/>
  <cols>
    <col min="1" max="1" width="13.125" style="237"/>
    <col min="2" max="2" width="13.125" style="237" customWidth="1"/>
    <col min="3" max="16383" width="13.125" customWidth="1"/>
  </cols>
  <sheetData>
    <row r="1" spans="1:23" s="32" customFormat="1" ht="30" customHeight="1">
      <c r="A1" s="507" t="s">
        <v>330</v>
      </c>
      <c r="B1" s="507"/>
      <c r="C1" s="505" t="s">
        <v>173</v>
      </c>
      <c r="D1" s="505"/>
      <c r="E1" s="505"/>
      <c r="F1" s="505"/>
      <c r="G1" s="505"/>
      <c r="H1" s="505" t="s">
        <v>174</v>
      </c>
      <c r="I1" s="505"/>
      <c r="J1" s="505"/>
      <c r="K1" s="505" t="s">
        <v>175</v>
      </c>
      <c r="L1" s="505"/>
      <c r="M1" s="505"/>
      <c r="N1" s="21" t="s">
        <v>176</v>
      </c>
      <c r="O1" s="505" t="s">
        <v>177</v>
      </c>
      <c r="P1" s="505"/>
      <c r="Q1" s="505"/>
      <c r="R1" s="505" t="s">
        <v>178</v>
      </c>
      <c r="S1" s="505"/>
      <c r="T1" s="506" t="s">
        <v>188</v>
      </c>
      <c r="U1" s="505" t="s">
        <v>176</v>
      </c>
      <c r="V1" s="505"/>
      <c r="W1" s="506" t="s">
        <v>189</v>
      </c>
    </row>
    <row r="2" spans="1:23" s="32" customFormat="1" ht="30" customHeight="1">
      <c r="A2" s="239" t="s">
        <v>190</v>
      </c>
      <c r="B2" s="239" t="s">
        <v>183</v>
      </c>
      <c r="C2" s="4" t="s">
        <v>147</v>
      </c>
      <c r="D2" s="4" t="s">
        <v>150</v>
      </c>
      <c r="E2" s="4" t="s">
        <v>151</v>
      </c>
      <c r="F2" s="4" t="s">
        <v>160</v>
      </c>
      <c r="G2" s="4" t="s">
        <v>152</v>
      </c>
      <c r="H2" s="4" t="s">
        <v>166</v>
      </c>
      <c r="I2" s="4" t="s">
        <v>148</v>
      </c>
      <c r="J2" s="4" t="s">
        <v>149</v>
      </c>
      <c r="K2" s="4" t="s">
        <v>153</v>
      </c>
      <c r="L2" s="4" t="s">
        <v>154</v>
      </c>
      <c r="M2" s="4" t="s">
        <v>155</v>
      </c>
      <c r="N2" s="4" t="s">
        <v>163</v>
      </c>
      <c r="O2" s="4" t="s">
        <v>157</v>
      </c>
      <c r="P2" s="4" t="s">
        <v>158</v>
      </c>
      <c r="Q2" s="4" t="s">
        <v>159</v>
      </c>
      <c r="R2" s="4" t="s">
        <v>161</v>
      </c>
      <c r="S2" s="4" t="s">
        <v>162</v>
      </c>
      <c r="T2" s="506"/>
      <c r="U2" s="4" t="s">
        <v>164</v>
      </c>
      <c r="V2" s="4" t="s">
        <v>165</v>
      </c>
      <c r="W2" s="506"/>
    </row>
    <row r="3" spans="1:23" ht="20.100000000000001" customHeight="1">
      <c r="A3" s="288">
        <v>44029</v>
      </c>
      <c r="B3" s="288">
        <v>44035</v>
      </c>
      <c r="C3" s="5">
        <v>5350</v>
      </c>
      <c r="D3" s="5">
        <v>5400</v>
      </c>
      <c r="E3" s="5">
        <v>5700</v>
      </c>
      <c r="F3" s="5">
        <v>5450</v>
      </c>
      <c r="G3" s="5">
        <v>5850</v>
      </c>
      <c r="H3" s="5">
        <v>5250</v>
      </c>
      <c r="I3" s="5">
        <v>5300</v>
      </c>
      <c r="J3" s="5">
        <v>5300</v>
      </c>
      <c r="K3" s="5">
        <v>5200</v>
      </c>
      <c r="L3" s="5">
        <v>5000</v>
      </c>
      <c r="M3" s="5">
        <v>4900</v>
      </c>
      <c r="N3" s="5">
        <v>5500</v>
      </c>
      <c r="O3" s="5">
        <v>5850</v>
      </c>
      <c r="P3" s="5">
        <v>6000</v>
      </c>
      <c r="Q3" s="5">
        <v>6000</v>
      </c>
      <c r="R3" s="5">
        <v>5500</v>
      </c>
      <c r="S3" s="5">
        <v>5300</v>
      </c>
      <c r="T3" s="5">
        <v>5462</v>
      </c>
      <c r="U3" s="5" t="s">
        <v>193</v>
      </c>
      <c r="V3" s="5" t="s">
        <v>193</v>
      </c>
      <c r="W3" s="5" t="s">
        <v>193</v>
      </c>
    </row>
    <row r="4" spans="1:23" ht="20.100000000000001" customHeight="1">
      <c r="A4" s="288">
        <v>44036</v>
      </c>
      <c r="B4" s="288">
        <v>44042</v>
      </c>
      <c r="C4" s="12">
        <v>5350</v>
      </c>
      <c r="D4" s="12">
        <v>5400</v>
      </c>
      <c r="E4" s="12">
        <v>5700</v>
      </c>
      <c r="F4" s="12">
        <v>5450</v>
      </c>
      <c r="G4" s="12">
        <v>5850</v>
      </c>
      <c r="H4" s="12">
        <v>5250</v>
      </c>
      <c r="I4" s="12">
        <v>5300</v>
      </c>
      <c r="J4" s="12">
        <v>5300</v>
      </c>
      <c r="K4" s="12">
        <v>5200</v>
      </c>
      <c r="L4" s="12">
        <v>5000</v>
      </c>
      <c r="M4" s="12">
        <v>4900</v>
      </c>
      <c r="N4" s="12">
        <v>5500</v>
      </c>
      <c r="O4" s="12">
        <v>5850</v>
      </c>
      <c r="P4" s="12">
        <v>6000</v>
      </c>
      <c r="Q4" s="12">
        <v>6000</v>
      </c>
      <c r="R4" s="12">
        <v>5500</v>
      </c>
      <c r="S4" s="12">
        <v>5300</v>
      </c>
      <c r="T4" s="12">
        <v>5462</v>
      </c>
      <c r="U4" s="5" t="s">
        <v>193</v>
      </c>
      <c r="V4" s="5" t="s">
        <v>193</v>
      </c>
      <c r="W4" s="5" t="s">
        <v>193</v>
      </c>
    </row>
    <row r="5" spans="1:23" ht="20.100000000000001" customHeight="1">
      <c r="A5" s="288">
        <v>44043</v>
      </c>
      <c r="B5" s="288">
        <v>44049</v>
      </c>
      <c r="C5" s="5">
        <v>5350</v>
      </c>
      <c r="D5" s="5">
        <v>5400</v>
      </c>
      <c r="E5" s="5">
        <v>5700</v>
      </c>
      <c r="F5" s="5">
        <v>5450</v>
      </c>
      <c r="G5" s="5">
        <v>5850</v>
      </c>
      <c r="H5" s="5">
        <v>5250</v>
      </c>
      <c r="I5" s="5">
        <v>5300</v>
      </c>
      <c r="J5" s="5">
        <v>5300</v>
      </c>
      <c r="K5" s="5">
        <v>5200</v>
      </c>
      <c r="L5" s="5">
        <v>5000</v>
      </c>
      <c r="M5" s="5">
        <v>4900</v>
      </c>
      <c r="N5" s="5">
        <v>5500</v>
      </c>
      <c r="O5" s="5">
        <v>5850</v>
      </c>
      <c r="P5" s="5">
        <v>6000</v>
      </c>
      <c r="Q5" s="5">
        <v>6000</v>
      </c>
      <c r="R5" s="5">
        <v>5500</v>
      </c>
      <c r="S5" s="5">
        <v>5300</v>
      </c>
      <c r="T5" s="5">
        <v>5462</v>
      </c>
      <c r="U5" s="5" t="s">
        <v>193</v>
      </c>
      <c r="V5" s="5" t="s">
        <v>193</v>
      </c>
      <c r="W5" s="5" t="s">
        <v>193</v>
      </c>
    </row>
    <row r="6" spans="1:23" ht="20.100000000000001" customHeight="1">
      <c r="A6" s="288">
        <v>44050</v>
      </c>
      <c r="B6" s="288">
        <v>44056</v>
      </c>
      <c r="C6" s="5">
        <v>5350</v>
      </c>
      <c r="D6" s="5">
        <v>5400</v>
      </c>
      <c r="E6" s="5">
        <v>5700</v>
      </c>
      <c r="F6" s="5">
        <v>5450</v>
      </c>
      <c r="G6" s="5">
        <v>5850</v>
      </c>
      <c r="H6" s="5">
        <v>5250</v>
      </c>
      <c r="I6" s="5">
        <v>5300</v>
      </c>
      <c r="J6" s="5">
        <v>5300</v>
      </c>
      <c r="K6" s="5">
        <v>5200</v>
      </c>
      <c r="L6" s="5">
        <v>5000</v>
      </c>
      <c r="M6" s="5">
        <v>4900</v>
      </c>
      <c r="N6" s="5">
        <v>5500</v>
      </c>
      <c r="O6" s="5">
        <v>5850</v>
      </c>
      <c r="P6" s="5">
        <v>6000</v>
      </c>
      <c r="Q6" s="5">
        <v>6000</v>
      </c>
      <c r="R6" s="5">
        <v>5500</v>
      </c>
      <c r="S6" s="5">
        <v>5300</v>
      </c>
      <c r="T6" s="5">
        <v>5462</v>
      </c>
      <c r="U6" s="5" t="s">
        <v>193</v>
      </c>
      <c r="V6" s="5" t="s">
        <v>193</v>
      </c>
      <c r="W6" s="5" t="s">
        <v>193</v>
      </c>
    </row>
    <row r="7" spans="1:23" ht="20.100000000000001" customHeight="1">
      <c r="A7" s="288">
        <v>44057</v>
      </c>
      <c r="B7" s="288">
        <v>44063</v>
      </c>
      <c r="C7" s="12">
        <v>5350</v>
      </c>
      <c r="D7" s="12">
        <v>5400</v>
      </c>
      <c r="E7" s="12">
        <v>5700</v>
      </c>
      <c r="F7" s="12">
        <v>5450</v>
      </c>
      <c r="G7" s="12">
        <v>5850</v>
      </c>
      <c r="H7" s="12">
        <v>5250</v>
      </c>
      <c r="I7" s="12">
        <v>5300</v>
      </c>
      <c r="J7" s="12">
        <v>5300</v>
      </c>
      <c r="K7" s="12">
        <v>5200</v>
      </c>
      <c r="L7" s="12">
        <v>5000</v>
      </c>
      <c r="M7" s="12">
        <v>4900</v>
      </c>
      <c r="N7" s="12">
        <v>5500</v>
      </c>
      <c r="O7" s="12">
        <v>5850</v>
      </c>
      <c r="P7" s="12">
        <v>6000</v>
      </c>
      <c r="Q7" s="12">
        <v>6000</v>
      </c>
      <c r="R7" s="12">
        <v>5500</v>
      </c>
      <c r="S7" s="12">
        <v>5300</v>
      </c>
      <c r="T7" s="12">
        <v>5462</v>
      </c>
      <c r="U7" s="5" t="s">
        <v>193</v>
      </c>
      <c r="V7" s="5" t="s">
        <v>193</v>
      </c>
      <c r="W7" s="5" t="s">
        <v>193</v>
      </c>
    </row>
    <row r="8" spans="1:23" ht="20.100000000000001" customHeight="1">
      <c r="A8" s="288">
        <v>44064</v>
      </c>
      <c r="B8" s="288">
        <v>44070</v>
      </c>
      <c r="C8" s="5">
        <v>5300</v>
      </c>
      <c r="D8" s="5">
        <v>5400</v>
      </c>
      <c r="E8" s="5">
        <v>5500</v>
      </c>
      <c r="F8" s="5">
        <v>5400</v>
      </c>
      <c r="G8" s="5">
        <v>5800</v>
      </c>
      <c r="H8" s="5">
        <v>5200</v>
      </c>
      <c r="I8" s="5">
        <v>5300</v>
      </c>
      <c r="J8" s="5">
        <v>5300</v>
      </c>
      <c r="K8" s="5">
        <v>5000</v>
      </c>
      <c r="L8" s="5">
        <v>4800</v>
      </c>
      <c r="M8" s="5">
        <v>4700</v>
      </c>
      <c r="N8" s="5">
        <v>5500</v>
      </c>
      <c r="O8" s="5">
        <v>5700</v>
      </c>
      <c r="P8" s="5">
        <v>5800</v>
      </c>
      <c r="Q8" s="5">
        <v>5800</v>
      </c>
      <c r="R8" s="5">
        <v>5300</v>
      </c>
      <c r="S8" s="5">
        <v>5200</v>
      </c>
      <c r="T8" s="5">
        <v>5353</v>
      </c>
      <c r="U8" s="5" t="s">
        <v>193</v>
      </c>
      <c r="V8" s="5" t="s">
        <v>193</v>
      </c>
      <c r="W8" s="5" t="s">
        <v>193</v>
      </c>
    </row>
    <row r="9" spans="1:23" ht="20.100000000000001" customHeight="1">
      <c r="A9" s="288">
        <v>44071</v>
      </c>
      <c r="B9" s="288">
        <v>44077</v>
      </c>
      <c r="C9" s="5">
        <v>5300</v>
      </c>
      <c r="D9" s="5">
        <v>5400</v>
      </c>
      <c r="E9" s="5">
        <v>5400</v>
      </c>
      <c r="F9" s="5">
        <v>5400</v>
      </c>
      <c r="G9" s="5">
        <v>5800</v>
      </c>
      <c r="H9" s="5">
        <v>5200</v>
      </c>
      <c r="I9" s="5">
        <v>5280</v>
      </c>
      <c r="J9" s="5">
        <v>5300</v>
      </c>
      <c r="K9" s="5">
        <v>5000</v>
      </c>
      <c r="L9" s="5">
        <v>4800</v>
      </c>
      <c r="M9" s="5">
        <v>4700</v>
      </c>
      <c r="N9" s="5">
        <v>5500</v>
      </c>
      <c r="O9" s="5">
        <v>5700</v>
      </c>
      <c r="P9" s="5">
        <v>5800</v>
      </c>
      <c r="Q9" s="5">
        <v>5800</v>
      </c>
      <c r="R9" s="5">
        <v>5300</v>
      </c>
      <c r="S9" s="5">
        <v>5200</v>
      </c>
      <c r="T9" s="5">
        <v>5346</v>
      </c>
      <c r="U9" s="5" t="s">
        <v>193</v>
      </c>
      <c r="V9" s="5" t="s">
        <v>193</v>
      </c>
      <c r="W9" s="5" t="s">
        <v>193</v>
      </c>
    </row>
    <row r="10" spans="1:23" ht="20.100000000000001" customHeight="1">
      <c r="A10" s="288">
        <v>44078</v>
      </c>
      <c r="B10" s="288">
        <v>44084</v>
      </c>
      <c r="C10" s="5">
        <v>5300</v>
      </c>
      <c r="D10" s="5">
        <v>5400</v>
      </c>
      <c r="E10" s="5">
        <v>5400</v>
      </c>
      <c r="F10" s="5">
        <v>5400</v>
      </c>
      <c r="G10" s="5">
        <v>5800</v>
      </c>
      <c r="H10" s="5">
        <v>5200</v>
      </c>
      <c r="I10" s="5">
        <v>5280</v>
      </c>
      <c r="J10" s="5">
        <v>5300</v>
      </c>
      <c r="K10" s="5">
        <v>5000</v>
      </c>
      <c r="L10" s="5">
        <v>4750</v>
      </c>
      <c r="M10" s="5">
        <v>4650</v>
      </c>
      <c r="N10" s="5">
        <v>5450</v>
      </c>
      <c r="O10" s="5">
        <v>5700</v>
      </c>
      <c r="P10" s="5">
        <v>5800</v>
      </c>
      <c r="Q10" s="5">
        <v>5800</v>
      </c>
      <c r="R10" s="5">
        <v>5300</v>
      </c>
      <c r="S10" s="5">
        <v>5200</v>
      </c>
      <c r="T10" s="5">
        <v>5337</v>
      </c>
      <c r="U10" s="5" t="s">
        <v>193</v>
      </c>
      <c r="V10" s="5" t="s">
        <v>193</v>
      </c>
      <c r="W10" s="5" t="s">
        <v>193</v>
      </c>
    </row>
    <row r="11" spans="1:23" ht="20.100000000000001" customHeight="1">
      <c r="A11" s="288">
        <v>44085</v>
      </c>
      <c r="B11" s="288">
        <v>44091</v>
      </c>
      <c r="C11" s="5">
        <v>5300</v>
      </c>
      <c r="D11" s="5">
        <v>5400</v>
      </c>
      <c r="E11" s="5">
        <v>5400</v>
      </c>
      <c r="F11" s="5">
        <v>5400</v>
      </c>
      <c r="G11" s="5">
        <v>5700</v>
      </c>
      <c r="H11" s="5">
        <v>5150</v>
      </c>
      <c r="I11" s="5">
        <v>5280</v>
      </c>
      <c r="J11" s="5">
        <v>5300</v>
      </c>
      <c r="K11" s="5">
        <v>5000</v>
      </c>
      <c r="L11" s="5">
        <v>4750</v>
      </c>
      <c r="M11" s="5">
        <v>4650</v>
      </c>
      <c r="N11" s="5">
        <v>5420</v>
      </c>
      <c r="O11" s="5">
        <v>5650</v>
      </c>
      <c r="P11" s="5">
        <v>5700</v>
      </c>
      <c r="Q11" s="5">
        <v>5700</v>
      </c>
      <c r="R11" s="5">
        <v>5300</v>
      </c>
      <c r="S11" s="5">
        <v>5200</v>
      </c>
      <c r="T11" s="5">
        <v>5312</v>
      </c>
      <c r="U11" s="5" t="s">
        <v>193</v>
      </c>
      <c r="V11" s="5" t="s">
        <v>193</v>
      </c>
      <c r="W11" s="5" t="s">
        <v>193</v>
      </c>
    </row>
    <row r="12" spans="1:23" ht="20.100000000000001" customHeight="1">
      <c r="A12" s="288">
        <v>44092</v>
      </c>
      <c r="B12" s="288">
        <v>44098</v>
      </c>
      <c r="C12" s="5">
        <v>5300</v>
      </c>
      <c r="D12" s="5">
        <v>5300</v>
      </c>
      <c r="E12" s="5">
        <v>5400</v>
      </c>
      <c r="F12" s="5">
        <v>5400</v>
      </c>
      <c r="G12" s="5">
        <v>5700</v>
      </c>
      <c r="H12" s="5">
        <v>5150</v>
      </c>
      <c r="I12" s="5">
        <v>5280</v>
      </c>
      <c r="J12" s="5">
        <v>5300</v>
      </c>
      <c r="K12" s="5">
        <v>5000</v>
      </c>
      <c r="L12" s="5">
        <v>4750</v>
      </c>
      <c r="M12" s="5">
        <v>4650</v>
      </c>
      <c r="N12" s="5">
        <v>5420</v>
      </c>
      <c r="O12" s="5">
        <v>5650</v>
      </c>
      <c r="P12" s="5">
        <v>5700</v>
      </c>
      <c r="Q12" s="5">
        <v>5700</v>
      </c>
      <c r="R12" s="5">
        <v>5300</v>
      </c>
      <c r="S12" s="5">
        <v>5200</v>
      </c>
      <c r="T12" s="5">
        <v>5306</v>
      </c>
      <c r="U12" s="5" t="s">
        <v>193</v>
      </c>
      <c r="V12" s="5" t="s">
        <v>193</v>
      </c>
      <c r="W12" s="5" t="s">
        <v>193</v>
      </c>
    </row>
    <row r="13" spans="1:23" ht="20.100000000000001" customHeight="1">
      <c r="A13" s="288">
        <v>44099</v>
      </c>
      <c r="B13" s="288">
        <v>44104</v>
      </c>
      <c r="C13" s="5">
        <v>5300</v>
      </c>
      <c r="D13" s="5">
        <v>5200</v>
      </c>
      <c r="E13" s="5">
        <v>5400</v>
      </c>
      <c r="F13" s="5">
        <v>5400</v>
      </c>
      <c r="G13" s="5">
        <v>5600</v>
      </c>
      <c r="H13" s="5">
        <v>5150</v>
      </c>
      <c r="I13" s="5">
        <v>5250</v>
      </c>
      <c r="J13" s="5">
        <v>5250</v>
      </c>
      <c r="K13" s="5">
        <v>5000</v>
      </c>
      <c r="L13" s="5">
        <v>4750</v>
      </c>
      <c r="M13" s="5">
        <v>4650</v>
      </c>
      <c r="N13" s="5">
        <v>5420</v>
      </c>
      <c r="O13" s="5">
        <v>5500</v>
      </c>
      <c r="P13" s="5">
        <v>5600</v>
      </c>
      <c r="Q13" s="5">
        <v>5600</v>
      </c>
      <c r="R13" s="5">
        <v>5300</v>
      </c>
      <c r="S13" s="5">
        <v>5200</v>
      </c>
      <c r="T13" s="5">
        <v>5269</v>
      </c>
      <c r="U13" s="5" t="s">
        <v>193</v>
      </c>
      <c r="V13" s="5" t="s">
        <v>193</v>
      </c>
      <c r="W13" s="5" t="s">
        <v>193</v>
      </c>
    </row>
    <row r="14" spans="1:23" ht="20.100000000000001" customHeight="1">
      <c r="A14" s="288">
        <v>44106</v>
      </c>
      <c r="B14" s="288">
        <v>44112</v>
      </c>
      <c r="C14" s="5">
        <v>5300</v>
      </c>
      <c r="D14" s="5">
        <v>5200</v>
      </c>
      <c r="E14" s="5">
        <v>5350</v>
      </c>
      <c r="F14" s="5">
        <v>5300</v>
      </c>
      <c r="G14" s="5">
        <v>5550</v>
      </c>
      <c r="H14" s="5">
        <v>5100</v>
      </c>
      <c r="I14" s="5">
        <v>5200</v>
      </c>
      <c r="J14" s="5">
        <v>5200</v>
      </c>
      <c r="K14" s="5">
        <v>5000</v>
      </c>
      <c r="L14" s="5">
        <v>4750</v>
      </c>
      <c r="M14" s="5">
        <v>4650</v>
      </c>
      <c r="N14" s="5">
        <v>5420</v>
      </c>
      <c r="O14" s="5">
        <v>5450</v>
      </c>
      <c r="P14" s="5">
        <v>5600</v>
      </c>
      <c r="Q14" s="5">
        <v>5600</v>
      </c>
      <c r="R14" s="5">
        <v>5200</v>
      </c>
      <c r="S14" s="5">
        <v>5100</v>
      </c>
      <c r="T14" s="5">
        <v>5234</v>
      </c>
      <c r="U14" s="5" t="s">
        <v>193</v>
      </c>
      <c r="V14" s="5" t="s">
        <v>193</v>
      </c>
      <c r="W14" s="5" t="s">
        <v>193</v>
      </c>
    </row>
    <row r="15" spans="1:23" ht="20.100000000000001" customHeight="1">
      <c r="A15" s="288">
        <v>44113</v>
      </c>
      <c r="B15" s="288">
        <v>44119</v>
      </c>
      <c r="C15" s="5">
        <v>5250</v>
      </c>
      <c r="D15" s="5">
        <v>5200</v>
      </c>
      <c r="E15" s="5">
        <v>5320</v>
      </c>
      <c r="F15" s="5">
        <v>5300</v>
      </c>
      <c r="G15" s="5">
        <v>5500</v>
      </c>
      <c r="H15" s="5">
        <v>5000</v>
      </c>
      <c r="I15" s="5">
        <v>5200</v>
      </c>
      <c r="J15" s="5">
        <v>5200</v>
      </c>
      <c r="K15" s="5">
        <v>5000</v>
      </c>
      <c r="L15" s="5">
        <v>4750</v>
      </c>
      <c r="M15" s="5">
        <v>4650</v>
      </c>
      <c r="N15" s="5">
        <v>5420</v>
      </c>
      <c r="O15" s="5">
        <v>5400</v>
      </c>
      <c r="P15" s="5">
        <v>5500</v>
      </c>
      <c r="Q15" s="5">
        <v>5500</v>
      </c>
      <c r="R15" s="5">
        <v>5200</v>
      </c>
      <c r="S15" s="5">
        <v>5100</v>
      </c>
      <c r="T15" s="5">
        <v>5205</v>
      </c>
      <c r="U15" s="5" t="s">
        <v>193</v>
      </c>
      <c r="V15" s="5" t="s">
        <v>193</v>
      </c>
      <c r="W15" s="5" t="s">
        <v>193</v>
      </c>
    </row>
    <row r="16" spans="1:23" ht="20.100000000000001" customHeight="1">
      <c r="A16" s="288">
        <v>44120</v>
      </c>
      <c r="B16" s="288">
        <v>44126</v>
      </c>
      <c r="C16" s="5">
        <v>5200</v>
      </c>
      <c r="D16" s="5">
        <v>5200</v>
      </c>
      <c r="E16" s="5">
        <v>5300</v>
      </c>
      <c r="F16" s="5">
        <v>5300</v>
      </c>
      <c r="G16" s="5">
        <v>5450</v>
      </c>
      <c r="H16" s="5">
        <v>5000</v>
      </c>
      <c r="I16" s="5">
        <v>5200</v>
      </c>
      <c r="J16" s="5">
        <v>5200</v>
      </c>
      <c r="K16" s="5">
        <v>4900</v>
      </c>
      <c r="L16" s="5">
        <v>4700</v>
      </c>
      <c r="M16" s="5">
        <v>4600</v>
      </c>
      <c r="N16" s="5">
        <v>5420</v>
      </c>
      <c r="O16" s="5">
        <v>5400</v>
      </c>
      <c r="P16" s="5">
        <v>5500</v>
      </c>
      <c r="Q16" s="5">
        <v>5500</v>
      </c>
      <c r="R16" s="5">
        <v>5200</v>
      </c>
      <c r="S16" s="5">
        <v>5100</v>
      </c>
      <c r="T16" s="5">
        <v>5186</v>
      </c>
      <c r="U16" s="5" t="s">
        <v>193</v>
      </c>
      <c r="V16" s="5" t="s">
        <v>193</v>
      </c>
      <c r="W16" s="5" t="s">
        <v>193</v>
      </c>
    </row>
    <row r="17" spans="1:23" ht="20.100000000000001" customHeight="1">
      <c r="A17" s="288">
        <v>44127</v>
      </c>
      <c r="B17" s="288">
        <v>44133</v>
      </c>
      <c r="C17" s="5">
        <v>5150</v>
      </c>
      <c r="D17" s="5">
        <v>5150</v>
      </c>
      <c r="E17" s="5">
        <v>5280</v>
      </c>
      <c r="F17" s="5">
        <v>5200</v>
      </c>
      <c r="G17" s="5">
        <v>5350</v>
      </c>
      <c r="H17" s="5">
        <v>5000</v>
      </c>
      <c r="I17" s="5">
        <v>5100</v>
      </c>
      <c r="J17" s="5">
        <v>5200</v>
      </c>
      <c r="K17" s="5">
        <v>4900</v>
      </c>
      <c r="L17" s="5">
        <v>4600</v>
      </c>
      <c r="M17" s="5">
        <v>4500</v>
      </c>
      <c r="N17" s="5">
        <v>5400</v>
      </c>
      <c r="O17" s="5">
        <v>5300</v>
      </c>
      <c r="P17" s="5">
        <v>5400</v>
      </c>
      <c r="Q17" s="5">
        <v>5400</v>
      </c>
      <c r="R17" s="5">
        <v>5100</v>
      </c>
      <c r="S17" s="5">
        <v>5000</v>
      </c>
      <c r="T17" s="5">
        <v>5119</v>
      </c>
      <c r="U17" s="5" t="s">
        <v>193</v>
      </c>
      <c r="V17" s="5" t="s">
        <v>193</v>
      </c>
      <c r="W17" s="5" t="s">
        <v>193</v>
      </c>
    </row>
    <row r="18" spans="1:23" ht="20.100000000000001" customHeight="1">
      <c r="A18" s="288">
        <v>44134</v>
      </c>
      <c r="B18" s="288">
        <v>44140</v>
      </c>
      <c r="C18" s="5">
        <v>5050</v>
      </c>
      <c r="D18" s="5">
        <v>5100</v>
      </c>
      <c r="E18" s="5">
        <v>5230</v>
      </c>
      <c r="F18" s="5">
        <v>5200</v>
      </c>
      <c r="G18" s="5">
        <v>5350</v>
      </c>
      <c r="H18" s="5">
        <v>4950</v>
      </c>
      <c r="I18" s="5">
        <v>5000</v>
      </c>
      <c r="J18" s="5">
        <v>5100</v>
      </c>
      <c r="K18" s="5">
        <v>4900</v>
      </c>
      <c r="L18" s="5">
        <v>4600</v>
      </c>
      <c r="M18" s="5">
        <v>4500</v>
      </c>
      <c r="N18" s="5">
        <v>5400</v>
      </c>
      <c r="O18" s="5">
        <v>5300</v>
      </c>
      <c r="P18" s="5">
        <v>5400</v>
      </c>
      <c r="Q18" s="5">
        <v>5400</v>
      </c>
      <c r="R18" s="5">
        <v>5100</v>
      </c>
      <c r="S18" s="5">
        <v>5000</v>
      </c>
      <c r="T18" s="5">
        <v>5093</v>
      </c>
      <c r="U18" s="5" t="s">
        <v>193</v>
      </c>
      <c r="V18" s="5" t="s">
        <v>193</v>
      </c>
      <c r="W18" s="5" t="s">
        <v>193</v>
      </c>
    </row>
    <row r="19" spans="1:23" ht="20.100000000000001" customHeight="1">
      <c r="A19" s="288">
        <v>44141</v>
      </c>
      <c r="B19" s="288">
        <v>44147</v>
      </c>
      <c r="C19" s="5">
        <v>5000</v>
      </c>
      <c r="D19" s="5">
        <v>5100</v>
      </c>
      <c r="E19" s="5">
        <v>5200</v>
      </c>
      <c r="F19" s="5">
        <v>5100</v>
      </c>
      <c r="G19" s="5">
        <v>5300</v>
      </c>
      <c r="H19" s="5">
        <v>4950</v>
      </c>
      <c r="I19" s="5">
        <v>5000</v>
      </c>
      <c r="J19" s="5">
        <v>5050</v>
      </c>
      <c r="K19" s="5">
        <v>4900</v>
      </c>
      <c r="L19" s="5">
        <v>4600</v>
      </c>
      <c r="M19" s="5">
        <v>4500</v>
      </c>
      <c r="N19" s="5">
        <v>5350</v>
      </c>
      <c r="O19" s="5">
        <v>5280</v>
      </c>
      <c r="P19" s="5">
        <v>5350</v>
      </c>
      <c r="Q19" s="5">
        <v>5350</v>
      </c>
      <c r="R19" s="5">
        <v>5100</v>
      </c>
      <c r="S19" s="5">
        <v>5000</v>
      </c>
      <c r="T19" s="5">
        <v>5066</v>
      </c>
      <c r="U19" s="5" t="s">
        <v>193</v>
      </c>
      <c r="V19" s="5" t="s">
        <v>193</v>
      </c>
      <c r="W19" s="5" t="s">
        <v>193</v>
      </c>
    </row>
    <row r="20" spans="1:23" ht="20.100000000000001" customHeight="1">
      <c r="A20" s="288">
        <v>44148</v>
      </c>
      <c r="B20" s="288">
        <v>44154</v>
      </c>
      <c r="C20" s="5">
        <v>4900</v>
      </c>
      <c r="D20" s="5">
        <v>5100</v>
      </c>
      <c r="E20" s="5">
        <v>5200</v>
      </c>
      <c r="F20" s="5">
        <v>5100</v>
      </c>
      <c r="G20" s="5">
        <v>5300</v>
      </c>
      <c r="H20" s="5">
        <v>4950</v>
      </c>
      <c r="I20" s="5">
        <v>4900</v>
      </c>
      <c r="J20" s="5">
        <v>5050</v>
      </c>
      <c r="K20" s="5">
        <v>4900</v>
      </c>
      <c r="L20" s="5">
        <v>4600</v>
      </c>
      <c r="M20" s="5">
        <v>4500</v>
      </c>
      <c r="N20" s="5">
        <v>5300</v>
      </c>
      <c r="O20" s="5">
        <v>5280</v>
      </c>
      <c r="P20" s="5">
        <v>5350</v>
      </c>
      <c r="Q20" s="5">
        <v>5350</v>
      </c>
      <c r="R20" s="5">
        <v>5100</v>
      </c>
      <c r="S20" s="5">
        <v>5000</v>
      </c>
      <c r="T20" s="5">
        <v>5052</v>
      </c>
      <c r="U20" s="5" t="s">
        <v>193</v>
      </c>
      <c r="V20" s="5" t="s">
        <v>193</v>
      </c>
      <c r="W20" s="5" t="s">
        <v>193</v>
      </c>
    </row>
    <row r="21" spans="1:23" ht="20.100000000000001" customHeight="1">
      <c r="A21" s="288">
        <v>44155</v>
      </c>
      <c r="B21" s="288">
        <v>44161</v>
      </c>
      <c r="C21" s="5">
        <v>4700</v>
      </c>
      <c r="D21" s="5">
        <v>5000</v>
      </c>
      <c r="E21" s="5">
        <v>5100</v>
      </c>
      <c r="F21" s="5">
        <v>5100</v>
      </c>
      <c r="G21" s="5">
        <v>5300</v>
      </c>
      <c r="H21" s="5">
        <v>4950</v>
      </c>
      <c r="I21" s="5">
        <v>4600</v>
      </c>
      <c r="J21" s="5">
        <v>4800</v>
      </c>
      <c r="K21" s="5">
        <v>4300</v>
      </c>
      <c r="L21" s="5">
        <v>4200</v>
      </c>
      <c r="M21" s="5">
        <v>4000</v>
      </c>
      <c r="N21" s="5">
        <v>5250</v>
      </c>
      <c r="O21" s="5">
        <v>5280</v>
      </c>
      <c r="P21" s="5">
        <v>5350</v>
      </c>
      <c r="Q21" s="5">
        <v>5350</v>
      </c>
      <c r="R21" s="5">
        <v>5100</v>
      </c>
      <c r="S21" s="5">
        <v>5000</v>
      </c>
      <c r="T21" s="5">
        <v>4905</v>
      </c>
      <c r="U21" s="5" t="s">
        <v>193</v>
      </c>
      <c r="V21" s="5" t="s">
        <v>193</v>
      </c>
      <c r="W21" s="5" t="s">
        <v>193</v>
      </c>
    </row>
    <row r="22" spans="1:23" ht="20.100000000000001" customHeight="1">
      <c r="A22" s="288">
        <v>44162</v>
      </c>
      <c r="B22" s="288">
        <v>44168</v>
      </c>
      <c r="C22" s="5">
        <v>4400</v>
      </c>
      <c r="D22" s="5">
        <v>4850</v>
      </c>
      <c r="E22" s="5">
        <v>4900</v>
      </c>
      <c r="F22" s="5">
        <v>4900</v>
      </c>
      <c r="G22" s="5">
        <v>5300</v>
      </c>
      <c r="H22" s="5">
        <v>4900</v>
      </c>
      <c r="I22" s="5">
        <v>4380</v>
      </c>
      <c r="J22" s="5">
        <v>4500</v>
      </c>
      <c r="K22" s="5">
        <v>4300</v>
      </c>
      <c r="L22" s="5">
        <v>4200</v>
      </c>
      <c r="M22" s="5">
        <v>4000</v>
      </c>
      <c r="N22" s="5">
        <v>5200</v>
      </c>
      <c r="O22" s="5">
        <v>5280</v>
      </c>
      <c r="P22" s="5">
        <v>5300</v>
      </c>
      <c r="Q22" s="5">
        <v>5300</v>
      </c>
      <c r="R22" s="5">
        <v>4900</v>
      </c>
      <c r="S22" s="5">
        <v>4800</v>
      </c>
      <c r="T22" s="5">
        <v>4789</v>
      </c>
      <c r="U22" s="5" t="s">
        <v>193</v>
      </c>
      <c r="V22" s="5" t="s">
        <v>193</v>
      </c>
      <c r="W22" s="5" t="s">
        <v>193</v>
      </c>
    </row>
    <row r="23" spans="1:23" ht="20.100000000000001" customHeight="1">
      <c r="A23" s="288">
        <v>44169</v>
      </c>
      <c r="B23" s="288">
        <v>44175</v>
      </c>
      <c r="C23" s="5">
        <v>4400</v>
      </c>
      <c r="D23" s="5">
        <v>4800</v>
      </c>
      <c r="E23" s="5">
        <v>4800</v>
      </c>
      <c r="F23" s="5">
        <v>4900</v>
      </c>
      <c r="G23" s="5">
        <v>5300</v>
      </c>
      <c r="H23" s="5">
        <v>4900</v>
      </c>
      <c r="I23" s="5">
        <v>4380</v>
      </c>
      <c r="J23" s="5">
        <v>4400</v>
      </c>
      <c r="K23" s="5">
        <v>4100</v>
      </c>
      <c r="L23" s="5">
        <v>4000</v>
      </c>
      <c r="M23" s="5">
        <v>3800</v>
      </c>
      <c r="N23" s="5">
        <v>5150</v>
      </c>
      <c r="O23" s="5">
        <v>5250</v>
      </c>
      <c r="P23" s="5">
        <v>5300</v>
      </c>
      <c r="Q23" s="5">
        <v>5300</v>
      </c>
      <c r="R23" s="5">
        <v>4900</v>
      </c>
      <c r="S23" s="5">
        <v>4800</v>
      </c>
      <c r="T23" s="5">
        <v>4734</v>
      </c>
      <c r="U23" s="5">
        <v>4600</v>
      </c>
      <c r="V23" s="5">
        <v>4800</v>
      </c>
      <c r="W23" s="5">
        <v>4731</v>
      </c>
    </row>
    <row r="24" spans="1:23" ht="20.100000000000001" customHeight="1">
      <c r="A24" s="288">
        <v>44176</v>
      </c>
      <c r="B24" s="288">
        <v>44182</v>
      </c>
      <c r="C24" s="5">
        <v>4300</v>
      </c>
      <c r="D24" s="5">
        <v>4800</v>
      </c>
      <c r="E24" s="5">
        <v>4800</v>
      </c>
      <c r="F24" s="5">
        <v>4800</v>
      </c>
      <c r="G24" s="5">
        <v>5300</v>
      </c>
      <c r="H24" s="5">
        <v>4700</v>
      </c>
      <c r="I24" s="5">
        <v>4300</v>
      </c>
      <c r="J24" s="5">
        <v>4400</v>
      </c>
      <c r="K24" s="5">
        <v>3800</v>
      </c>
      <c r="L24" s="5">
        <v>3700</v>
      </c>
      <c r="M24" s="5">
        <v>3500</v>
      </c>
      <c r="N24" s="5">
        <v>5100</v>
      </c>
      <c r="O24" s="5">
        <v>5250</v>
      </c>
      <c r="P24" s="5">
        <v>5300</v>
      </c>
      <c r="Q24" s="5">
        <v>5300</v>
      </c>
      <c r="R24" s="5">
        <v>4800</v>
      </c>
      <c r="S24" s="5">
        <v>4700</v>
      </c>
      <c r="T24" s="5">
        <v>4638</v>
      </c>
      <c r="U24" s="5">
        <v>4600</v>
      </c>
      <c r="V24" s="5">
        <v>4800</v>
      </c>
      <c r="W24" s="5">
        <v>4645</v>
      </c>
    </row>
    <row r="25" spans="1:23" ht="20.100000000000001" customHeight="1">
      <c r="A25" s="288">
        <v>44183</v>
      </c>
      <c r="B25" s="288">
        <v>44189</v>
      </c>
      <c r="C25" s="5">
        <v>4300</v>
      </c>
      <c r="D25" s="5">
        <v>4800</v>
      </c>
      <c r="E25" s="5">
        <v>4800</v>
      </c>
      <c r="F25" s="5">
        <v>4700</v>
      </c>
      <c r="G25" s="5">
        <v>5100</v>
      </c>
      <c r="H25" s="5">
        <v>4500</v>
      </c>
      <c r="I25" s="5">
        <v>4300</v>
      </c>
      <c r="J25" s="5">
        <v>4400</v>
      </c>
      <c r="K25" s="5">
        <v>3800</v>
      </c>
      <c r="L25" s="5">
        <v>3700</v>
      </c>
      <c r="M25" s="5">
        <v>3500</v>
      </c>
      <c r="N25" s="5">
        <v>5000</v>
      </c>
      <c r="O25" s="5">
        <v>5000</v>
      </c>
      <c r="P25" s="5">
        <v>5100</v>
      </c>
      <c r="Q25" s="5">
        <v>5100</v>
      </c>
      <c r="R25" s="5">
        <v>4700</v>
      </c>
      <c r="S25" s="5">
        <v>4600</v>
      </c>
      <c r="T25" s="5">
        <v>4553</v>
      </c>
      <c r="U25" s="5">
        <v>4600</v>
      </c>
      <c r="V25" s="5">
        <v>4800</v>
      </c>
      <c r="W25" s="5">
        <v>4568</v>
      </c>
    </row>
    <row r="26" spans="1:23" ht="20.100000000000001" customHeight="1">
      <c r="A26" s="288">
        <v>44190</v>
      </c>
      <c r="B26" s="288">
        <v>44196</v>
      </c>
      <c r="C26" s="5">
        <v>4280</v>
      </c>
      <c r="D26" s="5">
        <v>4700</v>
      </c>
      <c r="E26" s="5">
        <v>4700</v>
      </c>
      <c r="F26" s="5">
        <v>4600</v>
      </c>
      <c r="G26" s="5">
        <v>4800</v>
      </c>
      <c r="H26" s="5">
        <v>4300</v>
      </c>
      <c r="I26" s="5">
        <v>4260</v>
      </c>
      <c r="J26" s="5">
        <v>4400</v>
      </c>
      <c r="K26" s="5">
        <v>3800</v>
      </c>
      <c r="L26" s="5">
        <v>3700</v>
      </c>
      <c r="M26" s="5">
        <v>3500</v>
      </c>
      <c r="N26" s="5">
        <v>4950</v>
      </c>
      <c r="O26" s="5">
        <v>4800</v>
      </c>
      <c r="P26" s="5">
        <v>4900</v>
      </c>
      <c r="Q26" s="5">
        <v>4900</v>
      </c>
      <c r="R26" s="5">
        <v>4600</v>
      </c>
      <c r="S26" s="5">
        <v>4500</v>
      </c>
      <c r="T26" s="5">
        <v>4452</v>
      </c>
      <c r="U26" s="5">
        <v>4600</v>
      </c>
      <c r="V26" s="5">
        <v>4800</v>
      </c>
      <c r="W26" s="5">
        <v>4478</v>
      </c>
    </row>
    <row r="27" spans="1:23" ht="20.100000000000001" customHeight="1">
      <c r="A27" s="288">
        <v>44197</v>
      </c>
      <c r="B27" s="288">
        <v>44203</v>
      </c>
      <c r="C27" s="5">
        <v>4280</v>
      </c>
      <c r="D27" s="5">
        <v>4600</v>
      </c>
      <c r="E27" s="5">
        <v>4600</v>
      </c>
      <c r="F27" s="5">
        <v>4500</v>
      </c>
      <c r="G27" s="5">
        <v>4700</v>
      </c>
      <c r="H27" s="5">
        <v>4200</v>
      </c>
      <c r="I27" s="5">
        <v>4260</v>
      </c>
      <c r="J27" s="5">
        <v>4400</v>
      </c>
      <c r="K27" s="5">
        <v>3800</v>
      </c>
      <c r="L27" s="5">
        <v>3700</v>
      </c>
      <c r="M27" s="5">
        <v>3500</v>
      </c>
      <c r="N27" s="5">
        <v>4900</v>
      </c>
      <c r="O27" s="5">
        <v>4700</v>
      </c>
      <c r="P27" s="5">
        <v>4800</v>
      </c>
      <c r="Q27" s="5">
        <v>4800</v>
      </c>
      <c r="R27" s="5">
        <v>4500</v>
      </c>
      <c r="S27" s="5">
        <v>4400</v>
      </c>
      <c r="T27" s="5">
        <v>4391</v>
      </c>
      <c r="U27" s="5">
        <v>4550</v>
      </c>
      <c r="V27" s="5">
        <v>4720</v>
      </c>
      <c r="W27" s="5">
        <v>4416</v>
      </c>
    </row>
    <row r="28" spans="1:23" ht="20.100000000000001" customHeight="1">
      <c r="A28" s="288">
        <v>44204</v>
      </c>
      <c r="B28" s="288">
        <v>44210</v>
      </c>
      <c r="C28" s="5">
        <v>4150</v>
      </c>
      <c r="D28" s="5">
        <v>4600</v>
      </c>
      <c r="E28" s="5">
        <v>4600</v>
      </c>
      <c r="F28" s="5">
        <v>4400</v>
      </c>
      <c r="G28" s="5">
        <v>4500</v>
      </c>
      <c r="H28" s="5">
        <v>4050</v>
      </c>
      <c r="I28" s="5">
        <v>4100</v>
      </c>
      <c r="J28" s="5">
        <v>4300</v>
      </c>
      <c r="K28" s="5">
        <v>3800</v>
      </c>
      <c r="L28" s="5">
        <v>3700</v>
      </c>
      <c r="M28" s="5">
        <v>3500</v>
      </c>
      <c r="N28" s="5">
        <v>4800</v>
      </c>
      <c r="O28" s="5">
        <v>4500</v>
      </c>
      <c r="P28" s="5">
        <v>4650</v>
      </c>
      <c r="Q28" s="5">
        <v>4650</v>
      </c>
      <c r="R28" s="5">
        <v>4400</v>
      </c>
      <c r="S28" s="5">
        <v>4300</v>
      </c>
      <c r="T28" s="5">
        <v>4294</v>
      </c>
      <c r="U28" s="5">
        <v>4500</v>
      </c>
      <c r="V28" s="5">
        <v>4700</v>
      </c>
      <c r="W28" s="5">
        <v>4326</v>
      </c>
    </row>
    <row r="29" spans="1:23" ht="20.100000000000001" customHeight="1">
      <c r="A29" s="288">
        <v>44211</v>
      </c>
      <c r="B29" s="288">
        <v>44217</v>
      </c>
      <c r="C29" s="5">
        <v>4100</v>
      </c>
      <c r="D29" s="5">
        <v>4500</v>
      </c>
      <c r="E29" s="5">
        <v>4500</v>
      </c>
      <c r="F29" s="5">
        <v>4300</v>
      </c>
      <c r="G29" s="5">
        <v>4400</v>
      </c>
      <c r="H29" s="5">
        <v>3950</v>
      </c>
      <c r="I29" s="5">
        <v>4080</v>
      </c>
      <c r="J29" s="5">
        <v>4200</v>
      </c>
      <c r="K29" s="5">
        <v>3800</v>
      </c>
      <c r="L29" s="5">
        <v>3700</v>
      </c>
      <c r="M29" s="5">
        <v>3500</v>
      </c>
      <c r="N29" s="5">
        <v>4800</v>
      </c>
      <c r="O29" s="5">
        <v>4400</v>
      </c>
      <c r="P29" s="5">
        <v>4500</v>
      </c>
      <c r="Q29" s="5">
        <v>4500</v>
      </c>
      <c r="R29" s="5">
        <v>4300</v>
      </c>
      <c r="S29" s="5">
        <v>4200</v>
      </c>
      <c r="T29" s="5">
        <v>4219</v>
      </c>
      <c r="U29" s="5">
        <v>4500</v>
      </c>
      <c r="V29" s="5">
        <v>4700</v>
      </c>
      <c r="W29" s="5">
        <v>4259</v>
      </c>
    </row>
    <row r="30" spans="1:23" ht="20.100000000000001" customHeight="1">
      <c r="A30" s="288">
        <v>44218</v>
      </c>
      <c r="B30" s="288">
        <v>44224</v>
      </c>
      <c r="C30" s="5">
        <v>4100</v>
      </c>
      <c r="D30" s="5">
        <v>4500</v>
      </c>
      <c r="E30" s="5">
        <v>4500</v>
      </c>
      <c r="F30" s="5">
        <v>4300</v>
      </c>
      <c r="G30" s="5">
        <v>4400</v>
      </c>
      <c r="H30" s="5">
        <v>3950</v>
      </c>
      <c r="I30" s="5">
        <v>4080</v>
      </c>
      <c r="J30" s="5">
        <v>4200</v>
      </c>
      <c r="K30" s="5">
        <v>3800</v>
      </c>
      <c r="L30" s="5">
        <v>3700</v>
      </c>
      <c r="M30" s="5">
        <v>3500</v>
      </c>
      <c r="N30" s="5">
        <v>4800</v>
      </c>
      <c r="O30" s="5">
        <v>4400</v>
      </c>
      <c r="P30" s="5">
        <v>4500</v>
      </c>
      <c r="Q30" s="5">
        <v>4500</v>
      </c>
      <c r="R30" s="5">
        <v>4300</v>
      </c>
      <c r="S30" s="5">
        <v>4200</v>
      </c>
      <c r="T30" s="5">
        <v>4219</v>
      </c>
      <c r="U30" s="5">
        <v>4500</v>
      </c>
      <c r="V30" s="5">
        <v>4700</v>
      </c>
      <c r="W30" s="5">
        <v>4259</v>
      </c>
    </row>
    <row r="31" spans="1:23" ht="20.100000000000001" customHeight="1">
      <c r="A31" s="288">
        <v>44225</v>
      </c>
      <c r="B31" s="288">
        <v>44231</v>
      </c>
      <c r="C31" s="5">
        <v>4100</v>
      </c>
      <c r="D31" s="5">
        <v>4500</v>
      </c>
      <c r="E31" s="5">
        <v>4500</v>
      </c>
      <c r="F31" s="5">
        <v>4300</v>
      </c>
      <c r="G31" s="5">
        <v>4400</v>
      </c>
      <c r="H31" s="5">
        <v>3950</v>
      </c>
      <c r="I31" s="5">
        <v>4080</v>
      </c>
      <c r="J31" s="5">
        <v>4200</v>
      </c>
      <c r="K31" s="5">
        <v>3800</v>
      </c>
      <c r="L31" s="5">
        <v>3700</v>
      </c>
      <c r="M31" s="5">
        <v>3500</v>
      </c>
      <c r="N31" s="5">
        <v>4800</v>
      </c>
      <c r="O31" s="5">
        <v>4400</v>
      </c>
      <c r="P31" s="5">
        <v>4500</v>
      </c>
      <c r="Q31" s="5">
        <v>4500</v>
      </c>
      <c r="R31" s="5">
        <v>4300</v>
      </c>
      <c r="S31" s="5">
        <v>4200</v>
      </c>
      <c r="T31" s="5">
        <v>4219</v>
      </c>
      <c r="U31" s="5">
        <v>4500</v>
      </c>
      <c r="V31" s="5">
        <v>4700</v>
      </c>
      <c r="W31" s="5">
        <v>4259</v>
      </c>
    </row>
    <row r="32" spans="1:23" ht="20.100000000000001" customHeight="1">
      <c r="A32" s="288">
        <v>44243</v>
      </c>
      <c r="B32" s="288">
        <v>44245</v>
      </c>
      <c r="C32" s="5">
        <v>4100</v>
      </c>
      <c r="D32" s="5">
        <v>4600</v>
      </c>
      <c r="E32" s="5">
        <v>4500</v>
      </c>
      <c r="F32" s="5">
        <v>4300</v>
      </c>
      <c r="G32" s="5">
        <v>4400</v>
      </c>
      <c r="H32" s="5">
        <v>4000</v>
      </c>
      <c r="I32" s="5">
        <v>4100</v>
      </c>
      <c r="J32" s="5">
        <v>4200</v>
      </c>
      <c r="K32" s="5">
        <v>3800</v>
      </c>
      <c r="L32" s="5">
        <v>3700</v>
      </c>
      <c r="M32" s="5">
        <v>3500</v>
      </c>
      <c r="N32" s="5">
        <v>4750</v>
      </c>
      <c r="O32" s="5">
        <v>4400</v>
      </c>
      <c r="P32" s="5">
        <v>4500</v>
      </c>
      <c r="Q32" s="5">
        <v>4500</v>
      </c>
      <c r="R32" s="5">
        <v>4300</v>
      </c>
      <c r="S32" s="5">
        <v>4200</v>
      </c>
      <c r="T32" s="5">
        <v>4226</v>
      </c>
      <c r="U32" s="5">
        <v>4500</v>
      </c>
      <c r="V32" s="5">
        <v>4600</v>
      </c>
      <c r="W32" s="5">
        <v>4261</v>
      </c>
    </row>
    <row r="33" spans="1:23" ht="20.100000000000001" customHeight="1">
      <c r="A33" s="288">
        <v>44246</v>
      </c>
      <c r="B33" s="288">
        <v>44252</v>
      </c>
      <c r="C33" s="5">
        <v>4100</v>
      </c>
      <c r="D33" s="5">
        <v>4700</v>
      </c>
      <c r="E33" s="5">
        <v>4600</v>
      </c>
      <c r="F33" s="5">
        <v>4300</v>
      </c>
      <c r="G33" s="5">
        <v>4500</v>
      </c>
      <c r="H33" s="5">
        <v>4000</v>
      </c>
      <c r="I33" s="5">
        <v>4100</v>
      </c>
      <c r="J33" s="5">
        <v>4200</v>
      </c>
      <c r="K33" s="5">
        <v>3800</v>
      </c>
      <c r="L33" s="5">
        <v>3700</v>
      </c>
      <c r="M33" s="5">
        <v>3500</v>
      </c>
      <c r="N33" s="5">
        <v>4750</v>
      </c>
      <c r="O33" s="5">
        <v>4400</v>
      </c>
      <c r="P33" s="5">
        <v>4500</v>
      </c>
      <c r="Q33" s="5">
        <v>4500</v>
      </c>
      <c r="R33" s="5">
        <v>4300</v>
      </c>
      <c r="S33" s="5">
        <v>4250</v>
      </c>
      <c r="T33" s="5">
        <v>4247</v>
      </c>
      <c r="U33" s="5">
        <v>4500</v>
      </c>
      <c r="V33" s="5">
        <v>4600</v>
      </c>
      <c r="W33" s="5">
        <v>4279</v>
      </c>
    </row>
    <row r="34" spans="1:23" ht="20.100000000000001" customHeight="1">
      <c r="A34" s="288">
        <v>44253</v>
      </c>
      <c r="B34" s="288">
        <v>44259</v>
      </c>
      <c r="C34" s="5">
        <v>4100</v>
      </c>
      <c r="D34" s="5">
        <v>4750</v>
      </c>
      <c r="E34" s="5">
        <v>4650</v>
      </c>
      <c r="F34" s="5">
        <v>4300</v>
      </c>
      <c r="G34" s="5">
        <v>4500</v>
      </c>
      <c r="H34" s="5">
        <v>4000</v>
      </c>
      <c r="I34" s="5">
        <v>4100</v>
      </c>
      <c r="J34" s="5">
        <v>4200</v>
      </c>
      <c r="K34" s="5">
        <v>3800</v>
      </c>
      <c r="L34" s="5">
        <v>3700</v>
      </c>
      <c r="M34" s="5">
        <v>3500</v>
      </c>
      <c r="N34" s="5">
        <v>4700</v>
      </c>
      <c r="O34" s="5">
        <v>4400</v>
      </c>
      <c r="P34" s="5">
        <v>4500</v>
      </c>
      <c r="Q34" s="5">
        <v>4500</v>
      </c>
      <c r="R34" s="5">
        <v>4300</v>
      </c>
      <c r="S34" s="5">
        <v>4250</v>
      </c>
      <c r="T34" s="5">
        <v>4250</v>
      </c>
      <c r="U34" s="5">
        <v>4500</v>
      </c>
      <c r="V34" s="5">
        <v>4600</v>
      </c>
      <c r="W34" s="5">
        <v>4282</v>
      </c>
    </row>
    <row r="35" spans="1:23" ht="20.100000000000001" customHeight="1">
      <c r="A35" s="288">
        <v>44260</v>
      </c>
      <c r="B35" s="288">
        <v>44266</v>
      </c>
      <c r="C35" s="5">
        <v>4100</v>
      </c>
      <c r="D35" s="5">
        <v>4750</v>
      </c>
      <c r="E35" s="5">
        <v>4650</v>
      </c>
      <c r="F35" s="5">
        <v>4300</v>
      </c>
      <c r="G35" s="5">
        <v>4500</v>
      </c>
      <c r="H35" s="5">
        <v>4000</v>
      </c>
      <c r="I35" s="5">
        <v>4100</v>
      </c>
      <c r="J35" s="5">
        <v>4200</v>
      </c>
      <c r="K35" s="5">
        <v>3800</v>
      </c>
      <c r="L35" s="5">
        <v>3700</v>
      </c>
      <c r="M35" s="5">
        <v>3500</v>
      </c>
      <c r="N35" s="5">
        <v>4700</v>
      </c>
      <c r="O35" s="5">
        <v>4400</v>
      </c>
      <c r="P35" s="5">
        <v>4500</v>
      </c>
      <c r="Q35" s="5">
        <v>4500</v>
      </c>
      <c r="R35" s="5">
        <v>4300</v>
      </c>
      <c r="S35" s="5">
        <v>4250</v>
      </c>
      <c r="T35" s="5">
        <v>4250</v>
      </c>
      <c r="U35" s="5">
        <v>4500</v>
      </c>
      <c r="V35" s="5">
        <v>4600</v>
      </c>
      <c r="W35" s="5">
        <v>4282</v>
      </c>
    </row>
    <row r="36" spans="1:23" ht="20.100000000000001" customHeight="1">
      <c r="A36" s="288">
        <v>44267</v>
      </c>
      <c r="B36" s="288">
        <v>44273</v>
      </c>
      <c r="C36" s="5">
        <v>4050</v>
      </c>
      <c r="D36" s="5">
        <v>4650</v>
      </c>
      <c r="E36" s="5">
        <v>4600</v>
      </c>
      <c r="F36" s="5">
        <v>4300</v>
      </c>
      <c r="G36" s="5">
        <v>4500</v>
      </c>
      <c r="H36" s="5">
        <v>4000</v>
      </c>
      <c r="I36" s="5">
        <v>4070</v>
      </c>
      <c r="J36" s="5">
        <v>4080</v>
      </c>
      <c r="K36" s="5">
        <v>3800</v>
      </c>
      <c r="L36" s="5">
        <v>3700</v>
      </c>
      <c r="M36" s="5">
        <v>3500</v>
      </c>
      <c r="N36" s="5">
        <v>4600</v>
      </c>
      <c r="O36" s="5">
        <v>4400</v>
      </c>
      <c r="P36" s="5">
        <v>4500</v>
      </c>
      <c r="Q36" s="5">
        <v>4500</v>
      </c>
      <c r="R36" s="5">
        <v>4300</v>
      </c>
      <c r="S36" s="5">
        <v>4250</v>
      </c>
      <c r="T36" s="5">
        <v>4224</v>
      </c>
      <c r="U36" s="5">
        <v>4400</v>
      </c>
      <c r="V36" s="5">
        <v>4500</v>
      </c>
      <c r="W36" s="5">
        <v>4247</v>
      </c>
    </row>
    <row r="37" spans="1:23" ht="20.100000000000001" customHeight="1">
      <c r="A37" s="288">
        <v>44274</v>
      </c>
      <c r="B37" s="288">
        <v>44280</v>
      </c>
      <c r="C37" s="5">
        <v>4000</v>
      </c>
      <c r="D37" s="5">
        <v>4600</v>
      </c>
      <c r="E37" s="5">
        <v>4500</v>
      </c>
      <c r="F37" s="5">
        <v>4250</v>
      </c>
      <c r="G37" s="5">
        <v>4400</v>
      </c>
      <c r="H37" s="5">
        <v>3980</v>
      </c>
      <c r="I37" s="5">
        <v>4050</v>
      </c>
      <c r="J37" s="5">
        <v>4050</v>
      </c>
      <c r="K37" s="5">
        <v>3800</v>
      </c>
      <c r="L37" s="5">
        <v>3700</v>
      </c>
      <c r="M37" s="5">
        <v>3500</v>
      </c>
      <c r="N37" s="5">
        <v>4400</v>
      </c>
      <c r="O37" s="5">
        <v>4350</v>
      </c>
      <c r="P37" s="5">
        <v>4450</v>
      </c>
      <c r="Q37" s="5">
        <v>4450</v>
      </c>
      <c r="R37" s="5">
        <v>4300</v>
      </c>
      <c r="S37" s="5">
        <v>4250</v>
      </c>
      <c r="T37" s="5">
        <v>4178</v>
      </c>
      <c r="U37" s="5">
        <v>4400</v>
      </c>
      <c r="V37" s="5">
        <v>4400</v>
      </c>
      <c r="W37" s="5">
        <v>4202</v>
      </c>
    </row>
    <row r="38" spans="1:23" ht="20.100000000000001" customHeight="1">
      <c r="A38" s="288">
        <v>44281</v>
      </c>
      <c r="B38" s="288">
        <v>44287</v>
      </c>
      <c r="C38" s="5">
        <v>4000</v>
      </c>
      <c r="D38" s="5">
        <v>4500</v>
      </c>
      <c r="E38" s="5">
        <v>4500</v>
      </c>
      <c r="F38" s="5">
        <v>4200</v>
      </c>
      <c r="G38" s="5">
        <v>4350</v>
      </c>
      <c r="H38" s="5">
        <v>3900</v>
      </c>
      <c r="I38" s="5">
        <v>4000</v>
      </c>
      <c r="J38" s="5">
        <v>3980</v>
      </c>
      <c r="K38" s="5">
        <v>3800</v>
      </c>
      <c r="L38" s="5">
        <v>3700</v>
      </c>
      <c r="M38" s="5">
        <v>3500</v>
      </c>
      <c r="N38" s="5">
        <v>4350</v>
      </c>
      <c r="O38" s="5">
        <v>4300</v>
      </c>
      <c r="P38" s="5">
        <v>4400</v>
      </c>
      <c r="Q38" s="5">
        <v>4400</v>
      </c>
      <c r="R38" s="5">
        <v>4300</v>
      </c>
      <c r="S38" s="5">
        <v>4200</v>
      </c>
      <c r="T38" s="5">
        <v>4140</v>
      </c>
      <c r="U38" s="5">
        <v>4380</v>
      </c>
      <c r="V38" s="5">
        <v>4400</v>
      </c>
      <c r="W38" s="5">
        <v>4166</v>
      </c>
    </row>
    <row r="39" spans="1:23" ht="20.100000000000001" customHeight="1">
      <c r="A39" s="288">
        <v>44288</v>
      </c>
      <c r="B39" s="288">
        <v>44294</v>
      </c>
      <c r="C39" s="5">
        <v>4000</v>
      </c>
      <c r="D39" s="5">
        <v>4500</v>
      </c>
      <c r="E39" s="5">
        <v>4400</v>
      </c>
      <c r="F39" s="5">
        <v>4100</v>
      </c>
      <c r="G39" s="5">
        <v>4350</v>
      </c>
      <c r="H39" s="5">
        <v>3900</v>
      </c>
      <c r="I39" s="5">
        <v>4000</v>
      </c>
      <c r="J39" s="5">
        <v>3980</v>
      </c>
      <c r="K39" s="5">
        <v>3800</v>
      </c>
      <c r="L39" s="5">
        <v>3700</v>
      </c>
      <c r="M39" s="5">
        <v>3500</v>
      </c>
      <c r="N39" s="5">
        <v>4200</v>
      </c>
      <c r="O39" s="5">
        <v>4300</v>
      </c>
      <c r="P39" s="5">
        <v>4400</v>
      </c>
      <c r="Q39" s="5">
        <v>4400</v>
      </c>
      <c r="R39" s="5">
        <v>4200</v>
      </c>
      <c r="S39" s="5">
        <v>4100</v>
      </c>
      <c r="T39" s="5">
        <v>4108</v>
      </c>
      <c r="U39" s="5">
        <v>4300</v>
      </c>
      <c r="V39" s="5">
        <v>4300</v>
      </c>
      <c r="W39" s="5">
        <v>4128</v>
      </c>
    </row>
    <row r="40" spans="1:23" ht="20.100000000000001" customHeight="1">
      <c r="A40" s="288">
        <v>44295</v>
      </c>
      <c r="B40" s="288">
        <v>44301</v>
      </c>
      <c r="C40" s="5">
        <v>4000</v>
      </c>
      <c r="D40" s="5">
        <v>4500</v>
      </c>
      <c r="E40" s="5">
        <v>4400</v>
      </c>
      <c r="F40" s="5">
        <v>4100</v>
      </c>
      <c r="G40" s="5">
        <v>4350</v>
      </c>
      <c r="H40" s="5">
        <v>3900</v>
      </c>
      <c r="I40" s="5">
        <v>4000</v>
      </c>
      <c r="J40" s="5">
        <v>3980</v>
      </c>
      <c r="K40" s="5">
        <v>3800</v>
      </c>
      <c r="L40" s="5">
        <v>3700</v>
      </c>
      <c r="M40" s="5">
        <v>3500</v>
      </c>
      <c r="N40" s="5">
        <v>4200</v>
      </c>
      <c r="O40" s="5">
        <v>4300</v>
      </c>
      <c r="P40" s="5">
        <v>4400</v>
      </c>
      <c r="Q40" s="5">
        <v>4400</v>
      </c>
      <c r="R40" s="5">
        <v>4200</v>
      </c>
      <c r="S40" s="5">
        <v>4100</v>
      </c>
      <c r="T40" s="5">
        <v>4108</v>
      </c>
      <c r="U40" s="5">
        <v>4300</v>
      </c>
      <c r="V40" s="5">
        <v>4300</v>
      </c>
      <c r="W40" s="5">
        <v>4128</v>
      </c>
    </row>
    <row r="41" spans="1:23" ht="20.100000000000001" customHeight="1">
      <c r="A41" s="288">
        <v>44302</v>
      </c>
      <c r="B41" s="288">
        <v>44308</v>
      </c>
      <c r="C41" s="5">
        <v>4000</v>
      </c>
      <c r="D41" s="5">
        <v>4500</v>
      </c>
      <c r="E41" s="5">
        <v>4400</v>
      </c>
      <c r="F41" s="5">
        <v>4100</v>
      </c>
      <c r="G41" s="5">
        <v>4350</v>
      </c>
      <c r="H41" s="5">
        <v>3900</v>
      </c>
      <c r="I41" s="5">
        <v>4000</v>
      </c>
      <c r="J41" s="5">
        <v>3980</v>
      </c>
      <c r="K41" s="5">
        <v>3800</v>
      </c>
      <c r="L41" s="5">
        <v>3700</v>
      </c>
      <c r="M41" s="5">
        <v>3500</v>
      </c>
      <c r="N41" s="5">
        <v>4200</v>
      </c>
      <c r="O41" s="5">
        <v>4300</v>
      </c>
      <c r="P41" s="5">
        <v>4400</v>
      </c>
      <c r="Q41" s="5">
        <v>4400</v>
      </c>
      <c r="R41" s="5">
        <v>4200</v>
      </c>
      <c r="S41" s="5">
        <v>4100</v>
      </c>
      <c r="T41" s="5">
        <v>4108</v>
      </c>
      <c r="U41" s="5">
        <v>4300</v>
      </c>
      <c r="V41" s="5">
        <v>4300</v>
      </c>
      <c r="W41" s="5">
        <v>4128</v>
      </c>
    </row>
    <row r="42" spans="1:23" ht="20.100000000000001" customHeight="1">
      <c r="A42" s="288">
        <v>44309</v>
      </c>
      <c r="B42" s="288">
        <v>44315</v>
      </c>
      <c r="C42" s="5">
        <v>4000</v>
      </c>
      <c r="D42" s="5">
        <v>4500</v>
      </c>
      <c r="E42" s="5">
        <v>4400</v>
      </c>
      <c r="F42" s="5">
        <v>4100</v>
      </c>
      <c r="G42" s="5">
        <v>4350</v>
      </c>
      <c r="H42" s="5">
        <v>3900</v>
      </c>
      <c r="I42" s="5">
        <v>4000</v>
      </c>
      <c r="J42" s="5">
        <v>3980</v>
      </c>
      <c r="K42" s="5">
        <v>3800</v>
      </c>
      <c r="L42" s="5">
        <v>3700</v>
      </c>
      <c r="M42" s="5">
        <v>3500</v>
      </c>
      <c r="N42" s="5">
        <v>4200</v>
      </c>
      <c r="O42" s="5">
        <v>4300</v>
      </c>
      <c r="P42" s="5">
        <v>4400</v>
      </c>
      <c r="Q42" s="5">
        <v>4400</v>
      </c>
      <c r="R42" s="5">
        <v>4200</v>
      </c>
      <c r="S42" s="5">
        <v>4100</v>
      </c>
      <c r="T42" s="5">
        <v>4108</v>
      </c>
      <c r="U42" s="5">
        <v>4300</v>
      </c>
      <c r="V42" s="5">
        <v>4300</v>
      </c>
      <c r="W42" s="5">
        <v>4128</v>
      </c>
    </row>
    <row r="43" spans="1:23" ht="20.100000000000001" customHeight="1">
      <c r="A43" s="288">
        <v>44316</v>
      </c>
      <c r="B43" s="288">
        <v>44322</v>
      </c>
      <c r="C43" s="5">
        <v>4000</v>
      </c>
      <c r="D43" s="5">
        <v>4500</v>
      </c>
      <c r="E43" s="5">
        <v>4400</v>
      </c>
      <c r="F43" s="5">
        <v>4100</v>
      </c>
      <c r="G43" s="5">
        <v>4350</v>
      </c>
      <c r="H43" s="5">
        <v>3900</v>
      </c>
      <c r="I43" s="5">
        <v>4000</v>
      </c>
      <c r="J43" s="5">
        <v>3980</v>
      </c>
      <c r="K43" s="5">
        <v>3800</v>
      </c>
      <c r="L43" s="5">
        <v>3700</v>
      </c>
      <c r="M43" s="5">
        <v>3500</v>
      </c>
      <c r="N43" s="5">
        <v>4200</v>
      </c>
      <c r="O43" s="5">
        <v>4300</v>
      </c>
      <c r="P43" s="5">
        <v>4380</v>
      </c>
      <c r="Q43" s="5">
        <v>4350</v>
      </c>
      <c r="R43" s="5">
        <v>4200</v>
      </c>
      <c r="S43" s="5">
        <v>4100</v>
      </c>
      <c r="T43" s="5">
        <v>4104</v>
      </c>
      <c r="U43" s="5">
        <v>4300</v>
      </c>
      <c r="V43" s="5">
        <v>4300</v>
      </c>
      <c r="W43" s="5">
        <v>4124</v>
      </c>
    </row>
    <row r="44" spans="1:23" ht="20.100000000000001" customHeight="1">
      <c r="A44" s="288">
        <v>44323</v>
      </c>
      <c r="B44" s="288">
        <v>44329</v>
      </c>
      <c r="C44" s="5">
        <v>4000</v>
      </c>
      <c r="D44" s="5">
        <v>4500</v>
      </c>
      <c r="E44" s="5">
        <v>4400</v>
      </c>
      <c r="F44" s="5">
        <v>4100</v>
      </c>
      <c r="G44" s="5">
        <v>4300</v>
      </c>
      <c r="H44" s="5">
        <v>3900</v>
      </c>
      <c r="I44" s="5">
        <v>4000</v>
      </c>
      <c r="J44" s="5">
        <v>3980</v>
      </c>
      <c r="K44" s="5">
        <v>3700</v>
      </c>
      <c r="L44" s="5">
        <v>3600</v>
      </c>
      <c r="M44" s="5">
        <v>3400</v>
      </c>
      <c r="N44" s="5">
        <v>4200</v>
      </c>
      <c r="O44" s="5">
        <v>4250</v>
      </c>
      <c r="P44" s="5">
        <v>4350</v>
      </c>
      <c r="Q44" s="5">
        <v>4300</v>
      </c>
      <c r="R44" s="5">
        <v>4200</v>
      </c>
      <c r="S44" s="5">
        <v>4100</v>
      </c>
      <c r="T44" s="5">
        <v>4075</v>
      </c>
      <c r="U44" s="5">
        <v>4300</v>
      </c>
      <c r="V44" s="5">
        <v>4300</v>
      </c>
      <c r="W44" s="5">
        <v>4099</v>
      </c>
    </row>
    <row r="45" spans="1:23" ht="20.100000000000001" customHeight="1">
      <c r="A45" s="288">
        <v>44330</v>
      </c>
      <c r="B45" s="288">
        <v>44336</v>
      </c>
      <c r="C45" s="5">
        <v>3920</v>
      </c>
      <c r="D45" s="5">
        <v>4350</v>
      </c>
      <c r="E45" s="5">
        <v>4300</v>
      </c>
      <c r="F45" s="5">
        <v>4000</v>
      </c>
      <c r="G45" s="5">
        <v>4250</v>
      </c>
      <c r="H45" s="5">
        <v>3850</v>
      </c>
      <c r="I45" s="5">
        <v>3900</v>
      </c>
      <c r="J45" s="5">
        <v>3980</v>
      </c>
      <c r="K45" s="5">
        <v>3500</v>
      </c>
      <c r="L45" s="5">
        <v>3400</v>
      </c>
      <c r="M45" s="5">
        <v>3200</v>
      </c>
      <c r="N45" s="5">
        <v>4200</v>
      </c>
      <c r="O45" s="5">
        <v>4200</v>
      </c>
      <c r="P45" s="5">
        <v>4300</v>
      </c>
      <c r="Q45" s="5">
        <v>4250</v>
      </c>
      <c r="R45" s="5">
        <v>4100</v>
      </c>
      <c r="S45" s="5">
        <v>4000</v>
      </c>
      <c r="T45" s="5">
        <v>3982</v>
      </c>
      <c r="U45" s="5">
        <v>4200</v>
      </c>
      <c r="V45" s="5">
        <v>4250</v>
      </c>
      <c r="W45" s="5">
        <v>4008</v>
      </c>
    </row>
    <row r="46" spans="1:23" ht="20.100000000000001" customHeight="1">
      <c r="A46" s="288">
        <v>44337</v>
      </c>
      <c r="B46" s="288">
        <v>44343</v>
      </c>
      <c r="C46" s="5">
        <v>3850</v>
      </c>
      <c r="D46" s="5">
        <v>4250</v>
      </c>
      <c r="E46" s="5">
        <v>4200</v>
      </c>
      <c r="F46" s="5">
        <v>3970</v>
      </c>
      <c r="G46" s="5">
        <v>4200</v>
      </c>
      <c r="H46" s="5">
        <v>3850</v>
      </c>
      <c r="I46" s="5">
        <v>3850</v>
      </c>
      <c r="J46" s="5">
        <v>3900</v>
      </c>
      <c r="K46" s="5">
        <v>3450</v>
      </c>
      <c r="L46" s="5">
        <v>3360</v>
      </c>
      <c r="M46" s="5">
        <v>3150</v>
      </c>
      <c r="N46" s="5">
        <v>4100</v>
      </c>
      <c r="O46" s="5">
        <v>4180</v>
      </c>
      <c r="P46" s="5">
        <v>4280</v>
      </c>
      <c r="Q46" s="5">
        <v>4200</v>
      </c>
      <c r="R46" s="5">
        <v>4030</v>
      </c>
      <c r="S46" s="5">
        <v>3970</v>
      </c>
      <c r="T46" s="5">
        <v>3929</v>
      </c>
      <c r="U46" s="5">
        <v>4050</v>
      </c>
      <c r="V46" s="5">
        <v>4100</v>
      </c>
      <c r="W46" s="5">
        <v>3944</v>
      </c>
    </row>
    <row r="47" spans="1:23" ht="20.100000000000001" customHeight="1">
      <c r="A47" s="288">
        <v>44344</v>
      </c>
      <c r="B47" s="288">
        <v>44350</v>
      </c>
      <c r="C47" s="5">
        <v>3680</v>
      </c>
      <c r="D47" s="5">
        <v>4050</v>
      </c>
      <c r="E47" s="5">
        <v>4000</v>
      </c>
      <c r="F47" s="5">
        <v>3870</v>
      </c>
      <c r="G47" s="5">
        <v>4200</v>
      </c>
      <c r="H47" s="5">
        <v>3700</v>
      </c>
      <c r="I47" s="5">
        <v>3700</v>
      </c>
      <c r="J47" s="5">
        <v>3700</v>
      </c>
      <c r="K47" s="5">
        <v>3270</v>
      </c>
      <c r="L47" s="5">
        <v>3230</v>
      </c>
      <c r="M47" s="5">
        <v>2900</v>
      </c>
      <c r="N47" s="5">
        <v>4100</v>
      </c>
      <c r="O47" s="5">
        <v>4180</v>
      </c>
      <c r="P47" s="5">
        <v>4280</v>
      </c>
      <c r="Q47" s="5">
        <v>4200</v>
      </c>
      <c r="R47" s="5">
        <v>3930</v>
      </c>
      <c r="S47" s="5">
        <v>3870</v>
      </c>
      <c r="T47" s="5">
        <v>3815</v>
      </c>
      <c r="U47" s="5">
        <v>4050</v>
      </c>
      <c r="V47" s="5">
        <v>4100</v>
      </c>
      <c r="W47" s="5">
        <v>3843</v>
      </c>
    </row>
    <row r="48" spans="1:23" ht="20.100000000000001" customHeight="1">
      <c r="A48" s="288">
        <v>44351</v>
      </c>
      <c r="B48" s="288">
        <v>44357</v>
      </c>
      <c r="C48" s="5">
        <v>3150</v>
      </c>
      <c r="D48" s="5">
        <v>3700</v>
      </c>
      <c r="E48" s="5">
        <v>3800</v>
      </c>
      <c r="F48" s="5">
        <v>3280</v>
      </c>
      <c r="G48" s="5">
        <v>3600</v>
      </c>
      <c r="H48" s="5">
        <v>3100</v>
      </c>
      <c r="I48" s="5">
        <v>3200</v>
      </c>
      <c r="J48" s="5">
        <v>3300</v>
      </c>
      <c r="K48" s="5">
        <v>3120</v>
      </c>
      <c r="L48" s="5">
        <v>3050</v>
      </c>
      <c r="M48" s="5">
        <v>2850</v>
      </c>
      <c r="N48" s="5">
        <v>3500</v>
      </c>
      <c r="O48" s="5">
        <v>3500</v>
      </c>
      <c r="P48" s="5">
        <v>3700</v>
      </c>
      <c r="Q48" s="5">
        <v>3600</v>
      </c>
      <c r="R48" s="5">
        <v>3300</v>
      </c>
      <c r="S48" s="5">
        <v>3280</v>
      </c>
      <c r="T48" s="5">
        <v>3355</v>
      </c>
      <c r="U48" s="5">
        <v>3550</v>
      </c>
      <c r="V48" s="5">
        <v>3500</v>
      </c>
      <c r="W48" s="5">
        <v>3373</v>
      </c>
    </row>
    <row r="49" spans="1:23" ht="20.100000000000001" customHeight="1">
      <c r="A49" s="288">
        <v>44358</v>
      </c>
      <c r="B49" s="288">
        <v>44364</v>
      </c>
      <c r="C49" s="5">
        <v>2800</v>
      </c>
      <c r="D49" s="5">
        <v>3050</v>
      </c>
      <c r="E49" s="5">
        <v>3000</v>
      </c>
      <c r="F49" s="5">
        <v>3030</v>
      </c>
      <c r="G49" s="5">
        <v>3200</v>
      </c>
      <c r="H49" s="5">
        <v>2800</v>
      </c>
      <c r="I49" s="5">
        <v>2950</v>
      </c>
      <c r="J49" s="5">
        <v>2700</v>
      </c>
      <c r="K49" s="5">
        <v>2700</v>
      </c>
      <c r="L49" s="5">
        <v>2700</v>
      </c>
      <c r="M49" s="5">
        <v>2650</v>
      </c>
      <c r="N49" s="5">
        <v>3000</v>
      </c>
      <c r="O49" s="5">
        <v>3100</v>
      </c>
      <c r="P49" s="5">
        <v>3300</v>
      </c>
      <c r="Q49" s="5">
        <v>3200</v>
      </c>
      <c r="R49" s="5">
        <v>3100</v>
      </c>
      <c r="S49" s="5">
        <v>3030</v>
      </c>
      <c r="T49" s="5">
        <v>2959</v>
      </c>
      <c r="U49" s="5">
        <v>3100</v>
      </c>
      <c r="V49" s="5">
        <v>3100</v>
      </c>
      <c r="W49" s="5">
        <v>2974</v>
      </c>
    </row>
    <row r="50" spans="1:23" ht="20.100000000000001" customHeight="1">
      <c r="A50" s="288">
        <v>44365</v>
      </c>
      <c r="B50" s="288">
        <v>44371</v>
      </c>
      <c r="C50" s="5">
        <v>2400</v>
      </c>
      <c r="D50" s="5">
        <v>2850</v>
      </c>
      <c r="E50" s="5">
        <v>2800</v>
      </c>
      <c r="F50" s="5">
        <v>2400</v>
      </c>
      <c r="G50" s="5">
        <v>2950</v>
      </c>
      <c r="H50" s="5">
        <v>2400</v>
      </c>
      <c r="I50" s="5">
        <v>2380</v>
      </c>
      <c r="J50" s="5">
        <v>2400</v>
      </c>
      <c r="K50" s="5">
        <v>2360</v>
      </c>
      <c r="L50" s="5">
        <v>2320</v>
      </c>
      <c r="M50" s="5">
        <v>2300</v>
      </c>
      <c r="N50" s="5">
        <v>2400</v>
      </c>
      <c r="O50" s="5">
        <v>2800</v>
      </c>
      <c r="P50" s="5">
        <v>3000</v>
      </c>
      <c r="Q50" s="5">
        <v>2980</v>
      </c>
      <c r="R50" s="5">
        <v>2700</v>
      </c>
      <c r="S50" s="5">
        <v>2400</v>
      </c>
      <c r="T50" s="5">
        <v>2579</v>
      </c>
      <c r="U50" s="5">
        <v>2500</v>
      </c>
      <c r="V50" s="5">
        <v>2400</v>
      </c>
      <c r="W50" s="5">
        <v>2565</v>
      </c>
    </row>
    <row r="51" spans="1:23" ht="20.100000000000001" customHeight="1">
      <c r="A51" s="288">
        <v>44372</v>
      </c>
      <c r="B51" s="288">
        <v>44378</v>
      </c>
      <c r="C51" s="5">
        <v>2350</v>
      </c>
      <c r="D51" s="5">
        <v>2400</v>
      </c>
      <c r="E51" s="5">
        <v>2300</v>
      </c>
      <c r="F51" s="5">
        <v>2300</v>
      </c>
      <c r="G51" s="5">
        <v>2750</v>
      </c>
      <c r="H51" s="5">
        <v>2200</v>
      </c>
      <c r="I51" s="5">
        <v>2280</v>
      </c>
      <c r="J51" s="5">
        <v>2350</v>
      </c>
      <c r="K51" s="5">
        <v>2300</v>
      </c>
      <c r="L51" s="5">
        <v>2250</v>
      </c>
      <c r="M51" s="5">
        <v>2200</v>
      </c>
      <c r="N51" s="5">
        <v>2230</v>
      </c>
      <c r="O51" s="5">
        <v>2600</v>
      </c>
      <c r="P51" s="5">
        <v>2800</v>
      </c>
      <c r="Q51" s="5">
        <v>2780</v>
      </c>
      <c r="R51" s="5">
        <v>2400</v>
      </c>
      <c r="S51" s="5">
        <v>2300</v>
      </c>
      <c r="T51" s="5">
        <v>2399</v>
      </c>
      <c r="U51" s="5">
        <v>2250</v>
      </c>
      <c r="V51" s="5">
        <v>2200</v>
      </c>
      <c r="W51" s="5">
        <v>2381</v>
      </c>
    </row>
    <row r="52" spans="1:23" ht="20.100000000000001" customHeight="1">
      <c r="A52" s="288">
        <v>44379</v>
      </c>
      <c r="B52" s="288">
        <v>44385</v>
      </c>
      <c r="C52" s="5">
        <v>2350</v>
      </c>
      <c r="D52" s="5">
        <v>2350</v>
      </c>
      <c r="E52" s="5">
        <v>2250</v>
      </c>
      <c r="F52" s="5">
        <v>2300</v>
      </c>
      <c r="G52" s="5">
        <v>2750</v>
      </c>
      <c r="H52" s="5">
        <v>2200</v>
      </c>
      <c r="I52" s="5">
        <v>2300</v>
      </c>
      <c r="J52" s="5">
        <v>2300</v>
      </c>
      <c r="K52" s="5">
        <v>2300</v>
      </c>
      <c r="L52" s="5">
        <v>2250</v>
      </c>
      <c r="M52" s="5">
        <v>2200</v>
      </c>
      <c r="N52" s="5">
        <v>2230</v>
      </c>
      <c r="O52" s="5">
        <v>2600</v>
      </c>
      <c r="P52" s="5">
        <v>2800</v>
      </c>
      <c r="Q52" s="5">
        <v>2780</v>
      </c>
      <c r="R52" s="5">
        <v>2400</v>
      </c>
      <c r="S52" s="5">
        <v>2300</v>
      </c>
      <c r="T52" s="5">
        <v>2391</v>
      </c>
      <c r="U52" s="5">
        <v>2250</v>
      </c>
      <c r="V52" s="5">
        <v>2200</v>
      </c>
      <c r="W52" s="5">
        <v>2373</v>
      </c>
    </row>
    <row r="53" spans="1:23" ht="20.100000000000001" customHeight="1">
      <c r="A53" s="288">
        <v>44386</v>
      </c>
      <c r="B53" s="288">
        <v>44392</v>
      </c>
      <c r="C53" s="5">
        <v>2350</v>
      </c>
      <c r="D53" s="5">
        <v>2400</v>
      </c>
      <c r="E53" s="5">
        <v>2300</v>
      </c>
      <c r="F53" s="5">
        <v>2300</v>
      </c>
      <c r="G53" s="5">
        <v>2750</v>
      </c>
      <c r="H53" s="5">
        <v>2200</v>
      </c>
      <c r="I53" s="5">
        <v>2300</v>
      </c>
      <c r="J53" s="5">
        <v>2350</v>
      </c>
      <c r="K53" s="5">
        <v>2300</v>
      </c>
      <c r="L53" s="5">
        <v>2250</v>
      </c>
      <c r="M53" s="5">
        <v>2200</v>
      </c>
      <c r="N53" s="5">
        <v>2230</v>
      </c>
      <c r="O53" s="5">
        <v>2600</v>
      </c>
      <c r="P53" s="5">
        <v>2800</v>
      </c>
      <c r="Q53" s="5">
        <v>2780</v>
      </c>
      <c r="R53" s="5">
        <v>2400</v>
      </c>
      <c r="S53" s="5">
        <v>2300</v>
      </c>
      <c r="T53" s="5">
        <v>2401</v>
      </c>
      <c r="U53" s="5">
        <v>2250</v>
      </c>
      <c r="V53" s="5">
        <v>2200</v>
      </c>
      <c r="W53" s="5">
        <v>2382</v>
      </c>
    </row>
    <row r="54" spans="1:23" ht="20.100000000000001" customHeight="1">
      <c r="A54" s="288">
        <v>44393</v>
      </c>
      <c r="B54" s="288">
        <v>44399</v>
      </c>
      <c r="C54" s="5">
        <v>2350</v>
      </c>
      <c r="D54" s="5">
        <v>2350</v>
      </c>
      <c r="E54" s="5">
        <v>2300</v>
      </c>
      <c r="F54" s="5">
        <v>2300</v>
      </c>
      <c r="G54" s="5">
        <v>2750</v>
      </c>
      <c r="H54" s="5">
        <v>2200</v>
      </c>
      <c r="I54" s="5">
        <v>2300</v>
      </c>
      <c r="J54" s="5">
        <v>2300</v>
      </c>
      <c r="K54" s="5">
        <v>2300</v>
      </c>
      <c r="L54" s="5">
        <v>2250</v>
      </c>
      <c r="M54" s="5">
        <v>2200</v>
      </c>
      <c r="N54" s="5">
        <v>2230</v>
      </c>
      <c r="O54" s="5">
        <v>2600</v>
      </c>
      <c r="P54" s="5">
        <v>2800</v>
      </c>
      <c r="Q54" s="5">
        <v>2780</v>
      </c>
      <c r="R54" s="5">
        <v>2400</v>
      </c>
      <c r="S54" s="5">
        <v>2300</v>
      </c>
      <c r="T54" s="5">
        <v>2395</v>
      </c>
      <c r="U54" s="5">
        <v>2250</v>
      </c>
      <c r="V54" s="5">
        <v>2200</v>
      </c>
      <c r="W54" s="5">
        <v>2377</v>
      </c>
    </row>
    <row r="55" spans="1:23" ht="20.100000000000001" customHeight="1">
      <c r="A55" s="288">
        <v>44400</v>
      </c>
      <c r="B55" s="288">
        <v>44406</v>
      </c>
      <c r="C55" s="5">
        <v>2350</v>
      </c>
      <c r="D55" s="5">
        <v>2350</v>
      </c>
      <c r="E55" s="5">
        <v>2300</v>
      </c>
      <c r="F55" s="5">
        <v>2300</v>
      </c>
      <c r="G55" s="5">
        <v>2700</v>
      </c>
      <c r="H55" s="5">
        <v>2200</v>
      </c>
      <c r="I55" s="5">
        <v>2300</v>
      </c>
      <c r="J55" s="5">
        <v>2300</v>
      </c>
      <c r="K55" s="5">
        <v>2250</v>
      </c>
      <c r="L55" s="5">
        <v>2200</v>
      </c>
      <c r="M55" s="5">
        <v>2150</v>
      </c>
      <c r="N55" s="5">
        <v>2230</v>
      </c>
      <c r="O55" s="5">
        <v>2600</v>
      </c>
      <c r="P55" s="5">
        <v>2750</v>
      </c>
      <c r="Q55" s="5">
        <v>2700</v>
      </c>
      <c r="R55" s="5">
        <v>2400</v>
      </c>
      <c r="S55" s="5">
        <v>2300</v>
      </c>
      <c r="T55" s="5">
        <v>2375</v>
      </c>
      <c r="U55" s="5">
        <v>2250</v>
      </c>
      <c r="V55" s="5">
        <v>2200</v>
      </c>
      <c r="W55" s="5">
        <v>2359</v>
      </c>
    </row>
    <row r="56" spans="1:23" ht="20.100000000000001" customHeight="1">
      <c r="A56" s="288">
        <v>44407</v>
      </c>
      <c r="B56" s="288">
        <v>44413</v>
      </c>
      <c r="C56" s="5">
        <v>2350</v>
      </c>
      <c r="D56" s="5">
        <v>2350</v>
      </c>
      <c r="E56" s="5">
        <v>2300</v>
      </c>
      <c r="F56" s="5">
        <v>2300</v>
      </c>
      <c r="G56" s="5">
        <v>2700</v>
      </c>
      <c r="H56" s="5">
        <v>2200</v>
      </c>
      <c r="I56" s="5">
        <v>2300</v>
      </c>
      <c r="J56" s="5">
        <v>2300</v>
      </c>
      <c r="K56" s="5">
        <v>2250</v>
      </c>
      <c r="L56" s="5">
        <v>2200</v>
      </c>
      <c r="M56" s="5">
        <v>2150</v>
      </c>
      <c r="N56" s="5">
        <v>2230</v>
      </c>
      <c r="O56" s="5">
        <v>2600</v>
      </c>
      <c r="P56" s="5">
        <v>2750</v>
      </c>
      <c r="Q56" s="5">
        <v>2700</v>
      </c>
      <c r="R56" s="5">
        <v>2400</v>
      </c>
      <c r="S56" s="5">
        <v>2300</v>
      </c>
      <c r="T56" s="5">
        <v>2375</v>
      </c>
      <c r="U56" s="5">
        <v>2250</v>
      </c>
      <c r="V56" s="5">
        <v>2200</v>
      </c>
      <c r="W56" s="5">
        <v>2359</v>
      </c>
    </row>
    <row r="57" spans="1:23" ht="20.100000000000001" customHeight="1">
      <c r="A57" s="288">
        <v>44414</v>
      </c>
      <c r="B57" s="288">
        <v>44420</v>
      </c>
      <c r="C57" s="5">
        <v>2250</v>
      </c>
      <c r="D57" s="5">
        <v>2300</v>
      </c>
      <c r="E57" s="5">
        <v>2250</v>
      </c>
      <c r="F57" s="5">
        <v>2300</v>
      </c>
      <c r="G57" s="5">
        <v>2600</v>
      </c>
      <c r="H57" s="5">
        <v>2200</v>
      </c>
      <c r="I57" s="5">
        <v>2300</v>
      </c>
      <c r="J57" s="5">
        <v>2250</v>
      </c>
      <c r="K57" s="5">
        <v>2200</v>
      </c>
      <c r="L57" s="5">
        <v>2150</v>
      </c>
      <c r="M57" s="5">
        <v>2100</v>
      </c>
      <c r="N57" s="5">
        <v>2230</v>
      </c>
      <c r="O57" s="5">
        <v>2550</v>
      </c>
      <c r="P57" s="5">
        <v>2700</v>
      </c>
      <c r="Q57" s="5">
        <v>2600</v>
      </c>
      <c r="R57" s="5">
        <v>2400</v>
      </c>
      <c r="S57" s="5">
        <v>2100</v>
      </c>
      <c r="T57" s="5">
        <v>2322</v>
      </c>
      <c r="U57" s="5">
        <v>2250</v>
      </c>
      <c r="V57" s="5">
        <v>2200</v>
      </c>
      <c r="W57" s="5">
        <v>2312</v>
      </c>
    </row>
    <row r="58" spans="1:23" ht="20.100000000000001" customHeight="1">
      <c r="A58" s="288">
        <v>44421</v>
      </c>
      <c r="B58" s="288">
        <v>44427</v>
      </c>
      <c r="C58" s="5">
        <v>2200</v>
      </c>
      <c r="D58" s="5">
        <v>2250</v>
      </c>
      <c r="E58" s="5">
        <v>2200</v>
      </c>
      <c r="F58" s="5">
        <v>2250</v>
      </c>
      <c r="G58" s="5">
        <v>2600</v>
      </c>
      <c r="H58" s="5">
        <v>2200</v>
      </c>
      <c r="I58" s="5">
        <v>2200</v>
      </c>
      <c r="J58" s="5">
        <v>2200</v>
      </c>
      <c r="K58" s="5">
        <v>2150</v>
      </c>
      <c r="L58" s="5">
        <v>2100</v>
      </c>
      <c r="M58" s="5">
        <v>2050</v>
      </c>
      <c r="N58" s="5">
        <v>2180</v>
      </c>
      <c r="O58" s="5">
        <v>2550</v>
      </c>
      <c r="P58" s="5">
        <v>2700</v>
      </c>
      <c r="Q58" s="5">
        <v>2600</v>
      </c>
      <c r="R58" s="5">
        <v>2400</v>
      </c>
      <c r="S58" s="5">
        <v>2100</v>
      </c>
      <c r="T58" s="5">
        <v>2290</v>
      </c>
      <c r="U58" s="5">
        <v>2200</v>
      </c>
      <c r="V58" s="5">
        <v>2150</v>
      </c>
      <c r="W58" s="5">
        <v>2278</v>
      </c>
    </row>
    <row r="59" spans="1:23" ht="20.100000000000001" customHeight="1">
      <c r="A59" s="288">
        <v>44428</v>
      </c>
      <c r="B59" s="288">
        <v>44434</v>
      </c>
      <c r="C59" s="5">
        <v>2170</v>
      </c>
      <c r="D59" s="5">
        <v>2200</v>
      </c>
      <c r="E59" s="5">
        <v>2150</v>
      </c>
      <c r="F59" s="5">
        <v>2200</v>
      </c>
      <c r="G59" s="5">
        <v>2500</v>
      </c>
      <c r="H59" s="5">
        <v>2200</v>
      </c>
      <c r="I59" s="5">
        <v>2200</v>
      </c>
      <c r="J59" s="5">
        <v>2150</v>
      </c>
      <c r="K59" s="5">
        <v>2100</v>
      </c>
      <c r="L59" s="5">
        <v>2050</v>
      </c>
      <c r="M59" s="5">
        <v>2000</v>
      </c>
      <c r="N59" s="5">
        <v>2180</v>
      </c>
      <c r="O59" s="5">
        <v>2500</v>
      </c>
      <c r="P59" s="5">
        <v>2600</v>
      </c>
      <c r="Q59" s="5">
        <v>2500</v>
      </c>
      <c r="R59" s="5">
        <v>2350</v>
      </c>
      <c r="S59" s="5">
        <v>2000</v>
      </c>
      <c r="T59" s="5">
        <v>2238</v>
      </c>
      <c r="U59" s="5">
        <v>2200</v>
      </c>
      <c r="V59" s="5">
        <v>2150</v>
      </c>
      <c r="W59" s="5">
        <v>2232</v>
      </c>
    </row>
    <row r="60" spans="1:23" ht="20.100000000000001" customHeight="1">
      <c r="A60" s="288">
        <v>44435</v>
      </c>
      <c r="B60" s="288">
        <v>44441</v>
      </c>
      <c r="C60" s="5">
        <v>2130</v>
      </c>
      <c r="D60" s="5">
        <v>2200</v>
      </c>
      <c r="E60" s="5">
        <v>2150</v>
      </c>
      <c r="F60" s="5">
        <v>2200</v>
      </c>
      <c r="G60" s="5">
        <v>2400</v>
      </c>
      <c r="H60" s="5">
        <v>2200</v>
      </c>
      <c r="I60" s="5">
        <v>2200</v>
      </c>
      <c r="J60" s="5">
        <v>2100</v>
      </c>
      <c r="K60" s="5">
        <v>2080</v>
      </c>
      <c r="L60" s="5">
        <v>2030</v>
      </c>
      <c r="M60" s="5">
        <v>2000</v>
      </c>
      <c r="N60" s="5">
        <v>2120</v>
      </c>
      <c r="O60" s="5">
        <v>2400</v>
      </c>
      <c r="P60" s="5">
        <v>2500</v>
      </c>
      <c r="Q60" s="5">
        <v>2400</v>
      </c>
      <c r="R60" s="5">
        <v>2350</v>
      </c>
      <c r="S60" s="5">
        <v>2000</v>
      </c>
      <c r="T60" s="5">
        <v>2204</v>
      </c>
      <c r="U60" s="5">
        <v>2100</v>
      </c>
      <c r="V60" s="5">
        <v>2090</v>
      </c>
      <c r="W60" s="5">
        <v>2192</v>
      </c>
    </row>
    <row r="61" spans="1:23" ht="20.100000000000001" customHeight="1">
      <c r="A61" s="288">
        <v>44442</v>
      </c>
      <c r="B61" s="288">
        <v>44448</v>
      </c>
      <c r="C61" s="5">
        <v>1970</v>
      </c>
      <c r="D61" s="5">
        <v>2000</v>
      </c>
      <c r="E61" s="5">
        <v>1950</v>
      </c>
      <c r="F61" s="5">
        <v>2000</v>
      </c>
      <c r="G61" s="5">
        <v>2200</v>
      </c>
      <c r="H61" s="5">
        <v>2000</v>
      </c>
      <c r="I61" s="5">
        <v>2000</v>
      </c>
      <c r="J61" s="5">
        <v>1900</v>
      </c>
      <c r="K61" s="5">
        <v>1850</v>
      </c>
      <c r="L61" s="5">
        <v>1800</v>
      </c>
      <c r="M61" s="5">
        <v>1750</v>
      </c>
      <c r="N61" s="5">
        <v>2060</v>
      </c>
      <c r="O61" s="5">
        <v>2200</v>
      </c>
      <c r="P61" s="5">
        <v>2300</v>
      </c>
      <c r="Q61" s="5">
        <v>2200</v>
      </c>
      <c r="R61" s="5">
        <v>2100</v>
      </c>
      <c r="S61" s="5">
        <v>1950</v>
      </c>
      <c r="T61" s="5">
        <v>2014</v>
      </c>
      <c r="U61" s="5">
        <v>2000</v>
      </c>
      <c r="V61" s="5">
        <v>2020</v>
      </c>
      <c r="W61" s="5">
        <v>2013</v>
      </c>
    </row>
    <row r="62" spans="1:23" ht="20.100000000000001" customHeight="1">
      <c r="A62" s="288">
        <v>44449</v>
      </c>
      <c r="B62" s="288">
        <v>44455</v>
      </c>
      <c r="C62" s="5">
        <v>1900</v>
      </c>
      <c r="D62" s="5">
        <v>1920</v>
      </c>
      <c r="E62" s="5">
        <v>1880</v>
      </c>
      <c r="F62" s="5">
        <v>1900</v>
      </c>
      <c r="G62" s="5">
        <v>2000</v>
      </c>
      <c r="H62" s="5">
        <v>1900</v>
      </c>
      <c r="I62" s="5">
        <v>1850</v>
      </c>
      <c r="J62" s="5">
        <v>1800</v>
      </c>
      <c r="K62" s="5">
        <v>1750</v>
      </c>
      <c r="L62" s="5">
        <v>1700</v>
      </c>
      <c r="M62" s="5">
        <v>1600</v>
      </c>
      <c r="N62" s="5">
        <v>1950</v>
      </c>
      <c r="O62" s="5">
        <v>2000</v>
      </c>
      <c r="P62" s="5">
        <v>2100</v>
      </c>
      <c r="Q62" s="5">
        <v>2000</v>
      </c>
      <c r="R62" s="5">
        <v>2000</v>
      </c>
      <c r="S62" s="5">
        <v>1900</v>
      </c>
      <c r="T62" s="5">
        <v>1891</v>
      </c>
      <c r="U62" s="5">
        <v>1810</v>
      </c>
      <c r="V62" s="5">
        <v>1900</v>
      </c>
      <c r="W62" s="5">
        <v>1887</v>
      </c>
    </row>
    <row r="63" spans="1:23" ht="20.100000000000001" customHeight="1">
      <c r="A63" s="288">
        <v>44456</v>
      </c>
      <c r="B63" s="288">
        <v>44462</v>
      </c>
      <c r="C63" s="5">
        <v>1500</v>
      </c>
      <c r="D63" s="5">
        <v>1820</v>
      </c>
      <c r="E63" s="5">
        <v>1780</v>
      </c>
      <c r="F63" s="5">
        <v>1600</v>
      </c>
      <c r="G63" s="5">
        <v>1800</v>
      </c>
      <c r="H63" s="5">
        <v>1500</v>
      </c>
      <c r="I63" s="5">
        <v>1550</v>
      </c>
      <c r="J63" s="5">
        <v>1650</v>
      </c>
      <c r="K63" s="5">
        <v>1350</v>
      </c>
      <c r="L63" s="5">
        <v>1300</v>
      </c>
      <c r="M63" s="5">
        <v>1200</v>
      </c>
      <c r="N63" s="5">
        <v>1600</v>
      </c>
      <c r="O63" s="5">
        <v>1800</v>
      </c>
      <c r="P63" s="5">
        <v>1900</v>
      </c>
      <c r="Q63" s="5">
        <v>1800</v>
      </c>
      <c r="R63" s="5">
        <v>1700</v>
      </c>
      <c r="S63" s="5">
        <v>1600</v>
      </c>
      <c r="T63" s="5">
        <v>1615</v>
      </c>
      <c r="U63" s="5">
        <v>1560</v>
      </c>
      <c r="V63" s="5">
        <v>1600</v>
      </c>
      <c r="W63" s="5">
        <v>1611</v>
      </c>
    </row>
    <row r="64" spans="1:23" ht="20.100000000000001" customHeight="1">
      <c r="A64" s="288">
        <v>44463</v>
      </c>
      <c r="B64" s="288">
        <v>44469</v>
      </c>
      <c r="C64" s="5">
        <v>1300</v>
      </c>
      <c r="D64" s="5">
        <v>1500</v>
      </c>
      <c r="E64" s="5">
        <v>1520</v>
      </c>
      <c r="F64" s="5">
        <v>1400</v>
      </c>
      <c r="G64" s="5">
        <v>1700</v>
      </c>
      <c r="H64" s="5">
        <v>1400</v>
      </c>
      <c r="I64" s="5">
        <v>1350</v>
      </c>
      <c r="J64" s="5">
        <v>1420</v>
      </c>
      <c r="K64" s="5">
        <v>1250</v>
      </c>
      <c r="L64" s="5">
        <v>1200</v>
      </c>
      <c r="M64" s="5">
        <v>1100</v>
      </c>
      <c r="N64" s="5">
        <v>1420</v>
      </c>
      <c r="O64" s="5">
        <v>1750</v>
      </c>
      <c r="P64" s="5">
        <v>1850</v>
      </c>
      <c r="Q64" s="5">
        <v>1750</v>
      </c>
      <c r="R64" s="5">
        <v>1500</v>
      </c>
      <c r="S64" s="5">
        <v>1400</v>
      </c>
      <c r="T64" s="5">
        <v>1459</v>
      </c>
      <c r="U64" s="5">
        <v>1390</v>
      </c>
      <c r="V64" s="5">
        <v>1400</v>
      </c>
      <c r="W64" s="5">
        <v>1453</v>
      </c>
    </row>
    <row r="65" spans="1:23" ht="20.100000000000001" customHeight="1">
      <c r="A65" s="288">
        <v>44470</v>
      </c>
      <c r="B65" s="288">
        <v>44477</v>
      </c>
      <c r="C65" s="5">
        <v>1100</v>
      </c>
      <c r="D65" s="5">
        <v>1350</v>
      </c>
      <c r="E65" s="5">
        <v>1320</v>
      </c>
      <c r="F65" s="5">
        <v>1100</v>
      </c>
      <c r="G65" s="5">
        <v>1600</v>
      </c>
      <c r="H65" s="5">
        <v>1250</v>
      </c>
      <c r="I65" s="5">
        <v>1100</v>
      </c>
      <c r="J65" s="5">
        <v>1250</v>
      </c>
      <c r="K65" s="5">
        <v>1100</v>
      </c>
      <c r="L65" s="5">
        <v>1100</v>
      </c>
      <c r="M65" s="5">
        <v>1050</v>
      </c>
      <c r="N65" s="5">
        <v>1310</v>
      </c>
      <c r="O65" s="5">
        <v>1600</v>
      </c>
      <c r="P65" s="5">
        <v>1750</v>
      </c>
      <c r="Q65" s="5">
        <v>1600</v>
      </c>
      <c r="R65" s="5">
        <v>1150</v>
      </c>
      <c r="S65" s="5">
        <v>1100</v>
      </c>
      <c r="T65" s="5">
        <v>1284</v>
      </c>
      <c r="U65" s="5">
        <v>1260</v>
      </c>
      <c r="V65" s="5">
        <v>1295</v>
      </c>
      <c r="W65" s="5">
        <v>1283</v>
      </c>
    </row>
    <row r="66" spans="1:23" ht="20.100000000000001" customHeight="1">
      <c r="A66" s="288">
        <v>44478</v>
      </c>
      <c r="B66" s="288">
        <v>44483</v>
      </c>
      <c r="C66" s="5">
        <v>1100</v>
      </c>
      <c r="D66" s="5">
        <v>1320</v>
      </c>
      <c r="E66" s="5">
        <v>1300</v>
      </c>
      <c r="F66" s="5">
        <v>1100</v>
      </c>
      <c r="G66" s="5">
        <v>1400</v>
      </c>
      <c r="H66" s="5">
        <v>1250</v>
      </c>
      <c r="I66" s="5">
        <v>1100</v>
      </c>
      <c r="J66" s="5">
        <v>1230</v>
      </c>
      <c r="K66" s="5">
        <v>1100</v>
      </c>
      <c r="L66" s="5">
        <v>1100</v>
      </c>
      <c r="M66" s="5">
        <v>1050</v>
      </c>
      <c r="N66" s="5">
        <v>1310</v>
      </c>
      <c r="O66" s="5">
        <v>1400</v>
      </c>
      <c r="P66" s="5">
        <v>1550</v>
      </c>
      <c r="Q66" s="5">
        <v>1400</v>
      </c>
      <c r="R66" s="5">
        <v>1150</v>
      </c>
      <c r="S66" s="5">
        <v>1100</v>
      </c>
      <c r="T66" s="5">
        <v>1233</v>
      </c>
      <c r="U66" s="5">
        <v>1260</v>
      </c>
      <c r="V66" s="5">
        <v>1295</v>
      </c>
      <c r="W66" s="5">
        <v>1238</v>
      </c>
    </row>
    <row r="67" spans="1:23" ht="20.100000000000001" customHeight="1">
      <c r="A67" s="288">
        <v>44484</v>
      </c>
      <c r="B67" s="288">
        <v>44490</v>
      </c>
      <c r="C67" s="5">
        <v>1100</v>
      </c>
      <c r="D67" s="5">
        <v>1320</v>
      </c>
      <c r="E67" s="5">
        <v>1300</v>
      </c>
      <c r="F67" s="5">
        <v>1150</v>
      </c>
      <c r="G67" s="5">
        <v>1400</v>
      </c>
      <c r="H67" s="5">
        <v>1250</v>
      </c>
      <c r="I67" s="5">
        <v>1100</v>
      </c>
      <c r="J67" s="5">
        <v>1230</v>
      </c>
      <c r="K67" s="5">
        <v>1100</v>
      </c>
      <c r="L67" s="5">
        <v>1100</v>
      </c>
      <c r="M67" s="5">
        <v>1050</v>
      </c>
      <c r="N67" s="5">
        <v>1310</v>
      </c>
      <c r="O67" s="5">
        <v>1400</v>
      </c>
      <c r="P67" s="5">
        <v>1550</v>
      </c>
      <c r="Q67" s="5">
        <v>1400</v>
      </c>
      <c r="R67" s="5">
        <v>1150</v>
      </c>
      <c r="S67" s="5">
        <v>1150</v>
      </c>
      <c r="T67" s="5">
        <v>1239</v>
      </c>
      <c r="U67" s="5">
        <v>1260</v>
      </c>
      <c r="V67" s="5">
        <v>1295</v>
      </c>
      <c r="W67" s="5">
        <v>1243</v>
      </c>
    </row>
    <row r="68" spans="1:23" ht="20.100000000000001" customHeight="1">
      <c r="A68" s="288">
        <v>44491</v>
      </c>
      <c r="B68" s="288">
        <v>44497</v>
      </c>
      <c r="C68" s="5">
        <v>1400</v>
      </c>
      <c r="D68" s="5">
        <v>1550</v>
      </c>
      <c r="E68" s="5">
        <v>1500</v>
      </c>
      <c r="F68" s="5">
        <v>1550</v>
      </c>
      <c r="G68" s="5">
        <v>1700</v>
      </c>
      <c r="H68" s="5">
        <v>1500</v>
      </c>
      <c r="I68" s="5">
        <v>1500</v>
      </c>
      <c r="J68" s="5">
        <v>1450</v>
      </c>
      <c r="K68" s="5">
        <v>1400</v>
      </c>
      <c r="L68" s="5">
        <v>1400</v>
      </c>
      <c r="M68" s="5">
        <v>1300</v>
      </c>
      <c r="N68" s="5">
        <v>1500</v>
      </c>
      <c r="O68" s="5">
        <v>1700</v>
      </c>
      <c r="P68" s="5">
        <v>1800</v>
      </c>
      <c r="Q68" s="5">
        <v>1700</v>
      </c>
      <c r="R68" s="5">
        <v>1550</v>
      </c>
      <c r="S68" s="5">
        <v>1550</v>
      </c>
      <c r="T68" s="5">
        <v>1532</v>
      </c>
      <c r="U68" s="5">
        <v>1420</v>
      </c>
      <c r="V68" s="5">
        <v>1460</v>
      </c>
      <c r="W68" s="5">
        <v>1523</v>
      </c>
    </row>
    <row r="69" spans="1:23" ht="20.100000000000001" customHeight="1">
      <c r="A69" s="288">
        <v>44498</v>
      </c>
      <c r="B69" s="288">
        <v>44504</v>
      </c>
      <c r="C69" s="5">
        <v>1500</v>
      </c>
      <c r="D69" s="5">
        <v>1600</v>
      </c>
      <c r="E69" s="5">
        <v>1550</v>
      </c>
      <c r="F69" s="5">
        <v>1600</v>
      </c>
      <c r="G69" s="5">
        <v>1700</v>
      </c>
      <c r="H69" s="5">
        <v>1500</v>
      </c>
      <c r="I69" s="5">
        <v>1600</v>
      </c>
      <c r="J69" s="5">
        <v>1500</v>
      </c>
      <c r="K69" s="5">
        <v>1420</v>
      </c>
      <c r="L69" s="5">
        <v>1420</v>
      </c>
      <c r="M69" s="5">
        <v>1350</v>
      </c>
      <c r="N69" s="5">
        <v>1540</v>
      </c>
      <c r="O69" s="5">
        <v>1700</v>
      </c>
      <c r="P69" s="5">
        <v>1800</v>
      </c>
      <c r="Q69" s="5">
        <v>1700</v>
      </c>
      <c r="R69" s="5">
        <v>1600</v>
      </c>
      <c r="S69" s="5">
        <v>1600</v>
      </c>
      <c r="T69" s="5">
        <v>1569</v>
      </c>
      <c r="U69" s="5">
        <v>1450</v>
      </c>
      <c r="V69" s="5">
        <v>1500</v>
      </c>
      <c r="W69" s="5">
        <v>1559</v>
      </c>
    </row>
    <row r="70" spans="1:23" ht="20.100000000000001" customHeight="1">
      <c r="A70" s="288">
        <v>44505</v>
      </c>
      <c r="B70" s="288">
        <v>44511</v>
      </c>
      <c r="C70" s="5">
        <v>1500</v>
      </c>
      <c r="D70" s="5">
        <v>1650</v>
      </c>
      <c r="E70" s="5">
        <v>1600</v>
      </c>
      <c r="F70" s="5">
        <v>1600</v>
      </c>
      <c r="G70" s="5">
        <v>1700</v>
      </c>
      <c r="H70" s="5">
        <v>1500</v>
      </c>
      <c r="I70" s="5">
        <v>1600</v>
      </c>
      <c r="J70" s="5">
        <v>1550</v>
      </c>
      <c r="K70" s="5">
        <v>1450</v>
      </c>
      <c r="L70" s="5">
        <v>1450</v>
      </c>
      <c r="M70" s="5">
        <v>1400</v>
      </c>
      <c r="N70" s="5">
        <v>1600</v>
      </c>
      <c r="O70" s="5">
        <v>1700</v>
      </c>
      <c r="P70" s="5">
        <v>1800</v>
      </c>
      <c r="Q70" s="5">
        <v>1700</v>
      </c>
      <c r="R70" s="5">
        <v>1600</v>
      </c>
      <c r="S70" s="5">
        <v>1600</v>
      </c>
      <c r="T70" s="5">
        <v>1588</v>
      </c>
      <c r="U70" s="5">
        <v>1500</v>
      </c>
      <c r="V70" s="5">
        <v>1550</v>
      </c>
      <c r="W70" s="5">
        <v>1582</v>
      </c>
    </row>
    <row r="71" spans="1:23" ht="20.100000000000001" customHeight="1">
      <c r="A71" s="288">
        <v>44512</v>
      </c>
      <c r="B71" s="288">
        <v>44518</v>
      </c>
      <c r="C71" s="5">
        <v>1550</v>
      </c>
      <c r="D71" s="5">
        <v>1750</v>
      </c>
      <c r="E71" s="5">
        <v>1700</v>
      </c>
      <c r="F71" s="5">
        <v>1650</v>
      </c>
      <c r="G71" s="5">
        <v>1700</v>
      </c>
      <c r="H71" s="5">
        <v>1500</v>
      </c>
      <c r="I71" s="5">
        <v>1650</v>
      </c>
      <c r="J71" s="5">
        <v>1600</v>
      </c>
      <c r="K71" s="5">
        <v>1500</v>
      </c>
      <c r="L71" s="5">
        <v>1500</v>
      </c>
      <c r="M71" s="5">
        <v>1450</v>
      </c>
      <c r="N71" s="5">
        <v>1700</v>
      </c>
      <c r="O71" s="5">
        <v>1700</v>
      </c>
      <c r="P71" s="5">
        <v>1800</v>
      </c>
      <c r="Q71" s="5">
        <v>1700</v>
      </c>
      <c r="R71" s="5">
        <v>1650</v>
      </c>
      <c r="S71" s="5">
        <v>1650</v>
      </c>
      <c r="T71" s="5">
        <v>1632</v>
      </c>
      <c r="U71" s="5">
        <v>1600</v>
      </c>
      <c r="V71" s="5">
        <v>1650</v>
      </c>
      <c r="W71" s="5">
        <v>1632</v>
      </c>
    </row>
    <row r="72" spans="1:23" ht="20.100000000000001" customHeight="1">
      <c r="A72" s="288">
        <v>44519</v>
      </c>
      <c r="B72" s="288">
        <v>44525</v>
      </c>
      <c r="C72" s="5">
        <v>1550</v>
      </c>
      <c r="D72" s="5">
        <v>1750</v>
      </c>
      <c r="E72" s="5">
        <v>1700</v>
      </c>
      <c r="F72" s="5">
        <v>1650</v>
      </c>
      <c r="G72" s="5">
        <v>1700</v>
      </c>
      <c r="H72" s="5">
        <v>1500</v>
      </c>
      <c r="I72" s="5">
        <v>1650</v>
      </c>
      <c r="J72" s="5">
        <v>1600</v>
      </c>
      <c r="K72" s="5">
        <v>1500</v>
      </c>
      <c r="L72" s="5">
        <v>1500</v>
      </c>
      <c r="M72" s="5">
        <v>1450</v>
      </c>
      <c r="N72" s="5">
        <v>1700</v>
      </c>
      <c r="O72" s="5">
        <v>1700</v>
      </c>
      <c r="P72" s="5">
        <v>1800</v>
      </c>
      <c r="Q72" s="5">
        <v>1700</v>
      </c>
      <c r="R72" s="5">
        <v>1650</v>
      </c>
      <c r="S72" s="5">
        <v>1650</v>
      </c>
      <c r="T72" s="5">
        <v>1632</v>
      </c>
      <c r="U72" s="5">
        <v>1600</v>
      </c>
      <c r="V72" s="5">
        <v>1650</v>
      </c>
      <c r="W72" s="5">
        <v>1632</v>
      </c>
    </row>
    <row r="73" spans="1:23" ht="20.100000000000001" customHeight="1">
      <c r="A73" s="288">
        <v>44526</v>
      </c>
      <c r="B73" s="288">
        <v>44532</v>
      </c>
      <c r="C73" s="5">
        <v>1600</v>
      </c>
      <c r="D73" s="5">
        <v>1750</v>
      </c>
      <c r="E73" s="5">
        <v>1700</v>
      </c>
      <c r="F73" s="5">
        <v>1650</v>
      </c>
      <c r="G73" s="5">
        <v>1700</v>
      </c>
      <c r="H73" s="5">
        <v>1500</v>
      </c>
      <c r="I73" s="5">
        <v>1650</v>
      </c>
      <c r="J73" s="5">
        <v>1650</v>
      </c>
      <c r="K73" s="5">
        <v>1520</v>
      </c>
      <c r="L73" s="5">
        <v>1520</v>
      </c>
      <c r="M73" s="5">
        <v>1470</v>
      </c>
      <c r="N73" s="5">
        <v>1730</v>
      </c>
      <c r="O73" s="5">
        <v>1700</v>
      </c>
      <c r="P73" s="5">
        <v>1800</v>
      </c>
      <c r="Q73" s="5">
        <v>1700</v>
      </c>
      <c r="R73" s="5">
        <v>1650</v>
      </c>
      <c r="S73" s="5">
        <v>1650</v>
      </c>
      <c r="T73" s="5">
        <v>1644</v>
      </c>
      <c r="U73" s="5">
        <v>1620</v>
      </c>
      <c r="V73" s="5">
        <v>1680</v>
      </c>
      <c r="W73" s="5">
        <v>1644</v>
      </c>
    </row>
    <row r="74" spans="1:23" ht="20.100000000000001" customHeight="1">
      <c r="A74" s="288">
        <v>44533</v>
      </c>
      <c r="B74" s="288">
        <v>44539</v>
      </c>
      <c r="C74" s="5">
        <v>1630</v>
      </c>
      <c r="D74" s="5">
        <v>1760</v>
      </c>
      <c r="E74" s="5">
        <v>1710</v>
      </c>
      <c r="F74" s="5">
        <v>1650</v>
      </c>
      <c r="G74" s="5">
        <v>1700</v>
      </c>
      <c r="H74" s="5">
        <v>1600</v>
      </c>
      <c r="I74" s="5">
        <v>1650</v>
      </c>
      <c r="J74" s="5">
        <v>1660</v>
      </c>
      <c r="K74" s="5">
        <v>1550</v>
      </c>
      <c r="L74" s="5">
        <v>1550</v>
      </c>
      <c r="M74" s="5">
        <v>1500</v>
      </c>
      <c r="N74" s="5">
        <v>1750</v>
      </c>
      <c r="O74" s="5">
        <v>1700</v>
      </c>
      <c r="P74" s="5">
        <v>1800</v>
      </c>
      <c r="Q74" s="5">
        <v>1700</v>
      </c>
      <c r="R74" s="5">
        <v>1650</v>
      </c>
      <c r="S74" s="5">
        <v>1650</v>
      </c>
      <c r="T74" s="5">
        <v>1659</v>
      </c>
      <c r="U74" s="5">
        <v>1650</v>
      </c>
      <c r="V74" s="5">
        <v>1700</v>
      </c>
      <c r="W74" s="5">
        <v>1661</v>
      </c>
    </row>
    <row r="75" spans="1:23" ht="20.100000000000001" customHeight="1">
      <c r="A75" s="288">
        <v>44540</v>
      </c>
      <c r="B75" s="288">
        <v>44546</v>
      </c>
      <c r="C75" s="5">
        <v>1670</v>
      </c>
      <c r="D75" s="5">
        <v>1760</v>
      </c>
      <c r="E75" s="5">
        <v>1710</v>
      </c>
      <c r="F75" s="5">
        <v>1650</v>
      </c>
      <c r="G75" s="5">
        <v>1730</v>
      </c>
      <c r="H75" s="5">
        <v>1600</v>
      </c>
      <c r="I75" s="5">
        <v>1650</v>
      </c>
      <c r="J75" s="5">
        <v>1660</v>
      </c>
      <c r="K75" s="5">
        <v>1550</v>
      </c>
      <c r="L75" s="5">
        <v>1550</v>
      </c>
      <c r="M75" s="5">
        <v>1500</v>
      </c>
      <c r="N75" s="5">
        <v>1770</v>
      </c>
      <c r="O75" s="5">
        <v>1730</v>
      </c>
      <c r="P75" s="5">
        <v>1820</v>
      </c>
      <c r="Q75" s="5">
        <v>1750</v>
      </c>
      <c r="R75" s="5">
        <v>1650</v>
      </c>
      <c r="S75" s="5">
        <v>1650</v>
      </c>
      <c r="T75" s="5">
        <v>1671</v>
      </c>
      <c r="U75" s="5">
        <v>1660</v>
      </c>
      <c r="V75" s="5">
        <v>1720</v>
      </c>
      <c r="W75" s="5">
        <v>1673</v>
      </c>
    </row>
    <row r="76" spans="1:23" ht="20.100000000000001" customHeight="1">
      <c r="A76" s="288">
        <v>44547</v>
      </c>
      <c r="B76" s="288">
        <v>44553</v>
      </c>
      <c r="C76" s="5">
        <v>1670</v>
      </c>
      <c r="D76" s="5">
        <v>1760</v>
      </c>
      <c r="E76" s="5">
        <v>1710</v>
      </c>
      <c r="F76" s="5">
        <v>1650</v>
      </c>
      <c r="G76" s="5">
        <v>1730</v>
      </c>
      <c r="H76" s="5">
        <v>1600</v>
      </c>
      <c r="I76" s="5">
        <v>1650</v>
      </c>
      <c r="J76" s="5">
        <v>1660</v>
      </c>
      <c r="K76" s="5">
        <v>1560</v>
      </c>
      <c r="L76" s="5">
        <v>1560</v>
      </c>
      <c r="M76" s="5">
        <v>1510</v>
      </c>
      <c r="N76" s="5">
        <v>1770</v>
      </c>
      <c r="O76" s="5">
        <v>1730</v>
      </c>
      <c r="P76" s="5">
        <v>1820</v>
      </c>
      <c r="Q76" s="5">
        <v>1750</v>
      </c>
      <c r="R76" s="5">
        <v>1650</v>
      </c>
      <c r="S76" s="5">
        <v>1650</v>
      </c>
      <c r="T76" s="5">
        <v>1672</v>
      </c>
      <c r="U76" s="5">
        <v>1680</v>
      </c>
      <c r="V76" s="5">
        <v>1720</v>
      </c>
      <c r="W76" s="5">
        <v>1675</v>
      </c>
    </row>
    <row r="77" spans="1:23" ht="20.100000000000001" customHeight="1">
      <c r="A77" s="288">
        <v>44554</v>
      </c>
      <c r="B77" s="288">
        <v>44560</v>
      </c>
      <c r="C77" s="5">
        <v>1670</v>
      </c>
      <c r="D77" s="5">
        <v>1760</v>
      </c>
      <c r="E77" s="5">
        <v>1710</v>
      </c>
      <c r="F77" s="5">
        <v>1650</v>
      </c>
      <c r="G77" s="5">
        <v>1730</v>
      </c>
      <c r="H77" s="5">
        <v>1600</v>
      </c>
      <c r="I77" s="5">
        <v>1650</v>
      </c>
      <c r="J77" s="5">
        <v>1660</v>
      </c>
      <c r="K77" s="5">
        <v>1560</v>
      </c>
      <c r="L77" s="5">
        <v>1560</v>
      </c>
      <c r="M77" s="5">
        <v>1510</v>
      </c>
      <c r="N77" s="5">
        <v>1770</v>
      </c>
      <c r="O77" s="5">
        <v>1730</v>
      </c>
      <c r="P77" s="5">
        <v>1820</v>
      </c>
      <c r="Q77" s="5">
        <v>1750</v>
      </c>
      <c r="R77" s="5">
        <v>1650</v>
      </c>
      <c r="S77" s="5">
        <v>1650</v>
      </c>
      <c r="T77" s="5">
        <v>1672</v>
      </c>
      <c r="U77" s="5">
        <v>1680</v>
      </c>
      <c r="V77" s="5">
        <v>1720</v>
      </c>
      <c r="W77" s="5">
        <v>1675</v>
      </c>
    </row>
    <row r="78" spans="1:23" ht="20.100000000000001" customHeight="1">
      <c r="A78" s="288">
        <v>44561</v>
      </c>
      <c r="B78" s="288">
        <v>44567</v>
      </c>
      <c r="C78" s="5">
        <v>1675</v>
      </c>
      <c r="D78" s="5">
        <v>1760</v>
      </c>
      <c r="E78" s="5">
        <v>1710</v>
      </c>
      <c r="F78" s="5">
        <v>1650</v>
      </c>
      <c r="G78" s="5">
        <v>1730</v>
      </c>
      <c r="H78" s="5">
        <v>1600</v>
      </c>
      <c r="I78" s="5">
        <v>1650</v>
      </c>
      <c r="J78" s="5">
        <v>1660</v>
      </c>
      <c r="K78" s="5">
        <v>1560</v>
      </c>
      <c r="L78" s="5">
        <v>1560</v>
      </c>
      <c r="M78" s="5">
        <v>1510</v>
      </c>
      <c r="N78" s="5">
        <v>1770</v>
      </c>
      <c r="O78" s="5">
        <v>1730</v>
      </c>
      <c r="P78" s="5">
        <v>1820</v>
      </c>
      <c r="Q78" s="5">
        <v>1750</v>
      </c>
      <c r="R78" s="5">
        <v>1650</v>
      </c>
      <c r="S78" s="5">
        <v>1650</v>
      </c>
      <c r="T78" s="5">
        <v>1673</v>
      </c>
      <c r="U78" s="5">
        <v>1680</v>
      </c>
      <c r="V78" s="5">
        <v>1720</v>
      </c>
      <c r="W78" s="5">
        <v>1676</v>
      </c>
    </row>
    <row r="79" spans="1:23" ht="20.100000000000001" customHeight="1">
      <c r="A79" s="288">
        <v>44568</v>
      </c>
      <c r="B79" s="288">
        <v>44574</v>
      </c>
      <c r="C79" s="5">
        <v>1670</v>
      </c>
      <c r="D79" s="5">
        <v>1700</v>
      </c>
      <c r="E79" s="5">
        <v>1680</v>
      </c>
      <c r="F79" s="5">
        <v>1650</v>
      </c>
      <c r="G79" s="5">
        <v>1700</v>
      </c>
      <c r="H79" s="5">
        <v>1600</v>
      </c>
      <c r="I79" s="5">
        <v>1600</v>
      </c>
      <c r="J79" s="5">
        <v>1620</v>
      </c>
      <c r="K79" s="5">
        <v>1560</v>
      </c>
      <c r="L79" s="5">
        <v>1560</v>
      </c>
      <c r="M79" s="5">
        <v>1510</v>
      </c>
      <c r="N79" s="5">
        <v>1770</v>
      </c>
      <c r="O79" s="5">
        <v>1700</v>
      </c>
      <c r="P79" s="5">
        <v>1800</v>
      </c>
      <c r="Q79" s="5">
        <v>1700</v>
      </c>
      <c r="R79" s="5">
        <v>1650</v>
      </c>
      <c r="S79" s="5">
        <v>1650</v>
      </c>
      <c r="T79" s="5">
        <v>1654</v>
      </c>
      <c r="U79" s="5">
        <v>1680</v>
      </c>
      <c r="V79" s="5">
        <v>1720</v>
      </c>
      <c r="W79" s="5">
        <v>1659</v>
      </c>
    </row>
    <row r="80" spans="1:23" ht="20.100000000000001" customHeight="1">
      <c r="A80" s="288">
        <v>44575</v>
      </c>
      <c r="B80" s="288">
        <v>44581</v>
      </c>
      <c r="C80" s="5">
        <v>1680</v>
      </c>
      <c r="D80" s="5">
        <v>1680</v>
      </c>
      <c r="E80" s="5">
        <v>1660</v>
      </c>
      <c r="F80" s="5">
        <v>1650</v>
      </c>
      <c r="G80" s="5">
        <v>1650</v>
      </c>
      <c r="H80" s="5">
        <v>1600</v>
      </c>
      <c r="I80" s="5">
        <v>1600</v>
      </c>
      <c r="J80" s="5">
        <v>1620</v>
      </c>
      <c r="K80" s="5">
        <v>1600</v>
      </c>
      <c r="L80" s="5">
        <v>1600</v>
      </c>
      <c r="M80" s="5">
        <v>1550</v>
      </c>
      <c r="N80" s="5">
        <v>1740</v>
      </c>
      <c r="O80" s="5">
        <v>1650</v>
      </c>
      <c r="P80" s="5">
        <v>1750</v>
      </c>
      <c r="Q80" s="5">
        <v>1650</v>
      </c>
      <c r="R80" s="5">
        <v>1650</v>
      </c>
      <c r="S80" s="5">
        <v>1650</v>
      </c>
      <c r="T80" s="5">
        <v>1646</v>
      </c>
      <c r="U80" s="5">
        <v>1650</v>
      </c>
      <c r="V80" s="5">
        <v>1680</v>
      </c>
      <c r="W80" s="5">
        <v>1648</v>
      </c>
    </row>
    <row r="81" spans="1:23" s="10" customFormat="1" ht="20.100000000000001" customHeight="1">
      <c r="A81" s="288">
        <v>44581</v>
      </c>
      <c r="B81" s="288">
        <v>44587</v>
      </c>
      <c r="C81" s="5">
        <v>1680</v>
      </c>
      <c r="D81" s="5">
        <v>1680</v>
      </c>
      <c r="E81" s="5">
        <v>1660</v>
      </c>
      <c r="F81" s="5">
        <v>1650</v>
      </c>
      <c r="G81" s="5">
        <v>1650</v>
      </c>
      <c r="H81" s="5">
        <v>1600</v>
      </c>
      <c r="I81" s="5">
        <v>1600</v>
      </c>
      <c r="J81" s="5">
        <v>1620</v>
      </c>
      <c r="K81" s="5">
        <v>1600</v>
      </c>
      <c r="L81" s="5">
        <v>1600</v>
      </c>
      <c r="M81" s="5">
        <v>1550</v>
      </c>
      <c r="N81" s="5">
        <v>1740</v>
      </c>
      <c r="O81" s="5">
        <v>1650</v>
      </c>
      <c r="P81" s="5">
        <v>1750</v>
      </c>
      <c r="Q81" s="5">
        <v>1650</v>
      </c>
      <c r="R81" s="5">
        <v>1650</v>
      </c>
      <c r="S81" s="5">
        <v>1650</v>
      </c>
      <c r="T81" s="5">
        <v>1646</v>
      </c>
      <c r="U81" s="5">
        <v>1650</v>
      </c>
      <c r="V81" s="5">
        <v>1680</v>
      </c>
      <c r="W81" s="5">
        <v>1648</v>
      </c>
    </row>
    <row r="82" spans="1:23" s="10" customFormat="1" ht="20.100000000000001" customHeight="1">
      <c r="A82" s="288">
        <v>44598</v>
      </c>
      <c r="B82" s="288">
        <v>44602</v>
      </c>
      <c r="C82" s="5">
        <v>1650</v>
      </c>
      <c r="D82" s="5">
        <v>1680</v>
      </c>
      <c r="E82" s="5">
        <v>1660</v>
      </c>
      <c r="F82" s="5">
        <v>1650</v>
      </c>
      <c r="G82" s="5">
        <v>1650</v>
      </c>
      <c r="H82" s="5">
        <v>1600</v>
      </c>
      <c r="I82" s="5">
        <v>1600</v>
      </c>
      <c r="J82" s="5">
        <v>1620</v>
      </c>
      <c r="K82" s="5">
        <v>1600</v>
      </c>
      <c r="L82" s="5">
        <v>1600</v>
      </c>
      <c r="M82" s="5">
        <v>1550</v>
      </c>
      <c r="N82" s="5">
        <v>1720</v>
      </c>
      <c r="O82" s="5">
        <v>1650</v>
      </c>
      <c r="P82" s="5">
        <v>1750</v>
      </c>
      <c r="Q82" s="5">
        <v>1650</v>
      </c>
      <c r="R82" s="5">
        <v>1650</v>
      </c>
      <c r="S82" s="5">
        <v>1650</v>
      </c>
      <c r="T82" s="5">
        <v>1643</v>
      </c>
      <c r="U82" s="5">
        <v>1620</v>
      </c>
      <c r="V82" s="5">
        <v>1660</v>
      </c>
      <c r="W82" s="5">
        <v>1643</v>
      </c>
    </row>
    <row r="83" spans="1:23" ht="20.100000000000001" customHeight="1">
      <c r="A83" s="288">
        <v>44603</v>
      </c>
      <c r="B83" s="288">
        <v>44609</v>
      </c>
      <c r="C83" s="5">
        <v>1650</v>
      </c>
      <c r="D83" s="5">
        <v>1680</v>
      </c>
      <c r="E83" s="5">
        <v>1660</v>
      </c>
      <c r="F83" s="5">
        <v>1650</v>
      </c>
      <c r="G83" s="5">
        <v>1650</v>
      </c>
      <c r="H83" s="5">
        <v>1600</v>
      </c>
      <c r="I83" s="5">
        <v>1600</v>
      </c>
      <c r="J83" s="5">
        <v>1620</v>
      </c>
      <c r="K83" s="5">
        <v>1600</v>
      </c>
      <c r="L83" s="5">
        <v>1600</v>
      </c>
      <c r="M83" s="5">
        <v>1550</v>
      </c>
      <c r="N83" s="5">
        <v>1720</v>
      </c>
      <c r="O83" s="5">
        <v>1650</v>
      </c>
      <c r="P83" s="5">
        <v>1750</v>
      </c>
      <c r="Q83" s="5">
        <v>1650</v>
      </c>
      <c r="R83" s="5">
        <v>1650</v>
      </c>
      <c r="S83" s="5">
        <v>1650</v>
      </c>
      <c r="T83" s="5">
        <v>1643</v>
      </c>
      <c r="U83" s="5">
        <v>1620</v>
      </c>
      <c r="V83" s="5">
        <v>1660</v>
      </c>
      <c r="W83" s="5">
        <v>1643</v>
      </c>
    </row>
    <row r="84" spans="1:23" ht="20.100000000000001" customHeight="1">
      <c r="A84" s="288">
        <v>44610</v>
      </c>
      <c r="B84" s="288">
        <v>44616</v>
      </c>
      <c r="C84" s="5">
        <v>1600</v>
      </c>
      <c r="D84" s="5">
        <v>1680</v>
      </c>
      <c r="E84" s="5">
        <v>1660</v>
      </c>
      <c r="F84" s="5">
        <v>1600</v>
      </c>
      <c r="G84" s="5">
        <v>1650</v>
      </c>
      <c r="H84" s="5">
        <v>1600</v>
      </c>
      <c r="I84" s="5">
        <v>1600</v>
      </c>
      <c r="J84" s="5">
        <v>1620</v>
      </c>
      <c r="K84" s="5">
        <v>1600</v>
      </c>
      <c r="L84" s="5">
        <v>1590</v>
      </c>
      <c r="M84" s="5">
        <v>1540</v>
      </c>
      <c r="N84" s="5">
        <v>1700</v>
      </c>
      <c r="O84" s="5">
        <v>1650</v>
      </c>
      <c r="P84" s="5">
        <v>1750</v>
      </c>
      <c r="Q84" s="5">
        <v>1650</v>
      </c>
      <c r="R84" s="5">
        <v>1650</v>
      </c>
      <c r="S84" s="5">
        <v>1650</v>
      </c>
      <c r="T84" s="5">
        <v>1635</v>
      </c>
      <c r="U84" s="5">
        <v>1600</v>
      </c>
      <c r="V84" s="5">
        <v>1620</v>
      </c>
      <c r="W84" s="5">
        <v>1632</v>
      </c>
    </row>
    <row r="85" spans="1:23" ht="20.100000000000001" customHeight="1">
      <c r="A85" s="288">
        <v>44617</v>
      </c>
      <c r="B85" s="288">
        <v>44623</v>
      </c>
      <c r="C85" s="5">
        <v>1600</v>
      </c>
      <c r="D85" s="5">
        <v>1680</v>
      </c>
      <c r="E85" s="5">
        <v>1660</v>
      </c>
      <c r="F85" s="5">
        <v>1600</v>
      </c>
      <c r="G85" s="5">
        <v>1650</v>
      </c>
      <c r="H85" s="5">
        <v>1600</v>
      </c>
      <c r="I85" s="5">
        <v>1600</v>
      </c>
      <c r="J85" s="5">
        <v>1620</v>
      </c>
      <c r="K85" s="5">
        <v>1600</v>
      </c>
      <c r="L85" s="5">
        <v>1590</v>
      </c>
      <c r="M85" s="5">
        <v>1540</v>
      </c>
      <c r="N85" s="5">
        <v>1700</v>
      </c>
      <c r="O85" s="5">
        <v>1650</v>
      </c>
      <c r="P85" s="5">
        <v>1750</v>
      </c>
      <c r="Q85" s="5">
        <v>1650</v>
      </c>
      <c r="R85" s="5">
        <v>1650</v>
      </c>
      <c r="S85" s="5">
        <v>1650</v>
      </c>
      <c r="T85" s="5">
        <v>1635</v>
      </c>
      <c r="U85" s="5">
        <v>1600</v>
      </c>
      <c r="V85" s="5">
        <v>1620</v>
      </c>
      <c r="W85" s="5">
        <v>1632</v>
      </c>
    </row>
    <row r="86" spans="1:23" ht="20.100000000000001" customHeight="1">
      <c r="A86" s="288">
        <v>44624</v>
      </c>
      <c r="B86" s="288">
        <v>44630</v>
      </c>
      <c r="C86" s="5">
        <v>1600</v>
      </c>
      <c r="D86" s="5">
        <v>1680</v>
      </c>
      <c r="E86" s="5">
        <v>1660</v>
      </c>
      <c r="F86" s="5">
        <v>1600</v>
      </c>
      <c r="G86" s="5">
        <v>1650</v>
      </c>
      <c r="H86" s="5">
        <v>1600</v>
      </c>
      <c r="I86" s="5">
        <v>1600</v>
      </c>
      <c r="J86" s="5">
        <v>1620</v>
      </c>
      <c r="K86" s="5">
        <v>1600</v>
      </c>
      <c r="L86" s="5">
        <v>1590</v>
      </c>
      <c r="M86" s="5">
        <v>1540</v>
      </c>
      <c r="N86" s="5">
        <v>1700</v>
      </c>
      <c r="O86" s="5">
        <v>1650</v>
      </c>
      <c r="P86" s="5">
        <v>1750</v>
      </c>
      <c r="Q86" s="5">
        <v>1650</v>
      </c>
      <c r="R86" s="5">
        <v>1650</v>
      </c>
      <c r="S86" s="5">
        <v>1650</v>
      </c>
      <c r="T86" s="5">
        <v>1635</v>
      </c>
      <c r="U86" s="5">
        <v>1600</v>
      </c>
      <c r="V86" s="5">
        <v>1620</v>
      </c>
      <c r="W86" s="5">
        <v>1632</v>
      </c>
    </row>
    <row r="87" spans="1:23" ht="20.100000000000001" customHeight="1">
      <c r="A87" s="288">
        <v>44631</v>
      </c>
      <c r="B87" s="288">
        <v>44637</v>
      </c>
      <c r="C87" s="5">
        <v>1600</v>
      </c>
      <c r="D87" s="5">
        <v>1680</v>
      </c>
      <c r="E87" s="5">
        <v>1660</v>
      </c>
      <c r="F87" s="5">
        <v>1600</v>
      </c>
      <c r="G87" s="5">
        <v>1650</v>
      </c>
      <c r="H87" s="5">
        <v>1600</v>
      </c>
      <c r="I87" s="5">
        <v>1600</v>
      </c>
      <c r="J87" s="5">
        <v>1620</v>
      </c>
      <c r="K87" s="5">
        <v>1600</v>
      </c>
      <c r="L87" s="5">
        <v>1590</v>
      </c>
      <c r="M87" s="5">
        <v>1540</v>
      </c>
      <c r="N87" s="5">
        <v>1700</v>
      </c>
      <c r="O87" s="5">
        <v>1650</v>
      </c>
      <c r="P87" s="5">
        <v>1750</v>
      </c>
      <c r="Q87" s="5">
        <v>1650</v>
      </c>
      <c r="R87" s="5">
        <v>1650</v>
      </c>
      <c r="S87" s="5">
        <v>1650</v>
      </c>
      <c r="T87" s="5">
        <v>1635</v>
      </c>
      <c r="U87" s="5">
        <v>1600</v>
      </c>
      <c r="V87" s="5">
        <v>1620</v>
      </c>
      <c r="W87" s="5">
        <v>1632</v>
      </c>
    </row>
    <row r="88" spans="1:23" ht="20.100000000000001" customHeight="1">
      <c r="A88" s="288">
        <v>44638</v>
      </c>
      <c r="B88" s="288">
        <v>44644</v>
      </c>
      <c r="C88" s="5">
        <v>1600</v>
      </c>
      <c r="D88" s="5">
        <v>1680</v>
      </c>
      <c r="E88" s="5">
        <v>1660</v>
      </c>
      <c r="F88" s="5">
        <v>1600</v>
      </c>
      <c r="G88" s="5">
        <v>1650</v>
      </c>
      <c r="H88" s="5">
        <v>1600</v>
      </c>
      <c r="I88" s="5">
        <v>1600</v>
      </c>
      <c r="J88" s="5">
        <v>1620</v>
      </c>
      <c r="K88" s="5">
        <v>1600</v>
      </c>
      <c r="L88" s="5">
        <v>1590</v>
      </c>
      <c r="M88" s="5">
        <v>1540</v>
      </c>
      <c r="N88" s="5">
        <v>1700</v>
      </c>
      <c r="O88" s="5">
        <v>1650</v>
      </c>
      <c r="P88" s="5">
        <v>1750</v>
      </c>
      <c r="Q88" s="5">
        <v>1650</v>
      </c>
      <c r="R88" s="5">
        <v>1650</v>
      </c>
      <c r="S88" s="5">
        <v>1650</v>
      </c>
      <c r="T88" s="5">
        <v>1635</v>
      </c>
      <c r="U88" s="5">
        <v>1600</v>
      </c>
      <c r="V88" s="5">
        <v>1620</v>
      </c>
      <c r="W88" s="5">
        <v>1632</v>
      </c>
    </row>
    <row r="89" spans="1:23" ht="20.100000000000001" customHeight="1">
      <c r="A89" s="288">
        <v>44645</v>
      </c>
      <c r="B89" s="288">
        <v>44651</v>
      </c>
      <c r="C89" s="5">
        <v>1600</v>
      </c>
      <c r="D89" s="5">
        <v>1680</v>
      </c>
      <c r="E89" s="5">
        <v>1660</v>
      </c>
      <c r="F89" s="5">
        <v>1600</v>
      </c>
      <c r="G89" s="5">
        <v>1600</v>
      </c>
      <c r="H89" s="5">
        <v>1600</v>
      </c>
      <c r="I89" s="5">
        <v>1600</v>
      </c>
      <c r="J89" s="5">
        <v>1620</v>
      </c>
      <c r="K89" s="5">
        <v>1600</v>
      </c>
      <c r="L89" s="5">
        <v>1590</v>
      </c>
      <c r="M89" s="5">
        <v>1540</v>
      </c>
      <c r="N89" s="5">
        <v>1700</v>
      </c>
      <c r="O89" s="5">
        <v>1600</v>
      </c>
      <c r="P89" s="5">
        <v>1700</v>
      </c>
      <c r="Q89" s="5">
        <v>1600</v>
      </c>
      <c r="R89" s="5">
        <v>1650</v>
      </c>
      <c r="S89" s="5">
        <v>1650</v>
      </c>
      <c r="T89" s="5">
        <v>1623</v>
      </c>
      <c r="U89" s="5">
        <v>1600</v>
      </c>
      <c r="V89" s="5">
        <v>1620</v>
      </c>
      <c r="W89" s="5">
        <v>1622</v>
      </c>
    </row>
    <row r="90" spans="1:23" ht="20.100000000000001" customHeight="1">
      <c r="A90" s="288">
        <v>44652</v>
      </c>
      <c r="B90" s="288">
        <v>44658</v>
      </c>
      <c r="C90" s="5">
        <v>1600</v>
      </c>
      <c r="D90" s="5">
        <v>1680</v>
      </c>
      <c r="E90" s="5">
        <v>1660</v>
      </c>
      <c r="F90" s="5">
        <v>1600</v>
      </c>
      <c r="G90" s="5">
        <v>1600</v>
      </c>
      <c r="H90" s="5">
        <v>1600</v>
      </c>
      <c r="I90" s="5">
        <v>1600</v>
      </c>
      <c r="J90" s="5">
        <v>1620</v>
      </c>
      <c r="K90" s="5">
        <v>1600</v>
      </c>
      <c r="L90" s="5">
        <v>1590</v>
      </c>
      <c r="M90" s="5">
        <v>1540</v>
      </c>
      <c r="N90" s="5">
        <v>1700</v>
      </c>
      <c r="O90" s="5">
        <v>1600</v>
      </c>
      <c r="P90" s="5">
        <v>1700</v>
      </c>
      <c r="Q90" s="5">
        <v>1600</v>
      </c>
      <c r="R90" s="5">
        <v>1650</v>
      </c>
      <c r="S90" s="5">
        <v>1650</v>
      </c>
      <c r="T90" s="5">
        <v>1623</v>
      </c>
      <c r="U90" s="5">
        <v>1600</v>
      </c>
      <c r="V90" s="5">
        <v>1620</v>
      </c>
      <c r="W90" s="5">
        <v>1622</v>
      </c>
    </row>
    <row r="91" spans="1:23" ht="20.100000000000001" customHeight="1">
      <c r="A91" s="288">
        <v>44659</v>
      </c>
      <c r="B91" s="288">
        <v>44665</v>
      </c>
      <c r="C91" s="5">
        <v>1550</v>
      </c>
      <c r="D91" s="5">
        <v>1680</v>
      </c>
      <c r="E91" s="5">
        <v>1660</v>
      </c>
      <c r="F91" s="5">
        <v>1600</v>
      </c>
      <c r="G91" s="5">
        <v>1600</v>
      </c>
      <c r="H91" s="5">
        <v>1600</v>
      </c>
      <c r="I91" s="5">
        <v>1550</v>
      </c>
      <c r="J91" s="5">
        <v>1620</v>
      </c>
      <c r="K91" s="5">
        <v>1550</v>
      </c>
      <c r="L91" s="5">
        <v>1550</v>
      </c>
      <c r="M91" s="5">
        <v>1530</v>
      </c>
      <c r="N91" s="5">
        <v>1700</v>
      </c>
      <c r="O91" s="5">
        <v>1600</v>
      </c>
      <c r="P91" s="5">
        <v>1700</v>
      </c>
      <c r="Q91" s="5">
        <v>1600</v>
      </c>
      <c r="R91" s="5">
        <v>1650</v>
      </c>
      <c r="S91" s="5">
        <v>1650</v>
      </c>
      <c r="T91" s="5">
        <v>1611</v>
      </c>
      <c r="U91" s="5">
        <v>1600</v>
      </c>
      <c r="V91" s="5">
        <v>1620</v>
      </c>
      <c r="W91" s="5">
        <v>1611</v>
      </c>
    </row>
    <row r="92" spans="1:23" ht="20.100000000000001" customHeight="1">
      <c r="A92" s="288">
        <v>44666</v>
      </c>
      <c r="B92" s="288">
        <v>44672</v>
      </c>
      <c r="C92" s="5">
        <v>1600</v>
      </c>
      <c r="D92" s="5">
        <v>1700</v>
      </c>
      <c r="E92" s="5">
        <v>1680</v>
      </c>
      <c r="F92" s="5">
        <v>1600</v>
      </c>
      <c r="G92" s="5">
        <v>1600</v>
      </c>
      <c r="H92" s="5">
        <v>1600</v>
      </c>
      <c r="I92" s="5">
        <v>1550</v>
      </c>
      <c r="J92" s="5">
        <v>1630</v>
      </c>
      <c r="K92" s="5">
        <v>1600</v>
      </c>
      <c r="L92" s="5">
        <v>1600</v>
      </c>
      <c r="M92" s="5">
        <v>1550</v>
      </c>
      <c r="N92" s="5">
        <v>1850</v>
      </c>
      <c r="O92" s="5">
        <v>1600</v>
      </c>
      <c r="P92" s="5">
        <v>1700</v>
      </c>
      <c r="Q92" s="5">
        <v>1600</v>
      </c>
      <c r="R92" s="5">
        <v>1650</v>
      </c>
      <c r="S92" s="5">
        <v>1650</v>
      </c>
      <c r="T92" s="5">
        <v>1633</v>
      </c>
      <c r="U92" s="5">
        <v>1650</v>
      </c>
      <c r="V92" s="5">
        <v>1680</v>
      </c>
      <c r="W92" s="5">
        <v>1636</v>
      </c>
    </row>
    <row r="93" spans="1:23" ht="20.100000000000001" customHeight="1">
      <c r="A93" s="288">
        <v>44673</v>
      </c>
      <c r="B93" s="288">
        <v>44679</v>
      </c>
      <c r="C93" s="5">
        <v>1670</v>
      </c>
      <c r="D93" s="5">
        <v>1760</v>
      </c>
      <c r="E93" s="5">
        <v>1750</v>
      </c>
      <c r="F93" s="5">
        <v>1600</v>
      </c>
      <c r="G93" s="5">
        <v>1600</v>
      </c>
      <c r="H93" s="5">
        <v>1600</v>
      </c>
      <c r="I93" s="5">
        <v>1600</v>
      </c>
      <c r="J93" s="5">
        <v>1710</v>
      </c>
      <c r="K93" s="5">
        <v>1700</v>
      </c>
      <c r="L93" s="5">
        <v>1650</v>
      </c>
      <c r="M93" s="5">
        <v>1620</v>
      </c>
      <c r="N93" s="5">
        <v>1900</v>
      </c>
      <c r="O93" s="5">
        <v>1600</v>
      </c>
      <c r="P93" s="5">
        <v>1700</v>
      </c>
      <c r="Q93" s="5">
        <v>1600</v>
      </c>
      <c r="R93" s="5">
        <v>1650</v>
      </c>
      <c r="S93" s="5">
        <v>1650</v>
      </c>
      <c r="T93" s="5">
        <v>1668</v>
      </c>
      <c r="U93" s="5">
        <v>1700</v>
      </c>
      <c r="V93" s="5">
        <v>1750</v>
      </c>
      <c r="W93" s="5">
        <v>1674</v>
      </c>
    </row>
    <row r="94" spans="1:23" ht="20.100000000000001" customHeight="1">
      <c r="A94" s="288">
        <v>44680</v>
      </c>
      <c r="B94" s="288">
        <v>44686</v>
      </c>
      <c r="C94" s="5">
        <v>1700</v>
      </c>
      <c r="D94" s="5">
        <v>1760</v>
      </c>
      <c r="E94" s="5">
        <v>1750</v>
      </c>
      <c r="F94" s="5">
        <v>1700</v>
      </c>
      <c r="G94" s="5">
        <v>1700</v>
      </c>
      <c r="H94" s="5">
        <v>1650</v>
      </c>
      <c r="I94" s="5">
        <v>1700</v>
      </c>
      <c r="J94" s="5">
        <v>1730</v>
      </c>
      <c r="K94" s="5">
        <v>1730</v>
      </c>
      <c r="L94" s="5">
        <v>1700</v>
      </c>
      <c r="M94" s="5">
        <v>1700</v>
      </c>
      <c r="N94" s="5">
        <v>1900</v>
      </c>
      <c r="O94" s="5">
        <v>1700</v>
      </c>
      <c r="P94" s="5">
        <v>1750</v>
      </c>
      <c r="Q94" s="5">
        <v>1700</v>
      </c>
      <c r="R94" s="5">
        <v>1700</v>
      </c>
      <c r="S94" s="5">
        <v>1700</v>
      </c>
      <c r="T94" s="5">
        <v>1722</v>
      </c>
      <c r="U94" s="5">
        <v>1700</v>
      </c>
      <c r="V94" s="5">
        <v>1750</v>
      </c>
      <c r="W94" s="5">
        <v>1722</v>
      </c>
    </row>
    <row r="95" spans="1:23" ht="20.100000000000001" customHeight="1">
      <c r="A95" s="288">
        <v>44687</v>
      </c>
      <c r="B95" s="288">
        <v>44693</v>
      </c>
      <c r="C95" s="5">
        <v>1740</v>
      </c>
      <c r="D95" s="5">
        <v>1860</v>
      </c>
      <c r="E95" s="5">
        <v>1850</v>
      </c>
      <c r="F95" s="5">
        <v>1750</v>
      </c>
      <c r="G95" s="5">
        <v>1700</v>
      </c>
      <c r="H95" s="5">
        <v>1650</v>
      </c>
      <c r="I95" s="5">
        <v>1800</v>
      </c>
      <c r="J95" s="5">
        <v>1820</v>
      </c>
      <c r="K95" s="5">
        <v>1800</v>
      </c>
      <c r="L95" s="5">
        <v>1750</v>
      </c>
      <c r="M95" s="5">
        <v>1720</v>
      </c>
      <c r="N95" s="5">
        <v>1900</v>
      </c>
      <c r="O95" s="5">
        <v>1700</v>
      </c>
      <c r="P95" s="5">
        <v>1750</v>
      </c>
      <c r="Q95" s="5">
        <v>1700</v>
      </c>
      <c r="R95" s="5">
        <v>1750</v>
      </c>
      <c r="S95" s="5">
        <v>1750</v>
      </c>
      <c r="T95" s="5">
        <v>1764</v>
      </c>
      <c r="U95" s="5">
        <v>1700</v>
      </c>
      <c r="V95" s="5">
        <v>1750</v>
      </c>
      <c r="W95" s="5">
        <v>1760</v>
      </c>
    </row>
    <row r="96" spans="1:23" ht="20.100000000000001" customHeight="1">
      <c r="A96" s="288">
        <v>44694</v>
      </c>
      <c r="B96" s="288">
        <v>44700</v>
      </c>
      <c r="C96" s="5">
        <v>1800</v>
      </c>
      <c r="D96" s="5">
        <v>1860</v>
      </c>
      <c r="E96" s="5">
        <v>1860</v>
      </c>
      <c r="F96" s="5">
        <v>1800</v>
      </c>
      <c r="G96" s="5">
        <v>1700</v>
      </c>
      <c r="H96" s="5">
        <v>1750</v>
      </c>
      <c r="I96" s="5">
        <v>1800</v>
      </c>
      <c r="J96" s="5">
        <v>1830</v>
      </c>
      <c r="K96" s="5">
        <v>1900</v>
      </c>
      <c r="L96" s="5">
        <v>1850</v>
      </c>
      <c r="M96" s="5">
        <v>1800</v>
      </c>
      <c r="N96" s="5">
        <v>1900</v>
      </c>
      <c r="O96" s="5">
        <v>1700</v>
      </c>
      <c r="P96" s="5">
        <v>1750</v>
      </c>
      <c r="Q96" s="5">
        <v>1700</v>
      </c>
      <c r="R96" s="5">
        <v>1800</v>
      </c>
      <c r="S96" s="5">
        <v>1800</v>
      </c>
      <c r="T96" s="5">
        <v>1800</v>
      </c>
      <c r="U96" s="5">
        <v>1750</v>
      </c>
      <c r="V96" s="5">
        <v>1780</v>
      </c>
      <c r="W96" s="5">
        <v>1796</v>
      </c>
    </row>
    <row r="97" spans="1:23" ht="20.100000000000001" customHeight="1">
      <c r="A97" s="288">
        <v>44701</v>
      </c>
      <c r="B97" s="288">
        <v>44707</v>
      </c>
      <c r="C97" s="5">
        <v>1900</v>
      </c>
      <c r="D97" s="5">
        <v>1860</v>
      </c>
      <c r="E97" s="5">
        <v>1860</v>
      </c>
      <c r="F97" s="5">
        <v>1850</v>
      </c>
      <c r="G97" s="5">
        <v>1700</v>
      </c>
      <c r="H97" s="5">
        <v>1800</v>
      </c>
      <c r="I97" s="5">
        <v>1900</v>
      </c>
      <c r="J97" s="5">
        <v>1850</v>
      </c>
      <c r="K97" s="5">
        <v>1950</v>
      </c>
      <c r="L97" s="5">
        <v>1900</v>
      </c>
      <c r="M97" s="5">
        <v>1820</v>
      </c>
      <c r="N97" s="5">
        <v>1920</v>
      </c>
      <c r="O97" s="5">
        <v>1700</v>
      </c>
      <c r="P97" s="5">
        <v>1750</v>
      </c>
      <c r="Q97" s="5">
        <v>1700</v>
      </c>
      <c r="R97" s="5">
        <v>1850</v>
      </c>
      <c r="S97" s="5">
        <v>1850</v>
      </c>
      <c r="T97" s="5">
        <v>1833</v>
      </c>
      <c r="U97" s="5">
        <v>1780</v>
      </c>
      <c r="V97" s="5">
        <v>1800</v>
      </c>
      <c r="W97" s="5">
        <v>1828</v>
      </c>
    </row>
    <row r="98" spans="1:23" ht="20.100000000000001" customHeight="1">
      <c r="A98" s="288">
        <v>44708</v>
      </c>
      <c r="B98" s="288">
        <v>44714</v>
      </c>
      <c r="C98" s="5">
        <v>1900</v>
      </c>
      <c r="D98" s="5">
        <v>1860</v>
      </c>
      <c r="E98" s="5">
        <v>1860</v>
      </c>
      <c r="F98" s="5">
        <v>1850</v>
      </c>
      <c r="G98" s="5">
        <v>1700</v>
      </c>
      <c r="H98" s="5">
        <v>1800</v>
      </c>
      <c r="I98" s="5">
        <v>1900</v>
      </c>
      <c r="J98" s="5">
        <v>1850</v>
      </c>
      <c r="K98" s="5">
        <v>1950</v>
      </c>
      <c r="L98" s="5">
        <v>1900</v>
      </c>
      <c r="M98" s="5">
        <v>1820</v>
      </c>
      <c r="N98" s="5">
        <v>1920</v>
      </c>
      <c r="O98" s="5">
        <v>1700</v>
      </c>
      <c r="P98" s="5">
        <v>1750</v>
      </c>
      <c r="Q98" s="5">
        <v>1700</v>
      </c>
      <c r="R98" s="5">
        <v>1850</v>
      </c>
      <c r="S98" s="5">
        <v>1880</v>
      </c>
      <c r="T98" s="5">
        <v>1835</v>
      </c>
      <c r="U98" s="5">
        <v>1780</v>
      </c>
      <c r="V98" s="5">
        <v>1800</v>
      </c>
      <c r="W98" s="5">
        <v>1830</v>
      </c>
    </row>
    <row r="99" spans="1:23" ht="20.100000000000001" customHeight="1">
      <c r="A99" s="288">
        <v>44715</v>
      </c>
      <c r="B99" s="288">
        <v>44721</v>
      </c>
      <c r="C99" s="5">
        <v>1900</v>
      </c>
      <c r="D99" s="5">
        <v>1860</v>
      </c>
      <c r="E99" s="5">
        <v>1860</v>
      </c>
      <c r="F99" s="5">
        <v>1850</v>
      </c>
      <c r="G99" s="5">
        <v>1700</v>
      </c>
      <c r="H99" s="5">
        <v>1800</v>
      </c>
      <c r="I99" s="5">
        <v>1900</v>
      </c>
      <c r="J99" s="5">
        <v>1850</v>
      </c>
      <c r="K99" s="5">
        <v>1920</v>
      </c>
      <c r="L99" s="5">
        <v>1850</v>
      </c>
      <c r="M99" s="5">
        <v>1800</v>
      </c>
      <c r="N99" s="5">
        <v>1920</v>
      </c>
      <c r="O99" s="5">
        <v>1700</v>
      </c>
      <c r="P99" s="5">
        <v>1750</v>
      </c>
      <c r="Q99" s="5">
        <v>1700</v>
      </c>
      <c r="R99" s="5">
        <v>1850</v>
      </c>
      <c r="S99" s="5">
        <v>1880</v>
      </c>
      <c r="T99" s="5">
        <v>1829</v>
      </c>
      <c r="U99" s="5">
        <v>1780</v>
      </c>
      <c r="V99" s="5">
        <v>1800</v>
      </c>
      <c r="W99" s="5">
        <v>1825</v>
      </c>
    </row>
    <row r="100" spans="1:23" ht="20.100000000000001" customHeight="1">
      <c r="A100" s="288">
        <v>44722</v>
      </c>
      <c r="B100" s="288">
        <v>44728</v>
      </c>
      <c r="C100" s="5">
        <v>1890</v>
      </c>
      <c r="D100" s="5">
        <v>1850</v>
      </c>
      <c r="E100" s="5">
        <v>1850</v>
      </c>
      <c r="F100" s="5">
        <v>1850</v>
      </c>
      <c r="G100" s="5">
        <v>1700</v>
      </c>
      <c r="H100" s="5">
        <v>1800</v>
      </c>
      <c r="I100" s="5">
        <v>1900</v>
      </c>
      <c r="J100" s="5">
        <v>1830</v>
      </c>
      <c r="K100" s="5">
        <v>1890</v>
      </c>
      <c r="L100" s="5">
        <v>1840</v>
      </c>
      <c r="M100" s="5">
        <v>1800</v>
      </c>
      <c r="N100" s="5">
        <v>1880</v>
      </c>
      <c r="O100" s="5">
        <v>1700</v>
      </c>
      <c r="P100" s="5">
        <v>1750</v>
      </c>
      <c r="Q100" s="5">
        <v>1700</v>
      </c>
      <c r="R100" s="5">
        <v>1850</v>
      </c>
      <c r="S100" s="5">
        <v>1850</v>
      </c>
      <c r="T100" s="5">
        <v>1819</v>
      </c>
      <c r="U100" s="5">
        <v>1750</v>
      </c>
      <c r="V100" s="5">
        <v>1780</v>
      </c>
      <c r="W100" s="5">
        <v>1814</v>
      </c>
    </row>
    <row r="101" spans="1:23" ht="20.100000000000001" customHeight="1">
      <c r="A101" s="288">
        <v>44729</v>
      </c>
      <c r="B101" s="288">
        <v>44735</v>
      </c>
      <c r="C101" s="5">
        <v>1870</v>
      </c>
      <c r="D101" s="5">
        <v>1800</v>
      </c>
      <c r="E101" s="5">
        <v>1800</v>
      </c>
      <c r="F101" s="5">
        <v>1850</v>
      </c>
      <c r="G101" s="5">
        <v>1700</v>
      </c>
      <c r="H101" s="5">
        <v>1800</v>
      </c>
      <c r="I101" s="5">
        <v>1850</v>
      </c>
      <c r="J101" s="5">
        <v>1800</v>
      </c>
      <c r="K101" s="5">
        <v>1860</v>
      </c>
      <c r="L101" s="5">
        <v>1830</v>
      </c>
      <c r="M101" s="5">
        <v>1800</v>
      </c>
      <c r="N101" s="5">
        <v>1860</v>
      </c>
      <c r="O101" s="5">
        <v>1700</v>
      </c>
      <c r="P101" s="5">
        <v>1750</v>
      </c>
      <c r="Q101" s="5">
        <v>1700</v>
      </c>
      <c r="R101" s="5">
        <v>1850</v>
      </c>
      <c r="S101" s="5">
        <v>1850</v>
      </c>
      <c r="T101" s="5">
        <v>1804</v>
      </c>
      <c r="U101" s="5">
        <v>1740</v>
      </c>
      <c r="V101" s="5">
        <v>1760</v>
      </c>
      <c r="W101" s="5">
        <v>1798</v>
      </c>
    </row>
    <row r="102" spans="1:23" ht="20.100000000000001" customHeight="1">
      <c r="A102" s="288">
        <v>44736</v>
      </c>
      <c r="B102" s="288">
        <v>44742</v>
      </c>
      <c r="C102" s="5">
        <v>1870</v>
      </c>
      <c r="D102" s="5">
        <v>1800</v>
      </c>
      <c r="E102" s="5">
        <v>1800</v>
      </c>
      <c r="F102" s="5">
        <v>1850</v>
      </c>
      <c r="G102" s="5">
        <v>1700</v>
      </c>
      <c r="H102" s="5">
        <v>1800</v>
      </c>
      <c r="I102" s="5">
        <v>1850</v>
      </c>
      <c r="J102" s="5">
        <v>1800</v>
      </c>
      <c r="K102" s="5">
        <v>1860</v>
      </c>
      <c r="L102" s="5">
        <v>1830</v>
      </c>
      <c r="M102" s="5">
        <v>1800</v>
      </c>
      <c r="N102" s="5">
        <v>1860</v>
      </c>
      <c r="O102" s="5">
        <v>1700</v>
      </c>
      <c r="P102" s="5">
        <v>1750</v>
      </c>
      <c r="Q102" s="5">
        <v>1700</v>
      </c>
      <c r="R102" s="5">
        <v>1850</v>
      </c>
      <c r="S102" s="5">
        <v>1850</v>
      </c>
      <c r="T102" s="5">
        <v>1804</v>
      </c>
      <c r="U102" s="5">
        <v>1740</v>
      </c>
      <c r="V102" s="5">
        <v>1760</v>
      </c>
      <c r="W102" s="5">
        <v>1798</v>
      </c>
    </row>
    <row r="103" spans="1:23" ht="20.100000000000001" customHeight="1">
      <c r="A103" s="288">
        <v>44743</v>
      </c>
      <c r="B103" s="288">
        <v>44749</v>
      </c>
      <c r="C103" s="5">
        <v>1870</v>
      </c>
      <c r="D103" s="5">
        <v>1800</v>
      </c>
      <c r="E103" s="5">
        <v>1800</v>
      </c>
      <c r="F103" s="5">
        <v>1950</v>
      </c>
      <c r="G103" s="5">
        <v>1700</v>
      </c>
      <c r="H103" s="5">
        <v>1800</v>
      </c>
      <c r="I103" s="5">
        <v>1900</v>
      </c>
      <c r="J103" s="5">
        <v>1830</v>
      </c>
      <c r="K103" s="5">
        <v>1880</v>
      </c>
      <c r="L103" s="5">
        <v>1850</v>
      </c>
      <c r="M103" s="5">
        <v>1800</v>
      </c>
      <c r="N103" s="5">
        <v>1860</v>
      </c>
      <c r="O103" s="5">
        <v>1700</v>
      </c>
      <c r="P103" s="5">
        <v>1750</v>
      </c>
      <c r="Q103" s="5">
        <v>1700</v>
      </c>
      <c r="R103" s="5">
        <v>1950</v>
      </c>
      <c r="S103" s="5">
        <v>1950</v>
      </c>
      <c r="T103" s="5">
        <v>1829</v>
      </c>
      <c r="U103" s="5">
        <v>1740</v>
      </c>
      <c r="V103" s="5">
        <v>1760</v>
      </c>
      <c r="W103" s="5">
        <v>1821</v>
      </c>
    </row>
    <row r="104" spans="1:23" ht="20.100000000000001" customHeight="1">
      <c r="A104" s="288">
        <v>44750</v>
      </c>
      <c r="B104" s="288">
        <v>44756</v>
      </c>
      <c r="C104" s="5">
        <v>1900</v>
      </c>
      <c r="D104" s="5">
        <v>1830</v>
      </c>
      <c r="E104" s="5">
        <v>1800</v>
      </c>
      <c r="F104" s="5">
        <v>1950</v>
      </c>
      <c r="G104" s="5">
        <v>1700</v>
      </c>
      <c r="H104" s="5">
        <v>1820</v>
      </c>
      <c r="I104" s="5">
        <v>1900</v>
      </c>
      <c r="J104" s="5">
        <v>1870</v>
      </c>
      <c r="K104" s="5">
        <v>1900</v>
      </c>
      <c r="L104" s="5">
        <v>1860</v>
      </c>
      <c r="M104" s="5">
        <v>1820</v>
      </c>
      <c r="N104" s="5">
        <v>1880</v>
      </c>
      <c r="O104" s="5">
        <v>1700</v>
      </c>
      <c r="P104" s="5">
        <v>1750</v>
      </c>
      <c r="Q104" s="5">
        <v>1700</v>
      </c>
      <c r="R104" s="5">
        <v>1950</v>
      </c>
      <c r="S104" s="5">
        <v>1950</v>
      </c>
      <c r="T104" s="5">
        <v>1840</v>
      </c>
      <c r="U104" s="5">
        <v>1800</v>
      </c>
      <c r="V104" s="5">
        <v>1820</v>
      </c>
      <c r="W104" s="5">
        <v>1837</v>
      </c>
    </row>
    <row r="105" spans="1:23" ht="20.100000000000001" customHeight="1">
      <c r="A105" s="288">
        <v>44757</v>
      </c>
      <c r="B105" s="288">
        <v>44763</v>
      </c>
      <c r="C105" s="5">
        <v>1920</v>
      </c>
      <c r="D105" s="5">
        <v>1860</v>
      </c>
      <c r="E105" s="5">
        <v>1850</v>
      </c>
      <c r="F105" s="5">
        <v>2000</v>
      </c>
      <c r="G105" s="5">
        <v>1700</v>
      </c>
      <c r="H105" s="5">
        <v>1900</v>
      </c>
      <c r="I105" s="5">
        <v>2000</v>
      </c>
      <c r="J105" s="5">
        <v>1900</v>
      </c>
      <c r="K105" s="5">
        <v>2000</v>
      </c>
      <c r="L105" s="5">
        <v>1900</v>
      </c>
      <c r="M105" s="5">
        <v>1900</v>
      </c>
      <c r="N105" s="5">
        <v>1900</v>
      </c>
      <c r="O105" s="5">
        <v>1700</v>
      </c>
      <c r="P105" s="5">
        <v>1750</v>
      </c>
      <c r="Q105" s="5">
        <v>1700</v>
      </c>
      <c r="R105" s="5">
        <v>2000</v>
      </c>
      <c r="S105" s="5">
        <v>2000</v>
      </c>
      <c r="T105" s="5">
        <v>1881</v>
      </c>
      <c r="U105" s="5">
        <v>1850</v>
      </c>
      <c r="V105" s="5">
        <v>1880</v>
      </c>
      <c r="W105" s="5">
        <v>1879</v>
      </c>
    </row>
    <row r="106" spans="1:23" ht="20.100000000000001" customHeight="1">
      <c r="A106" s="288">
        <v>44764</v>
      </c>
      <c r="B106" s="288">
        <v>44770</v>
      </c>
      <c r="C106" s="5">
        <v>1920</v>
      </c>
      <c r="D106" s="5">
        <v>1900</v>
      </c>
      <c r="E106" s="5">
        <v>1850</v>
      </c>
      <c r="F106" s="5">
        <v>2000</v>
      </c>
      <c r="G106" s="5">
        <v>1700</v>
      </c>
      <c r="H106" s="5">
        <v>1950</v>
      </c>
      <c r="I106" s="5">
        <v>2000</v>
      </c>
      <c r="J106" s="5">
        <v>1900</v>
      </c>
      <c r="K106" s="5">
        <v>2000</v>
      </c>
      <c r="L106" s="5">
        <v>1900</v>
      </c>
      <c r="M106" s="5">
        <v>1900</v>
      </c>
      <c r="N106" s="5">
        <v>1920</v>
      </c>
      <c r="O106" s="5">
        <v>1700</v>
      </c>
      <c r="P106" s="5">
        <v>1750</v>
      </c>
      <c r="Q106" s="5">
        <v>1700</v>
      </c>
      <c r="R106" s="5">
        <v>2000</v>
      </c>
      <c r="S106" s="5">
        <v>2000</v>
      </c>
      <c r="T106" s="5">
        <v>1888</v>
      </c>
      <c r="U106" s="5">
        <v>1880</v>
      </c>
      <c r="V106" s="5">
        <v>1900</v>
      </c>
      <c r="W106" s="5">
        <v>1888</v>
      </c>
    </row>
    <row r="107" spans="1:23" ht="20.100000000000001" customHeight="1">
      <c r="A107" s="288">
        <v>44771</v>
      </c>
      <c r="B107" s="288">
        <v>44777</v>
      </c>
      <c r="C107" s="5">
        <v>1900</v>
      </c>
      <c r="D107" s="5">
        <v>1890</v>
      </c>
      <c r="E107" s="5">
        <v>1850</v>
      </c>
      <c r="F107" s="5">
        <v>2000</v>
      </c>
      <c r="G107" s="5">
        <v>1700</v>
      </c>
      <c r="H107" s="5">
        <v>1950</v>
      </c>
      <c r="I107" s="5">
        <v>2000</v>
      </c>
      <c r="J107" s="5">
        <v>1900</v>
      </c>
      <c r="K107" s="5">
        <v>2000</v>
      </c>
      <c r="L107" s="5">
        <v>1880</v>
      </c>
      <c r="M107" s="5">
        <v>1890</v>
      </c>
      <c r="N107" s="5">
        <v>1920</v>
      </c>
      <c r="O107" s="5">
        <v>1700</v>
      </c>
      <c r="P107" s="5">
        <v>1750</v>
      </c>
      <c r="Q107" s="5">
        <v>1700</v>
      </c>
      <c r="R107" s="5">
        <v>2000</v>
      </c>
      <c r="S107" s="5">
        <v>2000</v>
      </c>
      <c r="T107" s="5">
        <v>1884</v>
      </c>
      <c r="U107" s="5">
        <v>1880</v>
      </c>
      <c r="V107" s="5">
        <v>1900</v>
      </c>
      <c r="W107" s="5">
        <v>1885</v>
      </c>
    </row>
    <row r="108" spans="1:23" ht="20.100000000000001" customHeight="1">
      <c r="A108" s="288">
        <v>44778</v>
      </c>
      <c r="B108" s="288">
        <v>44784</v>
      </c>
      <c r="C108" s="5">
        <v>1870</v>
      </c>
      <c r="D108" s="5">
        <v>1890</v>
      </c>
      <c r="E108" s="5">
        <v>1800</v>
      </c>
      <c r="F108" s="5">
        <v>1950</v>
      </c>
      <c r="G108" s="5">
        <v>1700</v>
      </c>
      <c r="H108" s="5">
        <v>1950</v>
      </c>
      <c r="I108" s="5">
        <v>1900</v>
      </c>
      <c r="J108" s="5">
        <v>1880</v>
      </c>
      <c r="K108" s="5">
        <v>1900</v>
      </c>
      <c r="L108" s="5">
        <v>1800</v>
      </c>
      <c r="M108" s="5">
        <v>1820</v>
      </c>
      <c r="N108" s="5">
        <v>1900</v>
      </c>
      <c r="O108" s="5">
        <v>1700</v>
      </c>
      <c r="P108" s="5">
        <v>1750</v>
      </c>
      <c r="Q108" s="5">
        <v>1700</v>
      </c>
      <c r="R108" s="5">
        <v>1950</v>
      </c>
      <c r="S108" s="5">
        <v>1950</v>
      </c>
      <c r="T108" s="5">
        <v>1848</v>
      </c>
      <c r="U108" s="5">
        <v>1880</v>
      </c>
      <c r="V108" s="5">
        <v>1900</v>
      </c>
      <c r="W108" s="5">
        <v>1852</v>
      </c>
    </row>
    <row r="109" spans="1:23" ht="20.100000000000001" customHeight="1">
      <c r="A109" s="288">
        <v>44785</v>
      </c>
      <c r="B109" s="288">
        <v>44791</v>
      </c>
      <c r="C109" s="5">
        <v>1850</v>
      </c>
      <c r="D109" s="5">
        <v>1890</v>
      </c>
      <c r="E109" s="5">
        <v>1800</v>
      </c>
      <c r="F109" s="5">
        <v>1900</v>
      </c>
      <c r="G109" s="5">
        <v>1700</v>
      </c>
      <c r="H109" s="5">
        <v>1900</v>
      </c>
      <c r="I109" s="5">
        <v>1880</v>
      </c>
      <c r="J109" s="5">
        <v>1840</v>
      </c>
      <c r="K109" s="5">
        <v>1900</v>
      </c>
      <c r="L109" s="5">
        <v>1800</v>
      </c>
      <c r="M109" s="5">
        <v>1800</v>
      </c>
      <c r="N109" s="5">
        <v>1900</v>
      </c>
      <c r="O109" s="5">
        <v>1700</v>
      </c>
      <c r="P109" s="5">
        <v>1770</v>
      </c>
      <c r="Q109" s="5">
        <v>1720</v>
      </c>
      <c r="R109" s="5">
        <v>1900</v>
      </c>
      <c r="S109" s="5">
        <v>1900</v>
      </c>
      <c r="T109" s="5">
        <v>1832</v>
      </c>
      <c r="U109" s="5">
        <v>1880</v>
      </c>
      <c r="V109" s="5">
        <v>1900</v>
      </c>
      <c r="W109" s="5">
        <v>1838</v>
      </c>
    </row>
    <row r="110" spans="1:23" ht="20.100000000000001" customHeight="1">
      <c r="A110" s="288">
        <v>44792</v>
      </c>
      <c r="B110" s="288">
        <v>44798</v>
      </c>
      <c r="C110" s="5">
        <v>1820</v>
      </c>
      <c r="D110" s="5">
        <v>1870</v>
      </c>
      <c r="E110" s="5">
        <v>1800</v>
      </c>
      <c r="F110" s="5">
        <v>1850</v>
      </c>
      <c r="G110" s="5">
        <v>1700</v>
      </c>
      <c r="H110" s="5">
        <v>1900</v>
      </c>
      <c r="I110" s="5">
        <v>1820</v>
      </c>
      <c r="J110" s="5">
        <v>1800</v>
      </c>
      <c r="K110" s="5">
        <v>1850</v>
      </c>
      <c r="L110" s="5">
        <v>1800</v>
      </c>
      <c r="M110" s="5">
        <v>1750</v>
      </c>
      <c r="N110" s="5">
        <v>1880</v>
      </c>
      <c r="O110" s="5">
        <v>1700</v>
      </c>
      <c r="P110" s="5">
        <v>1770</v>
      </c>
      <c r="Q110" s="5">
        <v>1720</v>
      </c>
      <c r="R110" s="5">
        <v>1850</v>
      </c>
      <c r="S110" s="5">
        <v>1850</v>
      </c>
      <c r="T110" s="5">
        <v>1808</v>
      </c>
      <c r="U110" s="5">
        <v>1850</v>
      </c>
      <c r="V110" s="5">
        <v>1875</v>
      </c>
      <c r="W110" s="5">
        <v>1813</v>
      </c>
    </row>
    <row r="111" spans="1:23" ht="20.100000000000001" customHeight="1">
      <c r="A111" s="333">
        <v>44799</v>
      </c>
      <c r="B111" s="333">
        <v>44805</v>
      </c>
      <c r="C111" s="5">
        <v>1820</v>
      </c>
      <c r="D111" s="5">
        <v>1870</v>
      </c>
      <c r="E111" s="5">
        <v>1800</v>
      </c>
      <c r="F111" s="5">
        <v>1850</v>
      </c>
      <c r="G111" s="5">
        <v>1700</v>
      </c>
      <c r="H111" s="5">
        <v>1900</v>
      </c>
      <c r="I111" s="5">
        <v>1820</v>
      </c>
      <c r="J111" s="5">
        <v>1800</v>
      </c>
      <c r="K111" s="5">
        <v>1850</v>
      </c>
      <c r="L111" s="5">
        <v>1800</v>
      </c>
      <c r="M111" s="5">
        <v>1750</v>
      </c>
      <c r="N111" s="5">
        <v>1880</v>
      </c>
      <c r="O111" s="5">
        <v>1700</v>
      </c>
      <c r="P111" s="5">
        <v>1770</v>
      </c>
      <c r="Q111" s="5">
        <v>1720</v>
      </c>
      <c r="R111" s="5">
        <v>1850</v>
      </c>
      <c r="S111" s="5">
        <v>1850</v>
      </c>
      <c r="T111" s="5">
        <v>1808</v>
      </c>
      <c r="U111" s="5">
        <v>1850</v>
      </c>
      <c r="V111" s="5">
        <v>1875</v>
      </c>
      <c r="W111" s="5">
        <v>1813</v>
      </c>
    </row>
    <row r="112" spans="1:23" ht="20.100000000000001" customHeight="1">
      <c r="A112" s="333">
        <v>44806</v>
      </c>
      <c r="B112" s="333">
        <v>44812</v>
      </c>
      <c r="C112" s="5">
        <v>1800</v>
      </c>
      <c r="D112" s="5">
        <v>1870</v>
      </c>
      <c r="E112" s="5">
        <v>1700</v>
      </c>
      <c r="F112" s="5">
        <v>1850</v>
      </c>
      <c r="G112" s="5">
        <v>1700</v>
      </c>
      <c r="H112" s="5">
        <v>1900</v>
      </c>
      <c r="I112" s="5">
        <v>1820</v>
      </c>
      <c r="J112" s="5">
        <v>1780</v>
      </c>
      <c r="K112" s="5">
        <v>1820</v>
      </c>
      <c r="L112" s="5">
        <v>1800</v>
      </c>
      <c r="M112" s="5">
        <v>1720</v>
      </c>
      <c r="N112" s="5">
        <v>1880</v>
      </c>
      <c r="O112" s="5">
        <v>1700</v>
      </c>
      <c r="P112" s="5">
        <v>1750</v>
      </c>
      <c r="Q112" s="5">
        <v>1700</v>
      </c>
      <c r="R112" s="5">
        <v>1850</v>
      </c>
      <c r="S112" s="5">
        <v>1850</v>
      </c>
      <c r="T112" s="5">
        <v>1794</v>
      </c>
      <c r="U112" s="5">
        <v>1850</v>
      </c>
      <c r="V112" s="5">
        <v>1875</v>
      </c>
      <c r="W112" s="5">
        <v>1801</v>
      </c>
    </row>
    <row r="113" spans="1:26" ht="20.100000000000001" customHeight="1">
      <c r="A113" s="333">
        <v>44813</v>
      </c>
      <c r="B113" s="333">
        <v>44819</v>
      </c>
      <c r="C113" s="5">
        <v>1800</v>
      </c>
      <c r="D113" s="5">
        <v>1870</v>
      </c>
      <c r="E113" s="5">
        <v>1700</v>
      </c>
      <c r="F113" s="5">
        <v>1850</v>
      </c>
      <c r="G113" s="5">
        <v>1700</v>
      </c>
      <c r="H113" s="5">
        <v>1850</v>
      </c>
      <c r="I113" s="5">
        <v>1820</v>
      </c>
      <c r="J113" s="5">
        <v>1780</v>
      </c>
      <c r="K113" s="5">
        <v>1800</v>
      </c>
      <c r="L113" s="5">
        <v>1800</v>
      </c>
      <c r="M113" s="5">
        <v>1700</v>
      </c>
      <c r="N113" s="5">
        <v>1860</v>
      </c>
      <c r="O113" s="5">
        <v>1700</v>
      </c>
      <c r="P113" s="5">
        <v>1750</v>
      </c>
      <c r="Q113" s="5">
        <v>1700</v>
      </c>
      <c r="R113" s="5">
        <v>1800</v>
      </c>
      <c r="S113" s="5">
        <v>1850</v>
      </c>
      <c r="T113" s="5">
        <v>1784</v>
      </c>
      <c r="U113" s="5">
        <v>1830</v>
      </c>
      <c r="V113" s="5">
        <v>1840</v>
      </c>
      <c r="W113" s="5">
        <v>1789</v>
      </c>
    </row>
    <row r="114" spans="1:26" ht="20.100000000000001" customHeight="1">
      <c r="A114" s="333">
        <v>44820</v>
      </c>
      <c r="B114" s="333">
        <v>44826</v>
      </c>
      <c r="C114" s="5">
        <v>1770</v>
      </c>
      <c r="D114" s="5">
        <v>1870</v>
      </c>
      <c r="E114" s="5">
        <v>1700</v>
      </c>
      <c r="F114" s="5">
        <v>1850</v>
      </c>
      <c r="G114" s="5">
        <v>1700</v>
      </c>
      <c r="H114" s="5">
        <v>1800</v>
      </c>
      <c r="I114" s="5">
        <v>1820</v>
      </c>
      <c r="J114" s="5">
        <v>1760</v>
      </c>
      <c r="K114" s="5">
        <v>1800</v>
      </c>
      <c r="L114" s="5">
        <v>1800</v>
      </c>
      <c r="M114" s="5">
        <v>1700</v>
      </c>
      <c r="N114" s="5">
        <v>1860</v>
      </c>
      <c r="O114" s="5">
        <v>1700</v>
      </c>
      <c r="P114" s="5">
        <v>1750</v>
      </c>
      <c r="Q114" s="5">
        <v>1700</v>
      </c>
      <c r="R114" s="5">
        <v>1800</v>
      </c>
      <c r="S114" s="5">
        <v>1850</v>
      </c>
      <c r="T114" s="5">
        <v>1778</v>
      </c>
      <c r="U114" s="5">
        <v>1830</v>
      </c>
      <c r="V114" s="5">
        <v>1840</v>
      </c>
      <c r="W114" s="5">
        <v>1784</v>
      </c>
    </row>
    <row r="115" spans="1:26" ht="20.100000000000001" customHeight="1">
      <c r="A115" s="333">
        <v>44827</v>
      </c>
      <c r="B115" s="333">
        <v>44833</v>
      </c>
      <c r="C115" s="5">
        <v>1770</v>
      </c>
      <c r="D115" s="5">
        <v>1870</v>
      </c>
      <c r="E115" s="5">
        <v>1700</v>
      </c>
      <c r="F115" s="5">
        <v>1850</v>
      </c>
      <c r="G115" s="5">
        <v>1700</v>
      </c>
      <c r="H115" s="5">
        <v>1800</v>
      </c>
      <c r="I115" s="5">
        <v>1830</v>
      </c>
      <c r="J115" s="5">
        <v>1780</v>
      </c>
      <c r="K115" s="5">
        <v>1800</v>
      </c>
      <c r="L115" s="5">
        <v>1800</v>
      </c>
      <c r="M115" s="5">
        <v>1710</v>
      </c>
      <c r="N115" s="5">
        <v>1840</v>
      </c>
      <c r="O115" s="5">
        <v>1700</v>
      </c>
      <c r="P115" s="5">
        <v>1750</v>
      </c>
      <c r="Q115" s="5">
        <v>1700</v>
      </c>
      <c r="R115" s="5">
        <v>1800</v>
      </c>
      <c r="S115" s="5">
        <v>1860</v>
      </c>
      <c r="T115" s="5">
        <v>1780</v>
      </c>
      <c r="U115" s="5">
        <v>1810</v>
      </c>
      <c r="V115" s="5">
        <v>1840</v>
      </c>
      <c r="W115" s="5">
        <v>1785</v>
      </c>
    </row>
    <row r="116" spans="1:26" ht="20.100000000000001" customHeight="1">
      <c r="A116" s="302">
        <v>44834</v>
      </c>
      <c r="B116" s="302">
        <v>44842</v>
      </c>
      <c r="C116" s="299">
        <v>1770</v>
      </c>
      <c r="D116" s="299">
        <v>1870</v>
      </c>
      <c r="E116" s="299">
        <v>1700</v>
      </c>
      <c r="F116" s="299">
        <v>1850</v>
      </c>
      <c r="G116" s="299">
        <v>1700</v>
      </c>
      <c r="H116" s="299">
        <v>1800</v>
      </c>
      <c r="I116" s="299">
        <v>1830</v>
      </c>
      <c r="J116" s="299">
        <v>1780</v>
      </c>
      <c r="K116" s="299">
        <v>1810</v>
      </c>
      <c r="L116" s="299">
        <v>1800</v>
      </c>
      <c r="M116" s="299">
        <v>1720</v>
      </c>
      <c r="N116" s="299">
        <v>1840</v>
      </c>
      <c r="O116" s="299">
        <v>1700</v>
      </c>
      <c r="P116" s="299">
        <v>1750</v>
      </c>
      <c r="Q116" s="299">
        <v>1700</v>
      </c>
      <c r="R116" s="299">
        <v>1800</v>
      </c>
      <c r="S116" s="299">
        <v>1860</v>
      </c>
      <c r="T116" s="299">
        <v>1781</v>
      </c>
      <c r="U116" s="299">
        <v>1810</v>
      </c>
      <c r="V116" s="299">
        <v>1840</v>
      </c>
      <c r="W116" s="299">
        <v>1786</v>
      </c>
    </row>
    <row r="117" spans="1:26" ht="20.100000000000001" customHeight="1">
      <c r="A117" s="288">
        <v>44843</v>
      </c>
      <c r="B117" s="288">
        <v>44847</v>
      </c>
      <c r="C117" s="299">
        <v>1810</v>
      </c>
      <c r="D117" s="299">
        <v>1900</v>
      </c>
      <c r="E117" s="299">
        <v>1750</v>
      </c>
      <c r="F117" s="299">
        <v>1900</v>
      </c>
      <c r="G117" s="299">
        <v>1750</v>
      </c>
      <c r="H117" s="299">
        <v>1800</v>
      </c>
      <c r="I117" s="299">
        <v>1850</v>
      </c>
      <c r="J117" s="299">
        <v>1820</v>
      </c>
      <c r="K117" s="299">
        <v>1810</v>
      </c>
      <c r="L117" s="299">
        <v>1800</v>
      </c>
      <c r="M117" s="299">
        <v>1750</v>
      </c>
      <c r="N117" s="299">
        <v>1840</v>
      </c>
      <c r="O117" s="299">
        <v>1750</v>
      </c>
      <c r="P117" s="299">
        <v>1800</v>
      </c>
      <c r="Q117" s="299">
        <v>1750</v>
      </c>
      <c r="R117" s="299">
        <v>1850</v>
      </c>
      <c r="S117" s="299">
        <v>1860</v>
      </c>
      <c r="T117" s="299">
        <v>1811</v>
      </c>
      <c r="U117" s="299">
        <v>1810</v>
      </c>
      <c r="V117" s="299">
        <v>1840</v>
      </c>
      <c r="W117" s="299">
        <v>1813</v>
      </c>
    </row>
    <row r="118" spans="1:26" ht="20.100000000000001" customHeight="1">
      <c r="A118" s="302">
        <v>44848</v>
      </c>
      <c r="B118" s="302">
        <v>44854</v>
      </c>
      <c r="C118" s="299">
        <v>1850</v>
      </c>
      <c r="D118" s="299">
        <v>1900</v>
      </c>
      <c r="E118" s="299">
        <v>1800</v>
      </c>
      <c r="F118" s="299">
        <v>1900</v>
      </c>
      <c r="G118" s="299">
        <v>1800</v>
      </c>
      <c r="H118" s="299">
        <v>1830</v>
      </c>
      <c r="I118" s="299">
        <v>1860</v>
      </c>
      <c r="J118" s="299">
        <v>1850</v>
      </c>
      <c r="K118" s="299">
        <v>1850</v>
      </c>
      <c r="L118" s="299">
        <v>1800</v>
      </c>
      <c r="M118" s="299">
        <v>1760</v>
      </c>
      <c r="N118" s="299">
        <v>1840</v>
      </c>
      <c r="O118" s="299">
        <v>1750</v>
      </c>
      <c r="P118" s="299">
        <v>1800</v>
      </c>
      <c r="Q118" s="299">
        <v>1750</v>
      </c>
      <c r="R118" s="299">
        <v>1850</v>
      </c>
      <c r="S118" s="299">
        <v>1870</v>
      </c>
      <c r="T118" s="299">
        <v>1827</v>
      </c>
      <c r="U118" s="299">
        <v>1850</v>
      </c>
      <c r="V118" s="299">
        <v>1840</v>
      </c>
      <c r="W118" s="299">
        <v>1829</v>
      </c>
    </row>
    <row r="119" spans="1:26" ht="20.100000000000001" customHeight="1">
      <c r="A119" s="302">
        <v>44855</v>
      </c>
      <c r="B119" s="302">
        <v>44861</v>
      </c>
      <c r="C119" s="299">
        <v>1880</v>
      </c>
      <c r="D119" s="299">
        <v>1900</v>
      </c>
      <c r="E119" s="299">
        <v>1850</v>
      </c>
      <c r="F119" s="299">
        <v>1900</v>
      </c>
      <c r="G119" s="299">
        <v>1850</v>
      </c>
      <c r="H119" s="299">
        <v>1850</v>
      </c>
      <c r="I119" s="299">
        <v>1870</v>
      </c>
      <c r="J119" s="299">
        <v>1880</v>
      </c>
      <c r="K119" s="299">
        <v>1860</v>
      </c>
      <c r="L119" s="299">
        <v>1830</v>
      </c>
      <c r="M119" s="299">
        <v>1800</v>
      </c>
      <c r="N119" s="299">
        <v>1920</v>
      </c>
      <c r="O119" s="299">
        <v>1800</v>
      </c>
      <c r="P119" s="299">
        <v>1850</v>
      </c>
      <c r="Q119" s="299">
        <v>1800</v>
      </c>
      <c r="R119" s="299">
        <v>1850</v>
      </c>
      <c r="S119" s="299">
        <v>1880</v>
      </c>
      <c r="T119" s="299">
        <v>1857</v>
      </c>
      <c r="U119" s="299">
        <v>1890</v>
      </c>
      <c r="V119" s="299">
        <v>1900</v>
      </c>
      <c r="W119" s="299">
        <v>1861</v>
      </c>
    </row>
    <row r="120" spans="1:26" ht="20.100000000000001" customHeight="1">
      <c r="A120" s="302">
        <v>44862</v>
      </c>
      <c r="B120" s="302">
        <v>44868</v>
      </c>
      <c r="C120" s="299">
        <v>1880</v>
      </c>
      <c r="D120" s="299">
        <v>1900</v>
      </c>
      <c r="E120" s="299">
        <v>1850</v>
      </c>
      <c r="F120" s="299">
        <v>1900</v>
      </c>
      <c r="G120" s="299">
        <v>1850</v>
      </c>
      <c r="H120" s="299">
        <v>1850</v>
      </c>
      <c r="I120" s="299">
        <v>1870</v>
      </c>
      <c r="J120" s="299">
        <v>1880</v>
      </c>
      <c r="K120" s="299">
        <v>1860</v>
      </c>
      <c r="L120" s="299">
        <v>1830</v>
      </c>
      <c r="M120" s="299">
        <v>1800</v>
      </c>
      <c r="N120" s="299">
        <v>1920</v>
      </c>
      <c r="O120" s="299">
        <v>1750</v>
      </c>
      <c r="P120" s="299">
        <v>1830</v>
      </c>
      <c r="Q120" s="299">
        <v>1780</v>
      </c>
      <c r="R120" s="299">
        <v>1850</v>
      </c>
      <c r="S120" s="299">
        <v>1880</v>
      </c>
      <c r="T120" s="299">
        <v>1852</v>
      </c>
      <c r="U120" s="299">
        <v>1890</v>
      </c>
      <c r="V120" s="299">
        <v>1900</v>
      </c>
      <c r="W120" s="299">
        <v>1856</v>
      </c>
    </row>
    <row r="121" spans="1:26" ht="20.100000000000001" customHeight="1">
      <c r="A121" s="302">
        <v>44869</v>
      </c>
      <c r="B121" s="302">
        <v>44875</v>
      </c>
      <c r="C121" s="299">
        <v>1870</v>
      </c>
      <c r="D121" s="299">
        <v>1850</v>
      </c>
      <c r="E121" s="299">
        <v>1820</v>
      </c>
      <c r="F121" s="299">
        <v>1850</v>
      </c>
      <c r="G121" s="299">
        <v>1820</v>
      </c>
      <c r="H121" s="299">
        <v>1830</v>
      </c>
      <c r="I121" s="299">
        <v>1850</v>
      </c>
      <c r="J121" s="299">
        <v>1850</v>
      </c>
      <c r="K121" s="299">
        <v>1850</v>
      </c>
      <c r="L121" s="299">
        <v>1820</v>
      </c>
      <c r="M121" s="299">
        <v>1800</v>
      </c>
      <c r="N121" s="299">
        <v>1900</v>
      </c>
      <c r="O121" s="299">
        <v>1750</v>
      </c>
      <c r="P121" s="299">
        <v>1830</v>
      </c>
      <c r="Q121" s="299">
        <v>1780</v>
      </c>
      <c r="R121" s="299">
        <v>1850</v>
      </c>
      <c r="S121" s="299">
        <v>1860</v>
      </c>
      <c r="T121" s="299">
        <v>1834</v>
      </c>
      <c r="U121" s="299">
        <v>1880</v>
      </c>
      <c r="V121" s="299">
        <v>1890</v>
      </c>
      <c r="W121" s="299">
        <v>1839</v>
      </c>
    </row>
    <row r="122" spans="1:26" ht="20.100000000000001" customHeight="1">
      <c r="A122" s="302">
        <v>44876</v>
      </c>
      <c r="B122" s="302">
        <v>44882</v>
      </c>
      <c r="C122" s="299">
        <v>1840</v>
      </c>
      <c r="D122" s="299">
        <v>1820</v>
      </c>
      <c r="E122" s="299">
        <v>1800</v>
      </c>
      <c r="F122" s="299">
        <v>1800</v>
      </c>
      <c r="G122" s="299">
        <v>1800</v>
      </c>
      <c r="H122" s="299">
        <v>1800</v>
      </c>
      <c r="I122" s="299">
        <v>1820</v>
      </c>
      <c r="J122" s="299">
        <v>1840</v>
      </c>
      <c r="K122" s="299">
        <v>1830</v>
      </c>
      <c r="L122" s="299">
        <v>1810</v>
      </c>
      <c r="M122" s="299">
        <v>1800</v>
      </c>
      <c r="N122" s="299">
        <v>1900</v>
      </c>
      <c r="O122" s="299">
        <v>1750</v>
      </c>
      <c r="P122" s="299">
        <v>1830</v>
      </c>
      <c r="Q122" s="299">
        <v>1780</v>
      </c>
      <c r="R122" s="299">
        <v>1800</v>
      </c>
      <c r="S122" s="299">
        <v>1830</v>
      </c>
      <c r="T122" s="299">
        <v>1815</v>
      </c>
      <c r="U122" s="299">
        <v>1880</v>
      </c>
      <c r="V122" s="299">
        <v>1890</v>
      </c>
      <c r="W122" s="299">
        <v>1822</v>
      </c>
      <c r="X122" s="303"/>
      <c r="Y122" s="303"/>
      <c r="Z122" s="303"/>
    </row>
    <row r="123" spans="1:26" ht="20.100000000000001" customHeight="1">
      <c r="A123" s="302">
        <v>44883</v>
      </c>
      <c r="B123" s="302">
        <v>44889</v>
      </c>
      <c r="C123" s="299">
        <v>1800</v>
      </c>
      <c r="D123" s="299">
        <v>1800</v>
      </c>
      <c r="E123" s="299">
        <v>1780</v>
      </c>
      <c r="F123" s="299">
        <v>1790</v>
      </c>
      <c r="G123" s="299">
        <v>1790</v>
      </c>
      <c r="H123" s="299">
        <v>1790</v>
      </c>
      <c r="I123" s="299">
        <v>1800</v>
      </c>
      <c r="J123" s="299">
        <v>1810</v>
      </c>
      <c r="K123" s="299">
        <v>1800</v>
      </c>
      <c r="L123" s="299">
        <v>1800</v>
      </c>
      <c r="M123" s="299">
        <v>1790</v>
      </c>
      <c r="N123" s="299">
        <v>1850</v>
      </c>
      <c r="O123" s="299">
        <v>1750</v>
      </c>
      <c r="P123" s="299">
        <v>1820</v>
      </c>
      <c r="Q123" s="299">
        <v>1760</v>
      </c>
      <c r="R123" s="299">
        <v>1790</v>
      </c>
      <c r="S123" s="299">
        <v>1810</v>
      </c>
      <c r="T123" s="299">
        <v>1796</v>
      </c>
      <c r="U123" s="299">
        <v>1830</v>
      </c>
      <c r="V123" s="299">
        <v>1840</v>
      </c>
      <c r="W123" s="299">
        <v>1800</v>
      </c>
      <c r="X123" s="303"/>
      <c r="Y123" s="303"/>
      <c r="Z123" s="303"/>
    </row>
    <row r="124" spans="1:26" s="10" customFormat="1" ht="20.100000000000001" customHeight="1">
      <c r="A124" s="302">
        <v>44890</v>
      </c>
      <c r="B124" s="302">
        <v>44896</v>
      </c>
      <c r="C124" s="299">
        <v>1800</v>
      </c>
      <c r="D124" s="299">
        <v>1800</v>
      </c>
      <c r="E124" s="299">
        <v>1780</v>
      </c>
      <c r="F124" s="299">
        <v>1790</v>
      </c>
      <c r="G124" s="299">
        <v>1790</v>
      </c>
      <c r="H124" s="299">
        <v>1790</v>
      </c>
      <c r="I124" s="299">
        <v>1800</v>
      </c>
      <c r="J124" s="299">
        <v>1800</v>
      </c>
      <c r="K124" s="299">
        <v>1800</v>
      </c>
      <c r="L124" s="299">
        <v>1800</v>
      </c>
      <c r="M124" s="299">
        <v>1790</v>
      </c>
      <c r="N124" s="299">
        <v>1830</v>
      </c>
      <c r="O124" s="299">
        <v>1750</v>
      </c>
      <c r="P124" s="299">
        <v>1800</v>
      </c>
      <c r="Q124" s="299">
        <v>1750</v>
      </c>
      <c r="R124" s="299">
        <v>1790</v>
      </c>
      <c r="S124" s="299">
        <v>1800</v>
      </c>
      <c r="T124" s="299">
        <v>1792</v>
      </c>
      <c r="U124" s="299">
        <v>1800</v>
      </c>
      <c r="V124" s="299">
        <v>1820</v>
      </c>
      <c r="W124" s="299">
        <v>1794</v>
      </c>
      <c r="X124" s="318"/>
      <c r="Y124" s="318"/>
      <c r="Z124" s="318"/>
    </row>
    <row r="125" spans="1:26" ht="20.100000000000001" customHeight="1">
      <c r="A125" s="302">
        <v>44897</v>
      </c>
      <c r="B125" s="302">
        <v>44903</v>
      </c>
      <c r="C125" s="299">
        <v>1780</v>
      </c>
      <c r="D125" s="299">
        <v>1780</v>
      </c>
      <c r="E125" s="299">
        <v>1770</v>
      </c>
      <c r="F125" s="299">
        <v>1770</v>
      </c>
      <c r="G125" s="299">
        <v>1770</v>
      </c>
      <c r="H125" s="299">
        <v>1770</v>
      </c>
      <c r="I125" s="299">
        <v>1780</v>
      </c>
      <c r="J125" s="299">
        <v>1780</v>
      </c>
      <c r="K125" s="299">
        <v>1780</v>
      </c>
      <c r="L125" s="299">
        <v>1780</v>
      </c>
      <c r="M125" s="299">
        <v>1770</v>
      </c>
      <c r="N125" s="299">
        <v>1800</v>
      </c>
      <c r="O125" s="299">
        <v>1730</v>
      </c>
      <c r="P125" s="299">
        <v>1780</v>
      </c>
      <c r="Q125" s="299">
        <v>1720</v>
      </c>
      <c r="R125" s="299">
        <v>1770</v>
      </c>
      <c r="S125" s="299">
        <v>1780</v>
      </c>
      <c r="T125" s="299">
        <v>1771</v>
      </c>
      <c r="U125" s="299">
        <v>1790</v>
      </c>
      <c r="V125" s="299">
        <v>1800</v>
      </c>
      <c r="W125" s="299">
        <v>1774</v>
      </c>
    </row>
    <row r="126" spans="1:26" ht="20.100000000000001" customHeight="1">
      <c r="A126" s="302">
        <v>44904</v>
      </c>
      <c r="B126" s="302">
        <v>44910</v>
      </c>
      <c r="C126" s="299">
        <v>1780</v>
      </c>
      <c r="D126" s="299">
        <v>1780</v>
      </c>
      <c r="E126" s="299">
        <v>1770</v>
      </c>
      <c r="F126" s="299">
        <v>1770</v>
      </c>
      <c r="G126" s="299">
        <v>1770</v>
      </c>
      <c r="H126" s="299">
        <v>1760</v>
      </c>
      <c r="I126" s="299">
        <v>1760</v>
      </c>
      <c r="J126" s="299">
        <v>1780</v>
      </c>
      <c r="K126" s="299">
        <v>1780</v>
      </c>
      <c r="L126" s="299">
        <v>1780</v>
      </c>
      <c r="M126" s="299">
        <v>1770</v>
      </c>
      <c r="N126" s="299">
        <v>1780</v>
      </c>
      <c r="O126" s="299">
        <v>1730</v>
      </c>
      <c r="P126" s="299">
        <v>1780</v>
      </c>
      <c r="Q126" s="299">
        <v>1720</v>
      </c>
      <c r="R126" s="299">
        <v>1770</v>
      </c>
      <c r="S126" s="299">
        <v>1760</v>
      </c>
      <c r="T126" s="347">
        <v>1767</v>
      </c>
      <c r="U126" s="299">
        <v>1760</v>
      </c>
      <c r="V126" s="299">
        <v>1780</v>
      </c>
      <c r="W126" s="299">
        <v>1767</v>
      </c>
    </row>
    <row r="127" spans="1:26" ht="20.100000000000001" customHeight="1">
      <c r="A127" s="302">
        <v>44911</v>
      </c>
      <c r="B127" s="302">
        <v>44917</v>
      </c>
      <c r="C127" s="299">
        <v>1750</v>
      </c>
      <c r="D127" s="299">
        <v>1760</v>
      </c>
      <c r="E127" s="299">
        <v>1750</v>
      </c>
      <c r="F127" s="299">
        <v>1740</v>
      </c>
      <c r="G127" s="299">
        <v>1750</v>
      </c>
      <c r="H127" s="299">
        <v>1750</v>
      </c>
      <c r="I127" s="299">
        <v>1730</v>
      </c>
      <c r="J127" s="299">
        <v>1750</v>
      </c>
      <c r="K127" s="299">
        <v>1770</v>
      </c>
      <c r="L127" s="299">
        <v>1760</v>
      </c>
      <c r="M127" s="299">
        <v>1750</v>
      </c>
      <c r="N127" s="299">
        <v>1770</v>
      </c>
      <c r="O127" s="299">
        <v>1720</v>
      </c>
      <c r="P127" s="299">
        <v>1760</v>
      </c>
      <c r="Q127" s="299">
        <v>1700</v>
      </c>
      <c r="R127" s="299">
        <v>1740</v>
      </c>
      <c r="S127" s="299">
        <v>1730</v>
      </c>
      <c r="T127" s="347">
        <v>1746</v>
      </c>
      <c r="U127" s="299">
        <v>1740</v>
      </c>
      <c r="V127" s="299">
        <v>1760</v>
      </c>
      <c r="W127" s="299">
        <v>1746</v>
      </c>
    </row>
    <row r="128" spans="1:26" ht="20.100000000000001" customHeight="1">
      <c r="A128" s="302">
        <v>44918</v>
      </c>
      <c r="B128" s="302">
        <v>44924</v>
      </c>
      <c r="C128" s="299">
        <v>1710</v>
      </c>
      <c r="D128" s="299">
        <v>1730</v>
      </c>
      <c r="E128" s="299">
        <v>1720</v>
      </c>
      <c r="F128" s="299">
        <v>1700</v>
      </c>
      <c r="G128" s="299">
        <v>1710</v>
      </c>
      <c r="H128" s="299">
        <v>1710</v>
      </c>
      <c r="I128" s="299">
        <v>1700</v>
      </c>
      <c r="J128" s="299">
        <v>1710</v>
      </c>
      <c r="K128" s="299">
        <v>1720</v>
      </c>
      <c r="L128" s="299">
        <v>1720</v>
      </c>
      <c r="M128" s="299">
        <v>1710</v>
      </c>
      <c r="N128" s="299">
        <v>1740</v>
      </c>
      <c r="O128" s="299">
        <v>1720</v>
      </c>
      <c r="P128" s="299">
        <v>1760</v>
      </c>
      <c r="Q128" s="299">
        <v>1700</v>
      </c>
      <c r="R128" s="299">
        <v>1700</v>
      </c>
      <c r="S128" s="299">
        <v>1700</v>
      </c>
      <c r="T128" s="348">
        <v>1715</v>
      </c>
      <c r="U128" s="348">
        <v>1720</v>
      </c>
      <c r="V128" s="299">
        <v>1730</v>
      </c>
      <c r="W128" s="299">
        <v>1716</v>
      </c>
    </row>
    <row r="129" spans="1:23" ht="20.100000000000001" customHeight="1">
      <c r="A129" s="302">
        <v>44925</v>
      </c>
      <c r="B129" s="302">
        <v>44931</v>
      </c>
      <c r="C129" s="299">
        <v>1680</v>
      </c>
      <c r="D129" s="299">
        <v>1710</v>
      </c>
      <c r="E129" s="299">
        <v>1700</v>
      </c>
      <c r="F129" s="299">
        <v>1680</v>
      </c>
      <c r="G129" s="299">
        <v>1685</v>
      </c>
      <c r="H129" s="299">
        <v>1670</v>
      </c>
      <c r="I129" s="299">
        <v>1660</v>
      </c>
      <c r="J129" s="299">
        <v>1680</v>
      </c>
      <c r="K129" s="299">
        <v>1680</v>
      </c>
      <c r="L129" s="299">
        <v>1680</v>
      </c>
      <c r="M129" s="299">
        <v>1660</v>
      </c>
      <c r="N129" s="299">
        <v>1720</v>
      </c>
      <c r="O129" s="299">
        <v>1700</v>
      </c>
      <c r="P129" s="299">
        <v>1730</v>
      </c>
      <c r="Q129" s="299">
        <v>1700</v>
      </c>
      <c r="R129" s="299">
        <v>1670</v>
      </c>
      <c r="S129" s="299">
        <v>1670</v>
      </c>
      <c r="T129" s="348">
        <v>1687</v>
      </c>
      <c r="U129" s="348">
        <v>1700</v>
      </c>
      <c r="V129" s="299">
        <v>1710</v>
      </c>
      <c r="W129" s="299">
        <v>1689</v>
      </c>
    </row>
    <row r="130" spans="1:23" ht="20.100000000000001" customHeight="1">
      <c r="A130" s="302">
        <v>44932</v>
      </c>
      <c r="B130" s="302">
        <v>44938</v>
      </c>
      <c r="C130" s="299">
        <v>1630</v>
      </c>
      <c r="D130" s="299">
        <v>1650</v>
      </c>
      <c r="E130" s="299">
        <v>1650</v>
      </c>
      <c r="F130" s="299">
        <v>1630</v>
      </c>
      <c r="G130" s="299">
        <v>1600</v>
      </c>
      <c r="H130" s="299">
        <v>1630</v>
      </c>
      <c r="I130" s="299">
        <v>1620</v>
      </c>
      <c r="J130" s="299">
        <v>1620</v>
      </c>
      <c r="K130" s="299">
        <v>1630</v>
      </c>
      <c r="L130" s="299">
        <v>1630</v>
      </c>
      <c r="M130" s="299">
        <v>1620</v>
      </c>
      <c r="N130" s="299">
        <v>1700</v>
      </c>
      <c r="O130" s="299">
        <v>1680</v>
      </c>
      <c r="P130" s="299">
        <v>1700</v>
      </c>
      <c r="Q130" s="299">
        <v>1700</v>
      </c>
      <c r="R130" s="299">
        <v>1630</v>
      </c>
      <c r="S130" s="299">
        <v>1620</v>
      </c>
      <c r="T130" s="299">
        <v>1644</v>
      </c>
      <c r="U130" s="299">
        <v>1670</v>
      </c>
      <c r="V130" s="299">
        <v>1680</v>
      </c>
      <c r="W130" s="299">
        <v>1647</v>
      </c>
    </row>
    <row r="131" spans="1:23" ht="20.100000000000001" customHeight="1">
      <c r="A131" s="302">
        <v>44953</v>
      </c>
      <c r="B131" s="302">
        <v>44959</v>
      </c>
      <c r="C131" s="299">
        <v>1570</v>
      </c>
      <c r="D131" s="299">
        <v>1600</v>
      </c>
      <c r="E131" s="299">
        <v>1600</v>
      </c>
      <c r="F131" s="299">
        <v>1570</v>
      </c>
      <c r="G131" s="299">
        <v>1590</v>
      </c>
      <c r="H131" s="299">
        <v>1570</v>
      </c>
      <c r="I131" s="299">
        <v>1550</v>
      </c>
      <c r="J131" s="299">
        <v>1560</v>
      </c>
      <c r="K131" s="299">
        <v>1570</v>
      </c>
      <c r="L131" s="299">
        <v>1560</v>
      </c>
      <c r="M131" s="299">
        <v>1550</v>
      </c>
      <c r="N131" s="299">
        <v>1700</v>
      </c>
      <c r="O131" s="299">
        <v>1680</v>
      </c>
      <c r="P131" s="299">
        <v>1700</v>
      </c>
      <c r="Q131" s="299">
        <v>1700</v>
      </c>
      <c r="R131" s="299">
        <v>1570</v>
      </c>
      <c r="S131" s="299">
        <v>1550</v>
      </c>
      <c r="T131" s="299">
        <v>1599</v>
      </c>
      <c r="U131" s="299">
        <v>1670</v>
      </c>
      <c r="V131" s="299">
        <v>1680</v>
      </c>
      <c r="W131" s="299">
        <v>1607</v>
      </c>
    </row>
    <row r="132" spans="1:23" ht="20.100000000000001" customHeight="1">
      <c r="A132" s="302">
        <v>44960</v>
      </c>
      <c r="B132" s="302">
        <v>44966</v>
      </c>
      <c r="C132" s="299">
        <v>1550</v>
      </c>
      <c r="D132" s="299">
        <v>1570</v>
      </c>
      <c r="E132" s="299">
        <v>1570</v>
      </c>
      <c r="F132" s="299">
        <v>1550</v>
      </c>
      <c r="G132" s="299">
        <v>1570</v>
      </c>
      <c r="H132" s="299">
        <v>1550</v>
      </c>
      <c r="I132" s="299">
        <v>1550</v>
      </c>
      <c r="J132" s="299">
        <v>1550</v>
      </c>
      <c r="K132" s="299">
        <v>1520</v>
      </c>
      <c r="L132" s="299">
        <v>1510</v>
      </c>
      <c r="M132" s="299">
        <v>1500</v>
      </c>
      <c r="N132" s="299">
        <v>1700</v>
      </c>
      <c r="O132" s="299">
        <v>1650</v>
      </c>
      <c r="P132" s="299">
        <v>1670</v>
      </c>
      <c r="Q132" s="299">
        <v>1650</v>
      </c>
      <c r="R132" s="299">
        <v>1550</v>
      </c>
      <c r="S132" s="299">
        <v>1550</v>
      </c>
      <c r="T132" s="299">
        <v>1574</v>
      </c>
      <c r="U132" s="299">
        <v>1670</v>
      </c>
      <c r="V132" s="299">
        <v>1680</v>
      </c>
      <c r="W132" s="299">
        <v>1585</v>
      </c>
    </row>
    <row r="133" spans="1:23" ht="20.100000000000001" customHeight="1">
      <c r="A133" s="302">
        <v>44967</v>
      </c>
      <c r="B133" s="302">
        <v>44973</v>
      </c>
      <c r="C133" s="299">
        <v>1570</v>
      </c>
      <c r="D133" s="299">
        <v>1600</v>
      </c>
      <c r="E133" s="299">
        <v>1600</v>
      </c>
      <c r="F133" s="299">
        <v>1570</v>
      </c>
      <c r="G133" s="299">
        <v>1600</v>
      </c>
      <c r="H133" s="299">
        <v>1570</v>
      </c>
      <c r="I133" s="299">
        <v>1580</v>
      </c>
      <c r="J133" s="299">
        <v>1570</v>
      </c>
      <c r="K133" s="299">
        <v>1570</v>
      </c>
      <c r="L133" s="299">
        <v>1560</v>
      </c>
      <c r="M133" s="299">
        <v>1550</v>
      </c>
      <c r="N133" s="299">
        <v>1700</v>
      </c>
      <c r="O133" s="299">
        <v>1680</v>
      </c>
      <c r="P133" s="299">
        <v>1670</v>
      </c>
      <c r="Q133" s="299">
        <v>1650</v>
      </c>
      <c r="R133" s="299">
        <v>1570</v>
      </c>
      <c r="S133" s="299">
        <v>1580</v>
      </c>
      <c r="T133" s="299">
        <v>1599</v>
      </c>
      <c r="U133" s="299">
        <v>1670</v>
      </c>
      <c r="V133" s="299">
        <v>1680</v>
      </c>
      <c r="W133" s="299">
        <v>1607</v>
      </c>
    </row>
    <row r="134" spans="1:23" ht="20.100000000000001" customHeight="1">
      <c r="A134" s="306">
        <v>44974</v>
      </c>
      <c r="B134" s="306">
        <v>44980</v>
      </c>
      <c r="C134" s="55">
        <v>1600</v>
      </c>
      <c r="D134" s="55">
        <v>1620</v>
      </c>
      <c r="E134" s="55">
        <v>1620</v>
      </c>
      <c r="F134" s="55">
        <v>1600</v>
      </c>
      <c r="G134" s="55">
        <v>1620</v>
      </c>
      <c r="H134" s="55">
        <v>1600</v>
      </c>
      <c r="I134" s="55">
        <v>1600</v>
      </c>
      <c r="J134" s="55">
        <v>1600</v>
      </c>
      <c r="K134" s="55">
        <v>1600</v>
      </c>
      <c r="L134" s="55">
        <v>1590</v>
      </c>
      <c r="M134" s="55">
        <v>1590</v>
      </c>
      <c r="N134" s="55">
        <v>1730</v>
      </c>
      <c r="O134" s="55">
        <v>1700</v>
      </c>
      <c r="P134" s="55">
        <v>1670</v>
      </c>
      <c r="Q134" s="55">
        <v>1650</v>
      </c>
      <c r="R134" s="55">
        <v>1600</v>
      </c>
      <c r="S134" s="55">
        <v>1600</v>
      </c>
      <c r="T134" s="55">
        <v>1623</v>
      </c>
      <c r="U134" s="55">
        <v>1700</v>
      </c>
      <c r="V134" s="55">
        <v>1720</v>
      </c>
      <c r="W134" s="55">
        <v>1632</v>
      </c>
    </row>
  </sheetData>
  <sortState xmlns:xlrd2="http://schemas.microsoft.com/office/spreadsheetml/2017/richdata2" ref="A3:X80">
    <sortCondition ref="A3"/>
  </sortState>
  <mergeCells count="9">
    <mergeCell ref="R1:S1"/>
    <mergeCell ref="U1:V1"/>
    <mergeCell ref="T1:T2"/>
    <mergeCell ref="W1:W2"/>
    <mergeCell ref="A1:B1"/>
    <mergeCell ref="C1:G1"/>
    <mergeCell ref="H1:J1"/>
    <mergeCell ref="K1:M1"/>
    <mergeCell ref="O1:Q1"/>
  </mergeCells>
  <phoneticPr fontId="62" type="noConversion"/>
  <pageMargins left="0.75" right="0.75" top="1" bottom="1" header="0.5" footer="0.5"/>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236"/>
  <sheetViews>
    <sheetView workbookViewId="0">
      <pane xSplit="2" ySplit="2" topLeftCell="Q6" activePane="bottomRight" state="frozen"/>
      <selection pane="topRight"/>
      <selection pane="bottomLeft"/>
      <selection pane="bottomRight" sqref="A1:B1"/>
    </sheetView>
  </sheetViews>
  <sheetFormatPr defaultColWidth="13.125" defaultRowHeight="20.100000000000001" customHeight="1"/>
  <cols>
    <col min="1" max="2" width="13.125" style="237" customWidth="1"/>
    <col min="3" max="16383" width="13.125" customWidth="1"/>
  </cols>
  <sheetData>
    <row r="1" spans="1:23" s="32" customFormat="1" ht="30" customHeight="1">
      <c r="A1" s="543" t="s">
        <v>331</v>
      </c>
      <c r="B1" s="507"/>
      <c r="C1" s="505" t="s">
        <v>173</v>
      </c>
      <c r="D1" s="505"/>
      <c r="E1" s="505"/>
      <c r="F1" s="505"/>
      <c r="G1" s="505"/>
      <c r="H1" s="505" t="s">
        <v>174</v>
      </c>
      <c r="I1" s="505"/>
      <c r="J1" s="505"/>
      <c r="K1" s="505" t="s">
        <v>175</v>
      </c>
      <c r="L1" s="505"/>
      <c r="M1" s="505"/>
      <c r="N1" s="21" t="s">
        <v>176</v>
      </c>
      <c r="O1" s="505" t="s">
        <v>177</v>
      </c>
      <c r="P1" s="505"/>
      <c r="Q1" s="505"/>
      <c r="R1" s="505" t="s">
        <v>178</v>
      </c>
      <c r="S1" s="505"/>
      <c r="T1" s="506" t="s">
        <v>188</v>
      </c>
      <c r="U1" s="505" t="s">
        <v>176</v>
      </c>
      <c r="V1" s="505"/>
      <c r="W1" s="506" t="s">
        <v>189</v>
      </c>
    </row>
    <row r="2" spans="1:23" s="32" customFormat="1" ht="30" customHeight="1">
      <c r="A2" s="239" t="s">
        <v>190</v>
      </c>
      <c r="B2" s="239" t="s">
        <v>183</v>
      </c>
      <c r="C2" s="4" t="s">
        <v>147</v>
      </c>
      <c r="D2" s="4" t="s">
        <v>150</v>
      </c>
      <c r="E2" s="4" t="s">
        <v>151</v>
      </c>
      <c r="F2" s="4" t="s">
        <v>160</v>
      </c>
      <c r="G2" s="4" t="s">
        <v>152</v>
      </c>
      <c r="H2" s="4" t="s">
        <v>166</v>
      </c>
      <c r="I2" s="4" t="s">
        <v>148</v>
      </c>
      <c r="J2" s="4" t="s">
        <v>149</v>
      </c>
      <c r="K2" s="4" t="s">
        <v>153</v>
      </c>
      <c r="L2" s="4" t="s">
        <v>154</v>
      </c>
      <c r="M2" s="4" t="s">
        <v>155</v>
      </c>
      <c r="N2" s="4" t="s">
        <v>163</v>
      </c>
      <c r="O2" s="4" t="s">
        <v>157</v>
      </c>
      <c r="P2" s="4" t="s">
        <v>158</v>
      </c>
      <c r="Q2" s="4" t="s">
        <v>159</v>
      </c>
      <c r="R2" s="4" t="s">
        <v>161</v>
      </c>
      <c r="S2" s="4" t="s">
        <v>162</v>
      </c>
      <c r="T2" s="506"/>
      <c r="U2" s="4" t="s">
        <v>164</v>
      </c>
      <c r="V2" s="4" t="s">
        <v>165</v>
      </c>
      <c r="W2" s="506"/>
    </row>
    <row r="3" spans="1:23" ht="20.100000000000001" customHeight="1">
      <c r="A3" s="288">
        <v>43301</v>
      </c>
      <c r="B3" s="288">
        <v>43307</v>
      </c>
      <c r="C3" s="5">
        <v>408</v>
      </c>
      <c r="D3" s="5">
        <v>390</v>
      </c>
      <c r="E3" s="5">
        <v>410</v>
      </c>
      <c r="F3" s="5">
        <v>410</v>
      </c>
      <c r="G3" s="5">
        <v>382.5</v>
      </c>
      <c r="H3" s="5">
        <v>405</v>
      </c>
      <c r="I3" s="5">
        <v>435</v>
      </c>
      <c r="J3" s="5">
        <v>397.5</v>
      </c>
      <c r="K3" s="5">
        <v>400</v>
      </c>
      <c r="L3" s="5">
        <v>390</v>
      </c>
      <c r="M3" s="5">
        <v>400</v>
      </c>
      <c r="N3" s="5">
        <v>410</v>
      </c>
      <c r="O3" s="5">
        <v>415</v>
      </c>
      <c r="P3" s="5">
        <v>400</v>
      </c>
      <c r="Q3" s="5">
        <v>420</v>
      </c>
      <c r="R3" s="5">
        <v>400</v>
      </c>
      <c r="S3" s="5">
        <v>413</v>
      </c>
      <c r="T3" s="5">
        <v>405.33</v>
      </c>
      <c r="U3" s="5" t="s">
        <v>193</v>
      </c>
      <c r="V3" s="5" t="s">
        <v>193</v>
      </c>
      <c r="W3" s="5" t="s">
        <v>193</v>
      </c>
    </row>
    <row r="4" spans="1:23" ht="20.100000000000001" customHeight="1">
      <c r="A4" s="288">
        <v>43308</v>
      </c>
      <c r="B4" s="288">
        <v>43314</v>
      </c>
      <c r="C4" s="5">
        <v>410</v>
      </c>
      <c r="D4" s="5">
        <v>400</v>
      </c>
      <c r="E4" s="5">
        <v>410</v>
      </c>
      <c r="F4" s="5">
        <v>410</v>
      </c>
      <c r="G4" s="5">
        <v>395</v>
      </c>
      <c r="H4" s="5">
        <v>410</v>
      </c>
      <c r="I4" s="5">
        <v>435</v>
      </c>
      <c r="J4" s="5">
        <v>400</v>
      </c>
      <c r="K4" s="5">
        <v>400</v>
      </c>
      <c r="L4" s="5">
        <v>400</v>
      </c>
      <c r="M4" s="5">
        <v>400</v>
      </c>
      <c r="N4" s="5">
        <v>410</v>
      </c>
      <c r="O4" s="5">
        <v>415</v>
      </c>
      <c r="P4" s="5">
        <v>400</v>
      </c>
      <c r="Q4" s="5">
        <v>420</v>
      </c>
      <c r="R4" s="5">
        <v>405</v>
      </c>
      <c r="S4" s="5">
        <v>420</v>
      </c>
      <c r="T4" s="5">
        <v>408.33</v>
      </c>
      <c r="U4" s="5" t="s">
        <v>193</v>
      </c>
      <c r="V4" s="5" t="s">
        <v>193</v>
      </c>
      <c r="W4" s="5" t="s">
        <v>193</v>
      </c>
    </row>
    <row r="5" spans="1:23" ht="20.100000000000001" customHeight="1">
      <c r="A5" s="288">
        <v>43315</v>
      </c>
      <c r="B5" s="288">
        <v>43321</v>
      </c>
      <c r="C5" s="5">
        <v>413</v>
      </c>
      <c r="D5" s="5">
        <v>413</v>
      </c>
      <c r="E5" s="5">
        <v>410</v>
      </c>
      <c r="F5" s="5">
        <v>410</v>
      </c>
      <c r="G5" s="5">
        <v>405</v>
      </c>
      <c r="H5" s="5">
        <v>413</v>
      </c>
      <c r="I5" s="5">
        <v>430</v>
      </c>
      <c r="J5" s="5">
        <v>415</v>
      </c>
      <c r="K5" s="5">
        <v>410</v>
      </c>
      <c r="L5" s="5">
        <v>410</v>
      </c>
      <c r="M5" s="5">
        <v>405</v>
      </c>
      <c r="N5" s="5">
        <v>415</v>
      </c>
      <c r="O5" s="5">
        <v>415</v>
      </c>
      <c r="P5" s="5">
        <v>410</v>
      </c>
      <c r="Q5" s="5">
        <v>420</v>
      </c>
      <c r="R5" s="5">
        <v>405</v>
      </c>
      <c r="S5" s="5">
        <v>420</v>
      </c>
      <c r="T5" s="5">
        <v>412.72</v>
      </c>
      <c r="U5" s="5" t="s">
        <v>193</v>
      </c>
      <c r="V5" s="5" t="s">
        <v>193</v>
      </c>
      <c r="W5" s="5" t="s">
        <v>193</v>
      </c>
    </row>
    <row r="6" spans="1:23" ht="20.100000000000001" customHeight="1">
      <c r="A6" s="288">
        <v>43322</v>
      </c>
      <c r="B6" s="288">
        <v>43328</v>
      </c>
      <c r="C6" s="5">
        <v>413</v>
      </c>
      <c r="D6" s="5">
        <v>413</v>
      </c>
      <c r="E6" s="5">
        <v>410</v>
      </c>
      <c r="F6" s="5">
        <v>410</v>
      </c>
      <c r="G6" s="5">
        <v>405</v>
      </c>
      <c r="H6" s="5">
        <v>413</v>
      </c>
      <c r="I6" s="5">
        <v>430</v>
      </c>
      <c r="J6" s="5">
        <v>415</v>
      </c>
      <c r="K6" s="5">
        <v>410</v>
      </c>
      <c r="L6" s="5">
        <v>410</v>
      </c>
      <c r="M6" s="5">
        <v>405</v>
      </c>
      <c r="N6" s="5">
        <v>415</v>
      </c>
      <c r="O6" s="5">
        <v>415</v>
      </c>
      <c r="P6" s="5">
        <v>410</v>
      </c>
      <c r="Q6" s="5">
        <v>420</v>
      </c>
      <c r="R6" s="5">
        <v>405</v>
      </c>
      <c r="S6" s="5">
        <v>420</v>
      </c>
      <c r="T6" s="5">
        <v>412.72</v>
      </c>
      <c r="U6" s="5" t="s">
        <v>193</v>
      </c>
      <c r="V6" s="5" t="s">
        <v>193</v>
      </c>
      <c r="W6" s="5" t="s">
        <v>193</v>
      </c>
    </row>
    <row r="7" spans="1:23" ht="20.100000000000001" customHeight="1">
      <c r="A7" s="288">
        <v>43329</v>
      </c>
      <c r="B7" s="288">
        <v>43335</v>
      </c>
      <c r="C7" s="5">
        <v>412.5</v>
      </c>
      <c r="D7" s="5">
        <v>405</v>
      </c>
      <c r="E7" s="5">
        <v>405</v>
      </c>
      <c r="F7" s="5">
        <v>409.5</v>
      </c>
      <c r="G7" s="5">
        <v>406.5</v>
      </c>
      <c r="H7" s="5">
        <v>397.5</v>
      </c>
      <c r="I7" s="5">
        <v>420</v>
      </c>
      <c r="J7" s="5">
        <v>411</v>
      </c>
      <c r="K7" s="5">
        <v>382.5</v>
      </c>
      <c r="L7" s="5">
        <v>397.5</v>
      </c>
      <c r="M7" s="5">
        <v>397.5</v>
      </c>
      <c r="N7" s="5">
        <v>409.5</v>
      </c>
      <c r="O7" s="5">
        <v>420</v>
      </c>
      <c r="P7" s="5">
        <v>447</v>
      </c>
      <c r="Q7" s="5">
        <v>420</v>
      </c>
      <c r="R7" s="5">
        <v>397.5</v>
      </c>
      <c r="S7" s="5">
        <v>420</v>
      </c>
      <c r="T7" s="5">
        <f>AVERAGE(C7:S7)</f>
        <v>409.3235294117647</v>
      </c>
      <c r="U7" s="5" t="s">
        <v>193</v>
      </c>
      <c r="V7" s="5" t="s">
        <v>193</v>
      </c>
      <c r="W7" s="5" t="s">
        <v>193</v>
      </c>
    </row>
    <row r="8" spans="1:23" ht="20.100000000000001" customHeight="1">
      <c r="A8" s="288">
        <v>43336</v>
      </c>
      <c r="B8" s="288">
        <v>43342</v>
      </c>
      <c r="C8" s="5">
        <v>412.5</v>
      </c>
      <c r="D8" s="5">
        <v>420</v>
      </c>
      <c r="E8" s="5">
        <v>405</v>
      </c>
      <c r="F8" s="5">
        <v>405</v>
      </c>
      <c r="G8" s="5">
        <v>399</v>
      </c>
      <c r="H8" s="5">
        <v>405</v>
      </c>
      <c r="I8" s="5">
        <v>412.5</v>
      </c>
      <c r="J8" s="5">
        <v>411</v>
      </c>
      <c r="K8" s="5">
        <v>390</v>
      </c>
      <c r="L8" s="5">
        <v>397.5</v>
      </c>
      <c r="M8" s="5">
        <v>397.5</v>
      </c>
      <c r="N8" s="5">
        <v>409.5</v>
      </c>
      <c r="O8" s="5">
        <v>412.5</v>
      </c>
      <c r="P8" s="5">
        <v>439.5</v>
      </c>
      <c r="Q8" s="5">
        <v>420</v>
      </c>
      <c r="R8" s="5">
        <v>390</v>
      </c>
      <c r="S8" s="5">
        <v>397.5</v>
      </c>
      <c r="T8" s="5">
        <v>407.58</v>
      </c>
      <c r="U8" s="5" t="s">
        <v>193</v>
      </c>
      <c r="V8" s="5" t="s">
        <v>193</v>
      </c>
      <c r="W8" s="5" t="s">
        <v>193</v>
      </c>
    </row>
    <row r="9" spans="1:23" ht="20.100000000000001" customHeight="1">
      <c r="A9" s="288">
        <v>43343</v>
      </c>
      <c r="B9" s="288">
        <v>43349</v>
      </c>
      <c r="C9" s="5">
        <v>416.25</v>
      </c>
      <c r="D9" s="5">
        <v>426</v>
      </c>
      <c r="E9" s="5">
        <v>405</v>
      </c>
      <c r="F9" s="5">
        <v>414</v>
      </c>
      <c r="G9" s="5">
        <v>404.25</v>
      </c>
      <c r="H9" s="5">
        <v>397.5</v>
      </c>
      <c r="I9" s="5">
        <v>416.25</v>
      </c>
      <c r="J9" s="5">
        <v>411</v>
      </c>
      <c r="K9" s="5">
        <v>382.5</v>
      </c>
      <c r="L9" s="5">
        <v>395.63</v>
      </c>
      <c r="M9" s="5">
        <v>391.88</v>
      </c>
      <c r="N9" s="5">
        <v>409.5</v>
      </c>
      <c r="O9" s="5">
        <v>412.5</v>
      </c>
      <c r="P9" s="5">
        <v>450.9</v>
      </c>
      <c r="Q9" s="5">
        <v>416.25</v>
      </c>
      <c r="R9" s="5">
        <v>404.25</v>
      </c>
      <c r="S9" s="5">
        <v>407.25</v>
      </c>
      <c r="T9" s="5">
        <v>409.63</v>
      </c>
      <c r="U9" s="5" t="s">
        <v>193</v>
      </c>
      <c r="V9" s="5" t="s">
        <v>193</v>
      </c>
      <c r="W9" s="5" t="s">
        <v>193</v>
      </c>
    </row>
    <row r="10" spans="1:23" ht="20.100000000000001" customHeight="1">
      <c r="A10" s="288">
        <v>43350</v>
      </c>
      <c r="B10" s="288">
        <v>43356</v>
      </c>
      <c r="C10" s="5">
        <v>417</v>
      </c>
      <c r="D10" s="5">
        <v>424.2</v>
      </c>
      <c r="E10" s="5">
        <v>420</v>
      </c>
      <c r="F10" s="5">
        <v>424.5</v>
      </c>
      <c r="G10" s="5">
        <v>420.9</v>
      </c>
      <c r="H10" s="5">
        <v>393</v>
      </c>
      <c r="I10" s="5">
        <v>423</v>
      </c>
      <c r="J10" s="5">
        <v>398.4</v>
      </c>
      <c r="K10" s="5">
        <v>363</v>
      </c>
      <c r="L10" s="5">
        <v>370.5</v>
      </c>
      <c r="M10" s="5">
        <v>379.5</v>
      </c>
      <c r="N10" s="5">
        <v>418.5</v>
      </c>
      <c r="O10" s="5">
        <v>430.5</v>
      </c>
      <c r="P10" s="5">
        <v>472.2</v>
      </c>
      <c r="Q10" s="5">
        <v>436.5</v>
      </c>
      <c r="R10" s="5">
        <v>423</v>
      </c>
      <c r="S10" s="5">
        <v>420</v>
      </c>
      <c r="T10" s="5">
        <f>AVERAGE(C10:S10)</f>
        <v>413.80588235294118</v>
      </c>
      <c r="U10" s="5" t="s">
        <v>193</v>
      </c>
      <c r="V10" s="5" t="s">
        <v>193</v>
      </c>
      <c r="W10" s="5" t="s">
        <v>193</v>
      </c>
    </row>
    <row r="11" spans="1:23" ht="20.100000000000001" customHeight="1">
      <c r="A11" s="288">
        <v>43357</v>
      </c>
      <c r="B11" s="288">
        <v>43363</v>
      </c>
      <c r="C11" s="5">
        <v>403.5</v>
      </c>
      <c r="D11" s="5">
        <v>412.5</v>
      </c>
      <c r="E11" s="5">
        <v>421.5</v>
      </c>
      <c r="F11" s="5">
        <v>402</v>
      </c>
      <c r="G11" s="5">
        <v>421.5</v>
      </c>
      <c r="H11" s="5">
        <v>385.5</v>
      </c>
      <c r="I11" s="5">
        <v>427.5</v>
      </c>
      <c r="J11" s="5">
        <v>380.7</v>
      </c>
      <c r="K11" s="5">
        <v>352.5</v>
      </c>
      <c r="L11" s="5">
        <v>373.8</v>
      </c>
      <c r="M11" s="5">
        <v>352.5</v>
      </c>
      <c r="N11" s="5">
        <v>411</v>
      </c>
      <c r="O11" s="5">
        <v>438</v>
      </c>
      <c r="P11" s="5">
        <v>487.5</v>
      </c>
      <c r="Q11" s="5">
        <v>447</v>
      </c>
      <c r="R11" s="5">
        <v>447</v>
      </c>
      <c r="S11" s="5">
        <v>420</v>
      </c>
      <c r="T11" s="5">
        <v>410</v>
      </c>
      <c r="U11" s="5" t="s">
        <v>193</v>
      </c>
      <c r="V11" s="5" t="s">
        <v>193</v>
      </c>
      <c r="W11" s="5" t="s">
        <v>193</v>
      </c>
    </row>
    <row r="12" spans="1:23" ht="20.100000000000001" customHeight="1">
      <c r="A12" s="288">
        <v>43364</v>
      </c>
      <c r="B12" s="288">
        <v>43370</v>
      </c>
      <c r="C12" s="5">
        <v>378.75</v>
      </c>
      <c r="D12" s="5">
        <v>420</v>
      </c>
      <c r="E12" s="5">
        <v>423.75</v>
      </c>
      <c r="F12" s="5">
        <v>399.38</v>
      </c>
      <c r="G12" s="5">
        <v>431.25</v>
      </c>
      <c r="H12" s="5">
        <v>386.25</v>
      </c>
      <c r="I12" s="5">
        <v>420</v>
      </c>
      <c r="J12" s="5">
        <v>370.5</v>
      </c>
      <c r="K12" s="5">
        <v>330</v>
      </c>
      <c r="L12" s="5">
        <v>375.38</v>
      </c>
      <c r="M12" s="5">
        <v>352.5</v>
      </c>
      <c r="N12" s="5">
        <v>413.63</v>
      </c>
      <c r="O12" s="5">
        <v>435</v>
      </c>
      <c r="P12" s="5">
        <v>491.25</v>
      </c>
      <c r="Q12" s="5">
        <v>433.13</v>
      </c>
      <c r="R12" s="5">
        <v>457.5</v>
      </c>
      <c r="S12" s="5">
        <v>420</v>
      </c>
      <c r="T12" s="5">
        <v>407.13</v>
      </c>
      <c r="U12" s="5" t="s">
        <v>193</v>
      </c>
      <c r="V12" s="5" t="s">
        <v>193</v>
      </c>
      <c r="W12" s="5" t="s">
        <v>193</v>
      </c>
    </row>
    <row r="13" spans="1:23" ht="20.100000000000001" customHeight="1">
      <c r="A13" s="288">
        <v>43373</v>
      </c>
      <c r="B13" s="288">
        <v>43377</v>
      </c>
      <c r="C13" s="5">
        <v>367.5</v>
      </c>
      <c r="D13" s="5">
        <v>420</v>
      </c>
      <c r="E13" s="5">
        <v>402</v>
      </c>
      <c r="F13" s="5">
        <v>382.5</v>
      </c>
      <c r="G13" s="5">
        <v>390</v>
      </c>
      <c r="H13" s="5">
        <v>360</v>
      </c>
      <c r="I13" s="5">
        <v>405</v>
      </c>
      <c r="J13" s="5">
        <v>360</v>
      </c>
      <c r="K13" s="5">
        <v>307.5</v>
      </c>
      <c r="L13" s="5">
        <v>352.5</v>
      </c>
      <c r="M13" s="5">
        <v>352.5</v>
      </c>
      <c r="N13" s="5">
        <v>405</v>
      </c>
      <c r="O13" s="5">
        <v>435</v>
      </c>
      <c r="P13" s="5">
        <v>475.5</v>
      </c>
      <c r="Q13" s="5">
        <v>412.5</v>
      </c>
      <c r="R13" s="5">
        <v>465</v>
      </c>
      <c r="S13" s="5">
        <v>420</v>
      </c>
      <c r="T13" s="5">
        <v>394.17</v>
      </c>
      <c r="U13" s="5" t="s">
        <v>193</v>
      </c>
      <c r="V13" s="5" t="s">
        <v>193</v>
      </c>
      <c r="W13" s="5" t="s">
        <v>193</v>
      </c>
    </row>
    <row r="14" spans="1:23" ht="20.100000000000001" customHeight="1">
      <c r="A14" s="288">
        <v>43378</v>
      </c>
      <c r="B14" s="288">
        <v>43384</v>
      </c>
      <c r="C14" s="5">
        <v>378.75</v>
      </c>
      <c r="D14" s="5">
        <v>427.5</v>
      </c>
      <c r="E14" s="5">
        <v>402</v>
      </c>
      <c r="F14" s="5">
        <v>390</v>
      </c>
      <c r="G14" s="5">
        <v>390</v>
      </c>
      <c r="H14" s="5">
        <v>360</v>
      </c>
      <c r="I14" s="5">
        <v>405</v>
      </c>
      <c r="J14" s="5">
        <v>360</v>
      </c>
      <c r="K14" s="5">
        <v>307.5</v>
      </c>
      <c r="L14" s="5">
        <v>348.75</v>
      </c>
      <c r="M14" s="5">
        <v>352.5</v>
      </c>
      <c r="N14" s="5">
        <v>401.25</v>
      </c>
      <c r="O14" s="5">
        <v>435</v>
      </c>
      <c r="P14" s="5">
        <v>478.5</v>
      </c>
      <c r="Q14" s="5">
        <v>412.5</v>
      </c>
      <c r="R14" s="5">
        <v>465</v>
      </c>
      <c r="S14" s="5">
        <v>420</v>
      </c>
      <c r="T14" s="5">
        <v>396.21</v>
      </c>
      <c r="U14" s="5" t="s">
        <v>193</v>
      </c>
      <c r="V14" s="5" t="s">
        <v>193</v>
      </c>
      <c r="W14" s="5" t="s">
        <v>193</v>
      </c>
    </row>
    <row r="15" spans="1:23" ht="20.100000000000001" customHeight="1">
      <c r="A15" s="288">
        <v>43385</v>
      </c>
      <c r="B15" s="288">
        <v>43391</v>
      </c>
      <c r="C15" s="5">
        <v>352.5</v>
      </c>
      <c r="D15" s="5">
        <v>435</v>
      </c>
      <c r="E15" s="5">
        <v>403.2</v>
      </c>
      <c r="F15" s="5">
        <v>412.5</v>
      </c>
      <c r="G15" s="5">
        <v>390</v>
      </c>
      <c r="H15" s="5">
        <v>346.5</v>
      </c>
      <c r="I15" s="5">
        <v>406.5</v>
      </c>
      <c r="J15" s="5">
        <v>355.5</v>
      </c>
      <c r="K15" s="5">
        <v>306</v>
      </c>
      <c r="L15" s="5">
        <v>330</v>
      </c>
      <c r="M15" s="5">
        <v>343.5</v>
      </c>
      <c r="N15" s="5">
        <v>412.5</v>
      </c>
      <c r="O15" s="5">
        <v>442.5</v>
      </c>
      <c r="P15" s="5">
        <v>460</v>
      </c>
      <c r="Q15" s="5">
        <v>412.5</v>
      </c>
      <c r="R15" s="5">
        <v>483</v>
      </c>
      <c r="S15" s="5">
        <v>420</v>
      </c>
      <c r="T15" s="5">
        <v>395.79</v>
      </c>
      <c r="U15" s="5" t="s">
        <v>193</v>
      </c>
      <c r="V15" s="5" t="s">
        <v>193</v>
      </c>
      <c r="W15" s="5" t="s">
        <v>193</v>
      </c>
    </row>
    <row r="16" spans="1:23" ht="20.100000000000001" customHeight="1">
      <c r="A16" s="288">
        <v>43392</v>
      </c>
      <c r="B16" s="288">
        <v>43398</v>
      </c>
      <c r="C16" s="5">
        <v>352.5</v>
      </c>
      <c r="D16" s="5">
        <v>431.25</v>
      </c>
      <c r="E16" s="5">
        <v>402</v>
      </c>
      <c r="F16" s="5">
        <v>375</v>
      </c>
      <c r="G16" s="5">
        <v>390</v>
      </c>
      <c r="H16" s="5">
        <v>337.5</v>
      </c>
      <c r="I16" s="5">
        <v>382.5</v>
      </c>
      <c r="J16" s="5">
        <v>335.63</v>
      </c>
      <c r="K16" s="5">
        <v>300</v>
      </c>
      <c r="L16" s="5">
        <v>322.5</v>
      </c>
      <c r="M16" s="5">
        <v>322.5</v>
      </c>
      <c r="N16" s="5">
        <v>399.38</v>
      </c>
      <c r="O16" s="5">
        <v>442.5</v>
      </c>
      <c r="P16" s="5">
        <v>485</v>
      </c>
      <c r="Q16" s="5">
        <v>410.63</v>
      </c>
      <c r="R16" s="5">
        <v>491.25</v>
      </c>
      <c r="S16" s="5">
        <v>410.63</v>
      </c>
      <c r="T16" s="5">
        <v>388.45</v>
      </c>
      <c r="U16" s="5" t="s">
        <v>193</v>
      </c>
      <c r="V16" s="5" t="s">
        <v>193</v>
      </c>
      <c r="W16" s="5" t="s">
        <v>193</v>
      </c>
    </row>
    <row r="17" spans="1:23" ht="20.100000000000001" customHeight="1">
      <c r="A17" s="288">
        <v>43399</v>
      </c>
      <c r="B17" s="288">
        <v>43405</v>
      </c>
      <c r="C17" s="5">
        <v>343.5</v>
      </c>
      <c r="D17" s="5">
        <v>420</v>
      </c>
      <c r="E17" s="5">
        <v>397.2</v>
      </c>
      <c r="F17" s="5">
        <v>361.5</v>
      </c>
      <c r="G17" s="5">
        <v>395</v>
      </c>
      <c r="H17" s="5">
        <v>331.5</v>
      </c>
      <c r="I17" s="5">
        <v>379.5</v>
      </c>
      <c r="J17" s="5">
        <v>327</v>
      </c>
      <c r="K17" s="5">
        <v>297</v>
      </c>
      <c r="L17" s="5">
        <v>322.5</v>
      </c>
      <c r="M17" s="5">
        <v>322.5</v>
      </c>
      <c r="N17" s="5">
        <v>375</v>
      </c>
      <c r="O17" s="5">
        <v>443.5</v>
      </c>
      <c r="P17" s="5">
        <v>486.75</v>
      </c>
      <c r="Q17" s="5">
        <v>405</v>
      </c>
      <c r="R17" s="5">
        <v>468</v>
      </c>
      <c r="S17" s="5">
        <v>382.5</v>
      </c>
      <c r="T17" s="5">
        <f>AVERAGE(C17:S17)</f>
        <v>379.87941176470588</v>
      </c>
      <c r="U17" s="5" t="s">
        <v>193</v>
      </c>
      <c r="V17" s="5" t="s">
        <v>193</v>
      </c>
      <c r="W17" s="5" t="s">
        <v>193</v>
      </c>
    </row>
    <row r="18" spans="1:23" ht="20.100000000000001" customHeight="1">
      <c r="A18" s="288">
        <v>43406</v>
      </c>
      <c r="B18" s="288">
        <v>43412</v>
      </c>
      <c r="C18" s="5">
        <v>330</v>
      </c>
      <c r="D18" s="5">
        <v>402</v>
      </c>
      <c r="E18" s="5">
        <v>381</v>
      </c>
      <c r="F18" s="5">
        <v>352.5</v>
      </c>
      <c r="G18" s="5">
        <v>381</v>
      </c>
      <c r="H18" s="5">
        <v>310.5</v>
      </c>
      <c r="I18" s="5">
        <v>361.5</v>
      </c>
      <c r="J18" s="5">
        <v>322.5</v>
      </c>
      <c r="K18" s="5">
        <v>283.5</v>
      </c>
      <c r="L18" s="5">
        <v>313.5</v>
      </c>
      <c r="M18" s="5">
        <v>325.5</v>
      </c>
      <c r="N18" s="5">
        <v>400</v>
      </c>
      <c r="O18" s="5">
        <v>442.5</v>
      </c>
      <c r="P18" s="5">
        <v>489.5</v>
      </c>
      <c r="Q18" s="5">
        <v>396</v>
      </c>
      <c r="R18" s="5">
        <v>450</v>
      </c>
      <c r="S18" s="5">
        <v>382.5</v>
      </c>
      <c r="T18" s="5">
        <v>372.92</v>
      </c>
      <c r="U18" s="5" t="s">
        <v>193</v>
      </c>
      <c r="V18" s="5" t="s">
        <v>193</v>
      </c>
      <c r="W18" s="5" t="s">
        <v>193</v>
      </c>
    </row>
    <row r="19" spans="1:23" ht="20.100000000000001" customHeight="1">
      <c r="A19" s="288">
        <v>43413</v>
      </c>
      <c r="B19" s="288">
        <v>43419</v>
      </c>
      <c r="C19" s="5">
        <v>315</v>
      </c>
      <c r="D19" s="5">
        <v>390</v>
      </c>
      <c r="E19" s="5">
        <v>358.5</v>
      </c>
      <c r="F19" s="5">
        <v>348</v>
      </c>
      <c r="G19" s="5">
        <v>367.5</v>
      </c>
      <c r="H19" s="5">
        <v>304.5</v>
      </c>
      <c r="I19" s="5">
        <v>360</v>
      </c>
      <c r="J19" s="5">
        <v>326.25</v>
      </c>
      <c r="K19" s="5">
        <v>277.5</v>
      </c>
      <c r="L19" s="5">
        <v>288.60000000000002</v>
      </c>
      <c r="M19" s="5">
        <v>307.5</v>
      </c>
      <c r="N19" s="5">
        <v>405</v>
      </c>
      <c r="O19" s="5">
        <v>438</v>
      </c>
      <c r="P19" s="5">
        <v>489.5</v>
      </c>
      <c r="Q19" s="5">
        <v>390</v>
      </c>
      <c r="R19" s="5">
        <v>453</v>
      </c>
      <c r="S19" s="5">
        <v>382.5</v>
      </c>
      <c r="T19" s="5">
        <v>365.77</v>
      </c>
      <c r="U19" s="5" t="s">
        <v>193</v>
      </c>
      <c r="V19" s="5" t="s">
        <v>193</v>
      </c>
      <c r="W19" s="5" t="s">
        <v>193</v>
      </c>
    </row>
    <row r="20" spans="1:23" ht="20.100000000000001" customHeight="1">
      <c r="A20" s="288">
        <v>43420</v>
      </c>
      <c r="B20" s="288">
        <v>43426</v>
      </c>
      <c r="C20" s="5">
        <v>297</v>
      </c>
      <c r="D20" s="5">
        <v>390</v>
      </c>
      <c r="E20" s="5">
        <v>352.5</v>
      </c>
      <c r="F20" s="5">
        <v>349.5</v>
      </c>
      <c r="G20" s="5">
        <v>339</v>
      </c>
      <c r="H20" s="5">
        <v>289.5</v>
      </c>
      <c r="I20" s="5">
        <v>313.5</v>
      </c>
      <c r="J20" s="5">
        <v>337.5</v>
      </c>
      <c r="K20" s="5">
        <v>271.5</v>
      </c>
      <c r="L20" s="5">
        <v>285</v>
      </c>
      <c r="M20" s="5">
        <v>307.5</v>
      </c>
      <c r="N20" s="5">
        <v>400</v>
      </c>
      <c r="O20" s="5">
        <v>408</v>
      </c>
      <c r="P20" s="5">
        <v>485.5</v>
      </c>
      <c r="Q20" s="5">
        <v>390</v>
      </c>
      <c r="R20" s="5">
        <v>465</v>
      </c>
      <c r="S20" s="5">
        <v>355.5</v>
      </c>
      <c r="T20" s="5">
        <v>354.78</v>
      </c>
      <c r="U20" s="5" t="s">
        <v>193</v>
      </c>
      <c r="V20" s="5" t="s">
        <v>193</v>
      </c>
      <c r="W20" s="5" t="s">
        <v>193</v>
      </c>
    </row>
    <row r="21" spans="1:23" ht="20.100000000000001" customHeight="1">
      <c r="A21" s="288">
        <v>43427</v>
      </c>
      <c r="B21" s="288">
        <v>43433</v>
      </c>
      <c r="C21" s="5">
        <v>292.5</v>
      </c>
      <c r="D21" s="5">
        <v>390</v>
      </c>
      <c r="E21" s="5">
        <v>330</v>
      </c>
      <c r="F21" s="5">
        <v>307.5</v>
      </c>
      <c r="G21" s="5">
        <v>321</v>
      </c>
      <c r="H21" s="5">
        <v>274.5</v>
      </c>
      <c r="I21" s="5">
        <v>319.5</v>
      </c>
      <c r="J21" s="5">
        <v>331.5</v>
      </c>
      <c r="K21" s="5">
        <v>267</v>
      </c>
      <c r="L21" s="5">
        <v>274.5</v>
      </c>
      <c r="M21" s="5">
        <v>286.5</v>
      </c>
      <c r="N21" s="5">
        <v>396</v>
      </c>
      <c r="O21" s="5">
        <v>405</v>
      </c>
      <c r="P21" s="5">
        <v>482.5</v>
      </c>
      <c r="Q21" s="5">
        <v>390</v>
      </c>
      <c r="R21" s="5">
        <v>465</v>
      </c>
      <c r="S21" s="5">
        <v>352.5</v>
      </c>
      <c r="T21" s="5">
        <v>345.39</v>
      </c>
      <c r="U21" s="5" t="s">
        <v>193</v>
      </c>
      <c r="V21" s="5" t="s">
        <v>193</v>
      </c>
      <c r="W21" s="5" t="s">
        <v>193</v>
      </c>
    </row>
    <row r="22" spans="1:23" ht="20.100000000000001" customHeight="1">
      <c r="A22" s="288">
        <v>43434</v>
      </c>
      <c r="B22" s="288">
        <v>43440</v>
      </c>
      <c r="C22" s="5">
        <v>292.5</v>
      </c>
      <c r="D22" s="5">
        <v>387</v>
      </c>
      <c r="E22" s="5">
        <v>315</v>
      </c>
      <c r="F22" s="5">
        <v>307.5</v>
      </c>
      <c r="G22" s="5">
        <v>315</v>
      </c>
      <c r="H22" s="5">
        <v>274.5</v>
      </c>
      <c r="I22" s="5">
        <v>337.5</v>
      </c>
      <c r="J22" s="5">
        <v>322.5</v>
      </c>
      <c r="K22" s="5">
        <v>262.5</v>
      </c>
      <c r="L22" s="5">
        <v>270</v>
      </c>
      <c r="M22" s="5">
        <v>277.5</v>
      </c>
      <c r="N22" s="5">
        <v>395</v>
      </c>
      <c r="O22" s="5">
        <v>405</v>
      </c>
      <c r="P22" s="5">
        <v>480</v>
      </c>
      <c r="Q22" s="5">
        <v>390</v>
      </c>
      <c r="R22" s="5">
        <v>465</v>
      </c>
      <c r="S22" s="5">
        <v>352.5</v>
      </c>
      <c r="T22" s="5">
        <v>342.86</v>
      </c>
      <c r="U22" s="5" t="s">
        <v>193</v>
      </c>
      <c r="V22" s="5" t="s">
        <v>193</v>
      </c>
      <c r="W22" s="5" t="s">
        <v>193</v>
      </c>
    </row>
    <row r="23" spans="1:23" ht="20.100000000000001" customHeight="1">
      <c r="A23" s="288">
        <v>43441</v>
      </c>
      <c r="B23" s="288">
        <v>43447</v>
      </c>
      <c r="C23" s="5">
        <v>282</v>
      </c>
      <c r="D23" s="5">
        <v>369</v>
      </c>
      <c r="E23" s="5">
        <v>315</v>
      </c>
      <c r="F23" s="5">
        <v>307.5</v>
      </c>
      <c r="G23" s="5">
        <v>297</v>
      </c>
      <c r="H23" s="5">
        <v>272.7</v>
      </c>
      <c r="I23" s="5">
        <v>325</v>
      </c>
      <c r="J23" s="5">
        <v>322.5</v>
      </c>
      <c r="K23" s="5">
        <v>262.5</v>
      </c>
      <c r="L23" s="5">
        <v>255</v>
      </c>
      <c r="M23" s="5">
        <v>270</v>
      </c>
      <c r="N23" s="5">
        <v>400.5</v>
      </c>
      <c r="O23" s="5">
        <v>405</v>
      </c>
      <c r="P23" s="5">
        <v>485</v>
      </c>
      <c r="Q23" s="5">
        <v>397.5</v>
      </c>
      <c r="R23" s="5">
        <v>450</v>
      </c>
      <c r="S23" s="5">
        <v>367.5</v>
      </c>
      <c r="T23" s="5">
        <v>339.23</v>
      </c>
      <c r="U23" s="5" t="s">
        <v>193</v>
      </c>
      <c r="V23" s="5" t="s">
        <v>193</v>
      </c>
      <c r="W23" s="5" t="s">
        <v>193</v>
      </c>
    </row>
    <row r="24" spans="1:23" ht="20.100000000000001" customHeight="1">
      <c r="A24" s="288">
        <v>43448</v>
      </c>
      <c r="B24" s="288">
        <v>43454</v>
      </c>
      <c r="C24" s="5">
        <v>289.5</v>
      </c>
      <c r="D24" s="5">
        <v>342</v>
      </c>
      <c r="E24" s="5">
        <v>303</v>
      </c>
      <c r="F24" s="5">
        <v>307.5</v>
      </c>
      <c r="G24" s="5">
        <v>288</v>
      </c>
      <c r="H24" s="5">
        <v>270</v>
      </c>
      <c r="I24" s="5">
        <v>327</v>
      </c>
      <c r="J24" s="5">
        <v>322.5</v>
      </c>
      <c r="K24" s="5">
        <v>262.5</v>
      </c>
      <c r="L24" s="5">
        <v>244.5</v>
      </c>
      <c r="M24" s="5">
        <v>265.5</v>
      </c>
      <c r="N24" s="5">
        <v>417</v>
      </c>
      <c r="O24" s="5">
        <v>402.6</v>
      </c>
      <c r="P24" s="5">
        <v>487.1</v>
      </c>
      <c r="Q24" s="5">
        <v>397.5</v>
      </c>
      <c r="R24" s="5">
        <v>450</v>
      </c>
      <c r="S24" s="5">
        <v>367.5</v>
      </c>
      <c r="T24" s="5">
        <v>337.01</v>
      </c>
      <c r="U24" s="5" t="s">
        <v>193</v>
      </c>
      <c r="V24" s="5" t="s">
        <v>193</v>
      </c>
      <c r="W24" s="5" t="s">
        <v>193</v>
      </c>
    </row>
    <row r="25" spans="1:23" ht="20.100000000000001" customHeight="1">
      <c r="A25" s="288">
        <v>43455</v>
      </c>
      <c r="B25" s="288">
        <v>43461</v>
      </c>
      <c r="C25" s="5">
        <v>285</v>
      </c>
      <c r="D25" s="5">
        <v>340</v>
      </c>
      <c r="E25" s="5">
        <v>300</v>
      </c>
      <c r="F25" s="5">
        <v>300</v>
      </c>
      <c r="G25" s="5">
        <v>288</v>
      </c>
      <c r="H25" s="5">
        <v>270</v>
      </c>
      <c r="I25" s="5">
        <v>325</v>
      </c>
      <c r="J25" s="5">
        <v>330</v>
      </c>
      <c r="K25" s="5">
        <v>250</v>
      </c>
      <c r="L25" s="5">
        <v>230</v>
      </c>
      <c r="M25" s="5">
        <v>230</v>
      </c>
      <c r="N25" s="5">
        <v>415</v>
      </c>
      <c r="O25" s="5">
        <v>385</v>
      </c>
      <c r="P25" s="5">
        <v>460</v>
      </c>
      <c r="Q25" s="5">
        <v>397.5</v>
      </c>
      <c r="R25" s="5">
        <v>435</v>
      </c>
      <c r="S25" s="5">
        <v>367.5</v>
      </c>
      <c r="T25" s="5">
        <v>329.44</v>
      </c>
      <c r="U25" s="5" t="s">
        <v>193</v>
      </c>
      <c r="V25" s="5" t="s">
        <v>193</v>
      </c>
      <c r="W25" s="5" t="s">
        <v>193</v>
      </c>
    </row>
    <row r="26" spans="1:23" ht="20.100000000000001" customHeight="1">
      <c r="A26" s="288">
        <v>43462</v>
      </c>
      <c r="B26" s="288">
        <v>43469</v>
      </c>
      <c r="C26" s="5">
        <v>295</v>
      </c>
      <c r="D26" s="5">
        <v>340</v>
      </c>
      <c r="E26" s="5">
        <v>300</v>
      </c>
      <c r="F26" s="5">
        <v>300</v>
      </c>
      <c r="G26" s="5">
        <v>288</v>
      </c>
      <c r="H26" s="5">
        <v>270</v>
      </c>
      <c r="I26" s="5">
        <v>325</v>
      </c>
      <c r="J26" s="5">
        <v>330</v>
      </c>
      <c r="K26" s="5">
        <v>250</v>
      </c>
      <c r="L26" s="5">
        <v>230</v>
      </c>
      <c r="M26" s="5">
        <v>230</v>
      </c>
      <c r="N26" s="5">
        <v>438</v>
      </c>
      <c r="O26" s="5">
        <v>385</v>
      </c>
      <c r="P26" s="5">
        <v>450</v>
      </c>
      <c r="Q26" s="5">
        <v>397.5</v>
      </c>
      <c r="R26" s="5">
        <v>435</v>
      </c>
      <c r="S26" s="5">
        <v>367.5</v>
      </c>
      <c r="T26" s="5">
        <v>330.72</v>
      </c>
      <c r="U26" s="5" t="s">
        <v>193</v>
      </c>
      <c r="V26" s="5" t="s">
        <v>193</v>
      </c>
      <c r="W26" s="5" t="s">
        <v>193</v>
      </c>
    </row>
    <row r="27" spans="1:23" ht="20.100000000000001" customHeight="1">
      <c r="A27" s="288">
        <v>43469</v>
      </c>
      <c r="B27" s="288">
        <v>43475</v>
      </c>
      <c r="C27" s="5">
        <v>295</v>
      </c>
      <c r="D27" s="5">
        <v>340</v>
      </c>
      <c r="E27" s="5">
        <v>300</v>
      </c>
      <c r="F27" s="5">
        <v>300</v>
      </c>
      <c r="G27" s="5">
        <v>288</v>
      </c>
      <c r="H27" s="5">
        <v>270</v>
      </c>
      <c r="I27" s="5">
        <v>325</v>
      </c>
      <c r="J27" s="5">
        <v>330</v>
      </c>
      <c r="K27" s="5">
        <v>250</v>
      </c>
      <c r="L27" s="5">
        <v>230</v>
      </c>
      <c r="M27" s="5">
        <v>230</v>
      </c>
      <c r="N27" s="5">
        <v>438</v>
      </c>
      <c r="O27" s="5">
        <v>385</v>
      </c>
      <c r="P27" s="5">
        <v>450</v>
      </c>
      <c r="Q27" s="5">
        <v>403</v>
      </c>
      <c r="R27" s="5">
        <v>420</v>
      </c>
      <c r="S27" s="5">
        <v>360</v>
      </c>
      <c r="T27" s="5">
        <v>329.78</v>
      </c>
      <c r="U27" s="5" t="s">
        <v>193</v>
      </c>
      <c r="V27" s="5" t="s">
        <v>193</v>
      </c>
      <c r="W27" s="5" t="s">
        <v>193</v>
      </c>
    </row>
    <row r="28" spans="1:23" ht="20.100000000000001" customHeight="1">
      <c r="A28" s="288">
        <v>43476</v>
      </c>
      <c r="B28" s="288">
        <v>43482</v>
      </c>
      <c r="C28" s="5">
        <v>300</v>
      </c>
      <c r="D28" s="5">
        <v>380</v>
      </c>
      <c r="E28" s="5">
        <v>330</v>
      </c>
      <c r="F28" s="5">
        <v>310</v>
      </c>
      <c r="G28" s="5">
        <v>350</v>
      </c>
      <c r="H28" s="5">
        <v>285</v>
      </c>
      <c r="I28" s="5">
        <v>330</v>
      </c>
      <c r="J28" s="5">
        <v>350</v>
      </c>
      <c r="K28" s="5">
        <v>250</v>
      </c>
      <c r="L28" s="5">
        <v>230</v>
      </c>
      <c r="M28" s="5">
        <v>230</v>
      </c>
      <c r="N28" s="5">
        <v>480</v>
      </c>
      <c r="O28" s="5">
        <v>400</v>
      </c>
      <c r="P28" s="5">
        <v>470</v>
      </c>
      <c r="Q28" s="5">
        <v>400</v>
      </c>
      <c r="R28" s="5">
        <v>410</v>
      </c>
      <c r="S28" s="5">
        <v>380</v>
      </c>
      <c r="T28" s="5">
        <v>345.94</v>
      </c>
      <c r="U28" s="5" t="s">
        <v>193</v>
      </c>
      <c r="V28" s="5" t="s">
        <v>193</v>
      </c>
      <c r="W28" s="5" t="s">
        <v>193</v>
      </c>
    </row>
    <row r="29" spans="1:23" ht="20.100000000000001" customHeight="1">
      <c r="A29" s="288">
        <v>43483</v>
      </c>
      <c r="B29" s="288">
        <v>43489</v>
      </c>
      <c r="C29" s="5">
        <v>350</v>
      </c>
      <c r="D29" s="5">
        <v>385</v>
      </c>
      <c r="E29" s="5">
        <v>380</v>
      </c>
      <c r="F29" s="5">
        <v>335</v>
      </c>
      <c r="G29" s="5">
        <v>360</v>
      </c>
      <c r="H29" s="5">
        <v>330</v>
      </c>
      <c r="I29" s="5">
        <v>380</v>
      </c>
      <c r="J29" s="5">
        <v>360</v>
      </c>
      <c r="K29" s="5">
        <v>220</v>
      </c>
      <c r="L29" s="5">
        <v>200</v>
      </c>
      <c r="M29" s="5">
        <v>200</v>
      </c>
      <c r="N29" s="5">
        <v>450</v>
      </c>
      <c r="O29" s="5">
        <v>420</v>
      </c>
      <c r="P29" s="5">
        <v>470</v>
      </c>
      <c r="Q29" s="5">
        <v>350</v>
      </c>
      <c r="R29" s="5">
        <v>380</v>
      </c>
      <c r="S29" s="5">
        <v>323</v>
      </c>
      <c r="T29" s="12">
        <v>346.64705882352899</v>
      </c>
      <c r="U29" s="5" t="s">
        <v>193</v>
      </c>
      <c r="V29" s="5" t="s">
        <v>193</v>
      </c>
      <c r="W29" s="5" t="s">
        <v>193</v>
      </c>
    </row>
    <row r="30" spans="1:23" ht="20.100000000000001" customHeight="1">
      <c r="A30" s="288">
        <v>43490</v>
      </c>
      <c r="B30" s="288">
        <v>43496</v>
      </c>
      <c r="C30" s="5">
        <v>355</v>
      </c>
      <c r="D30" s="5">
        <v>395</v>
      </c>
      <c r="E30" s="5">
        <v>385</v>
      </c>
      <c r="F30" s="5">
        <v>330</v>
      </c>
      <c r="G30" s="5">
        <v>360</v>
      </c>
      <c r="H30" s="5">
        <v>330</v>
      </c>
      <c r="I30" s="5">
        <v>395</v>
      </c>
      <c r="J30" s="5">
        <v>380</v>
      </c>
      <c r="K30" s="5">
        <v>230</v>
      </c>
      <c r="L30" s="5">
        <v>220</v>
      </c>
      <c r="M30" s="5">
        <v>200</v>
      </c>
      <c r="N30" s="5">
        <v>445</v>
      </c>
      <c r="O30" s="5">
        <v>400</v>
      </c>
      <c r="P30" s="5">
        <v>445</v>
      </c>
      <c r="Q30" s="5">
        <v>440</v>
      </c>
      <c r="R30" s="5">
        <v>390</v>
      </c>
      <c r="S30" s="5">
        <v>330</v>
      </c>
      <c r="T30" s="12">
        <v>354.70588235294099</v>
      </c>
      <c r="U30" s="5" t="s">
        <v>193</v>
      </c>
      <c r="V30" s="5" t="s">
        <v>193</v>
      </c>
      <c r="W30" s="5" t="s">
        <v>193</v>
      </c>
    </row>
    <row r="31" spans="1:23" ht="20.100000000000001" customHeight="1">
      <c r="A31" s="288">
        <v>43497</v>
      </c>
      <c r="B31" s="288">
        <v>43503</v>
      </c>
      <c r="C31" s="5">
        <v>355</v>
      </c>
      <c r="D31" s="5">
        <v>395</v>
      </c>
      <c r="E31" s="5">
        <v>385</v>
      </c>
      <c r="F31" s="5">
        <v>330</v>
      </c>
      <c r="G31" s="5">
        <v>360</v>
      </c>
      <c r="H31" s="5">
        <v>330</v>
      </c>
      <c r="I31" s="5">
        <v>395</v>
      </c>
      <c r="J31" s="5">
        <v>380</v>
      </c>
      <c r="K31" s="5">
        <v>230</v>
      </c>
      <c r="L31" s="5">
        <v>220</v>
      </c>
      <c r="M31" s="5">
        <v>200</v>
      </c>
      <c r="N31" s="5">
        <v>445</v>
      </c>
      <c r="O31" s="5">
        <v>400</v>
      </c>
      <c r="P31" s="5">
        <v>445</v>
      </c>
      <c r="Q31" s="5">
        <v>440</v>
      </c>
      <c r="R31" s="5">
        <v>390</v>
      </c>
      <c r="S31" s="5">
        <v>330</v>
      </c>
      <c r="T31" s="12">
        <v>354.70588235294099</v>
      </c>
      <c r="U31" s="5" t="s">
        <v>193</v>
      </c>
      <c r="V31" s="5" t="s">
        <v>193</v>
      </c>
      <c r="W31" s="5" t="s">
        <v>193</v>
      </c>
    </row>
    <row r="32" spans="1:23" ht="20.100000000000001" customHeight="1">
      <c r="A32" s="288">
        <v>43504</v>
      </c>
      <c r="B32" s="288">
        <v>43509</v>
      </c>
      <c r="C32" s="5">
        <v>400</v>
      </c>
      <c r="D32" s="5">
        <v>466</v>
      </c>
      <c r="E32" s="5">
        <v>480</v>
      </c>
      <c r="F32" s="5">
        <v>400</v>
      </c>
      <c r="G32" s="5">
        <v>500</v>
      </c>
      <c r="H32" s="5">
        <v>360</v>
      </c>
      <c r="I32" s="5">
        <v>435</v>
      </c>
      <c r="J32" s="5">
        <v>400</v>
      </c>
      <c r="K32" s="5">
        <v>375</v>
      </c>
      <c r="L32" s="5">
        <v>360</v>
      </c>
      <c r="M32" s="5">
        <v>450</v>
      </c>
      <c r="N32" s="5">
        <v>470</v>
      </c>
      <c r="O32" s="5">
        <v>460</v>
      </c>
      <c r="P32" s="5">
        <v>485</v>
      </c>
      <c r="Q32" s="5">
        <v>460</v>
      </c>
      <c r="R32" s="5">
        <v>420</v>
      </c>
      <c r="S32" s="5">
        <v>425</v>
      </c>
      <c r="T32" s="12">
        <v>432.11764705882399</v>
      </c>
      <c r="U32" s="5" t="s">
        <v>193</v>
      </c>
      <c r="V32" s="5" t="s">
        <v>193</v>
      </c>
      <c r="W32" s="5" t="s">
        <v>193</v>
      </c>
    </row>
    <row r="33" spans="1:23" ht="20.100000000000001" customHeight="1">
      <c r="A33" s="288">
        <v>43511</v>
      </c>
      <c r="B33" s="288">
        <v>43517</v>
      </c>
      <c r="C33" s="5">
        <v>400</v>
      </c>
      <c r="D33" s="5">
        <v>480</v>
      </c>
      <c r="E33" s="5">
        <v>480</v>
      </c>
      <c r="F33" s="5">
        <v>400</v>
      </c>
      <c r="G33" s="5">
        <v>500</v>
      </c>
      <c r="H33" s="5">
        <v>360</v>
      </c>
      <c r="I33" s="5">
        <v>435</v>
      </c>
      <c r="J33" s="5">
        <v>400</v>
      </c>
      <c r="K33" s="5">
        <v>420</v>
      </c>
      <c r="L33" s="5">
        <v>420</v>
      </c>
      <c r="M33" s="5">
        <v>420</v>
      </c>
      <c r="N33" s="5">
        <v>480</v>
      </c>
      <c r="O33" s="5">
        <v>460</v>
      </c>
      <c r="P33" s="5">
        <v>520</v>
      </c>
      <c r="Q33" s="5">
        <v>450</v>
      </c>
      <c r="R33" s="5">
        <v>420</v>
      </c>
      <c r="S33" s="5">
        <v>425</v>
      </c>
      <c r="T33" s="12">
        <v>439.41176470588198</v>
      </c>
      <c r="U33" s="5" t="s">
        <v>193</v>
      </c>
      <c r="V33" s="5" t="s">
        <v>193</v>
      </c>
      <c r="W33" s="5" t="s">
        <v>193</v>
      </c>
    </row>
    <row r="34" spans="1:23" ht="20.100000000000001" customHeight="1">
      <c r="A34" s="288">
        <v>43518</v>
      </c>
      <c r="B34" s="288">
        <v>43524</v>
      </c>
      <c r="C34" s="5">
        <v>400</v>
      </c>
      <c r="D34" s="5">
        <v>540</v>
      </c>
      <c r="E34" s="5">
        <v>520</v>
      </c>
      <c r="F34" s="5">
        <v>400</v>
      </c>
      <c r="G34" s="5">
        <v>500</v>
      </c>
      <c r="H34" s="5">
        <v>360</v>
      </c>
      <c r="I34" s="5">
        <v>435</v>
      </c>
      <c r="J34" s="5">
        <v>400</v>
      </c>
      <c r="K34" s="5">
        <v>420</v>
      </c>
      <c r="L34" s="5">
        <v>420</v>
      </c>
      <c r="M34" s="5">
        <v>420</v>
      </c>
      <c r="N34" s="5">
        <v>480</v>
      </c>
      <c r="O34" s="5">
        <v>520</v>
      </c>
      <c r="P34" s="5">
        <v>520</v>
      </c>
      <c r="Q34" s="5">
        <v>450</v>
      </c>
      <c r="R34" s="5">
        <v>420</v>
      </c>
      <c r="S34" s="5">
        <v>425</v>
      </c>
      <c r="T34" s="12">
        <v>448.82352941176498</v>
      </c>
      <c r="U34" s="5" t="s">
        <v>193</v>
      </c>
      <c r="V34" s="5" t="s">
        <v>193</v>
      </c>
      <c r="W34" s="5" t="s">
        <v>193</v>
      </c>
    </row>
    <row r="35" spans="1:23" ht="20.100000000000001" customHeight="1">
      <c r="A35" s="288">
        <v>43525</v>
      </c>
      <c r="B35" s="288">
        <v>43531</v>
      </c>
      <c r="C35" s="5">
        <v>480</v>
      </c>
      <c r="D35" s="5">
        <v>600</v>
      </c>
      <c r="E35" s="5">
        <v>600</v>
      </c>
      <c r="F35" s="5">
        <v>480</v>
      </c>
      <c r="G35" s="5">
        <v>550</v>
      </c>
      <c r="H35" s="5">
        <v>430</v>
      </c>
      <c r="I35" s="5">
        <v>545</v>
      </c>
      <c r="J35" s="5">
        <v>430</v>
      </c>
      <c r="K35" s="5">
        <v>520</v>
      </c>
      <c r="L35" s="5">
        <v>520</v>
      </c>
      <c r="M35" s="5">
        <v>520</v>
      </c>
      <c r="N35" s="5">
        <v>630</v>
      </c>
      <c r="O35" s="5">
        <v>630</v>
      </c>
      <c r="P35" s="5">
        <v>540</v>
      </c>
      <c r="Q35" s="5">
        <v>530</v>
      </c>
      <c r="R35" s="5">
        <v>500</v>
      </c>
      <c r="S35" s="5">
        <v>500</v>
      </c>
      <c r="T35" s="12">
        <v>529.70588235294099</v>
      </c>
      <c r="U35" s="5" t="s">
        <v>193</v>
      </c>
      <c r="V35" s="5" t="s">
        <v>193</v>
      </c>
      <c r="W35" s="5" t="s">
        <v>193</v>
      </c>
    </row>
    <row r="36" spans="1:23" ht="20.100000000000001" customHeight="1">
      <c r="A36" s="288">
        <v>43532</v>
      </c>
      <c r="B36" s="288">
        <v>43538</v>
      </c>
      <c r="C36" s="5">
        <v>550</v>
      </c>
      <c r="D36" s="5">
        <v>900</v>
      </c>
      <c r="E36" s="5">
        <v>899</v>
      </c>
      <c r="F36" s="5">
        <v>556</v>
      </c>
      <c r="G36" s="5">
        <v>600</v>
      </c>
      <c r="H36" s="5">
        <v>550</v>
      </c>
      <c r="I36" s="5">
        <v>850</v>
      </c>
      <c r="J36" s="5">
        <v>580</v>
      </c>
      <c r="K36" s="5">
        <v>550</v>
      </c>
      <c r="L36" s="5">
        <v>555</v>
      </c>
      <c r="M36" s="5">
        <v>550</v>
      </c>
      <c r="N36" s="5">
        <v>650</v>
      </c>
      <c r="O36" s="5">
        <v>800</v>
      </c>
      <c r="P36" s="5">
        <v>650</v>
      </c>
      <c r="Q36" s="5">
        <v>590</v>
      </c>
      <c r="R36" s="5">
        <v>550</v>
      </c>
      <c r="S36" s="5">
        <v>600</v>
      </c>
      <c r="T36" s="12">
        <v>645.88235294117601</v>
      </c>
      <c r="U36" s="5" t="s">
        <v>193</v>
      </c>
      <c r="V36" s="5" t="s">
        <v>193</v>
      </c>
      <c r="W36" s="5" t="s">
        <v>193</v>
      </c>
    </row>
    <row r="37" spans="1:23" ht="20.100000000000001" customHeight="1">
      <c r="A37" s="288">
        <v>43539</v>
      </c>
      <c r="B37" s="288">
        <v>43545</v>
      </c>
      <c r="C37" s="5">
        <v>730</v>
      </c>
      <c r="D37" s="5">
        <v>900</v>
      </c>
      <c r="E37" s="5">
        <v>899</v>
      </c>
      <c r="F37" s="5">
        <v>590</v>
      </c>
      <c r="G37" s="5">
        <v>600</v>
      </c>
      <c r="H37" s="5">
        <v>590</v>
      </c>
      <c r="I37" s="5">
        <v>850</v>
      </c>
      <c r="J37" s="5">
        <v>580</v>
      </c>
      <c r="K37" s="5">
        <v>550</v>
      </c>
      <c r="L37" s="5">
        <v>555</v>
      </c>
      <c r="M37" s="5">
        <v>550</v>
      </c>
      <c r="N37" s="5">
        <v>650</v>
      </c>
      <c r="O37" s="5">
        <v>730</v>
      </c>
      <c r="P37" s="5">
        <v>710</v>
      </c>
      <c r="Q37" s="5">
        <v>680</v>
      </c>
      <c r="R37" s="5">
        <v>550</v>
      </c>
      <c r="S37" s="5">
        <v>600</v>
      </c>
      <c r="T37" s="12">
        <v>665.52941176470597</v>
      </c>
      <c r="U37" s="5" t="s">
        <v>193</v>
      </c>
      <c r="V37" s="5" t="s">
        <v>193</v>
      </c>
      <c r="W37" s="5" t="s">
        <v>193</v>
      </c>
    </row>
    <row r="38" spans="1:23" ht="20.100000000000001" customHeight="1">
      <c r="A38" s="288">
        <v>43546</v>
      </c>
      <c r="B38" s="288">
        <v>43552</v>
      </c>
      <c r="C38" s="5">
        <v>750</v>
      </c>
      <c r="D38" s="5">
        <v>840</v>
      </c>
      <c r="E38" s="5">
        <v>850</v>
      </c>
      <c r="F38" s="5">
        <v>650</v>
      </c>
      <c r="G38" s="5">
        <v>600</v>
      </c>
      <c r="H38" s="5">
        <v>650</v>
      </c>
      <c r="I38" s="5">
        <v>850</v>
      </c>
      <c r="J38" s="5">
        <v>580</v>
      </c>
      <c r="K38" s="5">
        <v>550</v>
      </c>
      <c r="L38" s="5">
        <v>555</v>
      </c>
      <c r="M38" s="5">
        <v>550</v>
      </c>
      <c r="N38" s="5">
        <v>750</v>
      </c>
      <c r="O38" s="5">
        <v>750</v>
      </c>
      <c r="P38" s="5">
        <v>715</v>
      </c>
      <c r="Q38" s="5">
        <v>680</v>
      </c>
      <c r="R38" s="5">
        <v>600</v>
      </c>
      <c r="S38" s="5">
        <v>680</v>
      </c>
      <c r="T38" s="12">
        <v>682.35294117647095</v>
      </c>
      <c r="U38" s="5" t="s">
        <v>193</v>
      </c>
      <c r="V38" s="5" t="s">
        <v>193</v>
      </c>
      <c r="W38" s="5" t="s">
        <v>193</v>
      </c>
    </row>
    <row r="39" spans="1:23" ht="20.100000000000001" customHeight="1">
      <c r="A39" s="288">
        <v>43553</v>
      </c>
      <c r="B39" s="288">
        <v>43559</v>
      </c>
      <c r="C39" s="5">
        <v>750</v>
      </c>
      <c r="D39" s="5">
        <v>800</v>
      </c>
      <c r="E39" s="5">
        <v>820</v>
      </c>
      <c r="F39" s="5">
        <v>650</v>
      </c>
      <c r="G39" s="5">
        <v>600</v>
      </c>
      <c r="H39" s="5">
        <v>650</v>
      </c>
      <c r="I39" s="5">
        <v>850</v>
      </c>
      <c r="J39" s="5">
        <v>580</v>
      </c>
      <c r="K39" s="5">
        <v>800</v>
      </c>
      <c r="L39" s="5">
        <v>750</v>
      </c>
      <c r="M39" s="5">
        <v>750</v>
      </c>
      <c r="N39" s="5">
        <v>880</v>
      </c>
      <c r="O39" s="5">
        <v>720</v>
      </c>
      <c r="P39" s="5">
        <v>550</v>
      </c>
      <c r="Q39" s="5">
        <v>500</v>
      </c>
      <c r="R39" s="5">
        <v>650</v>
      </c>
      <c r="S39" s="5">
        <v>700</v>
      </c>
      <c r="T39" s="5">
        <v>706</v>
      </c>
      <c r="U39" s="5" t="s">
        <v>193</v>
      </c>
      <c r="V39" s="5" t="s">
        <v>193</v>
      </c>
      <c r="W39" s="5" t="s">
        <v>193</v>
      </c>
    </row>
    <row r="40" spans="1:23" ht="20.100000000000001" customHeight="1">
      <c r="A40" s="288">
        <v>43560</v>
      </c>
      <c r="B40" s="288">
        <v>43566</v>
      </c>
      <c r="C40" s="5">
        <v>800</v>
      </c>
      <c r="D40" s="5">
        <v>900</v>
      </c>
      <c r="E40" s="5">
        <v>820</v>
      </c>
      <c r="F40" s="5">
        <v>750</v>
      </c>
      <c r="G40" s="5">
        <v>730</v>
      </c>
      <c r="H40" s="5">
        <v>700</v>
      </c>
      <c r="I40" s="5">
        <v>850</v>
      </c>
      <c r="J40" s="5">
        <v>650</v>
      </c>
      <c r="K40" s="5">
        <v>900</v>
      </c>
      <c r="L40" s="5">
        <v>800</v>
      </c>
      <c r="M40" s="5">
        <v>800</v>
      </c>
      <c r="N40" s="5">
        <v>880</v>
      </c>
      <c r="O40" s="5">
        <v>720</v>
      </c>
      <c r="P40" s="5">
        <v>550</v>
      </c>
      <c r="Q40" s="5">
        <v>500</v>
      </c>
      <c r="R40" s="5">
        <v>650</v>
      </c>
      <c r="S40" s="5">
        <v>800</v>
      </c>
      <c r="T40" s="5">
        <v>753</v>
      </c>
      <c r="U40" s="5" t="s">
        <v>193</v>
      </c>
      <c r="V40" s="5" t="s">
        <v>193</v>
      </c>
      <c r="W40" s="5" t="s">
        <v>193</v>
      </c>
    </row>
    <row r="41" spans="1:23" ht="20.100000000000001" customHeight="1">
      <c r="A41" s="288">
        <v>43567</v>
      </c>
      <c r="B41" s="288">
        <v>43572</v>
      </c>
      <c r="C41" s="5">
        <v>700</v>
      </c>
      <c r="D41" s="5">
        <v>850</v>
      </c>
      <c r="E41" s="5">
        <v>900</v>
      </c>
      <c r="F41" s="5">
        <v>850</v>
      </c>
      <c r="G41" s="5">
        <v>775</v>
      </c>
      <c r="H41" s="5">
        <v>800</v>
      </c>
      <c r="I41" s="5">
        <v>805</v>
      </c>
      <c r="J41" s="5">
        <v>600</v>
      </c>
      <c r="K41" s="5">
        <v>800</v>
      </c>
      <c r="L41" s="5">
        <v>800</v>
      </c>
      <c r="M41" s="5">
        <v>850</v>
      </c>
      <c r="N41" s="5">
        <v>800</v>
      </c>
      <c r="O41" s="5">
        <v>700</v>
      </c>
      <c r="P41" s="5">
        <v>650</v>
      </c>
      <c r="Q41" s="5">
        <v>550</v>
      </c>
      <c r="R41" s="5">
        <v>650</v>
      </c>
      <c r="S41" s="5">
        <v>660</v>
      </c>
      <c r="T41" s="5">
        <v>749</v>
      </c>
      <c r="U41" s="5" t="s">
        <v>193</v>
      </c>
      <c r="V41" s="5" t="s">
        <v>193</v>
      </c>
      <c r="W41" s="5" t="s">
        <v>193</v>
      </c>
    </row>
    <row r="42" spans="1:23" ht="20.100000000000001" customHeight="1">
      <c r="A42" s="288">
        <v>43574</v>
      </c>
      <c r="B42" s="288">
        <v>43580</v>
      </c>
      <c r="C42" s="5">
        <v>680</v>
      </c>
      <c r="D42" s="5">
        <v>850</v>
      </c>
      <c r="E42" s="5">
        <v>850</v>
      </c>
      <c r="F42" s="5">
        <v>850</v>
      </c>
      <c r="G42" s="5">
        <v>750</v>
      </c>
      <c r="H42" s="5">
        <v>700</v>
      </c>
      <c r="I42" s="5">
        <v>780</v>
      </c>
      <c r="J42" s="5">
        <v>600</v>
      </c>
      <c r="K42" s="5">
        <v>800</v>
      </c>
      <c r="L42" s="5">
        <v>800</v>
      </c>
      <c r="M42" s="5">
        <v>800</v>
      </c>
      <c r="N42" s="5">
        <v>900</v>
      </c>
      <c r="O42" s="5">
        <v>650</v>
      </c>
      <c r="P42" s="5">
        <v>680</v>
      </c>
      <c r="Q42" s="5">
        <v>700</v>
      </c>
      <c r="R42" s="5">
        <v>650</v>
      </c>
      <c r="S42" s="5">
        <v>650</v>
      </c>
      <c r="T42" s="5">
        <v>746</v>
      </c>
      <c r="U42" s="5" t="s">
        <v>193</v>
      </c>
      <c r="V42" s="5" t="s">
        <v>193</v>
      </c>
      <c r="W42" s="5" t="s">
        <v>193</v>
      </c>
    </row>
    <row r="43" spans="1:23" ht="20.100000000000001" customHeight="1">
      <c r="A43" s="288">
        <v>43581</v>
      </c>
      <c r="B43" s="288">
        <v>43587</v>
      </c>
      <c r="C43" s="5">
        <v>650</v>
      </c>
      <c r="D43" s="5">
        <v>835</v>
      </c>
      <c r="E43" s="5">
        <v>820</v>
      </c>
      <c r="F43" s="5">
        <v>800</v>
      </c>
      <c r="G43" s="5">
        <v>750</v>
      </c>
      <c r="H43" s="5">
        <v>700</v>
      </c>
      <c r="I43" s="5">
        <v>800</v>
      </c>
      <c r="J43" s="5">
        <v>650</v>
      </c>
      <c r="K43" s="5">
        <v>820</v>
      </c>
      <c r="L43" s="5">
        <v>815</v>
      </c>
      <c r="M43" s="5">
        <v>820</v>
      </c>
      <c r="N43" s="5">
        <v>870</v>
      </c>
      <c r="O43" s="5">
        <v>750</v>
      </c>
      <c r="P43" s="5">
        <v>700</v>
      </c>
      <c r="Q43" s="5">
        <v>680</v>
      </c>
      <c r="R43" s="5">
        <v>750</v>
      </c>
      <c r="S43" s="5">
        <v>700</v>
      </c>
      <c r="T43" s="5">
        <v>759.4</v>
      </c>
      <c r="U43" s="5" t="s">
        <v>193</v>
      </c>
      <c r="V43" s="5" t="s">
        <v>193</v>
      </c>
      <c r="W43" s="5" t="s">
        <v>193</v>
      </c>
    </row>
    <row r="44" spans="1:23" ht="20.100000000000001" customHeight="1">
      <c r="A44" s="288">
        <v>43588</v>
      </c>
      <c r="B44" s="288">
        <v>43594</v>
      </c>
      <c r="C44" s="5">
        <v>630</v>
      </c>
      <c r="D44" s="5">
        <v>835</v>
      </c>
      <c r="E44" s="5">
        <v>820</v>
      </c>
      <c r="F44" s="5">
        <v>750</v>
      </c>
      <c r="G44" s="5">
        <v>720</v>
      </c>
      <c r="H44" s="5">
        <v>680</v>
      </c>
      <c r="I44" s="5">
        <v>820</v>
      </c>
      <c r="J44" s="5">
        <v>650</v>
      </c>
      <c r="K44" s="5">
        <v>800</v>
      </c>
      <c r="L44" s="5">
        <v>780</v>
      </c>
      <c r="M44" s="5">
        <v>700</v>
      </c>
      <c r="N44" s="5">
        <v>850</v>
      </c>
      <c r="O44" s="5">
        <v>820</v>
      </c>
      <c r="P44" s="5">
        <v>700</v>
      </c>
      <c r="Q44" s="5">
        <v>680</v>
      </c>
      <c r="R44" s="5">
        <v>900</v>
      </c>
      <c r="S44" s="5">
        <v>780</v>
      </c>
      <c r="T44" s="5">
        <v>759.71</v>
      </c>
      <c r="U44" s="5" t="s">
        <v>193</v>
      </c>
      <c r="V44" s="5" t="s">
        <v>193</v>
      </c>
      <c r="W44" s="5" t="s">
        <v>193</v>
      </c>
    </row>
    <row r="45" spans="1:23" ht="20.100000000000001" customHeight="1">
      <c r="A45" s="288">
        <v>43595</v>
      </c>
      <c r="B45" s="288">
        <v>43601</v>
      </c>
      <c r="C45" s="5">
        <v>800</v>
      </c>
      <c r="D45" s="5">
        <v>880</v>
      </c>
      <c r="E45" s="5">
        <v>820</v>
      </c>
      <c r="F45" s="5">
        <v>730</v>
      </c>
      <c r="G45" s="5">
        <v>730</v>
      </c>
      <c r="H45" s="5">
        <v>650</v>
      </c>
      <c r="I45" s="5">
        <v>825</v>
      </c>
      <c r="J45" s="5">
        <v>625</v>
      </c>
      <c r="K45" s="5">
        <v>785</v>
      </c>
      <c r="L45" s="5">
        <v>750</v>
      </c>
      <c r="M45" s="5">
        <v>630</v>
      </c>
      <c r="N45" s="5">
        <v>825</v>
      </c>
      <c r="O45" s="5">
        <v>825</v>
      </c>
      <c r="P45" s="5">
        <v>700</v>
      </c>
      <c r="Q45" s="5">
        <v>680</v>
      </c>
      <c r="R45" s="5">
        <v>950</v>
      </c>
      <c r="S45" s="5">
        <v>750</v>
      </c>
      <c r="T45" s="5">
        <v>762.06</v>
      </c>
      <c r="U45" s="5" t="s">
        <v>193</v>
      </c>
      <c r="V45" s="5" t="s">
        <v>193</v>
      </c>
      <c r="W45" s="5" t="s">
        <v>193</v>
      </c>
    </row>
    <row r="46" spans="1:23" ht="20.100000000000001" customHeight="1">
      <c r="A46" s="288">
        <v>43602</v>
      </c>
      <c r="B46" s="288">
        <v>43608</v>
      </c>
      <c r="C46" s="5">
        <v>630</v>
      </c>
      <c r="D46" s="5">
        <v>820</v>
      </c>
      <c r="E46" s="5">
        <v>800</v>
      </c>
      <c r="F46" s="5">
        <v>720</v>
      </c>
      <c r="G46" s="5">
        <v>730</v>
      </c>
      <c r="H46" s="5">
        <v>650</v>
      </c>
      <c r="I46" s="5">
        <v>810</v>
      </c>
      <c r="J46" s="5">
        <v>665</v>
      </c>
      <c r="K46" s="5">
        <v>805</v>
      </c>
      <c r="L46" s="5">
        <v>686</v>
      </c>
      <c r="M46" s="5">
        <v>720</v>
      </c>
      <c r="N46" s="5">
        <v>935</v>
      </c>
      <c r="O46" s="5">
        <v>720</v>
      </c>
      <c r="P46" s="5">
        <v>650</v>
      </c>
      <c r="Q46" s="5">
        <v>650</v>
      </c>
      <c r="R46" s="5">
        <v>900</v>
      </c>
      <c r="S46" s="5">
        <v>780</v>
      </c>
      <c r="T46" s="5">
        <v>745.35</v>
      </c>
      <c r="U46" s="5" t="s">
        <v>193</v>
      </c>
      <c r="V46" s="5" t="s">
        <v>193</v>
      </c>
      <c r="W46" s="5" t="s">
        <v>193</v>
      </c>
    </row>
    <row r="47" spans="1:23" ht="20.100000000000001" customHeight="1">
      <c r="A47" s="288">
        <v>43609</v>
      </c>
      <c r="B47" s="288">
        <v>43615</v>
      </c>
      <c r="C47" s="5">
        <v>630</v>
      </c>
      <c r="D47" s="5">
        <v>823.5</v>
      </c>
      <c r="E47" s="5">
        <v>800</v>
      </c>
      <c r="F47" s="5">
        <v>722.5</v>
      </c>
      <c r="G47" s="5">
        <v>727</v>
      </c>
      <c r="H47" s="5">
        <v>650.29999999999995</v>
      </c>
      <c r="I47" s="5">
        <v>830</v>
      </c>
      <c r="J47" s="5">
        <v>670</v>
      </c>
      <c r="K47" s="5">
        <v>780</v>
      </c>
      <c r="L47" s="5">
        <v>720</v>
      </c>
      <c r="M47" s="5">
        <v>750</v>
      </c>
      <c r="N47" s="5">
        <v>950</v>
      </c>
      <c r="O47" s="5">
        <v>718.5</v>
      </c>
      <c r="P47" s="5">
        <v>646.79999999999995</v>
      </c>
      <c r="Q47" s="5">
        <v>583.5</v>
      </c>
      <c r="R47" s="5">
        <v>900</v>
      </c>
      <c r="S47" s="5">
        <v>785</v>
      </c>
      <c r="T47" s="5">
        <v>746.3</v>
      </c>
      <c r="U47" s="5" t="s">
        <v>193</v>
      </c>
      <c r="V47" s="5" t="s">
        <v>193</v>
      </c>
      <c r="W47" s="5" t="s">
        <v>193</v>
      </c>
    </row>
    <row r="48" spans="1:23" ht="20.100000000000001" customHeight="1">
      <c r="A48" s="288">
        <v>43616</v>
      </c>
      <c r="B48" s="288">
        <v>43622</v>
      </c>
      <c r="C48" s="5">
        <v>650</v>
      </c>
      <c r="D48" s="5">
        <v>850</v>
      </c>
      <c r="E48" s="5">
        <v>800</v>
      </c>
      <c r="F48" s="5">
        <v>750</v>
      </c>
      <c r="G48" s="5">
        <v>730</v>
      </c>
      <c r="H48" s="5">
        <v>730</v>
      </c>
      <c r="I48" s="5">
        <v>900</v>
      </c>
      <c r="J48" s="5">
        <v>670</v>
      </c>
      <c r="K48" s="5">
        <v>810</v>
      </c>
      <c r="L48" s="5">
        <v>760</v>
      </c>
      <c r="M48" s="5">
        <v>770</v>
      </c>
      <c r="N48" s="5">
        <v>950</v>
      </c>
      <c r="O48" s="5">
        <v>800</v>
      </c>
      <c r="P48" s="5">
        <v>650</v>
      </c>
      <c r="Q48" s="5">
        <v>580</v>
      </c>
      <c r="R48" s="5">
        <v>880</v>
      </c>
      <c r="S48" s="5">
        <v>850</v>
      </c>
      <c r="T48" s="5">
        <v>772.35</v>
      </c>
      <c r="U48" s="5" t="s">
        <v>193</v>
      </c>
      <c r="V48" s="5" t="s">
        <v>193</v>
      </c>
      <c r="W48" s="5" t="s">
        <v>193</v>
      </c>
    </row>
    <row r="49" spans="1:23" ht="20.100000000000001" customHeight="1">
      <c r="A49" s="288">
        <v>43623</v>
      </c>
      <c r="B49" s="288">
        <v>43629</v>
      </c>
      <c r="C49" s="5">
        <v>820</v>
      </c>
      <c r="D49" s="5">
        <v>845</v>
      </c>
      <c r="E49" s="5">
        <v>800</v>
      </c>
      <c r="F49" s="5">
        <v>750</v>
      </c>
      <c r="G49" s="5">
        <v>730</v>
      </c>
      <c r="H49" s="5">
        <v>730</v>
      </c>
      <c r="I49" s="5">
        <v>980</v>
      </c>
      <c r="J49" s="5">
        <v>850</v>
      </c>
      <c r="K49" s="5">
        <v>825</v>
      </c>
      <c r="L49" s="5">
        <v>800</v>
      </c>
      <c r="M49" s="5">
        <v>785</v>
      </c>
      <c r="N49" s="5">
        <v>780</v>
      </c>
      <c r="O49" s="5">
        <v>800</v>
      </c>
      <c r="P49" s="5">
        <v>650</v>
      </c>
      <c r="Q49" s="5">
        <v>570</v>
      </c>
      <c r="R49" s="5">
        <v>900</v>
      </c>
      <c r="S49" s="5">
        <v>870</v>
      </c>
      <c r="T49" s="5">
        <v>793.24</v>
      </c>
      <c r="U49" s="5" t="s">
        <v>193</v>
      </c>
      <c r="V49" s="5" t="s">
        <v>193</v>
      </c>
      <c r="W49" s="5" t="s">
        <v>193</v>
      </c>
    </row>
    <row r="50" spans="1:23" ht="20.100000000000001" customHeight="1">
      <c r="A50" s="288">
        <v>43630</v>
      </c>
      <c r="B50" s="288">
        <v>43636</v>
      </c>
      <c r="C50" s="5">
        <v>850</v>
      </c>
      <c r="D50" s="5">
        <v>850</v>
      </c>
      <c r="E50" s="5">
        <v>874</v>
      </c>
      <c r="F50" s="5">
        <v>795</v>
      </c>
      <c r="G50" s="5">
        <v>736</v>
      </c>
      <c r="H50" s="5">
        <v>733</v>
      </c>
      <c r="I50" s="5">
        <v>990</v>
      </c>
      <c r="J50" s="5">
        <v>990</v>
      </c>
      <c r="K50" s="5">
        <v>920</v>
      </c>
      <c r="L50" s="5">
        <v>920</v>
      </c>
      <c r="M50" s="5">
        <v>890</v>
      </c>
      <c r="N50" s="5">
        <v>750</v>
      </c>
      <c r="O50" s="5">
        <v>800</v>
      </c>
      <c r="P50" s="5">
        <v>659</v>
      </c>
      <c r="Q50" s="5">
        <v>570</v>
      </c>
      <c r="R50" s="5">
        <v>910</v>
      </c>
      <c r="S50" s="5">
        <v>880</v>
      </c>
      <c r="T50" s="5">
        <v>830</v>
      </c>
      <c r="U50" s="5" t="s">
        <v>193</v>
      </c>
      <c r="V50" s="5" t="s">
        <v>193</v>
      </c>
      <c r="W50" s="5" t="s">
        <v>193</v>
      </c>
    </row>
    <row r="51" spans="1:23" ht="20.100000000000001" customHeight="1">
      <c r="A51" s="288">
        <v>43637</v>
      </c>
      <c r="B51" s="288">
        <v>43643</v>
      </c>
      <c r="C51" s="5">
        <v>850</v>
      </c>
      <c r="D51" s="5">
        <v>865</v>
      </c>
      <c r="E51" s="5">
        <v>875</v>
      </c>
      <c r="F51" s="5">
        <v>780</v>
      </c>
      <c r="G51" s="5">
        <v>735</v>
      </c>
      <c r="H51" s="5">
        <v>750</v>
      </c>
      <c r="I51" s="5">
        <v>1000</v>
      </c>
      <c r="J51" s="5">
        <v>990</v>
      </c>
      <c r="K51" s="5">
        <v>980</v>
      </c>
      <c r="L51" s="5">
        <v>950</v>
      </c>
      <c r="M51" s="5">
        <v>900</v>
      </c>
      <c r="N51" s="5">
        <v>700</v>
      </c>
      <c r="O51" s="5">
        <v>820</v>
      </c>
      <c r="P51" s="5">
        <v>665</v>
      </c>
      <c r="Q51" s="5">
        <v>570</v>
      </c>
      <c r="R51" s="5">
        <v>930</v>
      </c>
      <c r="S51" s="5">
        <v>880</v>
      </c>
      <c r="T51" s="5">
        <v>838</v>
      </c>
      <c r="U51" s="5" t="s">
        <v>193</v>
      </c>
      <c r="V51" s="5" t="s">
        <v>193</v>
      </c>
      <c r="W51" s="5" t="s">
        <v>193</v>
      </c>
    </row>
    <row r="52" spans="1:23" ht="20.100000000000001" customHeight="1">
      <c r="A52" s="288">
        <v>43644</v>
      </c>
      <c r="B52" s="288">
        <v>43650</v>
      </c>
      <c r="C52" s="5">
        <v>850</v>
      </c>
      <c r="D52" s="5">
        <v>630</v>
      </c>
      <c r="E52" s="5">
        <v>550</v>
      </c>
      <c r="F52" s="5">
        <v>786.5</v>
      </c>
      <c r="G52" s="5">
        <v>731</v>
      </c>
      <c r="H52" s="5">
        <v>768</v>
      </c>
      <c r="I52" s="5">
        <v>1050</v>
      </c>
      <c r="J52" s="5">
        <v>1000</v>
      </c>
      <c r="K52" s="5">
        <v>980</v>
      </c>
      <c r="L52" s="5">
        <v>960</v>
      </c>
      <c r="M52" s="5">
        <v>1000</v>
      </c>
      <c r="N52" s="5">
        <v>650</v>
      </c>
      <c r="O52" s="5">
        <v>832</v>
      </c>
      <c r="P52" s="5">
        <v>730</v>
      </c>
      <c r="Q52" s="5">
        <v>610</v>
      </c>
      <c r="R52" s="5">
        <v>950</v>
      </c>
      <c r="S52" s="5">
        <v>885</v>
      </c>
      <c r="T52" s="5">
        <v>821</v>
      </c>
      <c r="U52" s="5" t="s">
        <v>193</v>
      </c>
      <c r="V52" s="5" t="s">
        <v>193</v>
      </c>
      <c r="W52" s="5" t="s">
        <v>193</v>
      </c>
    </row>
    <row r="53" spans="1:23" ht="20.100000000000001" customHeight="1">
      <c r="A53" s="288">
        <v>43651</v>
      </c>
      <c r="B53" s="288">
        <v>43657</v>
      </c>
      <c r="C53" s="5">
        <v>860</v>
      </c>
      <c r="D53" s="5">
        <v>600</v>
      </c>
      <c r="E53" s="5">
        <v>530</v>
      </c>
      <c r="F53" s="5">
        <v>800</v>
      </c>
      <c r="G53" s="5">
        <v>750</v>
      </c>
      <c r="H53" s="5">
        <v>800</v>
      </c>
      <c r="I53" s="5">
        <v>1100</v>
      </c>
      <c r="J53" s="5">
        <v>1100</v>
      </c>
      <c r="K53" s="5">
        <v>1050</v>
      </c>
      <c r="L53" s="5">
        <v>1000</v>
      </c>
      <c r="M53" s="5">
        <v>1000</v>
      </c>
      <c r="N53" s="5">
        <v>650</v>
      </c>
      <c r="O53" s="5">
        <v>850</v>
      </c>
      <c r="P53" s="5">
        <v>730</v>
      </c>
      <c r="Q53" s="5">
        <v>650</v>
      </c>
      <c r="R53" s="5">
        <v>1000</v>
      </c>
      <c r="S53" s="5">
        <v>900</v>
      </c>
      <c r="T53" s="5">
        <v>845</v>
      </c>
      <c r="U53" s="5" t="s">
        <v>193</v>
      </c>
      <c r="V53" s="5" t="s">
        <v>193</v>
      </c>
      <c r="W53" s="5" t="s">
        <v>193</v>
      </c>
    </row>
    <row r="54" spans="1:23" ht="20.100000000000001" customHeight="1">
      <c r="A54" s="288">
        <v>43658</v>
      </c>
      <c r="B54" s="288">
        <v>43664</v>
      </c>
      <c r="C54" s="5">
        <v>850</v>
      </c>
      <c r="D54" s="5">
        <v>820</v>
      </c>
      <c r="E54" s="5">
        <v>970</v>
      </c>
      <c r="F54" s="5">
        <v>950</v>
      </c>
      <c r="G54" s="5">
        <v>750</v>
      </c>
      <c r="H54" s="5">
        <v>900</v>
      </c>
      <c r="I54" s="5">
        <v>1100</v>
      </c>
      <c r="J54" s="5">
        <v>1030</v>
      </c>
      <c r="K54" s="5">
        <v>1000</v>
      </c>
      <c r="L54" s="5">
        <v>900</v>
      </c>
      <c r="M54" s="5">
        <v>1000</v>
      </c>
      <c r="N54" s="5">
        <v>750</v>
      </c>
      <c r="O54" s="5">
        <v>700</v>
      </c>
      <c r="P54" s="5">
        <v>650</v>
      </c>
      <c r="Q54" s="5">
        <v>650</v>
      </c>
      <c r="R54" s="5">
        <v>1000</v>
      </c>
      <c r="S54" s="5">
        <v>900</v>
      </c>
      <c r="T54" s="5">
        <v>878</v>
      </c>
      <c r="U54" s="5" t="s">
        <v>193</v>
      </c>
      <c r="V54" s="5" t="s">
        <v>193</v>
      </c>
      <c r="W54" s="5" t="s">
        <v>193</v>
      </c>
    </row>
    <row r="55" spans="1:23" ht="20.100000000000001" customHeight="1">
      <c r="A55" s="288">
        <v>43665</v>
      </c>
      <c r="B55" s="288">
        <v>43671</v>
      </c>
      <c r="C55" s="5">
        <v>900</v>
      </c>
      <c r="D55" s="5">
        <v>950</v>
      </c>
      <c r="E55" s="5">
        <v>950</v>
      </c>
      <c r="F55" s="5">
        <v>1000</v>
      </c>
      <c r="G55" s="5">
        <v>800</v>
      </c>
      <c r="H55" s="5">
        <v>950</v>
      </c>
      <c r="I55" s="5">
        <v>1050</v>
      </c>
      <c r="J55" s="5">
        <v>1030</v>
      </c>
      <c r="K55" s="5">
        <v>1050</v>
      </c>
      <c r="L55" s="5">
        <v>950</v>
      </c>
      <c r="M55" s="5">
        <v>1050</v>
      </c>
      <c r="N55" s="5">
        <v>800</v>
      </c>
      <c r="O55" s="5">
        <v>750</v>
      </c>
      <c r="P55" s="5">
        <v>850</v>
      </c>
      <c r="Q55" s="5">
        <v>850</v>
      </c>
      <c r="R55" s="5">
        <v>1050</v>
      </c>
      <c r="S55" s="5">
        <v>1000</v>
      </c>
      <c r="T55" s="5">
        <v>940</v>
      </c>
      <c r="U55" s="5" t="s">
        <v>193</v>
      </c>
      <c r="V55" s="5" t="s">
        <v>193</v>
      </c>
      <c r="W55" s="5" t="s">
        <v>193</v>
      </c>
    </row>
    <row r="56" spans="1:23" ht="20.100000000000001" customHeight="1">
      <c r="A56" s="288">
        <v>43672</v>
      </c>
      <c r="B56" s="288">
        <v>43678</v>
      </c>
      <c r="C56" s="5">
        <v>900</v>
      </c>
      <c r="D56" s="5">
        <v>950</v>
      </c>
      <c r="E56" s="5">
        <v>950</v>
      </c>
      <c r="F56" s="5">
        <v>1000</v>
      </c>
      <c r="G56" s="5">
        <v>860</v>
      </c>
      <c r="H56" s="5">
        <v>950</v>
      </c>
      <c r="I56" s="5">
        <v>1100</v>
      </c>
      <c r="J56" s="5">
        <v>1000</v>
      </c>
      <c r="K56" s="5">
        <v>1000</v>
      </c>
      <c r="L56" s="5">
        <v>950</v>
      </c>
      <c r="M56" s="5">
        <v>1000</v>
      </c>
      <c r="N56" s="5">
        <v>800</v>
      </c>
      <c r="O56" s="5">
        <v>800</v>
      </c>
      <c r="P56" s="5">
        <v>850</v>
      </c>
      <c r="Q56" s="5">
        <v>1020</v>
      </c>
      <c r="R56" s="5">
        <v>1050</v>
      </c>
      <c r="S56" s="5">
        <v>1000</v>
      </c>
      <c r="T56" s="5">
        <v>952</v>
      </c>
      <c r="U56" s="5" t="s">
        <v>193</v>
      </c>
      <c r="V56" s="5" t="s">
        <v>193</v>
      </c>
      <c r="W56" s="5" t="s">
        <v>193</v>
      </c>
    </row>
    <row r="57" spans="1:23" ht="20.100000000000001" customHeight="1">
      <c r="A57" s="288">
        <v>43679</v>
      </c>
      <c r="B57" s="288">
        <v>43685</v>
      </c>
      <c r="C57" s="5">
        <v>920</v>
      </c>
      <c r="D57" s="5">
        <v>850</v>
      </c>
      <c r="E57" s="5">
        <v>830</v>
      </c>
      <c r="F57" s="5">
        <v>1050</v>
      </c>
      <c r="G57" s="5">
        <v>860</v>
      </c>
      <c r="H57" s="5">
        <v>980</v>
      </c>
      <c r="I57" s="5">
        <v>1150</v>
      </c>
      <c r="J57" s="5">
        <v>1050</v>
      </c>
      <c r="K57" s="5">
        <v>1000</v>
      </c>
      <c r="L57" s="5">
        <v>950</v>
      </c>
      <c r="M57" s="5">
        <v>1000</v>
      </c>
      <c r="N57" s="5">
        <v>800</v>
      </c>
      <c r="O57" s="5">
        <v>850</v>
      </c>
      <c r="P57" s="5">
        <v>850</v>
      </c>
      <c r="Q57" s="5">
        <v>1020</v>
      </c>
      <c r="R57" s="5">
        <v>1050</v>
      </c>
      <c r="S57" s="5">
        <v>1000</v>
      </c>
      <c r="T57" s="5">
        <v>954</v>
      </c>
      <c r="U57" s="5" t="s">
        <v>193</v>
      </c>
      <c r="V57" s="5" t="s">
        <v>193</v>
      </c>
      <c r="W57" s="5" t="s">
        <v>193</v>
      </c>
    </row>
    <row r="58" spans="1:23" ht="20.100000000000001" customHeight="1">
      <c r="A58" s="288">
        <v>43686</v>
      </c>
      <c r="B58" s="288">
        <v>43692</v>
      </c>
      <c r="C58" s="5">
        <v>950</v>
      </c>
      <c r="D58" s="5">
        <v>900</v>
      </c>
      <c r="E58" s="5">
        <v>850</v>
      </c>
      <c r="F58" s="5">
        <v>1000</v>
      </c>
      <c r="G58" s="5">
        <v>850</v>
      </c>
      <c r="H58" s="5">
        <v>1030</v>
      </c>
      <c r="I58" s="5">
        <v>1150</v>
      </c>
      <c r="J58" s="5">
        <v>1000</v>
      </c>
      <c r="K58" s="5">
        <v>1150</v>
      </c>
      <c r="L58" s="5">
        <v>1050</v>
      </c>
      <c r="M58" s="5">
        <v>1000</v>
      </c>
      <c r="N58" s="5">
        <v>1000</v>
      </c>
      <c r="O58" s="5">
        <v>900</v>
      </c>
      <c r="P58" s="5">
        <v>950</v>
      </c>
      <c r="Q58" s="5">
        <v>1100</v>
      </c>
      <c r="R58" s="5">
        <v>1100</v>
      </c>
      <c r="S58" s="5">
        <v>1000</v>
      </c>
      <c r="T58" s="5">
        <v>999</v>
      </c>
      <c r="U58" s="5" t="s">
        <v>193</v>
      </c>
      <c r="V58" s="5" t="s">
        <v>193</v>
      </c>
      <c r="W58" s="5" t="s">
        <v>193</v>
      </c>
    </row>
    <row r="59" spans="1:23" ht="20.100000000000001" customHeight="1">
      <c r="A59" s="288">
        <v>43693</v>
      </c>
      <c r="B59" s="288">
        <v>43699</v>
      </c>
      <c r="C59" s="5">
        <v>950</v>
      </c>
      <c r="D59" s="5">
        <v>900</v>
      </c>
      <c r="E59" s="5">
        <v>900</v>
      </c>
      <c r="F59" s="5">
        <v>1000</v>
      </c>
      <c r="G59" s="5">
        <v>880</v>
      </c>
      <c r="H59" s="5">
        <v>1100</v>
      </c>
      <c r="I59" s="5">
        <v>1150</v>
      </c>
      <c r="J59" s="5">
        <v>1100</v>
      </c>
      <c r="K59" s="5">
        <v>1150</v>
      </c>
      <c r="L59" s="5">
        <v>1100</v>
      </c>
      <c r="M59" s="5">
        <v>1000</v>
      </c>
      <c r="N59" s="5">
        <v>1000</v>
      </c>
      <c r="O59" s="5">
        <v>900</v>
      </c>
      <c r="P59" s="5">
        <v>1000</v>
      </c>
      <c r="Q59" s="5">
        <v>1250</v>
      </c>
      <c r="R59" s="5">
        <v>1100</v>
      </c>
      <c r="S59" s="5">
        <v>1000</v>
      </c>
      <c r="T59" s="5">
        <v>1028</v>
      </c>
      <c r="U59" s="5" t="s">
        <v>193</v>
      </c>
      <c r="V59" s="5" t="s">
        <v>193</v>
      </c>
      <c r="W59" s="5" t="s">
        <v>193</v>
      </c>
    </row>
    <row r="60" spans="1:23" ht="20.100000000000001" customHeight="1">
      <c r="A60" s="288">
        <v>43700</v>
      </c>
      <c r="B60" s="288">
        <v>43706</v>
      </c>
      <c r="C60" s="5">
        <v>1200</v>
      </c>
      <c r="D60" s="5">
        <v>1050</v>
      </c>
      <c r="E60" s="5">
        <v>1020</v>
      </c>
      <c r="F60" s="5">
        <v>1100</v>
      </c>
      <c r="G60" s="5">
        <v>1000</v>
      </c>
      <c r="H60" s="5">
        <v>1150</v>
      </c>
      <c r="I60" s="5">
        <v>1200</v>
      </c>
      <c r="J60" s="5">
        <v>1050</v>
      </c>
      <c r="K60" s="5">
        <v>1200</v>
      </c>
      <c r="L60" s="5">
        <v>1200</v>
      </c>
      <c r="M60" s="5">
        <v>1000</v>
      </c>
      <c r="N60" s="5">
        <v>1000</v>
      </c>
      <c r="O60" s="5">
        <v>1000</v>
      </c>
      <c r="P60" s="5">
        <v>1000</v>
      </c>
      <c r="Q60" s="5">
        <v>1300</v>
      </c>
      <c r="R60" s="5">
        <v>1150</v>
      </c>
      <c r="S60" s="5">
        <v>1100</v>
      </c>
      <c r="T60" s="5">
        <v>1101</v>
      </c>
      <c r="U60" s="5" t="s">
        <v>193</v>
      </c>
      <c r="V60" s="5" t="s">
        <v>193</v>
      </c>
      <c r="W60" s="5" t="s">
        <v>193</v>
      </c>
    </row>
    <row r="61" spans="1:23" ht="20.100000000000001" customHeight="1">
      <c r="A61" s="288">
        <v>43707</v>
      </c>
      <c r="B61" s="288">
        <v>43713</v>
      </c>
      <c r="C61" s="5">
        <v>1200</v>
      </c>
      <c r="D61" s="5">
        <v>1280</v>
      </c>
      <c r="E61" s="5">
        <v>1300</v>
      </c>
      <c r="F61" s="5">
        <v>1300</v>
      </c>
      <c r="G61" s="5">
        <v>1200</v>
      </c>
      <c r="H61" s="5">
        <v>1200</v>
      </c>
      <c r="I61" s="5">
        <v>1350</v>
      </c>
      <c r="J61" s="5">
        <v>1150</v>
      </c>
      <c r="K61" s="5">
        <v>1200</v>
      </c>
      <c r="L61" s="5">
        <v>1200</v>
      </c>
      <c r="M61" s="5">
        <v>1000</v>
      </c>
      <c r="N61" s="5">
        <v>1100</v>
      </c>
      <c r="O61" s="5">
        <v>1100</v>
      </c>
      <c r="P61" s="5">
        <v>1260</v>
      </c>
      <c r="Q61" s="5">
        <v>1550</v>
      </c>
      <c r="R61" s="5">
        <v>1300</v>
      </c>
      <c r="S61" s="5">
        <v>1300</v>
      </c>
      <c r="T61" s="5">
        <v>1235</v>
      </c>
      <c r="U61" s="5" t="s">
        <v>193</v>
      </c>
      <c r="V61" s="5" t="s">
        <v>193</v>
      </c>
      <c r="W61" s="5" t="s">
        <v>193</v>
      </c>
    </row>
    <row r="62" spans="1:23" ht="20.100000000000001" customHeight="1">
      <c r="A62" s="288">
        <v>43714</v>
      </c>
      <c r="B62" s="288">
        <v>43720</v>
      </c>
      <c r="C62" s="5">
        <v>1350</v>
      </c>
      <c r="D62" s="5">
        <v>1300</v>
      </c>
      <c r="E62" s="5">
        <v>1550</v>
      </c>
      <c r="F62" s="5">
        <v>1450</v>
      </c>
      <c r="G62" s="5">
        <v>1300</v>
      </c>
      <c r="H62" s="5">
        <v>1300</v>
      </c>
      <c r="I62" s="5">
        <v>1400</v>
      </c>
      <c r="J62" s="5">
        <v>1200</v>
      </c>
      <c r="K62" s="5">
        <v>1200</v>
      </c>
      <c r="L62" s="5">
        <v>1200</v>
      </c>
      <c r="M62" s="5">
        <v>1000</v>
      </c>
      <c r="N62" s="5">
        <v>1300</v>
      </c>
      <c r="O62" s="5">
        <v>1300</v>
      </c>
      <c r="P62" s="5">
        <v>1400</v>
      </c>
      <c r="Q62" s="5">
        <v>1600</v>
      </c>
      <c r="R62" s="5">
        <v>1300</v>
      </c>
      <c r="S62" s="5">
        <v>1300</v>
      </c>
      <c r="T62" s="5">
        <v>1321</v>
      </c>
      <c r="U62" s="5" t="s">
        <v>193</v>
      </c>
      <c r="V62" s="5" t="s">
        <v>193</v>
      </c>
      <c r="W62" s="5" t="s">
        <v>193</v>
      </c>
    </row>
    <row r="63" spans="1:23" ht="20.100000000000001" customHeight="1">
      <c r="A63" s="288">
        <v>43721</v>
      </c>
      <c r="B63" s="288">
        <v>43727</v>
      </c>
      <c r="C63" s="5">
        <v>1450</v>
      </c>
      <c r="D63" s="5">
        <v>1550</v>
      </c>
      <c r="E63" s="5">
        <v>1500</v>
      </c>
      <c r="F63" s="5">
        <v>1450</v>
      </c>
      <c r="G63" s="5">
        <v>1450</v>
      </c>
      <c r="H63" s="5">
        <v>1350</v>
      </c>
      <c r="I63" s="5">
        <v>1500</v>
      </c>
      <c r="J63" s="5">
        <v>1400</v>
      </c>
      <c r="K63" s="5">
        <v>1300</v>
      </c>
      <c r="L63" s="5">
        <v>1300</v>
      </c>
      <c r="M63" s="5">
        <v>1200</v>
      </c>
      <c r="N63" s="5">
        <v>1350</v>
      </c>
      <c r="O63" s="5">
        <v>1400</v>
      </c>
      <c r="P63" s="5">
        <v>1400</v>
      </c>
      <c r="Q63" s="5">
        <v>1600</v>
      </c>
      <c r="R63" s="5">
        <v>1400</v>
      </c>
      <c r="S63" s="5">
        <v>1450</v>
      </c>
      <c r="T63" s="5">
        <v>1415</v>
      </c>
      <c r="U63" s="5" t="s">
        <v>193</v>
      </c>
      <c r="V63" s="5" t="s">
        <v>193</v>
      </c>
      <c r="W63" s="5" t="s">
        <v>193</v>
      </c>
    </row>
    <row r="64" spans="1:23" ht="20.100000000000001" customHeight="1">
      <c r="A64" s="288">
        <v>43728</v>
      </c>
      <c r="B64" s="288">
        <v>43734</v>
      </c>
      <c r="C64" s="5">
        <v>1450</v>
      </c>
      <c r="D64" s="5">
        <v>1650</v>
      </c>
      <c r="E64" s="5">
        <v>1700</v>
      </c>
      <c r="F64" s="5">
        <v>2000</v>
      </c>
      <c r="G64" s="5">
        <v>1520</v>
      </c>
      <c r="H64" s="5">
        <v>1550</v>
      </c>
      <c r="I64" s="5">
        <v>1500</v>
      </c>
      <c r="J64" s="5">
        <v>1500</v>
      </c>
      <c r="K64" s="5">
        <v>1300</v>
      </c>
      <c r="L64" s="5">
        <v>1300</v>
      </c>
      <c r="M64" s="5">
        <v>1250</v>
      </c>
      <c r="N64" s="5">
        <v>1650</v>
      </c>
      <c r="O64" s="5">
        <v>1500</v>
      </c>
      <c r="P64" s="5">
        <v>1750</v>
      </c>
      <c r="Q64" s="5">
        <v>2000</v>
      </c>
      <c r="R64" s="5">
        <v>2000</v>
      </c>
      <c r="S64" s="5">
        <v>1900</v>
      </c>
      <c r="T64" s="5">
        <v>1619</v>
      </c>
      <c r="U64" s="5" t="s">
        <v>193</v>
      </c>
      <c r="V64" s="5" t="s">
        <v>193</v>
      </c>
      <c r="W64" s="5" t="s">
        <v>193</v>
      </c>
    </row>
    <row r="65" spans="1:23" ht="20.100000000000001" customHeight="1">
      <c r="A65" s="288">
        <v>43735</v>
      </c>
      <c r="B65" s="288">
        <v>43745</v>
      </c>
      <c r="C65" s="5">
        <v>1800</v>
      </c>
      <c r="D65" s="5">
        <v>1900</v>
      </c>
      <c r="E65" s="5">
        <v>1950</v>
      </c>
      <c r="F65" s="5">
        <v>2000</v>
      </c>
      <c r="G65" s="5">
        <v>1600</v>
      </c>
      <c r="H65" s="5">
        <v>1600</v>
      </c>
      <c r="I65" s="5">
        <v>1800</v>
      </c>
      <c r="J65" s="5">
        <v>1600</v>
      </c>
      <c r="K65" s="5">
        <v>1500</v>
      </c>
      <c r="L65" s="5">
        <v>1450</v>
      </c>
      <c r="M65" s="5">
        <v>1450</v>
      </c>
      <c r="N65" s="5">
        <v>1650</v>
      </c>
      <c r="O65" s="5">
        <v>1600</v>
      </c>
      <c r="P65" s="5">
        <v>1950</v>
      </c>
      <c r="Q65" s="5">
        <v>2000</v>
      </c>
      <c r="R65" s="5">
        <v>2000</v>
      </c>
      <c r="S65" s="5">
        <v>1900</v>
      </c>
      <c r="T65" s="5">
        <v>1750</v>
      </c>
      <c r="U65" s="5" t="s">
        <v>193</v>
      </c>
      <c r="V65" s="5" t="s">
        <v>193</v>
      </c>
      <c r="W65" s="5" t="s">
        <v>193</v>
      </c>
    </row>
    <row r="66" spans="1:23" ht="20.100000000000001" customHeight="1">
      <c r="A66" s="288">
        <v>43746</v>
      </c>
      <c r="B66" s="288">
        <v>43748</v>
      </c>
      <c r="C66" s="5">
        <v>1800</v>
      </c>
      <c r="D66" s="5">
        <v>1900</v>
      </c>
      <c r="E66" s="5">
        <v>1950</v>
      </c>
      <c r="F66" s="5">
        <v>2000</v>
      </c>
      <c r="G66" s="5">
        <v>1600</v>
      </c>
      <c r="H66" s="5">
        <v>1620</v>
      </c>
      <c r="I66" s="5">
        <v>1800</v>
      </c>
      <c r="J66" s="5">
        <v>1670</v>
      </c>
      <c r="K66" s="5">
        <v>1500</v>
      </c>
      <c r="L66" s="5">
        <v>1500</v>
      </c>
      <c r="M66" s="5">
        <v>1300</v>
      </c>
      <c r="N66" s="5">
        <v>1650</v>
      </c>
      <c r="O66" s="5">
        <v>1650</v>
      </c>
      <c r="P66" s="5">
        <v>1900</v>
      </c>
      <c r="Q66" s="5">
        <v>2000</v>
      </c>
      <c r="R66" s="5">
        <v>2000</v>
      </c>
      <c r="S66" s="5">
        <v>1950</v>
      </c>
      <c r="T66" s="5">
        <v>1752</v>
      </c>
      <c r="U66" s="5" t="s">
        <v>193</v>
      </c>
      <c r="V66" s="5" t="s">
        <v>193</v>
      </c>
      <c r="W66" s="5" t="s">
        <v>193</v>
      </c>
    </row>
    <row r="67" spans="1:23" ht="20.100000000000001" customHeight="1">
      <c r="A67" s="288">
        <v>43749</v>
      </c>
      <c r="B67" s="288">
        <v>43755</v>
      </c>
      <c r="C67" s="5">
        <v>1800</v>
      </c>
      <c r="D67" s="5">
        <v>1900</v>
      </c>
      <c r="E67" s="5">
        <v>1950</v>
      </c>
      <c r="F67" s="5">
        <v>2050</v>
      </c>
      <c r="G67" s="5">
        <v>1600</v>
      </c>
      <c r="H67" s="5">
        <v>1650</v>
      </c>
      <c r="I67" s="5">
        <v>1800</v>
      </c>
      <c r="J67" s="5">
        <v>1670</v>
      </c>
      <c r="K67" s="5">
        <v>1500</v>
      </c>
      <c r="L67" s="5">
        <v>1500</v>
      </c>
      <c r="M67" s="5">
        <v>1500</v>
      </c>
      <c r="N67" s="5">
        <v>1650</v>
      </c>
      <c r="O67" s="5">
        <v>1650</v>
      </c>
      <c r="P67" s="5">
        <v>2100</v>
      </c>
      <c r="Q67" s="5">
        <v>2100</v>
      </c>
      <c r="R67" s="5">
        <v>2050</v>
      </c>
      <c r="S67" s="5">
        <v>2050</v>
      </c>
      <c r="T67" s="5">
        <v>1795</v>
      </c>
      <c r="U67" s="5" t="s">
        <v>193</v>
      </c>
      <c r="V67" s="5" t="s">
        <v>193</v>
      </c>
      <c r="W67" s="5" t="s">
        <v>193</v>
      </c>
    </row>
    <row r="68" spans="1:23" ht="20.100000000000001" customHeight="1">
      <c r="A68" s="288">
        <v>43756</v>
      </c>
      <c r="B68" s="288">
        <v>43762</v>
      </c>
      <c r="C68" s="5">
        <v>1800</v>
      </c>
      <c r="D68" s="5">
        <v>1980</v>
      </c>
      <c r="E68" s="5">
        <v>1950</v>
      </c>
      <c r="F68" s="5">
        <v>2100</v>
      </c>
      <c r="G68" s="5">
        <v>1900</v>
      </c>
      <c r="H68" s="5">
        <v>1800</v>
      </c>
      <c r="I68" s="5">
        <v>2000</v>
      </c>
      <c r="J68" s="5">
        <v>1900</v>
      </c>
      <c r="K68" s="5">
        <v>1600</v>
      </c>
      <c r="L68" s="5">
        <v>1600</v>
      </c>
      <c r="M68" s="5">
        <v>1500</v>
      </c>
      <c r="N68" s="5">
        <v>1820</v>
      </c>
      <c r="O68" s="5">
        <v>1900</v>
      </c>
      <c r="P68" s="5">
        <v>2130</v>
      </c>
      <c r="Q68" s="5">
        <v>2100</v>
      </c>
      <c r="R68" s="5">
        <v>2050</v>
      </c>
      <c r="S68" s="5">
        <v>2050</v>
      </c>
      <c r="T68" s="5">
        <v>1893</v>
      </c>
      <c r="U68" s="5" t="s">
        <v>193</v>
      </c>
      <c r="V68" s="5" t="s">
        <v>193</v>
      </c>
      <c r="W68" s="5" t="s">
        <v>193</v>
      </c>
    </row>
    <row r="69" spans="1:23" ht="20.100000000000001" customHeight="1">
      <c r="A69" s="288">
        <v>43763</v>
      </c>
      <c r="B69" s="288">
        <v>43769</v>
      </c>
      <c r="C69" s="5">
        <v>1800</v>
      </c>
      <c r="D69" s="5">
        <v>1980</v>
      </c>
      <c r="E69" s="5">
        <v>1950</v>
      </c>
      <c r="F69" s="5">
        <v>2300</v>
      </c>
      <c r="G69" s="5">
        <v>2000</v>
      </c>
      <c r="H69" s="5">
        <v>2000</v>
      </c>
      <c r="I69" s="5">
        <v>2000</v>
      </c>
      <c r="J69" s="5">
        <v>1900</v>
      </c>
      <c r="K69" s="5">
        <v>1700</v>
      </c>
      <c r="L69" s="5">
        <v>1700</v>
      </c>
      <c r="M69" s="5">
        <v>1600</v>
      </c>
      <c r="N69" s="5">
        <v>1880</v>
      </c>
      <c r="O69" s="5">
        <v>1900</v>
      </c>
      <c r="P69" s="5">
        <v>2300</v>
      </c>
      <c r="Q69" s="5">
        <v>2300</v>
      </c>
      <c r="R69" s="5">
        <v>2200</v>
      </c>
      <c r="S69" s="5">
        <v>2100</v>
      </c>
      <c r="T69" s="5">
        <v>1977</v>
      </c>
      <c r="U69" s="5" t="s">
        <v>193</v>
      </c>
      <c r="V69" s="5" t="s">
        <v>193</v>
      </c>
      <c r="W69" s="5" t="s">
        <v>193</v>
      </c>
    </row>
    <row r="70" spans="1:23" ht="20.100000000000001" customHeight="1">
      <c r="A70" s="288">
        <v>43770</v>
      </c>
      <c r="B70" s="288">
        <v>43776</v>
      </c>
      <c r="C70" s="5">
        <v>1800</v>
      </c>
      <c r="D70" s="5">
        <v>2300</v>
      </c>
      <c r="E70" s="5">
        <v>2020</v>
      </c>
      <c r="F70" s="5">
        <v>2350</v>
      </c>
      <c r="G70" s="5">
        <v>2000</v>
      </c>
      <c r="H70" s="5">
        <v>2000</v>
      </c>
      <c r="I70" s="5">
        <v>2000</v>
      </c>
      <c r="J70" s="5">
        <v>1900</v>
      </c>
      <c r="K70" s="5">
        <v>1700</v>
      </c>
      <c r="L70" s="5">
        <v>1700</v>
      </c>
      <c r="M70" s="5">
        <v>1600</v>
      </c>
      <c r="N70" s="5">
        <v>2000</v>
      </c>
      <c r="O70" s="5">
        <v>1900</v>
      </c>
      <c r="P70" s="5">
        <v>2400</v>
      </c>
      <c r="Q70" s="5">
        <v>2400</v>
      </c>
      <c r="R70" s="5">
        <v>2200</v>
      </c>
      <c r="S70" s="5">
        <v>2200</v>
      </c>
      <c r="T70" s="5">
        <v>2028</v>
      </c>
      <c r="U70" s="5" t="s">
        <v>193</v>
      </c>
      <c r="V70" s="5" t="s">
        <v>193</v>
      </c>
      <c r="W70" s="5" t="s">
        <v>193</v>
      </c>
    </row>
    <row r="71" spans="1:23" ht="20.100000000000001" customHeight="1">
      <c r="A71" s="288">
        <v>43777</v>
      </c>
      <c r="B71" s="288">
        <v>43783</v>
      </c>
      <c r="C71" s="5">
        <v>1500</v>
      </c>
      <c r="D71" s="5">
        <v>2170</v>
      </c>
      <c r="E71" s="5">
        <v>2020</v>
      </c>
      <c r="F71" s="5">
        <v>2000</v>
      </c>
      <c r="G71" s="5">
        <v>1600</v>
      </c>
      <c r="H71" s="5">
        <v>1750</v>
      </c>
      <c r="I71" s="5">
        <v>1800</v>
      </c>
      <c r="J71" s="5">
        <v>1900</v>
      </c>
      <c r="K71" s="5">
        <v>1600</v>
      </c>
      <c r="L71" s="5">
        <v>1500</v>
      </c>
      <c r="M71" s="5">
        <v>1450</v>
      </c>
      <c r="N71" s="5">
        <v>2060</v>
      </c>
      <c r="O71" s="5">
        <v>1700</v>
      </c>
      <c r="P71" s="5">
        <v>2050</v>
      </c>
      <c r="Q71" s="5">
        <v>2050</v>
      </c>
      <c r="R71" s="5">
        <v>2000</v>
      </c>
      <c r="S71" s="5">
        <v>1950</v>
      </c>
      <c r="T71" s="5">
        <v>1829</v>
      </c>
      <c r="U71" s="5" t="s">
        <v>193</v>
      </c>
      <c r="V71" s="5" t="s">
        <v>193</v>
      </c>
      <c r="W71" s="5" t="s">
        <v>193</v>
      </c>
    </row>
    <row r="72" spans="1:23" ht="20.100000000000001" customHeight="1">
      <c r="A72" s="288">
        <v>43784</v>
      </c>
      <c r="B72" s="288">
        <v>43790</v>
      </c>
      <c r="C72" s="5">
        <v>1500</v>
      </c>
      <c r="D72" s="5">
        <v>2000</v>
      </c>
      <c r="E72" s="5">
        <v>1920</v>
      </c>
      <c r="F72" s="5">
        <v>2000</v>
      </c>
      <c r="G72" s="5">
        <v>1600</v>
      </c>
      <c r="H72" s="5">
        <v>1500</v>
      </c>
      <c r="I72" s="5">
        <v>1550</v>
      </c>
      <c r="J72" s="5">
        <v>1600</v>
      </c>
      <c r="K72" s="5">
        <v>1600</v>
      </c>
      <c r="L72" s="5">
        <v>1500</v>
      </c>
      <c r="M72" s="5">
        <v>1450</v>
      </c>
      <c r="N72" s="5">
        <v>2000</v>
      </c>
      <c r="O72" s="5">
        <v>1700</v>
      </c>
      <c r="P72" s="5">
        <v>2050</v>
      </c>
      <c r="Q72" s="5">
        <v>2000</v>
      </c>
      <c r="R72" s="5">
        <v>1900</v>
      </c>
      <c r="S72" s="5">
        <v>1800</v>
      </c>
      <c r="T72" s="12">
        <v>1745</v>
      </c>
      <c r="U72" s="5" t="s">
        <v>193</v>
      </c>
      <c r="V72" s="5" t="s">
        <v>193</v>
      </c>
      <c r="W72" s="5" t="s">
        <v>193</v>
      </c>
    </row>
    <row r="73" spans="1:23" ht="20.100000000000001" customHeight="1">
      <c r="A73" s="288">
        <v>43791</v>
      </c>
      <c r="B73" s="288">
        <v>43797</v>
      </c>
      <c r="C73" s="5">
        <v>1400</v>
      </c>
      <c r="D73" s="5">
        <v>2000</v>
      </c>
      <c r="E73" s="5">
        <v>1920</v>
      </c>
      <c r="F73" s="5">
        <v>2000</v>
      </c>
      <c r="G73" s="5">
        <v>1730</v>
      </c>
      <c r="H73" s="5">
        <v>1450</v>
      </c>
      <c r="I73" s="5">
        <v>1500</v>
      </c>
      <c r="J73" s="5">
        <v>1500</v>
      </c>
      <c r="K73" s="5">
        <v>1500</v>
      </c>
      <c r="L73" s="5">
        <v>1500</v>
      </c>
      <c r="M73" s="5">
        <v>1300</v>
      </c>
      <c r="N73" s="5">
        <v>2050</v>
      </c>
      <c r="O73" s="5">
        <v>1850</v>
      </c>
      <c r="P73" s="5">
        <v>2000</v>
      </c>
      <c r="Q73" s="5">
        <v>2000</v>
      </c>
      <c r="R73" s="5">
        <v>1800</v>
      </c>
      <c r="S73" s="5">
        <v>1750</v>
      </c>
      <c r="T73" s="5">
        <v>1721</v>
      </c>
      <c r="U73" s="5" t="s">
        <v>193</v>
      </c>
      <c r="V73" s="5" t="s">
        <v>193</v>
      </c>
      <c r="W73" s="5" t="s">
        <v>193</v>
      </c>
    </row>
    <row r="74" spans="1:23" ht="20.100000000000001" customHeight="1">
      <c r="A74" s="288">
        <v>43798</v>
      </c>
      <c r="B74" s="288">
        <v>43804</v>
      </c>
      <c r="C74" s="5">
        <v>1480</v>
      </c>
      <c r="D74" s="5">
        <v>2000</v>
      </c>
      <c r="E74" s="5">
        <v>1920</v>
      </c>
      <c r="F74" s="5">
        <v>2050</v>
      </c>
      <c r="G74" s="5">
        <v>1750</v>
      </c>
      <c r="H74" s="5">
        <v>1450</v>
      </c>
      <c r="I74" s="5">
        <v>1580</v>
      </c>
      <c r="J74" s="5">
        <v>1500</v>
      </c>
      <c r="K74" s="5">
        <v>1560</v>
      </c>
      <c r="L74" s="5">
        <v>1550</v>
      </c>
      <c r="M74" s="5">
        <v>1400</v>
      </c>
      <c r="N74" s="5">
        <v>2050</v>
      </c>
      <c r="O74" s="5">
        <v>1880</v>
      </c>
      <c r="P74" s="5">
        <v>2050</v>
      </c>
      <c r="Q74" s="5">
        <v>2100</v>
      </c>
      <c r="R74" s="5">
        <v>1800</v>
      </c>
      <c r="S74" s="5">
        <v>1750</v>
      </c>
      <c r="T74" s="5">
        <v>1757</v>
      </c>
      <c r="U74" s="5" t="s">
        <v>193</v>
      </c>
      <c r="V74" s="5" t="s">
        <v>193</v>
      </c>
      <c r="W74" s="5" t="s">
        <v>193</v>
      </c>
    </row>
    <row r="75" spans="1:23" ht="20.100000000000001" customHeight="1">
      <c r="A75" s="288">
        <v>43805</v>
      </c>
      <c r="B75" s="288">
        <v>43811</v>
      </c>
      <c r="C75" s="5">
        <v>1450</v>
      </c>
      <c r="D75" s="5">
        <v>2000</v>
      </c>
      <c r="E75" s="5">
        <v>1920</v>
      </c>
      <c r="F75" s="5">
        <v>2000</v>
      </c>
      <c r="G75" s="5">
        <v>1750</v>
      </c>
      <c r="H75" s="5">
        <v>1500</v>
      </c>
      <c r="I75" s="5">
        <v>1550</v>
      </c>
      <c r="J75" s="5">
        <v>1500</v>
      </c>
      <c r="K75" s="5">
        <v>1500</v>
      </c>
      <c r="L75" s="5">
        <v>1500</v>
      </c>
      <c r="M75" s="5">
        <v>1360</v>
      </c>
      <c r="N75" s="5">
        <v>2050</v>
      </c>
      <c r="O75" s="5">
        <v>1800</v>
      </c>
      <c r="P75" s="5">
        <v>2050</v>
      </c>
      <c r="Q75" s="5">
        <v>2100</v>
      </c>
      <c r="R75" s="5">
        <v>1800</v>
      </c>
      <c r="S75" s="5">
        <v>1700</v>
      </c>
      <c r="T75" s="5">
        <v>1737</v>
      </c>
      <c r="U75" s="5" t="s">
        <v>193</v>
      </c>
      <c r="V75" s="5" t="s">
        <v>193</v>
      </c>
      <c r="W75" s="5" t="s">
        <v>193</v>
      </c>
    </row>
    <row r="76" spans="1:23" ht="20.100000000000001" customHeight="1">
      <c r="A76" s="288">
        <v>43812</v>
      </c>
      <c r="B76" s="288">
        <v>43818</v>
      </c>
      <c r="C76" s="5">
        <v>1450</v>
      </c>
      <c r="D76" s="5">
        <v>1880</v>
      </c>
      <c r="E76" s="5">
        <v>1920</v>
      </c>
      <c r="F76" s="5">
        <v>1800</v>
      </c>
      <c r="G76" s="5">
        <v>1800</v>
      </c>
      <c r="H76" s="5">
        <v>1600</v>
      </c>
      <c r="I76" s="5">
        <v>1550</v>
      </c>
      <c r="J76" s="5">
        <v>1500</v>
      </c>
      <c r="K76" s="5">
        <v>1500</v>
      </c>
      <c r="L76" s="5">
        <v>1500</v>
      </c>
      <c r="M76" s="5">
        <v>1360</v>
      </c>
      <c r="N76" s="5">
        <v>1850</v>
      </c>
      <c r="O76" s="5">
        <v>1800</v>
      </c>
      <c r="P76" s="5">
        <v>2100</v>
      </c>
      <c r="Q76" s="5">
        <v>2100</v>
      </c>
      <c r="R76" s="5">
        <v>1880</v>
      </c>
      <c r="S76" s="5">
        <v>1700</v>
      </c>
      <c r="T76" s="5">
        <v>1723</v>
      </c>
      <c r="U76" s="5" t="s">
        <v>193</v>
      </c>
      <c r="V76" s="5" t="s">
        <v>193</v>
      </c>
      <c r="W76" s="5" t="s">
        <v>193</v>
      </c>
    </row>
    <row r="77" spans="1:23" ht="20.100000000000001" customHeight="1">
      <c r="A77" s="288">
        <v>43819</v>
      </c>
      <c r="B77" s="288">
        <v>43825</v>
      </c>
      <c r="C77" s="5">
        <v>1450</v>
      </c>
      <c r="D77" s="5">
        <v>1980</v>
      </c>
      <c r="E77" s="5">
        <v>1980</v>
      </c>
      <c r="F77" s="5">
        <v>1850</v>
      </c>
      <c r="G77" s="5">
        <v>1800</v>
      </c>
      <c r="H77" s="5">
        <v>1600</v>
      </c>
      <c r="I77" s="5">
        <v>1550</v>
      </c>
      <c r="J77" s="5">
        <v>1500</v>
      </c>
      <c r="K77" s="5">
        <v>1500</v>
      </c>
      <c r="L77" s="5">
        <v>1500</v>
      </c>
      <c r="M77" s="5">
        <v>1360</v>
      </c>
      <c r="N77" s="5">
        <v>1850</v>
      </c>
      <c r="O77" s="5">
        <v>1800</v>
      </c>
      <c r="P77" s="5">
        <v>2100</v>
      </c>
      <c r="Q77" s="5">
        <v>2100</v>
      </c>
      <c r="R77" s="5">
        <v>1900</v>
      </c>
      <c r="S77" s="5">
        <v>1800</v>
      </c>
      <c r="T77" s="5">
        <v>1742</v>
      </c>
      <c r="U77" s="5" t="s">
        <v>193</v>
      </c>
      <c r="V77" s="5" t="s">
        <v>193</v>
      </c>
      <c r="W77" s="5" t="s">
        <v>193</v>
      </c>
    </row>
    <row r="78" spans="1:23" ht="20.100000000000001" customHeight="1">
      <c r="A78" s="288">
        <v>43826</v>
      </c>
      <c r="B78" s="288">
        <v>43832</v>
      </c>
      <c r="C78" s="5">
        <v>1450</v>
      </c>
      <c r="D78" s="5">
        <v>1980</v>
      </c>
      <c r="E78" s="5">
        <v>1980</v>
      </c>
      <c r="F78" s="5">
        <v>1900</v>
      </c>
      <c r="G78" s="5">
        <v>1800</v>
      </c>
      <c r="H78" s="5">
        <v>1650</v>
      </c>
      <c r="I78" s="5">
        <v>1500</v>
      </c>
      <c r="J78" s="5">
        <v>1500</v>
      </c>
      <c r="K78" s="5">
        <v>1500</v>
      </c>
      <c r="L78" s="5">
        <v>1500</v>
      </c>
      <c r="M78" s="5">
        <v>1400</v>
      </c>
      <c r="N78" s="5">
        <v>1850</v>
      </c>
      <c r="O78" s="5">
        <v>1800</v>
      </c>
      <c r="P78" s="5">
        <v>2100</v>
      </c>
      <c r="Q78" s="5">
        <v>2100</v>
      </c>
      <c r="R78" s="5">
        <v>1900</v>
      </c>
      <c r="S78" s="5">
        <v>1900</v>
      </c>
      <c r="T78" s="5">
        <v>1754</v>
      </c>
      <c r="U78" s="5" t="s">
        <v>193</v>
      </c>
      <c r="V78" s="5" t="s">
        <v>193</v>
      </c>
      <c r="W78" s="5" t="s">
        <v>193</v>
      </c>
    </row>
    <row r="79" spans="1:23" ht="20.100000000000001" customHeight="1">
      <c r="A79" s="288">
        <v>43833</v>
      </c>
      <c r="B79" s="288">
        <v>43839</v>
      </c>
      <c r="C79" s="5">
        <v>1600</v>
      </c>
      <c r="D79" s="5">
        <v>1980</v>
      </c>
      <c r="E79" s="5">
        <v>1980</v>
      </c>
      <c r="F79" s="6">
        <v>1900</v>
      </c>
      <c r="G79" s="5">
        <v>1900</v>
      </c>
      <c r="H79" s="5">
        <v>1700</v>
      </c>
      <c r="I79" s="5">
        <v>1750</v>
      </c>
      <c r="J79" s="5">
        <v>1500</v>
      </c>
      <c r="K79" s="5">
        <v>1600</v>
      </c>
      <c r="L79" s="5">
        <v>1650</v>
      </c>
      <c r="M79" s="5">
        <v>1500</v>
      </c>
      <c r="N79" s="5">
        <v>1850</v>
      </c>
      <c r="O79" s="5">
        <v>1950</v>
      </c>
      <c r="P79" s="5">
        <v>2100</v>
      </c>
      <c r="Q79" s="5">
        <v>2100</v>
      </c>
      <c r="R79" s="5">
        <v>2000</v>
      </c>
      <c r="S79" s="5">
        <v>2000</v>
      </c>
      <c r="T79" s="5">
        <v>1827</v>
      </c>
      <c r="U79" s="5" t="s">
        <v>193</v>
      </c>
      <c r="V79" s="5" t="s">
        <v>193</v>
      </c>
      <c r="W79" s="5" t="s">
        <v>193</v>
      </c>
    </row>
    <row r="80" spans="1:23" ht="20.100000000000001" customHeight="1">
      <c r="A80" s="288">
        <v>43840</v>
      </c>
      <c r="B80" s="288">
        <v>43846</v>
      </c>
      <c r="C80" s="5">
        <v>1680</v>
      </c>
      <c r="D80" s="5">
        <v>1955</v>
      </c>
      <c r="E80" s="5">
        <v>1980</v>
      </c>
      <c r="F80" s="5">
        <v>2000</v>
      </c>
      <c r="G80" s="5">
        <v>1900</v>
      </c>
      <c r="H80" s="5">
        <v>1750</v>
      </c>
      <c r="I80" s="5">
        <v>1950</v>
      </c>
      <c r="J80" s="5">
        <v>1500</v>
      </c>
      <c r="K80" s="5">
        <v>1750</v>
      </c>
      <c r="L80" s="5">
        <v>1650</v>
      </c>
      <c r="M80" s="5">
        <v>1650</v>
      </c>
      <c r="N80" s="5">
        <v>1850</v>
      </c>
      <c r="O80" s="5">
        <v>1950</v>
      </c>
      <c r="P80" s="5">
        <v>2100</v>
      </c>
      <c r="Q80" s="5">
        <v>2200</v>
      </c>
      <c r="R80" s="5">
        <v>2000</v>
      </c>
      <c r="S80" s="5">
        <v>2000</v>
      </c>
      <c r="T80" s="5">
        <v>1874</v>
      </c>
      <c r="U80" s="5" t="s">
        <v>193</v>
      </c>
      <c r="V80" s="5" t="s">
        <v>193</v>
      </c>
      <c r="W80" s="5" t="s">
        <v>193</v>
      </c>
    </row>
    <row r="81" spans="1:23" ht="20.100000000000001" customHeight="1">
      <c r="A81" s="288">
        <v>43863</v>
      </c>
      <c r="B81" s="288">
        <v>43867</v>
      </c>
      <c r="C81" s="5">
        <v>1680</v>
      </c>
      <c r="D81" s="5">
        <v>1950</v>
      </c>
      <c r="E81" s="5">
        <v>1980</v>
      </c>
      <c r="F81" s="5">
        <v>1950</v>
      </c>
      <c r="G81" s="5">
        <v>2100</v>
      </c>
      <c r="H81" s="5">
        <v>1750</v>
      </c>
      <c r="I81" s="5">
        <v>1950</v>
      </c>
      <c r="J81" s="5">
        <v>1650</v>
      </c>
      <c r="K81" s="5">
        <v>1800</v>
      </c>
      <c r="L81" s="5">
        <v>1650</v>
      </c>
      <c r="M81" s="5">
        <v>1650</v>
      </c>
      <c r="N81" s="5">
        <v>1950</v>
      </c>
      <c r="O81" s="5">
        <v>2100</v>
      </c>
      <c r="P81" s="5">
        <v>2250</v>
      </c>
      <c r="Q81" s="5">
        <v>2320</v>
      </c>
      <c r="R81" s="5">
        <v>2000</v>
      </c>
      <c r="S81" s="5">
        <v>2000</v>
      </c>
      <c r="T81" s="5">
        <v>1925</v>
      </c>
      <c r="U81" s="5" t="s">
        <v>193</v>
      </c>
      <c r="V81" s="5" t="s">
        <v>193</v>
      </c>
      <c r="W81" s="5" t="s">
        <v>193</v>
      </c>
    </row>
    <row r="82" spans="1:23" ht="20.100000000000001" customHeight="1">
      <c r="A82" s="288">
        <v>43868</v>
      </c>
      <c r="B82" s="288">
        <v>43874</v>
      </c>
      <c r="C82" s="5">
        <v>1680</v>
      </c>
      <c r="D82" s="5">
        <v>1950</v>
      </c>
      <c r="E82" s="5">
        <v>1980</v>
      </c>
      <c r="F82" s="5">
        <v>1920</v>
      </c>
      <c r="G82" s="5">
        <v>2100</v>
      </c>
      <c r="H82" s="5">
        <v>1750</v>
      </c>
      <c r="I82" s="5">
        <v>1950</v>
      </c>
      <c r="J82" s="5">
        <v>1850</v>
      </c>
      <c r="K82" s="5">
        <v>1800</v>
      </c>
      <c r="L82" s="5">
        <v>1650</v>
      </c>
      <c r="M82" s="5">
        <v>1650</v>
      </c>
      <c r="N82" s="5">
        <v>1950</v>
      </c>
      <c r="O82" s="5">
        <v>2100</v>
      </c>
      <c r="P82" s="5">
        <v>2250</v>
      </c>
      <c r="Q82" s="5">
        <v>2450</v>
      </c>
      <c r="R82" s="5">
        <v>2100</v>
      </c>
      <c r="S82" s="5">
        <v>2100</v>
      </c>
      <c r="T82" s="5">
        <v>1955</v>
      </c>
      <c r="U82" s="5" t="s">
        <v>193</v>
      </c>
      <c r="V82" s="5" t="s">
        <v>193</v>
      </c>
      <c r="W82" s="5" t="s">
        <v>193</v>
      </c>
    </row>
    <row r="83" spans="1:23" ht="20.100000000000001" customHeight="1">
      <c r="A83" s="288">
        <v>43875</v>
      </c>
      <c r="B83" s="288">
        <v>43881</v>
      </c>
      <c r="C83" s="5">
        <v>1750</v>
      </c>
      <c r="D83" s="5">
        <v>1950</v>
      </c>
      <c r="E83" s="5">
        <v>1980</v>
      </c>
      <c r="F83" s="5">
        <v>1920</v>
      </c>
      <c r="G83" s="5">
        <v>2100</v>
      </c>
      <c r="H83" s="5">
        <v>1700</v>
      </c>
      <c r="I83" s="5">
        <v>2000</v>
      </c>
      <c r="J83" s="5">
        <v>1850</v>
      </c>
      <c r="K83" s="5">
        <v>1820</v>
      </c>
      <c r="L83" s="5">
        <v>1800</v>
      </c>
      <c r="M83" s="5">
        <v>1700</v>
      </c>
      <c r="N83" s="5">
        <v>1950</v>
      </c>
      <c r="O83" s="5">
        <v>2100</v>
      </c>
      <c r="P83" s="5">
        <v>2200</v>
      </c>
      <c r="Q83" s="5">
        <v>2450</v>
      </c>
      <c r="R83" s="5">
        <v>2100</v>
      </c>
      <c r="S83" s="5">
        <v>2100</v>
      </c>
      <c r="T83" s="5">
        <v>1969</v>
      </c>
      <c r="U83" s="5" t="s">
        <v>193</v>
      </c>
      <c r="V83" s="5" t="s">
        <v>193</v>
      </c>
      <c r="W83" s="5" t="s">
        <v>193</v>
      </c>
    </row>
    <row r="84" spans="1:23" ht="20.100000000000001" customHeight="1">
      <c r="A84" s="288">
        <v>43882</v>
      </c>
      <c r="B84" s="288">
        <v>43888</v>
      </c>
      <c r="C84" s="5">
        <v>2200</v>
      </c>
      <c r="D84" s="5">
        <v>2250</v>
      </c>
      <c r="E84" s="5">
        <v>2180</v>
      </c>
      <c r="F84" s="5">
        <v>2200</v>
      </c>
      <c r="G84" s="5">
        <v>2250</v>
      </c>
      <c r="H84" s="5">
        <v>1900</v>
      </c>
      <c r="I84" s="5">
        <v>2300</v>
      </c>
      <c r="J84" s="5">
        <v>2050</v>
      </c>
      <c r="K84" s="5">
        <v>2000</v>
      </c>
      <c r="L84" s="5">
        <v>1900</v>
      </c>
      <c r="M84" s="5">
        <v>1800</v>
      </c>
      <c r="N84" s="5">
        <v>2100</v>
      </c>
      <c r="O84" s="5">
        <v>2200</v>
      </c>
      <c r="P84" s="5">
        <v>2300</v>
      </c>
      <c r="Q84" s="5">
        <v>2500</v>
      </c>
      <c r="R84" s="5">
        <v>2300</v>
      </c>
      <c r="S84" s="5">
        <v>2300</v>
      </c>
      <c r="T84" s="5">
        <v>2161</v>
      </c>
      <c r="U84" s="5" t="s">
        <v>193</v>
      </c>
      <c r="V84" s="5" t="s">
        <v>193</v>
      </c>
      <c r="W84" s="5" t="s">
        <v>193</v>
      </c>
    </row>
    <row r="85" spans="1:23" ht="20.100000000000001" customHeight="1">
      <c r="A85" s="288">
        <v>43889</v>
      </c>
      <c r="B85" s="288">
        <v>43895</v>
      </c>
      <c r="C85" s="5">
        <v>2250</v>
      </c>
      <c r="D85" s="5">
        <v>2400</v>
      </c>
      <c r="E85" s="5">
        <v>2300</v>
      </c>
      <c r="F85" s="5">
        <v>2300</v>
      </c>
      <c r="G85" s="5">
        <v>2250</v>
      </c>
      <c r="H85" s="5">
        <v>2000</v>
      </c>
      <c r="I85" s="5">
        <v>2300</v>
      </c>
      <c r="J85" s="5">
        <v>2350</v>
      </c>
      <c r="K85" s="5">
        <v>2300</v>
      </c>
      <c r="L85" s="5">
        <v>2100</v>
      </c>
      <c r="M85" s="5">
        <v>2000</v>
      </c>
      <c r="N85" s="5">
        <v>2280</v>
      </c>
      <c r="O85" s="5">
        <v>2200</v>
      </c>
      <c r="P85" s="5">
        <v>2400</v>
      </c>
      <c r="Q85" s="5">
        <v>2500</v>
      </c>
      <c r="R85" s="5">
        <v>2300</v>
      </c>
      <c r="S85" s="5">
        <v>2300</v>
      </c>
      <c r="T85" s="5">
        <v>2266</v>
      </c>
      <c r="U85" s="5" t="s">
        <v>193</v>
      </c>
      <c r="V85" s="5" t="s">
        <v>193</v>
      </c>
      <c r="W85" s="5" t="s">
        <v>193</v>
      </c>
    </row>
    <row r="86" spans="1:23" ht="20.100000000000001" customHeight="1">
      <c r="A86" s="288">
        <v>43896</v>
      </c>
      <c r="B86" s="288">
        <v>43902</v>
      </c>
      <c r="C86" s="5">
        <v>2300</v>
      </c>
      <c r="D86" s="5">
        <v>2450</v>
      </c>
      <c r="E86" s="5">
        <v>2350</v>
      </c>
      <c r="F86" s="5">
        <v>2300</v>
      </c>
      <c r="G86" s="5">
        <v>2250</v>
      </c>
      <c r="H86" s="5">
        <v>2000</v>
      </c>
      <c r="I86" s="5">
        <v>2300</v>
      </c>
      <c r="J86" s="5">
        <v>2350</v>
      </c>
      <c r="K86" s="5">
        <v>2500</v>
      </c>
      <c r="L86" s="5">
        <v>2400</v>
      </c>
      <c r="M86" s="5">
        <v>2300</v>
      </c>
      <c r="N86" s="5">
        <v>2300</v>
      </c>
      <c r="O86" s="5">
        <v>2200</v>
      </c>
      <c r="P86" s="5">
        <v>2400</v>
      </c>
      <c r="Q86" s="5">
        <v>2500</v>
      </c>
      <c r="R86" s="5">
        <v>2300</v>
      </c>
      <c r="S86" s="5">
        <v>2350</v>
      </c>
      <c r="T86" s="5">
        <v>2326</v>
      </c>
      <c r="U86" s="5" t="s">
        <v>193</v>
      </c>
      <c r="V86" s="5" t="s">
        <v>193</v>
      </c>
      <c r="W86" s="5" t="s">
        <v>193</v>
      </c>
    </row>
    <row r="87" spans="1:23" ht="20.100000000000001" customHeight="1">
      <c r="A87" s="288">
        <v>43903</v>
      </c>
      <c r="B87" s="288">
        <v>43909</v>
      </c>
      <c r="C87" s="5">
        <v>2300</v>
      </c>
      <c r="D87" s="5">
        <v>2450</v>
      </c>
      <c r="E87" s="5">
        <v>2400</v>
      </c>
      <c r="F87" s="5">
        <v>2300</v>
      </c>
      <c r="G87" s="5">
        <v>2250</v>
      </c>
      <c r="H87" s="5">
        <v>2100</v>
      </c>
      <c r="I87" s="5">
        <v>2300</v>
      </c>
      <c r="J87" s="5">
        <v>2350</v>
      </c>
      <c r="K87" s="5">
        <v>2500</v>
      </c>
      <c r="L87" s="5">
        <v>2400</v>
      </c>
      <c r="M87" s="5">
        <v>2300</v>
      </c>
      <c r="N87" s="5">
        <v>2300</v>
      </c>
      <c r="O87" s="5">
        <v>2200</v>
      </c>
      <c r="P87" s="5">
        <v>2500</v>
      </c>
      <c r="Q87" s="5">
        <v>2700</v>
      </c>
      <c r="R87" s="5">
        <v>2300</v>
      </c>
      <c r="S87" s="5">
        <v>2400</v>
      </c>
      <c r="T87" s="5">
        <v>2356</v>
      </c>
      <c r="U87" s="5" t="s">
        <v>193</v>
      </c>
      <c r="V87" s="5" t="s">
        <v>193</v>
      </c>
      <c r="W87" s="5" t="s">
        <v>193</v>
      </c>
    </row>
    <row r="88" spans="1:23" ht="20.100000000000001" customHeight="1">
      <c r="A88" s="288">
        <v>43910</v>
      </c>
      <c r="B88" s="288">
        <v>43916</v>
      </c>
      <c r="C88" s="5">
        <v>2300</v>
      </c>
      <c r="D88" s="5">
        <v>2450</v>
      </c>
      <c r="E88" s="5">
        <v>2300</v>
      </c>
      <c r="F88" s="5">
        <v>2300</v>
      </c>
      <c r="G88" s="5">
        <v>2250</v>
      </c>
      <c r="H88" s="5">
        <v>2200</v>
      </c>
      <c r="I88" s="5">
        <v>2300</v>
      </c>
      <c r="J88" s="5">
        <v>2250</v>
      </c>
      <c r="K88" s="5">
        <v>2500</v>
      </c>
      <c r="L88" s="5">
        <v>2400</v>
      </c>
      <c r="M88" s="5">
        <v>2280</v>
      </c>
      <c r="N88" s="5">
        <v>2300</v>
      </c>
      <c r="O88" s="5">
        <v>2200</v>
      </c>
      <c r="P88" s="5">
        <v>2500</v>
      </c>
      <c r="Q88" s="5">
        <v>2700</v>
      </c>
      <c r="R88" s="5">
        <v>2300</v>
      </c>
      <c r="S88" s="5">
        <v>2400</v>
      </c>
      <c r="T88" s="5">
        <v>2349</v>
      </c>
      <c r="U88" s="5" t="s">
        <v>193</v>
      </c>
      <c r="V88" s="5" t="s">
        <v>193</v>
      </c>
      <c r="W88" s="5" t="s">
        <v>193</v>
      </c>
    </row>
    <row r="89" spans="1:23" ht="20.100000000000001" customHeight="1">
      <c r="A89" s="288">
        <v>43917</v>
      </c>
      <c r="B89" s="288">
        <v>43923</v>
      </c>
      <c r="C89" s="5">
        <v>2200</v>
      </c>
      <c r="D89" s="5">
        <v>2400</v>
      </c>
      <c r="E89" s="5">
        <v>2300</v>
      </c>
      <c r="F89" s="5">
        <v>2250</v>
      </c>
      <c r="G89" s="5">
        <v>2200</v>
      </c>
      <c r="H89" s="5">
        <v>2200</v>
      </c>
      <c r="I89" s="5">
        <v>2100</v>
      </c>
      <c r="J89" s="5">
        <v>2250</v>
      </c>
      <c r="K89" s="5">
        <v>2200</v>
      </c>
      <c r="L89" s="5">
        <v>2200</v>
      </c>
      <c r="M89" s="5">
        <v>2000</v>
      </c>
      <c r="N89" s="5">
        <v>2300</v>
      </c>
      <c r="O89" s="5">
        <v>2150</v>
      </c>
      <c r="P89" s="5">
        <v>2300</v>
      </c>
      <c r="Q89" s="5">
        <v>2400</v>
      </c>
      <c r="R89" s="5">
        <v>2200</v>
      </c>
      <c r="S89" s="5">
        <v>2400</v>
      </c>
      <c r="T89" s="5">
        <v>2238</v>
      </c>
      <c r="U89" s="5" t="s">
        <v>193</v>
      </c>
      <c r="V89" s="5" t="s">
        <v>193</v>
      </c>
      <c r="W89" s="5" t="s">
        <v>193</v>
      </c>
    </row>
    <row r="90" spans="1:23" ht="20.100000000000001" customHeight="1">
      <c r="A90" s="288">
        <v>43924</v>
      </c>
      <c r="B90" s="288">
        <v>43930</v>
      </c>
      <c r="C90" s="5">
        <v>2150</v>
      </c>
      <c r="D90" s="5">
        <v>2400</v>
      </c>
      <c r="E90" s="5">
        <v>2300</v>
      </c>
      <c r="F90" s="5">
        <v>2200</v>
      </c>
      <c r="G90" s="5">
        <v>2200</v>
      </c>
      <c r="H90" s="5">
        <v>2200</v>
      </c>
      <c r="I90" s="5">
        <v>2100</v>
      </c>
      <c r="J90" s="5">
        <v>2200</v>
      </c>
      <c r="K90" s="5">
        <v>2100</v>
      </c>
      <c r="L90" s="5">
        <v>2100</v>
      </c>
      <c r="M90" s="5">
        <v>1900</v>
      </c>
      <c r="N90" s="5">
        <v>2250</v>
      </c>
      <c r="O90" s="5">
        <v>2100</v>
      </c>
      <c r="P90" s="5">
        <v>2300</v>
      </c>
      <c r="Q90" s="5">
        <v>2400</v>
      </c>
      <c r="R90" s="5">
        <v>2200</v>
      </c>
      <c r="S90" s="5">
        <v>2300</v>
      </c>
      <c r="T90" s="5">
        <v>2200</v>
      </c>
      <c r="U90" s="5" t="s">
        <v>193</v>
      </c>
      <c r="V90" s="5" t="s">
        <v>193</v>
      </c>
      <c r="W90" s="5" t="s">
        <v>193</v>
      </c>
    </row>
    <row r="91" spans="1:23" ht="20.100000000000001" customHeight="1">
      <c r="A91" s="288">
        <v>43931</v>
      </c>
      <c r="B91" s="288">
        <v>43937</v>
      </c>
      <c r="C91" s="5">
        <v>2100</v>
      </c>
      <c r="D91" s="5">
        <v>2350</v>
      </c>
      <c r="E91" s="5">
        <v>2300</v>
      </c>
      <c r="F91" s="5">
        <v>2100</v>
      </c>
      <c r="G91" s="5">
        <v>2100</v>
      </c>
      <c r="H91" s="5">
        <v>2100</v>
      </c>
      <c r="I91" s="5">
        <v>2100</v>
      </c>
      <c r="J91" s="5">
        <v>2200</v>
      </c>
      <c r="K91" s="5">
        <v>2000</v>
      </c>
      <c r="L91" s="5">
        <v>1950</v>
      </c>
      <c r="M91" s="5">
        <v>1800</v>
      </c>
      <c r="N91" s="5">
        <v>2200</v>
      </c>
      <c r="O91" s="5">
        <v>2100</v>
      </c>
      <c r="P91" s="5">
        <v>2200</v>
      </c>
      <c r="Q91" s="5">
        <v>2300</v>
      </c>
      <c r="R91" s="5">
        <v>2200</v>
      </c>
      <c r="S91" s="5">
        <v>2200</v>
      </c>
      <c r="T91" s="5">
        <v>2135</v>
      </c>
      <c r="U91" s="5" t="s">
        <v>193</v>
      </c>
      <c r="V91" s="5" t="s">
        <v>193</v>
      </c>
      <c r="W91" s="5" t="s">
        <v>193</v>
      </c>
    </row>
    <row r="92" spans="1:23" ht="20.100000000000001" customHeight="1">
      <c r="A92" s="288">
        <v>43938</v>
      </c>
      <c r="B92" s="288">
        <v>43944</v>
      </c>
      <c r="C92" s="5">
        <v>2000</v>
      </c>
      <c r="D92" s="5">
        <v>2100</v>
      </c>
      <c r="E92" s="5">
        <v>2050</v>
      </c>
      <c r="F92" s="5">
        <v>2100</v>
      </c>
      <c r="G92" s="5">
        <v>2100</v>
      </c>
      <c r="H92" s="5">
        <v>2000</v>
      </c>
      <c r="I92" s="5">
        <v>2000</v>
      </c>
      <c r="J92" s="5">
        <v>2000</v>
      </c>
      <c r="K92" s="5">
        <v>1900</v>
      </c>
      <c r="L92" s="5">
        <v>1900</v>
      </c>
      <c r="M92" s="5">
        <v>1750</v>
      </c>
      <c r="N92" s="5">
        <v>2000</v>
      </c>
      <c r="O92" s="5">
        <v>2050</v>
      </c>
      <c r="P92" s="5">
        <v>2200</v>
      </c>
      <c r="Q92" s="5">
        <v>2300</v>
      </c>
      <c r="R92" s="5">
        <v>2100</v>
      </c>
      <c r="S92" s="5">
        <v>2100</v>
      </c>
      <c r="T92" s="5">
        <v>2038</v>
      </c>
      <c r="U92" s="5" t="s">
        <v>193</v>
      </c>
      <c r="V92" s="5" t="s">
        <v>193</v>
      </c>
      <c r="W92" s="5" t="s">
        <v>193</v>
      </c>
    </row>
    <row r="93" spans="1:23" ht="20.100000000000001" customHeight="1">
      <c r="A93" s="288">
        <v>43945</v>
      </c>
      <c r="B93" s="288">
        <v>43951</v>
      </c>
      <c r="C93" s="5">
        <v>1900</v>
      </c>
      <c r="D93" s="5">
        <v>2000</v>
      </c>
      <c r="E93" s="5">
        <v>2000</v>
      </c>
      <c r="F93" s="5">
        <v>2000</v>
      </c>
      <c r="G93" s="5">
        <v>2050</v>
      </c>
      <c r="H93" s="5">
        <v>1900</v>
      </c>
      <c r="I93" s="5">
        <v>1950</v>
      </c>
      <c r="J93" s="5">
        <v>1950</v>
      </c>
      <c r="K93" s="5">
        <v>1850</v>
      </c>
      <c r="L93" s="5">
        <v>1850</v>
      </c>
      <c r="M93" s="5">
        <v>1700</v>
      </c>
      <c r="N93" s="5">
        <v>1950</v>
      </c>
      <c r="O93" s="5">
        <v>2050</v>
      </c>
      <c r="P93" s="5">
        <v>2200</v>
      </c>
      <c r="Q93" s="5">
        <v>2300</v>
      </c>
      <c r="R93" s="5">
        <v>2000</v>
      </c>
      <c r="S93" s="5">
        <v>2000</v>
      </c>
      <c r="T93" s="5">
        <v>1979</v>
      </c>
      <c r="U93" s="5" t="s">
        <v>193</v>
      </c>
      <c r="V93" s="5" t="s">
        <v>193</v>
      </c>
      <c r="W93" s="5" t="s">
        <v>193</v>
      </c>
    </row>
    <row r="94" spans="1:23" ht="20.100000000000001" customHeight="1">
      <c r="A94" s="288">
        <v>43952</v>
      </c>
      <c r="B94" s="288">
        <v>43958</v>
      </c>
      <c r="C94" s="5">
        <v>1700</v>
      </c>
      <c r="D94" s="5">
        <v>1950</v>
      </c>
      <c r="E94" s="5">
        <v>1900</v>
      </c>
      <c r="F94" s="5">
        <v>2000</v>
      </c>
      <c r="G94" s="5">
        <v>1850</v>
      </c>
      <c r="H94" s="5">
        <v>1800</v>
      </c>
      <c r="I94" s="5">
        <v>1750</v>
      </c>
      <c r="J94" s="5">
        <v>1850</v>
      </c>
      <c r="K94" s="5">
        <v>1800</v>
      </c>
      <c r="L94" s="5">
        <v>1800</v>
      </c>
      <c r="M94" s="5">
        <v>1700</v>
      </c>
      <c r="N94" s="5">
        <v>1900</v>
      </c>
      <c r="O94" s="5">
        <v>1850</v>
      </c>
      <c r="P94" s="5">
        <v>2150</v>
      </c>
      <c r="Q94" s="5">
        <v>2200</v>
      </c>
      <c r="R94" s="5">
        <v>2000</v>
      </c>
      <c r="S94" s="5">
        <v>2000</v>
      </c>
      <c r="T94" s="5">
        <v>1894</v>
      </c>
      <c r="U94" s="5" t="s">
        <v>193</v>
      </c>
      <c r="V94" s="5" t="s">
        <v>193</v>
      </c>
      <c r="W94" s="5" t="s">
        <v>193</v>
      </c>
    </row>
    <row r="95" spans="1:23" ht="20.100000000000001" customHeight="1">
      <c r="A95" s="288">
        <v>43959</v>
      </c>
      <c r="B95" s="288">
        <v>43965</v>
      </c>
      <c r="C95" s="5">
        <v>1650</v>
      </c>
      <c r="D95" s="5">
        <v>1950</v>
      </c>
      <c r="E95" s="5">
        <v>1900</v>
      </c>
      <c r="F95" s="5">
        <v>1800</v>
      </c>
      <c r="G95" s="5">
        <v>1750</v>
      </c>
      <c r="H95" s="5">
        <v>1600</v>
      </c>
      <c r="I95" s="5">
        <v>1700</v>
      </c>
      <c r="J95" s="5">
        <v>1750</v>
      </c>
      <c r="K95" s="5">
        <v>1500</v>
      </c>
      <c r="L95" s="5">
        <v>1500</v>
      </c>
      <c r="M95" s="5">
        <v>1400</v>
      </c>
      <c r="N95" s="5">
        <v>1850</v>
      </c>
      <c r="O95" s="5">
        <v>1800</v>
      </c>
      <c r="P95" s="5">
        <v>2000</v>
      </c>
      <c r="Q95" s="5">
        <v>2000</v>
      </c>
      <c r="R95" s="5">
        <v>1800</v>
      </c>
      <c r="S95" s="5">
        <v>1800</v>
      </c>
      <c r="T95" s="5">
        <v>1750</v>
      </c>
      <c r="U95" s="5" t="s">
        <v>193</v>
      </c>
      <c r="V95" s="5" t="s">
        <v>193</v>
      </c>
      <c r="W95" s="5" t="s">
        <v>193</v>
      </c>
    </row>
    <row r="96" spans="1:23" ht="20.100000000000001" customHeight="1">
      <c r="A96" s="288">
        <v>43966</v>
      </c>
      <c r="B96" s="288">
        <v>43972</v>
      </c>
      <c r="C96" s="5">
        <v>1450</v>
      </c>
      <c r="D96" s="5">
        <v>1700</v>
      </c>
      <c r="E96" s="5">
        <v>1750</v>
      </c>
      <c r="F96" s="5">
        <v>1700</v>
      </c>
      <c r="G96" s="5">
        <v>1700</v>
      </c>
      <c r="H96" s="5">
        <v>1500</v>
      </c>
      <c r="I96" s="5">
        <v>1400</v>
      </c>
      <c r="J96" s="5">
        <v>1450</v>
      </c>
      <c r="K96" s="5">
        <v>1400</v>
      </c>
      <c r="L96" s="5">
        <v>1400</v>
      </c>
      <c r="M96" s="5">
        <v>1350</v>
      </c>
      <c r="N96" s="5">
        <v>1650</v>
      </c>
      <c r="O96" s="5">
        <v>1750</v>
      </c>
      <c r="P96" s="5">
        <v>1900</v>
      </c>
      <c r="Q96" s="5">
        <v>1900</v>
      </c>
      <c r="R96" s="5">
        <v>1700</v>
      </c>
      <c r="S96" s="5">
        <v>1700</v>
      </c>
      <c r="T96" s="5">
        <v>1612</v>
      </c>
      <c r="U96" s="5" t="s">
        <v>193</v>
      </c>
      <c r="V96" s="5" t="s">
        <v>193</v>
      </c>
      <c r="W96" s="5" t="s">
        <v>193</v>
      </c>
    </row>
    <row r="97" spans="1:23" ht="20.100000000000001" customHeight="1">
      <c r="A97" s="288">
        <v>43973</v>
      </c>
      <c r="B97" s="288">
        <v>43979</v>
      </c>
      <c r="C97" s="5">
        <v>1400</v>
      </c>
      <c r="D97" s="5">
        <v>1650</v>
      </c>
      <c r="E97" s="5">
        <v>1700</v>
      </c>
      <c r="F97" s="5">
        <v>1700</v>
      </c>
      <c r="G97" s="5">
        <v>1700</v>
      </c>
      <c r="H97" s="5">
        <v>1450</v>
      </c>
      <c r="I97" s="5">
        <v>1400</v>
      </c>
      <c r="J97" s="5">
        <v>1500</v>
      </c>
      <c r="K97" s="5">
        <v>1450</v>
      </c>
      <c r="L97" s="5">
        <v>1450</v>
      </c>
      <c r="M97" s="5">
        <v>1400</v>
      </c>
      <c r="N97" s="5">
        <v>1550</v>
      </c>
      <c r="O97" s="5">
        <v>1700</v>
      </c>
      <c r="P97" s="5">
        <v>1800</v>
      </c>
      <c r="Q97" s="5">
        <v>1800</v>
      </c>
      <c r="R97" s="5">
        <v>1700</v>
      </c>
      <c r="S97" s="5">
        <v>1700</v>
      </c>
      <c r="T97" s="5">
        <v>1591</v>
      </c>
      <c r="U97" s="5" t="s">
        <v>193</v>
      </c>
      <c r="V97" s="5" t="s">
        <v>193</v>
      </c>
      <c r="W97" s="5" t="s">
        <v>193</v>
      </c>
    </row>
    <row r="98" spans="1:23" ht="20.100000000000001" customHeight="1">
      <c r="A98" s="288">
        <v>43980</v>
      </c>
      <c r="B98" s="288">
        <v>43986</v>
      </c>
      <c r="C98" s="5">
        <v>1450</v>
      </c>
      <c r="D98" s="5">
        <v>1700</v>
      </c>
      <c r="E98" s="5">
        <v>1700</v>
      </c>
      <c r="F98" s="5">
        <v>1700</v>
      </c>
      <c r="G98" s="5">
        <v>1700</v>
      </c>
      <c r="H98" s="5">
        <v>1500</v>
      </c>
      <c r="I98" s="5">
        <v>1450</v>
      </c>
      <c r="J98" s="5">
        <v>1500</v>
      </c>
      <c r="K98" s="5">
        <v>1500</v>
      </c>
      <c r="L98" s="5">
        <v>1500</v>
      </c>
      <c r="M98" s="5">
        <v>1450</v>
      </c>
      <c r="N98" s="5">
        <v>1600</v>
      </c>
      <c r="O98" s="5">
        <v>1700</v>
      </c>
      <c r="P98" s="5">
        <v>1850</v>
      </c>
      <c r="Q98" s="5">
        <v>1900</v>
      </c>
      <c r="R98" s="5">
        <v>1700</v>
      </c>
      <c r="S98" s="5">
        <v>1750</v>
      </c>
      <c r="T98" s="5">
        <v>1626</v>
      </c>
      <c r="U98" s="5" t="s">
        <v>193</v>
      </c>
      <c r="V98" s="5" t="s">
        <v>193</v>
      </c>
      <c r="W98" s="5" t="s">
        <v>193</v>
      </c>
    </row>
    <row r="99" spans="1:23" ht="20.100000000000001" customHeight="1">
      <c r="A99" s="288">
        <v>43987</v>
      </c>
      <c r="B99" s="288">
        <v>43993</v>
      </c>
      <c r="C99" s="5">
        <v>1600</v>
      </c>
      <c r="D99" s="5">
        <v>1850</v>
      </c>
      <c r="E99" s="5">
        <v>1800</v>
      </c>
      <c r="F99" s="5">
        <v>1700</v>
      </c>
      <c r="G99" s="5">
        <v>1800</v>
      </c>
      <c r="H99" s="5">
        <v>1600</v>
      </c>
      <c r="I99" s="5">
        <v>1550</v>
      </c>
      <c r="J99" s="5">
        <v>1600</v>
      </c>
      <c r="K99" s="5">
        <v>1600</v>
      </c>
      <c r="L99" s="5">
        <v>1550</v>
      </c>
      <c r="M99" s="5">
        <v>1500</v>
      </c>
      <c r="N99" s="5">
        <v>1650</v>
      </c>
      <c r="O99" s="5">
        <v>1800</v>
      </c>
      <c r="P99" s="5">
        <v>2000</v>
      </c>
      <c r="Q99" s="5">
        <v>2000</v>
      </c>
      <c r="R99" s="5">
        <v>1750</v>
      </c>
      <c r="S99" s="5">
        <v>1800</v>
      </c>
      <c r="T99" s="5">
        <v>1715</v>
      </c>
      <c r="U99" s="5" t="s">
        <v>193</v>
      </c>
      <c r="V99" s="5" t="s">
        <v>193</v>
      </c>
      <c r="W99" s="5" t="s">
        <v>193</v>
      </c>
    </row>
    <row r="100" spans="1:23" ht="20.100000000000001" customHeight="1">
      <c r="A100" s="288">
        <v>43994</v>
      </c>
      <c r="B100" s="288">
        <v>44000</v>
      </c>
      <c r="C100" s="5">
        <v>1650</v>
      </c>
      <c r="D100" s="5">
        <v>1850</v>
      </c>
      <c r="E100" s="5">
        <v>1900</v>
      </c>
      <c r="F100" s="5">
        <v>1800</v>
      </c>
      <c r="G100" s="5">
        <v>1800</v>
      </c>
      <c r="H100" s="5">
        <v>1700</v>
      </c>
      <c r="I100" s="5">
        <v>1650</v>
      </c>
      <c r="J100" s="5">
        <v>1750</v>
      </c>
      <c r="K100" s="5">
        <v>1650</v>
      </c>
      <c r="L100" s="5">
        <v>1600</v>
      </c>
      <c r="M100" s="5">
        <v>1600</v>
      </c>
      <c r="N100" s="5">
        <v>1650</v>
      </c>
      <c r="O100" s="5">
        <v>1800</v>
      </c>
      <c r="P100" s="5">
        <v>2050</v>
      </c>
      <c r="Q100" s="5">
        <v>2050</v>
      </c>
      <c r="R100" s="5">
        <v>1800</v>
      </c>
      <c r="S100" s="5">
        <v>1800</v>
      </c>
      <c r="T100" s="5">
        <v>1771</v>
      </c>
      <c r="U100" s="5" t="s">
        <v>193</v>
      </c>
      <c r="V100" s="5" t="s">
        <v>193</v>
      </c>
      <c r="W100" s="5" t="s">
        <v>193</v>
      </c>
    </row>
    <row r="101" spans="1:23" ht="20.100000000000001" customHeight="1">
      <c r="A101" s="288">
        <v>44001</v>
      </c>
      <c r="B101" s="288">
        <v>44007</v>
      </c>
      <c r="C101" s="5">
        <v>1700</v>
      </c>
      <c r="D101" s="5">
        <v>1850</v>
      </c>
      <c r="E101" s="5">
        <v>1900</v>
      </c>
      <c r="F101" s="5">
        <v>1800</v>
      </c>
      <c r="G101" s="5">
        <v>1900</v>
      </c>
      <c r="H101" s="5">
        <v>1750</v>
      </c>
      <c r="I101" s="5">
        <v>1700</v>
      </c>
      <c r="J101" s="5">
        <v>1750</v>
      </c>
      <c r="K101" s="5">
        <v>1650</v>
      </c>
      <c r="L101" s="5">
        <v>1600</v>
      </c>
      <c r="M101" s="5">
        <v>1600</v>
      </c>
      <c r="N101" s="5">
        <v>1750</v>
      </c>
      <c r="O101" s="5">
        <v>1900</v>
      </c>
      <c r="P101" s="5">
        <v>2100</v>
      </c>
      <c r="Q101" s="5">
        <v>2100</v>
      </c>
      <c r="R101" s="5">
        <v>1800</v>
      </c>
      <c r="S101" s="5">
        <v>1800</v>
      </c>
      <c r="T101" s="5">
        <v>1803</v>
      </c>
      <c r="U101" s="5" t="s">
        <v>193</v>
      </c>
      <c r="V101" s="5" t="s">
        <v>193</v>
      </c>
      <c r="W101" s="5" t="s">
        <v>193</v>
      </c>
    </row>
    <row r="102" spans="1:23" ht="20.100000000000001" customHeight="1">
      <c r="A102" s="288">
        <v>44008</v>
      </c>
      <c r="B102" s="288">
        <v>44014</v>
      </c>
      <c r="C102" s="5">
        <v>1800</v>
      </c>
      <c r="D102" s="5">
        <v>1950</v>
      </c>
      <c r="E102" s="5">
        <v>1950</v>
      </c>
      <c r="F102" s="5">
        <v>1850</v>
      </c>
      <c r="G102" s="5">
        <v>1900</v>
      </c>
      <c r="H102" s="5">
        <v>1750</v>
      </c>
      <c r="I102" s="5">
        <v>1800</v>
      </c>
      <c r="J102" s="5">
        <v>1750</v>
      </c>
      <c r="K102" s="5">
        <v>1700</v>
      </c>
      <c r="L102" s="5">
        <v>1650</v>
      </c>
      <c r="M102" s="5">
        <v>1650</v>
      </c>
      <c r="N102" s="5">
        <v>1900</v>
      </c>
      <c r="O102" s="5">
        <v>1900</v>
      </c>
      <c r="P102" s="5">
        <v>2150</v>
      </c>
      <c r="Q102" s="5">
        <v>2150</v>
      </c>
      <c r="R102" s="5">
        <v>1850</v>
      </c>
      <c r="S102" s="5">
        <v>1850</v>
      </c>
      <c r="T102" s="5">
        <v>1856</v>
      </c>
      <c r="U102" s="5" t="s">
        <v>193</v>
      </c>
      <c r="V102" s="5" t="s">
        <v>193</v>
      </c>
      <c r="W102" s="5" t="s">
        <v>193</v>
      </c>
    </row>
    <row r="103" spans="1:23" ht="20.100000000000001" customHeight="1">
      <c r="A103" s="288">
        <v>44015</v>
      </c>
      <c r="B103" s="288">
        <v>44021</v>
      </c>
      <c r="C103" s="5">
        <v>1800</v>
      </c>
      <c r="D103" s="5">
        <v>1950</v>
      </c>
      <c r="E103" s="5">
        <v>1950</v>
      </c>
      <c r="F103" s="5">
        <v>1850</v>
      </c>
      <c r="G103" s="5">
        <v>1950</v>
      </c>
      <c r="H103" s="5">
        <v>1750</v>
      </c>
      <c r="I103" s="5">
        <v>1800</v>
      </c>
      <c r="J103" s="5">
        <v>1750</v>
      </c>
      <c r="K103" s="5">
        <v>1800</v>
      </c>
      <c r="L103" s="5">
        <v>1780</v>
      </c>
      <c r="M103" s="5">
        <v>1760</v>
      </c>
      <c r="N103" s="5">
        <v>1900</v>
      </c>
      <c r="O103" s="5">
        <v>1950</v>
      </c>
      <c r="P103" s="5">
        <v>2150</v>
      </c>
      <c r="Q103" s="5">
        <v>2150</v>
      </c>
      <c r="R103" s="5">
        <v>1850</v>
      </c>
      <c r="S103" s="5">
        <v>1900</v>
      </c>
      <c r="T103" s="5">
        <v>1885</v>
      </c>
      <c r="U103" s="5" t="s">
        <v>193</v>
      </c>
      <c r="V103" s="5" t="s">
        <v>193</v>
      </c>
      <c r="W103" s="5" t="s">
        <v>193</v>
      </c>
    </row>
    <row r="104" spans="1:23" ht="20.100000000000001" customHeight="1">
      <c r="A104" s="288">
        <v>44022</v>
      </c>
      <c r="B104" s="288">
        <v>44028</v>
      </c>
      <c r="C104" s="5">
        <v>1800</v>
      </c>
      <c r="D104" s="5">
        <v>1950</v>
      </c>
      <c r="E104" s="5">
        <v>1950</v>
      </c>
      <c r="F104" s="5">
        <v>1850</v>
      </c>
      <c r="G104" s="5">
        <v>1950</v>
      </c>
      <c r="H104" s="5">
        <v>1750</v>
      </c>
      <c r="I104" s="5">
        <v>1800</v>
      </c>
      <c r="J104" s="5">
        <v>1850</v>
      </c>
      <c r="K104" s="5">
        <v>1900</v>
      </c>
      <c r="L104" s="5">
        <v>1900</v>
      </c>
      <c r="M104" s="5">
        <v>1860</v>
      </c>
      <c r="N104" s="5">
        <v>1900</v>
      </c>
      <c r="O104" s="5">
        <v>1950</v>
      </c>
      <c r="P104" s="5">
        <v>2150</v>
      </c>
      <c r="Q104" s="5">
        <v>2150</v>
      </c>
      <c r="R104" s="5">
        <v>1950</v>
      </c>
      <c r="S104" s="5">
        <v>1950</v>
      </c>
      <c r="T104" s="5">
        <v>1918</v>
      </c>
      <c r="U104" s="5" t="s">
        <v>193</v>
      </c>
      <c r="V104" s="5" t="s">
        <v>193</v>
      </c>
      <c r="W104" s="5" t="s">
        <v>193</v>
      </c>
    </row>
    <row r="105" spans="1:23" ht="20.100000000000001" customHeight="1">
      <c r="A105" s="288">
        <v>44029</v>
      </c>
      <c r="B105" s="288">
        <v>44035</v>
      </c>
      <c r="C105" s="5">
        <v>1900</v>
      </c>
      <c r="D105" s="5">
        <v>1950</v>
      </c>
      <c r="E105" s="5">
        <v>1950</v>
      </c>
      <c r="F105" s="5">
        <v>1850</v>
      </c>
      <c r="G105" s="5">
        <v>1950</v>
      </c>
      <c r="H105" s="5">
        <v>1750</v>
      </c>
      <c r="I105" s="5">
        <v>1850</v>
      </c>
      <c r="J105" s="5">
        <v>1850</v>
      </c>
      <c r="K105" s="5">
        <v>1900</v>
      </c>
      <c r="L105" s="5">
        <v>1900</v>
      </c>
      <c r="M105" s="5">
        <v>1860</v>
      </c>
      <c r="N105" s="5">
        <v>1950</v>
      </c>
      <c r="O105" s="5">
        <v>1950</v>
      </c>
      <c r="P105" s="5">
        <v>2200</v>
      </c>
      <c r="Q105" s="5">
        <v>2200</v>
      </c>
      <c r="R105" s="5">
        <v>1950</v>
      </c>
      <c r="S105" s="5">
        <v>1950</v>
      </c>
      <c r="T105" s="5">
        <v>1936</v>
      </c>
      <c r="U105" s="5" t="s">
        <v>193</v>
      </c>
      <c r="V105" s="5" t="s">
        <v>193</v>
      </c>
      <c r="W105" s="5" t="s">
        <v>193</v>
      </c>
    </row>
    <row r="106" spans="1:23" ht="20.100000000000001" customHeight="1">
      <c r="A106" s="288">
        <v>44036</v>
      </c>
      <c r="B106" s="288">
        <v>44042</v>
      </c>
      <c r="C106" s="5">
        <v>1900</v>
      </c>
      <c r="D106" s="5">
        <v>1980</v>
      </c>
      <c r="E106" s="5">
        <v>1950</v>
      </c>
      <c r="F106" s="5">
        <v>1850</v>
      </c>
      <c r="G106" s="5">
        <v>1950</v>
      </c>
      <c r="H106" s="5">
        <v>1750</v>
      </c>
      <c r="I106" s="5">
        <v>1850</v>
      </c>
      <c r="J106" s="5">
        <v>1850</v>
      </c>
      <c r="K106" s="5">
        <v>1900</v>
      </c>
      <c r="L106" s="5">
        <v>1900</v>
      </c>
      <c r="M106" s="5">
        <v>1860</v>
      </c>
      <c r="N106" s="5">
        <v>1950</v>
      </c>
      <c r="O106" s="5">
        <v>1950</v>
      </c>
      <c r="P106" s="5">
        <v>2200</v>
      </c>
      <c r="Q106" s="5">
        <v>2200</v>
      </c>
      <c r="R106" s="5">
        <v>1950</v>
      </c>
      <c r="S106" s="5">
        <v>1950</v>
      </c>
      <c r="T106" s="5">
        <v>1938</v>
      </c>
      <c r="U106" s="5" t="s">
        <v>193</v>
      </c>
      <c r="V106" s="5" t="s">
        <v>193</v>
      </c>
      <c r="W106" s="5" t="s">
        <v>193</v>
      </c>
    </row>
    <row r="107" spans="1:23" ht="20.100000000000001" customHeight="1">
      <c r="A107" s="288">
        <v>44043</v>
      </c>
      <c r="B107" s="288">
        <v>44049</v>
      </c>
      <c r="C107" s="5">
        <v>1900</v>
      </c>
      <c r="D107" s="5">
        <v>1980</v>
      </c>
      <c r="E107" s="5">
        <v>1950</v>
      </c>
      <c r="F107" s="5">
        <v>1850</v>
      </c>
      <c r="G107" s="5">
        <v>1950</v>
      </c>
      <c r="H107" s="5">
        <v>1750</v>
      </c>
      <c r="I107" s="5">
        <v>1850</v>
      </c>
      <c r="J107" s="5">
        <v>1850</v>
      </c>
      <c r="K107" s="5">
        <v>1900</v>
      </c>
      <c r="L107" s="5">
        <v>1900</v>
      </c>
      <c r="M107" s="5">
        <v>1860</v>
      </c>
      <c r="N107" s="5">
        <v>2000</v>
      </c>
      <c r="O107" s="5">
        <v>1950</v>
      </c>
      <c r="P107" s="5">
        <v>2200</v>
      </c>
      <c r="Q107" s="5">
        <v>2200</v>
      </c>
      <c r="R107" s="5">
        <v>1950</v>
      </c>
      <c r="S107" s="5">
        <v>1950</v>
      </c>
      <c r="T107" s="5">
        <v>1941</v>
      </c>
      <c r="U107" s="5" t="s">
        <v>193</v>
      </c>
      <c r="V107" s="5" t="s">
        <v>193</v>
      </c>
      <c r="W107" s="5" t="s">
        <v>193</v>
      </c>
    </row>
    <row r="108" spans="1:23" ht="20.100000000000001" customHeight="1">
      <c r="A108" s="288">
        <v>44050</v>
      </c>
      <c r="B108" s="288">
        <v>44056</v>
      </c>
      <c r="C108" s="5">
        <v>1900</v>
      </c>
      <c r="D108" s="5">
        <v>1980</v>
      </c>
      <c r="E108" s="5">
        <v>1950</v>
      </c>
      <c r="F108" s="5">
        <v>1850</v>
      </c>
      <c r="G108" s="5">
        <v>1950</v>
      </c>
      <c r="H108" s="5">
        <v>1750</v>
      </c>
      <c r="I108" s="5">
        <v>1850</v>
      </c>
      <c r="J108" s="5">
        <v>1850</v>
      </c>
      <c r="K108" s="5">
        <v>1870</v>
      </c>
      <c r="L108" s="5">
        <v>1850</v>
      </c>
      <c r="M108" s="5">
        <v>1850</v>
      </c>
      <c r="N108" s="5">
        <v>2000</v>
      </c>
      <c r="O108" s="5">
        <v>1950</v>
      </c>
      <c r="P108" s="5">
        <v>2200</v>
      </c>
      <c r="Q108" s="5">
        <v>2200</v>
      </c>
      <c r="R108" s="5">
        <v>1900</v>
      </c>
      <c r="S108" s="5">
        <v>1900</v>
      </c>
      <c r="T108" s="5">
        <v>1929</v>
      </c>
      <c r="U108" s="5" t="s">
        <v>193</v>
      </c>
      <c r="V108" s="5" t="s">
        <v>193</v>
      </c>
      <c r="W108" s="5" t="s">
        <v>193</v>
      </c>
    </row>
    <row r="109" spans="1:23" ht="20.100000000000001" customHeight="1">
      <c r="A109" s="288">
        <v>44057</v>
      </c>
      <c r="B109" s="288">
        <v>44063</v>
      </c>
      <c r="C109" s="5">
        <v>1880</v>
      </c>
      <c r="D109" s="5">
        <v>1925</v>
      </c>
      <c r="E109" s="5">
        <v>1900</v>
      </c>
      <c r="F109" s="5">
        <v>1850</v>
      </c>
      <c r="G109" s="5">
        <v>1950</v>
      </c>
      <c r="H109" s="5">
        <v>1750</v>
      </c>
      <c r="I109" s="5">
        <v>1840</v>
      </c>
      <c r="J109" s="5">
        <v>1825</v>
      </c>
      <c r="K109" s="5">
        <v>1800</v>
      </c>
      <c r="L109" s="5">
        <v>1780</v>
      </c>
      <c r="M109" s="5">
        <v>1750</v>
      </c>
      <c r="N109" s="5">
        <v>2000</v>
      </c>
      <c r="O109" s="5">
        <v>1950</v>
      </c>
      <c r="P109" s="5">
        <v>2200</v>
      </c>
      <c r="Q109" s="5">
        <v>2200</v>
      </c>
      <c r="R109" s="5">
        <v>1900</v>
      </c>
      <c r="S109" s="5">
        <v>1900</v>
      </c>
      <c r="T109" s="5">
        <v>1906</v>
      </c>
      <c r="U109" s="5" t="s">
        <v>193</v>
      </c>
      <c r="V109" s="5" t="s">
        <v>193</v>
      </c>
      <c r="W109" s="5" t="s">
        <v>193</v>
      </c>
    </row>
    <row r="110" spans="1:23" ht="20.100000000000001" customHeight="1">
      <c r="A110" s="288">
        <v>44064</v>
      </c>
      <c r="B110" s="288">
        <v>44070</v>
      </c>
      <c r="C110" s="5">
        <v>1800</v>
      </c>
      <c r="D110" s="5">
        <v>1885</v>
      </c>
      <c r="E110" s="5">
        <v>1875</v>
      </c>
      <c r="F110" s="5">
        <v>1800</v>
      </c>
      <c r="G110" s="5">
        <v>1850</v>
      </c>
      <c r="H110" s="5">
        <v>1680</v>
      </c>
      <c r="I110" s="5">
        <v>1780</v>
      </c>
      <c r="J110" s="5">
        <v>1770</v>
      </c>
      <c r="K110" s="5">
        <v>1750</v>
      </c>
      <c r="L110" s="5">
        <v>1750</v>
      </c>
      <c r="M110" s="5">
        <v>1700</v>
      </c>
      <c r="N110" s="5">
        <v>1950</v>
      </c>
      <c r="O110" s="5">
        <v>1850</v>
      </c>
      <c r="P110" s="5">
        <v>2000</v>
      </c>
      <c r="Q110" s="5">
        <v>2000</v>
      </c>
      <c r="R110" s="5">
        <v>1850</v>
      </c>
      <c r="S110" s="5">
        <v>1850</v>
      </c>
      <c r="T110" s="5">
        <v>1832</v>
      </c>
      <c r="U110" s="5" t="s">
        <v>193</v>
      </c>
      <c r="V110" s="5" t="s">
        <v>193</v>
      </c>
      <c r="W110" s="5" t="s">
        <v>193</v>
      </c>
    </row>
    <row r="111" spans="1:23" ht="20.100000000000001" customHeight="1">
      <c r="A111" s="288">
        <v>44071</v>
      </c>
      <c r="B111" s="288">
        <v>44077</v>
      </c>
      <c r="C111" s="5">
        <v>1750</v>
      </c>
      <c r="D111" s="5">
        <v>1830</v>
      </c>
      <c r="E111" s="5">
        <v>1830</v>
      </c>
      <c r="F111" s="5">
        <v>1800</v>
      </c>
      <c r="G111" s="5">
        <v>1800</v>
      </c>
      <c r="H111" s="5">
        <v>1650</v>
      </c>
      <c r="I111" s="5">
        <v>1730</v>
      </c>
      <c r="J111" s="5">
        <v>1720</v>
      </c>
      <c r="K111" s="5">
        <v>1700</v>
      </c>
      <c r="L111" s="5">
        <v>1700</v>
      </c>
      <c r="M111" s="5">
        <v>1670</v>
      </c>
      <c r="N111" s="5">
        <v>1900</v>
      </c>
      <c r="O111" s="5">
        <v>1800</v>
      </c>
      <c r="P111" s="5">
        <v>2000</v>
      </c>
      <c r="Q111" s="5">
        <v>2000</v>
      </c>
      <c r="R111" s="5">
        <v>1850</v>
      </c>
      <c r="S111" s="5">
        <v>1850</v>
      </c>
      <c r="T111" s="5">
        <v>1799</v>
      </c>
      <c r="U111" s="5" t="s">
        <v>193</v>
      </c>
      <c r="V111" s="5" t="s">
        <v>193</v>
      </c>
      <c r="W111" s="5" t="s">
        <v>193</v>
      </c>
    </row>
    <row r="112" spans="1:23" ht="20.100000000000001" customHeight="1">
      <c r="A112" s="288">
        <v>44078</v>
      </c>
      <c r="B112" s="288">
        <v>44084</v>
      </c>
      <c r="C112" s="5">
        <v>1730</v>
      </c>
      <c r="D112" s="5">
        <v>1730</v>
      </c>
      <c r="E112" s="5">
        <v>1720</v>
      </c>
      <c r="F112" s="5">
        <v>1800</v>
      </c>
      <c r="G112" s="5">
        <v>1800</v>
      </c>
      <c r="H112" s="5">
        <v>1650</v>
      </c>
      <c r="I112" s="5">
        <v>1700</v>
      </c>
      <c r="J112" s="5">
        <v>1700</v>
      </c>
      <c r="K112" s="5">
        <v>1600</v>
      </c>
      <c r="L112" s="5">
        <v>1600</v>
      </c>
      <c r="M112" s="5">
        <v>1570</v>
      </c>
      <c r="N112" s="5">
        <v>1880</v>
      </c>
      <c r="O112" s="5">
        <v>1800</v>
      </c>
      <c r="P112" s="5">
        <v>1950</v>
      </c>
      <c r="Q112" s="5">
        <v>1950</v>
      </c>
      <c r="R112" s="5">
        <v>1850</v>
      </c>
      <c r="S112" s="5">
        <v>1850</v>
      </c>
      <c r="T112" s="5">
        <v>1758</v>
      </c>
      <c r="U112" s="5" t="s">
        <v>193</v>
      </c>
      <c r="V112" s="5" t="s">
        <v>193</v>
      </c>
      <c r="W112" s="5" t="s">
        <v>193</v>
      </c>
    </row>
    <row r="113" spans="1:23" ht="20.100000000000001" customHeight="1">
      <c r="A113" s="288">
        <v>44085</v>
      </c>
      <c r="B113" s="288">
        <v>44091</v>
      </c>
      <c r="C113" s="5">
        <v>1680</v>
      </c>
      <c r="D113" s="5">
        <v>1700</v>
      </c>
      <c r="E113" s="5">
        <v>1700</v>
      </c>
      <c r="F113" s="5">
        <v>1750</v>
      </c>
      <c r="G113" s="5">
        <v>1750</v>
      </c>
      <c r="H113" s="5">
        <v>1600</v>
      </c>
      <c r="I113" s="5">
        <v>1650</v>
      </c>
      <c r="J113" s="5">
        <v>1600</v>
      </c>
      <c r="K113" s="5">
        <v>1530</v>
      </c>
      <c r="L113" s="5">
        <v>1530</v>
      </c>
      <c r="M113" s="5">
        <v>1500</v>
      </c>
      <c r="N113" s="5">
        <v>1850</v>
      </c>
      <c r="O113" s="5">
        <v>1750</v>
      </c>
      <c r="P113" s="5">
        <v>1900</v>
      </c>
      <c r="Q113" s="5">
        <v>1900</v>
      </c>
      <c r="R113" s="5">
        <v>1800</v>
      </c>
      <c r="S113" s="5">
        <v>1800</v>
      </c>
      <c r="T113" s="5">
        <v>1705</v>
      </c>
      <c r="U113" s="5" t="s">
        <v>193</v>
      </c>
      <c r="V113" s="5" t="s">
        <v>193</v>
      </c>
      <c r="W113" s="5" t="s">
        <v>193</v>
      </c>
    </row>
    <row r="114" spans="1:23" ht="20.100000000000001" customHeight="1">
      <c r="A114" s="288">
        <v>44092</v>
      </c>
      <c r="B114" s="288">
        <v>44098</v>
      </c>
      <c r="C114" s="5">
        <v>1550</v>
      </c>
      <c r="D114" s="5">
        <v>1620</v>
      </c>
      <c r="E114" s="5">
        <v>1650</v>
      </c>
      <c r="F114" s="5">
        <v>1720</v>
      </c>
      <c r="G114" s="5">
        <v>1600</v>
      </c>
      <c r="H114" s="5">
        <v>1580</v>
      </c>
      <c r="I114" s="5">
        <v>1500</v>
      </c>
      <c r="J114" s="5">
        <v>1500</v>
      </c>
      <c r="K114" s="5">
        <v>1500</v>
      </c>
      <c r="L114" s="5">
        <v>1500</v>
      </c>
      <c r="M114" s="5">
        <v>1480</v>
      </c>
      <c r="N114" s="5">
        <v>1730</v>
      </c>
      <c r="O114" s="5">
        <v>1620</v>
      </c>
      <c r="P114" s="5">
        <v>1800</v>
      </c>
      <c r="Q114" s="5">
        <v>1800</v>
      </c>
      <c r="R114" s="5">
        <v>1750</v>
      </c>
      <c r="S114" s="5">
        <v>1750</v>
      </c>
      <c r="T114" s="5">
        <v>1626</v>
      </c>
      <c r="U114" s="5" t="s">
        <v>193</v>
      </c>
      <c r="V114" s="5" t="s">
        <v>193</v>
      </c>
      <c r="W114" s="5" t="s">
        <v>193</v>
      </c>
    </row>
    <row r="115" spans="1:23" ht="20.100000000000001" customHeight="1">
      <c r="A115" s="288">
        <v>44099</v>
      </c>
      <c r="B115" s="288">
        <v>44104</v>
      </c>
      <c r="C115" s="5">
        <v>1500</v>
      </c>
      <c r="D115" s="5">
        <v>1500</v>
      </c>
      <c r="E115" s="5">
        <v>1580</v>
      </c>
      <c r="F115" s="5">
        <v>1650</v>
      </c>
      <c r="G115" s="5">
        <v>1550</v>
      </c>
      <c r="H115" s="5">
        <v>1530</v>
      </c>
      <c r="I115" s="5">
        <v>1480</v>
      </c>
      <c r="J115" s="5">
        <v>1450</v>
      </c>
      <c r="K115" s="5">
        <v>1450</v>
      </c>
      <c r="L115" s="5">
        <v>1450</v>
      </c>
      <c r="M115" s="5">
        <v>1420</v>
      </c>
      <c r="N115" s="5">
        <v>1680</v>
      </c>
      <c r="O115" s="5">
        <v>1550</v>
      </c>
      <c r="P115" s="5">
        <v>1700</v>
      </c>
      <c r="Q115" s="5">
        <v>1700</v>
      </c>
      <c r="R115" s="5">
        <v>1700</v>
      </c>
      <c r="S115" s="5">
        <v>1650</v>
      </c>
      <c r="T115" s="5">
        <v>1561</v>
      </c>
      <c r="U115" s="5" t="s">
        <v>193</v>
      </c>
      <c r="V115" s="5" t="s">
        <v>193</v>
      </c>
      <c r="W115" s="5" t="s">
        <v>193</v>
      </c>
    </row>
    <row r="116" spans="1:23" ht="20.100000000000001" customHeight="1">
      <c r="A116" s="288">
        <v>44105</v>
      </c>
      <c r="B116" s="288">
        <v>44112</v>
      </c>
      <c r="C116" s="5">
        <v>1420</v>
      </c>
      <c r="D116" s="5">
        <v>1420</v>
      </c>
      <c r="E116" s="5">
        <v>1450</v>
      </c>
      <c r="F116" s="5">
        <v>1600</v>
      </c>
      <c r="G116" s="5">
        <v>1550</v>
      </c>
      <c r="H116" s="5">
        <v>1500</v>
      </c>
      <c r="I116" s="5">
        <v>1400</v>
      </c>
      <c r="J116" s="5">
        <v>1280</v>
      </c>
      <c r="K116" s="5">
        <v>1250</v>
      </c>
      <c r="L116" s="5">
        <v>1250</v>
      </c>
      <c r="M116" s="5">
        <v>1200</v>
      </c>
      <c r="N116" s="5">
        <v>1480</v>
      </c>
      <c r="O116" s="5">
        <v>1550</v>
      </c>
      <c r="P116" s="5">
        <v>1650</v>
      </c>
      <c r="Q116" s="5">
        <v>1600</v>
      </c>
      <c r="R116" s="5">
        <v>1650</v>
      </c>
      <c r="S116" s="5">
        <v>1600</v>
      </c>
      <c r="T116" s="5">
        <v>1462</v>
      </c>
      <c r="U116" s="5" t="s">
        <v>193</v>
      </c>
      <c r="V116" s="5" t="s">
        <v>193</v>
      </c>
      <c r="W116" s="5" t="s">
        <v>193</v>
      </c>
    </row>
    <row r="117" spans="1:23" ht="20.100000000000001" customHeight="1">
      <c r="A117" s="288">
        <v>44113</v>
      </c>
      <c r="B117" s="288">
        <v>44119</v>
      </c>
      <c r="C117" s="5">
        <v>1330</v>
      </c>
      <c r="D117" s="5">
        <v>1350</v>
      </c>
      <c r="E117" s="5">
        <v>1350</v>
      </c>
      <c r="F117" s="5">
        <v>1500</v>
      </c>
      <c r="G117" s="5">
        <v>1450</v>
      </c>
      <c r="H117" s="5">
        <v>1400</v>
      </c>
      <c r="I117" s="5">
        <v>1300</v>
      </c>
      <c r="J117" s="5">
        <v>1260</v>
      </c>
      <c r="K117" s="5">
        <v>1150</v>
      </c>
      <c r="L117" s="5">
        <v>1130</v>
      </c>
      <c r="M117" s="5">
        <v>1100</v>
      </c>
      <c r="N117" s="5">
        <v>1400</v>
      </c>
      <c r="O117" s="5">
        <v>1450</v>
      </c>
      <c r="P117" s="5">
        <v>1500</v>
      </c>
      <c r="Q117" s="5">
        <v>1500</v>
      </c>
      <c r="R117" s="5">
        <v>1550</v>
      </c>
      <c r="S117" s="5">
        <v>1500</v>
      </c>
      <c r="T117" s="5">
        <v>1366</v>
      </c>
      <c r="U117" s="5" t="s">
        <v>193</v>
      </c>
      <c r="V117" s="5" t="s">
        <v>193</v>
      </c>
      <c r="W117" s="5" t="s">
        <v>193</v>
      </c>
    </row>
    <row r="118" spans="1:23" ht="20.100000000000001" customHeight="1">
      <c r="A118" s="288">
        <v>44120</v>
      </c>
      <c r="B118" s="288">
        <v>44126</v>
      </c>
      <c r="C118" s="5">
        <v>1200</v>
      </c>
      <c r="D118" s="5">
        <v>1250</v>
      </c>
      <c r="E118" s="5">
        <v>1280</v>
      </c>
      <c r="F118" s="5">
        <v>1400</v>
      </c>
      <c r="G118" s="5">
        <v>1350</v>
      </c>
      <c r="H118" s="5">
        <v>1250</v>
      </c>
      <c r="I118" s="5">
        <v>1150</v>
      </c>
      <c r="J118" s="5">
        <v>1210</v>
      </c>
      <c r="K118" s="5">
        <v>1000</v>
      </c>
      <c r="L118" s="5">
        <v>1000</v>
      </c>
      <c r="M118" s="5">
        <v>950</v>
      </c>
      <c r="N118" s="5">
        <v>1350</v>
      </c>
      <c r="O118" s="5">
        <v>1300</v>
      </c>
      <c r="P118" s="5">
        <v>1400</v>
      </c>
      <c r="Q118" s="5">
        <v>1400</v>
      </c>
      <c r="R118" s="5">
        <v>1450</v>
      </c>
      <c r="S118" s="5">
        <v>1400</v>
      </c>
      <c r="T118" s="5">
        <v>1255</v>
      </c>
      <c r="U118" s="5" t="s">
        <v>193</v>
      </c>
      <c r="V118" s="5" t="s">
        <v>193</v>
      </c>
      <c r="W118" s="5" t="s">
        <v>193</v>
      </c>
    </row>
    <row r="119" spans="1:23" ht="20.100000000000001" customHeight="1">
      <c r="A119" s="288">
        <v>44127</v>
      </c>
      <c r="B119" s="288">
        <v>44133</v>
      </c>
      <c r="C119" s="5">
        <v>1000</v>
      </c>
      <c r="D119" s="5">
        <v>1080</v>
      </c>
      <c r="E119" s="5">
        <v>1120</v>
      </c>
      <c r="F119" s="5">
        <v>1100</v>
      </c>
      <c r="G119" s="5">
        <v>1150</v>
      </c>
      <c r="H119" s="5">
        <v>1100</v>
      </c>
      <c r="I119" s="5">
        <v>980</v>
      </c>
      <c r="J119" s="5">
        <v>980</v>
      </c>
      <c r="K119" s="5">
        <v>950</v>
      </c>
      <c r="L119" s="5">
        <v>950</v>
      </c>
      <c r="M119" s="5">
        <v>900</v>
      </c>
      <c r="N119" s="5">
        <v>1250</v>
      </c>
      <c r="O119" s="5">
        <v>1150</v>
      </c>
      <c r="P119" s="5">
        <v>1200</v>
      </c>
      <c r="Q119" s="5">
        <v>1200</v>
      </c>
      <c r="R119" s="5">
        <v>1150</v>
      </c>
      <c r="S119" s="5">
        <v>1100</v>
      </c>
      <c r="T119" s="5">
        <v>1080</v>
      </c>
      <c r="U119" s="5" t="s">
        <v>193</v>
      </c>
      <c r="V119" s="5" t="s">
        <v>193</v>
      </c>
      <c r="W119" s="5" t="s">
        <v>193</v>
      </c>
    </row>
    <row r="120" spans="1:23" ht="20.100000000000001" customHeight="1">
      <c r="A120" s="288">
        <v>44134</v>
      </c>
      <c r="B120" s="288">
        <v>44140</v>
      </c>
      <c r="C120" s="5">
        <v>980</v>
      </c>
      <c r="D120" s="5">
        <v>1050</v>
      </c>
      <c r="E120" s="5">
        <v>1080</v>
      </c>
      <c r="F120" s="5">
        <v>1000</v>
      </c>
      <c r="G120" s="5">
        <v>1100</v>
      </c>
      <c r="H120" s="5">
        <v>1000</v>
      </c>
      <c r="I120" s="5">
        <v>950</v>
      </c>
      <c r="J120" s="5">
        <v>970</v>
      </c>
      <c r="K120" s="5">
        <v>900</v>
      </c>
      <c r="L120" s="5">
        <v>900</v>
      </c>
      <c r="M120" s="5">
        <v>850</v>
      </c>
      <c r="N120" s="5">
        <v>1250</v>
      </c>
      <c r="O120" s="5">
        <v>1080</v>
      </c>
      <c r="P120" s="5">
        <v>1100</v>
      </c>
      <c r="Q120" s="5">
        <v>1100</v>
      </c>
      <c r="R120" s="5">
        <v>1050</v>
      </c>
      <c r="S120" s="5">
        <v>1000</v>
      </c>
      <c r="T120" s="5">
        <v>1021</v>
      </c>
      <c r="U120" s="5" t="s">
        <v>193</v>
      </c>
      <c r="V120" s="5" t="s">
        <v>193</v>
      </c>
      <c r="W120" s="5" t="s">
        <v>193</v>
      </c>
    </row>
    <row r="121" spans="1:23" ht="20.100000000000001" customHeight="1">
      <c r="A121" s="288">
        <v>44141</v>
      </c>
      <c r="B121" s="288">
        <v>44147</v>
      </c>
      <c r="C121" s="5">
        <v>980</v>
      </c>
      <c r="D121" s="5">
        <v>1050</v>
      </c>
      <c r="E121" s="5">
        <v>1080</v>
      </c>
      <c r="F121" s="5">
        <v>1000</v>
      </c>
      <c r="G121" s="5">
        <v>1050</v>
      </c>
      <c r="H121" s="5">
        <v>980</v>
      </c>
      <c r="I121" s="5">
        <v>950</v>
      </c>
      <c r="J121" s="5">
        <v>970</v>
      </c>
      <c r="K121" s="5">
        <v>850</v>
      </c>
      <c r="L121" s="5">
        <v>850</v>
      </c>
      <c r="M121" s="5">
        <v>800</v>
      </c>
      <c r="N121" s="5">
        <v>1180</v>
      </c>
      <c r="O121" s="5">
        <v>1020</v>
      </c>
      <c r="P121" s="5">
        <v>1050</v>
      </c>
      <c r="Q121" s="5">
        <v>1050</v>
      </c>
      <c r="R121" s="5">
        <v>1050</v>
      </c>
      <c r="S121" s="5">
        <v>1000</v>
      </c>
      <c r="T121" s="5">
        <v>995</v>
      </c>
      <c r="U121" s="5" t="s">
        <v>193</v>
      </c>
      <c r="V121" s="5" t="s">
        <v>193</v>
      </c>
      <c r="W121" s="5" t="s">
        <v>193</v>
      </c>
    </row>
    <row r="122" spans="1:23" ht="20.100000000000001" customHeight="1">
      <c r="A122" s="288">
        <v>44148</v>
      </c>
      <c r="B122" s="288">
        <v>44154</v>
      </c>
      <c r="C122" s="5">
        <v>995</v>
      </c>
      <c r="D122" s="5">
        <v>1050</v>
      </c>
      <c r="E122" s="5">
        <v>1100</v>
      </c>
      <c r="F122" s="5">
        <v>1000</v>
      </c>
      <c r="G122" s="5">
        <v>1050</v>
      </c>
      <c r="H122" s="5">
        <v>980</v>
      </c>
      <c r="I122" s="5">
        <v>970</v>
      </c>
      <c r="J122" s="5">
        <v>970</v>
      </c>
      <c r="K122" s="5">
        <v>880</v>
      </c>
      <c r="L122" s="5">
        <v>870</v>
      </c>
      <c r="M122" s="5">
        <v>840</v>
      </c>
      <c r="N122" s="5">
        <v>1180</v>
      </c>
      <c r="O122" s="5">
        <v>1020</v>
      </c>
      <c r="P122" s="5">
        <v>1050</v>
      </c>
      <c r="Q122" s="5">
        <v>1050</v>
      </c>
      <c r="R122" s="5">
        <v>1050</v>
      </c>
      <c r="S122" s="5">
        <v>1000</v>
      </c>
      <c r="T122" s="5">
        <v>1003</v>
      </c>
      <c r="U122" s="5" t="s">
        <v>193</v>
      </c>
      <c r="V122" s="5" t="s">
        <v>193</v>
      </c>
      <c r="W122" s="5" t="s">
        <v>193</v>
      </c>
    </row>
    <row r="123" spans="1:23" ht="20.100000000000001" customHeight="1">
      <c r="A123" s="288">
        <v>44155</v>
      </c>
      <c r="B123" s="288">
        <v>44161</v>
      </c>
      <c r="C123" s="5">
        <v>1000</v>
      </c>
      <c r="D123" s="5">
        <v>1150</v>
      </c>
      <c r="E123" s="5">
        <v>1150</v>
      </c>
      <c r="F123" s="5">
        <v>1150</v>
      </c>
      <c r="G123" s="5">
        <v>1120</v>
      </c>
      <c r="H123" s="5">
        <v>1000</v>
      </c>
      <c r="I123" s="5">
        <v>980</v>
      </c>
      <c r="J123" s="5">
        <v>1020</v>
      </c>
      <c r="K123" s="5">
        <v>930</v>
      </c>
      <c r="L123" s="5">
        <v>920</v>
      </c>
      <c r="M123" s="5">
        <v>880</v>
      </c>
      <c r="N123" s="5">
        <v>1180</v>
      </c>
      <c r="O123" s="5">
        <v>1080</v>
      </c>
      <c r="P123" s="5">
        <v>1150</v>
      </c>
      <c r="Q123" s="5">
        <v>1150</v>
      </c>
      <c r="R123" s="5">
        <v>1100</v>
      </c>
      <c r="S123" s="5">
        <v>1050</v>
      </c>
      <c r="T123" s="5">
        <v>1059</v>
      </c>
      <c r="U123" s="5" t="s">
        <v>193</v>
      </c>
      <c r="V123" s="5" t="s">
        <v>193</v>
      </c>
      <c r="W123" s="5" t="s">
        <v>193</v>
      </c>
    </row>
    <row r="124" spans="1:23" ht="20.100000000000001" customHeight="1">
      <c r="A124" s="288">
        <v>44162</v>
      </c>
      <c r="B124" s="288">
        <v>44168</v>
      </c>
      <c r="C124" s="5">
        <v>1050</v>
      </c>
      <c r="D124" s="5">
        <v>1150</v>
      </c>
      <c r="E124" s="5">
        <v>1150</v>
      </c>
      <c r="F124" s="5">
        <v>1170</v>
      </c>
      <c r="G124" s="5">
        <v>1200</v>
      </c>
      <c r="H124" s="5">
        <v>1080</v>
      </c>
      <c r="I124" s="5">
        <v>1050</v>
      </c>
      <c r="J124" s="5">
        <v>1030</v>
      </c>
      <c r="K124" s="5">
        <v>1000</v>
      </c>
      <c r="L124" s="5">
        <v>980</v>
      </c>
      <c r="M124" s="5">
        <v>950</v>
      </c>
      <c r="N124" s="5">
        <v>1200</v>
      </c>
      <c r="O124" s="5">
        <v>1180</v>
      </c>
      <c r="P124" s="5">
        <v>1250</v>
      </c>
      <c r="Q124" s="5">
        <v>1250</v>
      </c>
      <c r="R124" s="5">
        <v>1200</v>
      </c>
      <c r="S124" s="5">
        <v>1150</v>
      </c>
      <c r="T124" s="5">
        <v>1120</v>
      </c>
      <c r="U124" s="5" t="s">
        <v>193</v>
      </c>
      <c r="V124" s="5" t="s">
        <v>193</v>
      </c>
      <c r="W124" s="5" t="s">
        <v>193</v>
      </c>
    </row>
    <row r="125" spans="1:23" ht="20.100000000000001" customHeight="1">
      <c r="A125" s="288">
        <v>44169</v>
      </c>
      <c r="B125" s="288">
        <v>44175</v>
      </c>
      <c r="C125" s="5">
        <v>1100</v>
      </c>
      <c r="D125" s="5">
        <v>1200</v>
      </c>
      <c r="E125" s="5">
        <v>1210</v>
      </c>
      <c r="F125" s="5">
        <v>1170</v>
      </c>
      <c r="G125" s="5">
        <v>1250</v>
      </c>
      <c r="H125" s="5">
        <v>1100</v>
      </c>
      <c r="I125" s="5">
        <v>1100</v>
      </c>
      <c r="J125" s="5">
        <v>1100</v>
      </c>
      <c r="K125" s="5">
        <v>1050</v>
      </c>
      <c r="L125" s="5">
        <v>1000</v>
      </c>
      <c r="M125" s="5">
        <v>1000</v>
      </c>
      <c r="N125" s="5">
        <v>1270</v>
      </c>
      <c r="O125" s="5">
        <v>1200</v>
      </c>
      <c r="P125" s="5">
        <v>1350</v>
      </c>
      <c r="Q125" s="5">
        <v>1350</v>
      </c>
      <c r="R125" s="5">
        <v>1200</v>
      </c>
      <c r="S125" s="5">
        <v>1170</v>
      </c>
      <c r="T125" s="5">
        <v>1166</v>
      </c>
      <c r="U125" s="5">
        <v>1300</v>
      </c>
      <c r="V125" s="5">
        <v>1270</v>
      </c>
      <c r="W125" s="5">
        <v>1178</v>
      </c>
    </row>
    <row r="126" spans="1:23" ht="20.100000000000001" customHeight="1">
      <c r="A126" s="288">
        <v>44176</v>
      </c>
      <c r="B126" s="288">
        <v>44182</v>
      </c>
      <c r="C126" s="5">
        <v>1120</v>
      </c>
      <c r="D126" s="5">
        <v>1230</v>
      </c>
      <c r="E126" s="5">
        <v>1250</v>
      </c>
      <c r="F126" s="5">
        <v>1170</v>
      </c>
      <c r="G126" s="5">
        <v>1300</v>
      </c>
      <c r="H126" s="5">
        <v>1150</v>
      </c>
      <c r="I126" s="5">
        <v>1100</v>
      </c>
      <c r="J126" s="5">
        <v>1300</v>
      </c>
      <c r="K126" s="5">
        <v>1080</v>
      </c>
      <c r="L126" s="5">
        <v>1050</v>
      </c>
      <c r="M126" s="5">
        <v>1020</v>
      </c>
      <c r="N126" s="5">
        <v>1380</v>
      </c>
      <c r="O126" s="5">
        <v>1250</v>
      </c>
      <c r="P126" s="5">
        <v>1450</v>
      </c>
      <c r="Q126" s="5">
        <v>1450</v>
      </c>
      <c r="R126" s="5">
        <v>1200</v>
      </c>
      <c r="S126" s="5">
        <v>1170</v>
      </c>
      <c r="T126" s="5">
        <v>1216</v>
      </c>
      <c r="U126" s="5">
        <v>1380</v>
      </c>
      <c r="V126" s="5">
        <v>1350</v>
      </c>
      <c r="W126" s="5">
        <v>1232</v>
      </c>
    </row>
    <row r="127" spans="1:23" ht="20.100000000000001" customHeight="1">
      <c r="A127" s="288">
        <v>44183</v>
      </c>
      <c r="B127" s="288">
        <v>44189</v>
      </c>
      <c r="C127" s="5">
        <v>1180</v>
      </c>
      <c r="D127" s="5">
        <v>1300</v>
      </c>
      <c r="E127" s="5">
        <v>1300</v>
      </c>
      <c r="F127" s="5">
        <v>1190</v>
      </c>
      <c r="G127" s="5">
        <v>1350</v>
      </c>
      <c r="H127" s="5">
        <v>1150</v>
      </c>
      <c r="I127" s="5">
        <v>1150</v>
      </c>
      <c r="J127" s="5">
        <v>1300</v>
      </c>
      <c r="K127" s="5">
        <v>1100</v>
      </c>
      <c r="L127" s="5">
        <v>1080</v>
      </c>
      <c r="M127" s="5">
        <v>1050</v>
      </c>
      <c r="N127" s="5">
        <v>1380</v>
      </c>
      <c r="O127" s="5">
        <v>1300</v>
      </c>
      <c r="P127" s="5">
        <v>1500</v>
      </c>
      <c r="Q127" s="5">
        <v>1500</v>
      </c>
      <c r="R127" s="5">
        <v>1220</v>
      </c>
      <c r="S127" s="5">
        <v>1190</v>
      </c>
      <c r="T127" s="5">
        <v>1249</v>
      </c>
      <c r="U127" s="5">
        <v>1400</v>
      </c>
      <c r="V127" s="5">
        <v>1420</v>
      </c>
      <c r="W127" s="5">
        <v>1266</v>
      </c>
    </row>
    <row r="128" spans="1:23" ht="20.100000000000001" customHeight="1">
      <c r="A128" s="288">
        <v>44190</v>
      </c>
      <c r="B128" s="288">
        <v>44196</v>
      </c>
      <c r="C128" s="5">
        <v>1350</v>
      </c>
      <c r="D128" s="5">
        <v>1400</v>
      </c>
      <c r="E128" s="5">
        <v>1400</v>
      </c>
      <c r="F128" s="5">
        <v>1200</v>
      </c>
      <c r="G128" s="5">
        <v>1400</v>
      </c>
      <c r="H128" s="5">
        <v>1250</v>
      </c>
      <c r="I128" s="5">
        <v>1350</v>
      </c>
      <c r="J128" s="5">
        <v>1350</v>
      </c>
      <c r="K128" s="5">
        <v>1350</v>
      </c>
      <c r="L128" s="5">
        <v>1350</v>
      </c>
      <c r="M128" s="5">
        <v>1330</v>
      </c>
      <c r="N128" s="5">
        <v>1380</v>
      </c>
      <c r="O128" s="5">
        <v>1300</v>
      </c>
      <c r="P128" s="5">
        <v>1500</v>
      </c>
      <c r="Q128" s="5">
        <v>1500</v>
      </c>
      <c r="R128" s="5">
        <v>1250</v>
      </c>
      <c r="S128" s="5">
        <v>1230</v>
      </c>
      <c r="T128" s="5">
        <v>1346</v>
      </c>
      <c r="U128" s="5">
        <v>1400</v>
      </c>
      <c r="V128" s="5">
        <v>1420</v>
      </c>
      <c r="W128" s="5">
        <v>1353</v>
      </c>
    </row>
    <row r="129" spans="1:23" ht="20.100000000000001" customHeight="1">
      <c r="A129" s="288">
        <v>44197</v>
      </c>
      <c r="B129" s="288">
        <v>44203</v>
      </c>
      <c r="C129" s="5">
        <v>1350</v>
      </c>
      <c r="D129" s="5">
        <v>1400</v>
      </c>
      <c r="E129" s="5">
        <v>1400</v>
      </c>
      <c r="F129" s="5">
        <v>1350</v>
      </c>
      <c r="G129" s="5">
        <v>1500</v>
      </c>
      <c r="H129" s="5">
        <v>1280</v>
      </c>
      <c r="I129" s="5">
        <v>1350</v>
      </c>
      <c r="J129" s="5">
        <v>1350</v>
      </c>
      <c r="K129" s="5">
        <v>1350</v>
      </c>
      <c r="L129" s="5">
        <v>1350</v>
      </c>
      <c r="M129" s="5">
        <v>1330</v>
      </c>
      <c r="N129" s="5">
        <v>1540</v>
      </c>
      <c r="O129" s="5">
        <v>1400</v>
      </c>
      <c r="P129" s="5">
        <v>1600</v>
      </c>
      <c r="Q129" s="5">
        <v>1600</v>
      </c>
      <c r="R129" s="5">
        <v>1350</v>
      </c>
      <c r="S129" s="5">
        <v>1380</v>
      </c>
      <c r="T129" s="5">
        <v>1405</v>
      </c>
      <c r="U129" s="5">
        <v>1560</v>
      </c>
      <c r="V129" s="5">
        <v>1600</v>
      </c>
      <c r="W129" s="5">
        <v>1423</v>
      </c>
    </row>
    <row r="130" spans="1:23" ht="20.100000000000001" customHeight="1">
      <c r="A130" s="288">
        <v>44204</v>
      </c>
      <c r="B130" s="288">
        <v>44210</v>
      </c>
      <c r="C130" s="5">
        <v>1480</v>
      </c>
      <c r="D130" s="5">
        <v>1520</v>
      </c>
      <c r="E130" s="5">
        <v>1500</v>
      </c>
      <c r="F130" s="5">
        <v>1450</v>
      </c>
      <c r="G130" s="5">
        <v>1600</v>
      </c>
      <c r="H130" s="5">
        <v>1350</v>
      </c>
      <c r="I130" s="5">
        <v>1450</v>
      </c>
      <c r="J130" s="5">
        <v>1420</v>
      </c>
      <c r="K130" s="5">
        <v>1400</v>
      </c>
      <c r="L130" s="5">
        <v>1400</v>
      </c>
      <c r="M130" s="5">
        <v>1380</v>
      </c>
      <c r="N130" s="5">
        <v>1640</v>
      </c>
      <c r="O130" s="5">
        <v>1550</v>
      </c>
      <c r="P130" s="5">
        <v>1700</v>
      </c>
      <c r="Q130" s="5">
        <v>1700</v>
      </c>
      <c r="R130" s="5">
        <v>1450</v>
      </c>
      <c r="S130" s="5">
        <v>1480</v>
      </c>
      <c r="T130" s="5">
        <v>1498</v>
      </c>
      <c r="U130" s="5">
        <v>1680</v>
      </c>
      <c r="V130" s="5">
        <v>1690</v>
      </c>
      <c r="W130" s="5">
        <v>1518</v>
      </c>
    </row>
    <row r="131" spans="1:23" ht="20.100000000000001" customHeight="1">
      <c r="A131" s="288">
        <v>44211</v>
      </c>
      <c r="B131" s="288">
        <v>44217</v>
      </c>
      <c r="C131" s="5">
        <v>1560</v>
      </c>
      <c r="D131" s="5">
        <v>1600</v>
      </c>
      <c r="E131" s="5">
        <v>1600</v>
      </c>
      <c r="F131" s="5">
        <v>1600</v>
      </c>
      <c r="G131" s="5">
        <v>1680</v>
      </c>
      <c r="H131" s="5">
        <v>1450</v>
      </c>
      <c r="I131" s="5">
        <v>1550</v>
      </c>
      <c r="J131" s="5">
        <v>1520</v>
      </c>
      <c r="K131" s="5">
        <v>1600</v>
      </c>
      <c r="L131" s="5">
        <v>1600</v>
      </c>
      <c r="M131" s="5">
        <v>1580</v>
      </c>
      <c r="N131" s="5">
        <v>1735</v>
      </c>
      <c r="O131" s="5">
        <v>1630</v>
      </c>
      <c r="P131" s="5">
        <v>1770</v>
      </c>
      <c r="Q131" s="5">
        <v>1750</v>
      </c>
      <c r="R131" s="5">
        <v>1600</v>
      </c>
      <c r="S131" s="5">
        <v>1630</v>
      </c>
      <c r="T131" s="5">
        <v>1615</v>
      </c>
      <c r="U131" s="5">
        <v>1700</v>
      </c>
      <c r="V131" s="5">
        <v>1750</v>
      </c>
      <c r="W131" s="5">
        <v>1627</v>
      </c>
    </row>
    <row r="132" spans="1:23" ht="20.100000000000001" customHeight="1">
      <c r="A132" s="288">
        <v>44218</v>
      </c>
      <c r="B132" s="288">
        <v>44224</v>
      </c>
      <c r="C132" s="5">
        <v>1650</v>
      </c>
      <c r="D132" s="5">
        <v>1650</v>
      </c>
      <c r="E132" s="5">
        <v>1650</v>
      </c>
      <c r="F132" s="5">
        <v>1750</v>
      </c>
      <c r="G132" s="5">
        <v>1700</v>
      </c>
      <c r="H132" s="5">
        <v>1500</v>
      </c>
      <c r="I132" s="5">
        <v>1630</v>
      </c>
      <c r="J132" s="5">
        <v>1620</v>
      </c>
      <c r="K132" s="5">
        <v>1650</v>
      </c>
      <c r="L132" s="5">
        <v>1650</v>
      </c>
      <c r="M132" s="5">
        <v>1620</v>
      </c>
      <c r="N132" s="5">
        <v>1780</v>
      </c>
      <c r="O132" s="5">
        <v>1650</v>
      </c>
      <c r="P132" s="5">
        <v>1800</v>
      </c>
      <c r="Q132" s="5">
        <v>1750</v>
      </c>
      <c r="R132" s="5">
        <v>1750</v>
      </c>
      <c r="S132" s="5">
        <v>1780</v>
      </c>
      <c r="T132" s="5">
        <v>1681</v>
      </c>
      <c r="U132" s="5">
        <v>1750</v>
      </c>
      <c r="V132" s="5">
        <v>1780</v>
      </c>
      <c r="W132" s="5">
        <v>1690</v>
      </c>
    </row>
    <row r="133" spans="1:23" ht="20.100000000000001" customHeight="1">
      <c r="A133" s="288">
        <v>44225</v>
      </c>
      <c r="B133" s="288">
        <v>44231</v>
      </c>
      <c r="C133" s="5">
        <v>1650</v>
      </c>
      <c r="D133" s="5">
        <v>1750</v>
      </c>
      <c r="E133" s="5">
        <v>1760</v>
      </c>
      <c r="F133" s="5">
        <v>1750</v>
      </c>
      <c r="G133" s="5">
        <v>1750</v>
      </c>
      <c r="H133" s="5">
        <v>1500</v>
      </c>
      <c r="I133" s="5">
        <v>1650</v>
      </c>
      <c r="J133" s="5">
        <v>1650</v>
      </c>
      <c r="K133" s="5">
        <v>1650</v>
      </c>
      <c r="L133" s="5">
        <v>1650</v>
      </c>
      <c r="M133" s="5">
        <v>1620</v>
      </c>
      <c r="N133" s="5">
        <v>1780</v>
      </c>
      <c r="O133" s="5">
        <v>1700</v>
      </c>
      <c r="P133" s="5">
        <v>1850</v>
      </c>
      <c r="Q133" s="5">
        <v>1850</v>
      </c>
      <c r="R133" s="5">
        <v>1750</v>
      </c>
      <c r="S133" s="5">
        <v>1780</v>
      </c>
      <c r="T133" s="5">
        <v>1711</v>
      </c>
      <c r="U133" s="5">
        <v>1750</v>
      </c>
      <c r="V133" s="5">
        <v>1780</v>
      </c>
      <c r="W133" s="5">
        <v>1717</v>
      </c>
    </row>
    <row r="134" spans="1:23" ht="20.100000000000001" customHeight="1">
      <c r="A134" s="288">
        <v>44243</v>
      </c>
      <c r="B134" s="288">
        <v>44245</v>
      </c>
      <c r="C134" s="5">
        <v>1750</v>
      </c>
      <c r="D134" s="5">
        <v>1880</v>
      </c>
      <c r="E134" s="5">
        <v>1860</v>
      </c>
      <c r="F134" s="5">
        <v>1900</v>
      </c>
      <c r="G134" s="5">
        <v>1900</v>
      </c>
      <c r="H134" s="5">
        <v>1700</v>
      </c>
      <c r="I134" s="5">
        <v>1750</v>
      </c>
      <c r="J134" s="5">
        <v>1750</v>
      </c>
      <c r="K134" s="5">
        <v>1700</v>
      </c>
      <c r="L134" s="5">
        <v>1700</v>
      </c>
      <c r="M134" s="5">
        <v>1680</v>
      </c>
      <c r="N134" s="5">
        <v>1850</v>
      </c>
      <c r="O134" s="5">
        <v>1850</v>
      </c>
      <c r="P134" s="5">
        <v>2000</v>
      </c>
      <c r="Q134" s="5">
        <v>2000</v>
      </c>
      <c r="R134" s="5">
        <v>1900</v>
      </c>
      <c r="S134" s="5">
        <v>1920</v>
      </c>
      <c r="T134" s="5">
        <v>1829</v>
      </c>
      <c r="U134" s="5">
        <v>1800</v>
      </c>
      <c r="V134" s="5">
        <v>1830</v>
      </c>
      <c r="W134" s="5">
        <v>1827</v>
      </c>
    </row>
    <row r="135" spans="1:23" ht="20.100000000000001" customHeight="1">
      <c r="A135" s="288">
        <v>44246</v>
      </c>
      <c r="B135" s="288">
        <v>44252</v>
      </c>
      <c r="C135" s="5">
        <v>1850</v>
      </c>
      <c r="D135" s="5">
        <v>1900</v>
      </c>
      <c r="E135" s="5">
        <v>1900</v>
      </c>
      <c r="F135" s="5">
        <v>2000</v>
      </c>
      <c r="G135" s="5">
        <v>1900</v>
      </c>
      <c r="H135" s="5">
        <v>1750</v>
      </c>
      <c r="I135" s="5">
        <v>1830</v>
      </c>
      <c r="J135" s="5">
        <v>1820</v>
      </c>
      <c r="K135" s="5">
        <v>1750</v>
      </c>
      <c r="L135" s="5">
        <v>1750</v>
      </c>
      <c r="M135" s="5">
        <v>1720</v>
      </c>
      <c r="N135" s="5">
        <v>2020</v>
      </c>
      <c r="O135" s="5">
        <v>1850</v>
      </c>
      <c r="P135" s="5">
        <v>2000</v>
      </c>
      <c r="Q135" s="5">
        <v>2000</v>
      </c>
      <c r="R135" s="5">
        <v>2000</v>
      </c>
      <c r="S135" s="5">
        <v>2020</v>
      </c>
      <c r="T135" s="5">
        <v>1886</v>
      </c>
      <c r="U135" s="5">
        <v>2000</v>
      </c>
      <c r="V135" s="5">
        <v>2030</v>
      </c>
      <c r="W135" s="5">
        <v>1899</v>
      </c>
    </row>
    <row r="136" spans="1:23" ht="20.100000000000001" customHeight="1">
      <c r="A136" s="288">
        <v>44253</v>
      </c>
      <c r="B136" s="288">
        <v>44259</v>
      </c>
      <c r="C136" s="5">
        <v>1880</v>
      </c>
      <c r="D136" s="5">
        <v>1900</v>
      </c>
      <c r="E136" s="5">
        <v>1900</v>
      </c>
      <c r="F136" s="5">
        <v>2000</v>
      </c>
      <c r="G136" s="5">
        <v>1900</v>
      </c>
      <c r="H136" s="5">
        <v>1750</v>
      </c>
      <c r="I136" s="5">
        <v>1870</v>
      </c>
      <c r="J136" s="5">
        <v>1850</v>
      </c>
      <c r="K136" s="5">
        <v>1780</v>
      </c>
      <c r="L136" s="5">
        <v>1780</v>
      </c>
      <c r="M136" s="5">
        <v>1750</v>
      </c>
      <c r="N136" s="5">
        <v>2020</v>
      </c>
      <c r="O136" s="5">
        <v>1850</v>
      </c>
      <c r="P136" s="5">
        <v>2000</v>
      </c>
      <c r="Q136" s="5">
        <v>2000</v>
      </c>
      <c r="R136" s="5">
        <v>2000</v>
      </c>
      <c r="S136" s="5">
        <v>2020</v>
      </c>
      <c r="T136" s="5">
        <v>1897</v>
      </c>
      <c r="U136" s="5">
        <v>2000</v>
      </c>
      <c r="V136" s="5">
        <v>2030</v>
      </c>
      <c r="W136" s="5">
        <v>1909</v>
      </c>
    </row>
    <row r="137" spans="1:23" ht="20.100000000000001" customHeight="1">
      <c r="A137" s="288">
        <v>44260</v>
      </c>
      <c r="B137" s="288">
        <v>44266</v>
      </c>
      <c r="C137" s="5">
        <v>1850</v>
      </c>
      <c r="D137" s="5">
        <v>1900</v>
      </c>
      <c r="E137" s="5">
        <v>1900</v>
      </c>
      <c r="F137" s="5">
        <v>1970</v>
      </c>
      <c r="G137" s="5">
        <v>1850</v>
      </c>
      <c r="H137" s="5">
        <v>1700</v>
      </c>
      <c r="I137" s="5">
        <v>1840</v>
      </c>
      <c r="J137" s="5">
        <v>1850</v>
      </c>
      <c r="K137" s="5">
        <v>1730</v>
      </c>
      <c r="L137" s="5">
        <v>1730</v>
      </c>
      <c r="M137" s="5">
        <v>1700</v>
      </c>
      <c r="N137" s="5">
        <v>1950</v>
      </c>
      <c r="O137" s="5">
        <v>1800</v>
      </c>
      <c r="P137" s="5">
        <v>1980</v>
      </c>
      <c r="Q137" s="5">
        <v>1980</v>
      </c>
      <c r="R137" s="5">
        <v>1970</v>
      </c>
      <c r="S137" s="5">
        <v>1990</v>
      </c>
      <c r="T137" s="5">
        <v>1864</v>
      </c>
      <c r="U137" s="5">
        <v>1960</v>
      </c>
      <c r="V137" s="5">
        <v>1940</v>
      </c>
      <c r="W137" s="5">
        <v>1873</v>
      </c>
    </row>
    <row r="138" spans="1:23" ht="20.100000000000001" customHeight="1">
      <c r="A138" s="288">
        <v>44267</v>
      </c>
      <c r="B138" s="288">
        <v>44273</v>
      </c>
      <c r="C138" s="5">
        <v>1800</v>
      </c>
      <c r="D138" s="5">
        <v>1880</v>
      </c>
      <c r="E138" s="5">
        <v>1860</v>
      </c>
      <c r="F138" s="5">
        <v>1890</v>
      </c>
      <c r="G138" s="5">
        <v>1800</v>
      </c>
      <c r="H138" s="5">
        <v>1700</v>
      </c>
      <c r="I138" s="5">
        <v>1800</v>
      </c>
      <c r="J138" s="5">
        <v>1810</v>
      </c>
      <c r="K138" s="5">
        <v>1700</v>
      </c>
      <c r="L138" s="5">
        <v>1700</v>
      </c>
      <c r="M138" s="5">
        <v>1680</v>
      </c>
      <c r="N138" s="5">
        <v>1865</v>
      </c>
      <c r="O138" s="5">
        <v>1780</v>
      </c>
      <c r="P138" s="5">
        <v>1950</v>
      </c>
      <c r="Q138" s="5">
        <v>1950</v>
      </c>
      <c r="R138" s="5">
        <v>1890</v>
      </c>
      <c r="S138" s="5">
        <v>1900</v>
      </c>
      <c r="T138" s="5">
        <v>1821</v>
      </c>
      <c r="U138" s="5">
        <v>1920</v>
      </c>
      <c r="V138" s="5">
        <v>1900</v>
      </c>
      <c r="W138" s="5">
        <v>1830</v>
      </c>
    </row>
    <row r="139" spans="1:23" ht="20.100000000000001" customHeight="1">
      <c r="A139" s="288">
        <v>44274</v>
      </c>
      <c r="B139" s="288">
        <v>44280</v>
      </c>
      <c r="C139" s="5">
        <v>1700</v>
      </c>
      <c r="D139" s="5">
        <v>1820</v>
      </c>
      <c r="E139" s="5">
        <v>1750</v>
      </c>
      <c r="F139" s="5">
        <v>1750</v>
      </c>
      <c r="G139" s="5">
        <v>1680</v>
      </c>
      <c r="H139" s="5">
        <v>1550</v>
      </c>
      <c r="I139" s="5">
        <v>1700</v>
      </c>
      <c r="J139" s="5">
        <v>1720</v>
      </c>
      <c r="K139" s="5">
        <v>1550</v>
      </c>
      <c r="L139" s="5">
        <v>1530</v>
      </c>
      <c r="M139" s="5">
        <v>1500</v>
      </c>
      <c r="N139" s="5">
        <v>1790</v>
      </c>
      <c r="O139" s="5">
        <v>1650</v>
      </c>
      <c r="P139" s="5">
        <v>1800</v>
      </c>
      <c r="Q139" s="5">
        <v>1800</v>
      </c>
      <c r="R139" s="5">
        <v>1780</v>
      </c>
      <c r="S139" s="5">
        <v>1750</v>
      </c>
      <c r="T139" s="5">
        <v>1695</v>
      </c>
      <c r="U139" s="5">
        <v>1780</v>
      </c>
      <c r="V139" s="5">
        <v>1800</v>
      </c>
      <c r="W139" s="5">
        <v>1705</v>
      </c>
    </row>
    <row r="140" spans="1:23" ht="20.100000000000001" customHeight="1">
      <c r="A140" s="288">
        <v>44281</v>
      </c>
      <c r="B140" s="288">
        <v>44287</v>
      </c>
      <c r="C140" s="5">
        <v>1600</v>
      </c>
      <c r="D140" s="5">
        <v>1750</v>
      </c>
      <c r="E140" s="5">
        <v>1680</v>
      </c>
      <c r="F140" s="5">
        <v>1630</v>
      </c>
      <c r="G140" s="5">
        <v>1600</v>
      </c>
      <c r="H140" s="5">
        <v>1480</v>
      </c>
      <c r="I140" s="5">
        <v>1580</v>
      </c>
      <c r="J140" s="5">
        <v>1580</v>
      </c>
      <c r="K140" s="5">
        <v>1480</v>
      </c>
      <c r="L140" s="5">
        <v>1450</v>
      </c>
      <c r="M140" s="5">
        <v>1400</v>
      </c>
      <c r="N140" s="5">
        <v>1685</v>
      </c>
      <c r="O140" s="5">
        <v>1570</v>
      </c>
      <c r="P140" s="5">
        <v>1680</v>
      </c>
      <c r="Q140" s="5">
        <v>1680</v>
      </c>
      <c r="R140" s="5">
        <v>1680</v>
      </c>
      <c r="S140" s="5">
        <v>1630</v>
      </c>
      <c r="T140" s="5">
        <v>1597</v>
      </c>
      <c r="U140" s="5">
        <v>1730</v>
      </c>
      <c r="V140" s="5">
        <v>1730</v>
      </c>
      <c r="W140" s="5">
        <v>1611</v>
      </c>
    </row>
    <row r="141" spans="1:23" ht="20.100000000000001" customHeight="1">
      <c r="A141" s="288">
        <v>44288</v>
      </c>
      <c r="B141" s="288">
        <v>44294</v>
      </c>
      <c r="C141" s="5">
        <v>1380</v>
      </c>
      <c r="D141" s="5">
        <v>1610</v>
      </c>
      <c r="E141" s="5">
        <v>1480</v>
      </c>
      <c r="F141" s="5">
        <v>1430</v>
      </c>
      <c r="G141" s="5">
        <v>1450</v>
      </c>
      <c r="H141" s="5">
        <v>1300</v>
      </c>
      <c r="I141" s="5">
        <v>1350</v>
      </c>
      <c r="J141" s="5">
        <v>1350</v>
      </c>
      <c r="K141" s="5">
        <v>1350</v>
      </c>
      <c r="L141" s="5">
        <v>1300</v>
      </c>
      <c r="M141" s="5">
        <v>1250</v>
      </c>
      <c r="N141" s="5">
        <v>1580</v>
      </c>
      <c r="O141" s="5">
        <v>1400</v>
      </c>
      <c r="P141" s="5">
        <v>1550</v>
      </c>
      <c r="Q141" s="5">
        <v>1550</v>
      </c>
      <c r="R141" s="5">
        <v>1480</v>
      </c>
      <c r="S141" s="5">
        <v>1430</v>
      </c>
      <c r="T141" s="5">
        <v>1426</v>
      </c>
      <c r="U141" s="5">
        <v>1630</v>
      </c>
      <c r="V141" s="5">
        <v>1630</v>
      </c>
      <c r="W141" s="5">
        <v>1447</v>
      </c>
    </row>
    <row r="142" spans="1:23" ht="20.100000000000001" customHeight="1">
      <c r="A142" s="288">
        <v>44295</v>
      </c>
      <c r="B142" s="288">
        <v>44301</v>
      </c>
      <c r="C142" s="5">
        <v>1250</v>
      </c>
      <c r="D142" s="5">
        <v>1350</v>
      </c>
      <c r="E142" s="5">
        <v>1330</v>
      </c>
      <c r="F142" s="5">
        <v>1280</v>
      </c>
      <c r="G142" s="5">
        <v>1300</v>
      </c>
      <c r="H142" s="5">
        <v>1230</v>
      </c>
      <c r="I142" s="5">
        <v>1200</v>
      </c>
      <c r="J142" s="5">
        <v>1180</v>
      </c>
      <c r="K142" s="5">
        <v>1150</v>
      </c>
      <c r="L142" s="5">
        <v>1130</v>
      </c>
      <c r="M142" s="5">
        <v>1050</v>
      </c>
      <c r="N142" s="5">
        <v>1398</v>
      </c>
      <c r="O142" s="5">
        <v>1280</v>
      </c>
      <c r="P142" s="5">
        <v>1400</v>
      </c>
      <c r="Q142" s="5">
        <v>1400</v>
      </c>
      <c r="R142" s="5">
        <v>1330</v>
      </c>
      <c r="S142" s="5">
        <v>1280</v>
      </c>
      <c r="T142" s="5">
        <v>1267</v>
      </c>
      <c r="U142" s="5">
        <v>1485</v>
      </c>
      <c r="V142" s="5">
        <v>1488</v>
      </c>
      <c r="W142" s="5">
        <v>1290</v>
      </c>
    </row>
    <row r="143" spans="1:23" ht="20.100000000000001" customHeight="1">
      <c r="A143" s="288">
        <v>44302</v>
      </c>
      <c r="B143" s="288">
        <v>44308</v>
      </c>
      <c r="C143" s="5">
        <v>1170</v>
      </c>
      <c r="D143" s="5">
        <v>1340</v>
      </c>
      <c r="E143" s="5">
        <v>1330</v>
      </c>
      <c r="F143" s="5">
        <v>1280</v>
      </c>
      <c r="G143" s="5">
        <v>1250</v>
      </c>
      <c r="H143" s="5">
        <v>1150</v>
      </c>
      <c r="I143" s="5">
        <v>1150</v>
      </c>
      <c r="J143" s="5">
        <v>1150</v>
      </c>
      <c r="K143" s="5">
        <v>1150</v>
      </c>
      <c r="L143" s="5">
        <v>1130</v>
      </c>
      <c r="M143" s="5">
        <v>1050</v>
      </c>
      <c r="N143" s="5">
        <v>1290</v>
      </c>
      <c r="O143" s="5">
        <v>1250</v>
      </c>
      <c r="P143" s="5">
        <v>1350</v>
      </c>
      <c r="Q143" s="5">
        <v>1350</v>
      </c>
      <c r="R143" s="5">
        <v>1330</v>
      </c>
      <c r="S143" s="5">
        <v>1280</v>
      </c>
      <c r="T143" s="5">
        <v>1235</v>
      </c>
      <c r="U143" s="5">
        <v>1400</v>
      </c>
      <c r="V143" s="5">
        <v>1430</v>
      </c>
      <c r="W143" s="5">
        <v>1254</v>
      </c>
    </row>
    <row r="144" spans="1:23" ht="20.100000000000001" customHeight="1">
      <c r="A144" s="288">
        <v>44309</v>
      </c>
      <c r="B144" s="288">
        <v>44315</v>
      </c>
      <c r="C144" s="5">
        <v>1170</v>
      </c>
      <c r="D144" s="5">
        <v>1230</v>
      </c>
      <c r="E144" s="5">
        <v>1300</v>
      </c>
      <c r="F144" s="5">
        <v>1250</v>
      </c>
      <c r="G144" s="5">
        <v>1200</v>
      </c>
      <c r="H144" s="5">
        <v>1120</v>
      </c>
      <c r="I144" s="5">
        <v>1150</v>
      </c>
      <c r="J144" s="5">
        <v>1130</v>
      </c>
      <c r="K144" s="5">
        <v>1130</v>
      </c>
      <c r="L144" s="5">
        <v>1100</v>
      </c>
      <c r="M144" s="5">
        <v>1000</v>
      </c>
      <c r="N144" s="5">
        <v>1200</v>
      </c>
      <c r="O144" s="5">
        <v>1200</v>
      </c>
      <c r="P144" s="5">
        <v>1300</v>
      </c>
      <c r="Q144" s="5">
        <v>1300</v>
      </c>
      <c r="R144" s="5">
        <v>1300</v>
      </c>
      <c r="S144" s="5">
        <v>1250</v>
      </c>
      <c r="T144" s="5">
        <v>1196</v>
      </c>
      <c r="U144" s="5">
        <v>1270</v>
      </c>
      <c r="V144" s="5">
        <v>1270</v>
      </c>
      <c r="W144" s="5">
        <v>1204</v>
      </c>
    </row>
    <row r="145" spans="1:23" ht="20.100000000000001" customHeight="1">
      <c r="A145" s="288">
        <v>44316</v>
      </c>
      <c r="B145" s="288">
        <v>44322</v>
      </c>
      <c r="C145" s="5">
        <v>1120</v>
      </c>
      <c r="D145" s="5">
        <v>1170</v>
      </c>
      <c r="E145" s="5">
        <v>1220</v>
      </c>
      <c r="F145" s="5">
        <v>1200</v>
      </c>
      <c r="G145" s="5">
        <v>1200</v>
      </c>
      <c r="H145" s="5">
        <v>1100</v>
      </c>
      <c r="I145" s="5">
        <v>1100</v>
      </c>
      <c r="J145" s="5">
        <v>1100</v>
      </c>
      <c r="K145" s="5">
        <v>1050</v>
      </c>
      <c r="L145" s="5">
        <v>1000</v>
      </c>
      <c r="M145" s="5">
        <v>900</v>
      </c>
      <c r="N145" s="5">
        <v>1200</v>
      </c>
      <c r="O145" s="5">
        <v>1180</v>
      </c>
      <c r="P145" s="5">
        <v>1250</v>
      </c>
      <c r="Q145" s="5">
        <v>1250</v>
      </c>
      <c r="R145" s="5">
        <v>1220</v>
      </c>
      <c r="S145" s="5">
        <v>1200</v>
      </c>
      <c r="T145" s="5">
        <v>1145</v>
      </c>
      <c r="U145" s="5">
        <v>1270</v>
      </c>
      <c r="V145" s="5">
        <v>1270</v>
      </c>
      <c r="W145" s="5">
        <v>1158</v>
      </c>
    </row>
    <row r="146" spans="1:23" ht="20.100000000000001" customHeight="1">
      <c r="A146" s="288">
        <v>44323</v>
      </c>
      <c r="B146" s="288">
        <v>44329</v>
      </c>
      <c r="C146" s="5">
        <v>1050</v>
      </c>
      <c r="D146" s="5">
        <v>1040</v>
      </c>
      <c r="E146" s="5">
        <v>1120</v>
      </c>
      <c r="F146" s="5">
        <v>1100</v>
      </c>
      <c r="G146" s="5">
        <v>1150</v>
      </c>
      <c r="H146" s="5">
        <v>1070</v>
      </c>
      <c r="I146" s="5">
        <v>1070</v>
      </c>
      <c r="J146" s="5">
        <v>1070</v>
      </c>
      <c r="K146" s="5">
        <v>950</v>
      </c>
      <c r="L146" s="5">
        <v>900</v>
      </c>
      <c r="M146" s="5">
        <v>800</v>
      </c>
      <c r="N146" s="5">
        <v>990</v>
      </c>
      <c r="O146" s="5">
        <v>1130</v>
      </c>
      <c r="P146" s="5">
        <v>1200</v>
      </c>
      <c r="Q146" s="5">
        <v>1200</v>
      </c>
      <c r="R146" s="5">
        <v>1120</v>
      </c>
      <c r="S146" s="5">
        <v>1100</v>
      </c>
      <c r="T146" s="5">
        <v>1062</v>
      </c>
      <c r="U146" s="5">
        <v>990</v>
      </c>
      <c r="V146" s="5">
        <v>1030</v>
      </c>
      <c r="W146" s="5">
        <v>1057</v>
      </c>
    </row>
    <row r="147" spans="1:23" ht="20.100000000000001" customHeight="1">
      <c r="A147" s="288">
        <v>44330</v>
      </c>
      <c r="B147" s="288">
        <v>44336</v>
      </c>
      <c r="C147" s="5">
        <v>940</v>
      </c>
      <c r="D147" s="5">
        <v>1040</v>
      </c>
      <c r="E147" s="5">
        <v>1020</v>
      </c>
      <c r="F147" s="5">
        <v>1000</v>
      </c>
      <c r="G147" s="5">
        <v>970</v>
      </c>
      <c r="H147" s="5">
        <v>950</v>
      </c>
      <c r="I147" s="5">
        <v>920</v>
      </c>
      <c r="J147" s="5">
        <v>950</v>
      </c>
      <c r="K147" s="5">
        <v>800</v>
      </c>
      <c r="L147" s="5">
        <v>700</v>
      </c>
      <c r="M147" s="5">
        <v>650</v>
      </c>
      <c r="N147" s="5">
        <v>990</v>
      </c>
      <c r="O147" s="5">
        <v>950</v>
      </c>
      <c r="P147" s="5">
        <v>1000</v>
      </c>
      <c r="Q147" s="5">
        <v>1000</v>
      </c>
      <c r="R147" s="5">
        <v>1020</v>
      </c>
      <c r="S147" s="5">
        <v>1000</v>
      </c>
      <c r="T147" s="5">
        <v>935</v>
      </c>
      <c r="U147" s="5">
        <v>990</v>
      </c>
      <c r="V147" s="5">
        <v>1030</v>
      </c>
      <c r="W147" s="5">
        <v>943</v>
      </c>
    </row>
    <row r="148" spans="1:23" ht="20.100000000000001" customHeight="1">
      <c r="A148" s="288">
        <v>44337</v>
      </c>
      <c r="B148" s="288">
        <v>44343</v>
      </c>
      <c r="C148" s="5">
        <v>900</v>
      </c>
      <c r="D148" s="5">
        <v>870</v>
      </c>
      <c r="E148" s="5">
        <v>900</v>
      </c>
      <c r="F148" s="5">
        <v>850</v>
      </c>
      <c r="G148" s="5">
        <v>920</v>
      </c>
      <c r="H148" s="5">
        <v>850</v>
      </c>
      <c r="I148" s="5">
        <v>880</v>
      </c>
      <c r="J148" s="5">
        <v>850</v>
      </c>
      <c r="K148" s="5">
        <v>760</v>
      </c>
      <c r="L148" s="5">
        <v>680</v>
      </c>
      <c r="M148" s="5">
        <v>630</v>
      </c>
      <c r="N148" s="5">
        <v>880</v>
      </c>
      <c r="O148" s="5">
        <v>900</v>
      </c>
      <c r="P148" s="5">
        <v>950</v>
      </c>
      <c r="Q148" s="5">
        <v>950</v>
      </c>
      <c r="R148" s="5">
        <v>910</v>
      </c>
      <c r="S148" s="5">
        <v>850</v>
      </c>
      <c r="T148" s="5">
        <v>855</v>
      </c>
      <c r="U148" s="5">
        <v>890</v>
      </c>
      <c r="V148" s="5">
        <v>920</v>
      </c>
      <c r="W148" s="5">
        <v>860</v>
      </c>
    </row>
    <row r="149" spans="1:23" ht="20.100000000000001" customHeight="1">
      <c r="A149" s="288">
        <v>44344</v>
      </c>
      <c r="B149" s="288">
        <v>44350</v>
      </c>
      <c r="C149" s="5">
        <v>710</v>
      </c>
      <c r="D149" s="5">
        <v>770</v>
      </c>
      <c r="E149" s="5">
        <v>710</v>
      </c>
      <c r="F149" s="5">
        <v>728</v>
      </c>
      <c r="G149" s="5">
        <v>830</v>
      </c>
      <c r="H149" s="5">
        <v>700</v>
      </c>
      <c r="I149" s="5">
        <v>700</v>
      </c>
      <c r="J149" s="5">
        <v>690</v>
      </c>
      <c r="K149" s="5">
        <v>690</v>
      </c>
      <c r="L149" s="5">
        <v>650</v>
      </c>
      <c r="M149" s="5">
        <v>610</v>
      </c>
      <c r="N149" s="5">
        <v>730</v>
      </c>
      <c r="O149" s="5">
        <v>820</v>
      </c>
      <c r="P149" s="5">
        <v>850</v>
      </c>
      <c r="Q149" s="5">
        <v>850</v>
      </c>
      <c r="R149" s="5">
        <v>790</v>
      </c>
      <c r="S149" s="5">
        <v>728</v>
      </c>
      <c r="T149" s="5">
        <v>739</v>
      </c>
      <c r="U149" s="5">
        <v>740</v>
      </c>
      <c r="V149" s="5">
        <v>770</v>
      </c>
      <c r="W149" s="5">
        <v>740</v>
      </c>
    </row>
    <row r="150" spans="1:23" ht="20.100000000000001" customHeight="1">
      <c r="A150" s="288">
        <v>44351</v>
      </c>
      <c r="B150" s="288">
        <v>44357</v>
      </c>
      <c r="C150" s="5">
        <v>650</v>
      </c>
      <c r="D150" s="5">
        <v>700</v>
      </c>
      <c r="E150" s="5">
        <v>690</v>
      </c>
      <c r="F150" s="5">
        <v>700</v>
      </c>
      <c r="G150" s="5">
        <v>700</v>
      </c>
      <c r="H150" s="5">
        <v>600</v>
      </c>
      <c r="I150" s="5">
        <v>650</v>
      </c>
      <c r="J150" s="5">
        <v>660</v>
      </c>
      <c r="K150" s="5">
        <v>650</v>
      </c>
      <c r="L150" s="5">
        <v>610</v>
      </c>
      <c r="M150" s="5">
        <v>590</v>
      </c>
      <c r="N150" s="5">
        <v>620</v>
      </c>
      <c r="O150" s="5">
        <v>700</v>
      </c>
      <c r="P150" s="5">
        <v>750</v>
      </c>
      <c r="Q150" s="5">
        <v>750</v>
      </c>
      <c r="R150" s="5">
        <v>730</v>
      </c>
      <c r="S150" s="5">
        <v>700</v>
      </c>
      <c r="T150" s="5">
        <v>674</v>
      </c>
      <c r="U150" s="5">
        <v>610</v>
      </c>
      <c r="V150" s="5">
        <v>610</v>
      </c>
      <c r="W150" s="5">
        <v>667</v>
      </c>
    </row>
    <row r="151" spans="1:23" ht="20.100000000000001" customHeight="1">
      <c r="A151" s="288">
        <v>44358</v>
      </c>
      <c r="B151" s="288">
        <v>44364</v>
      </c>
      <c r="C151" s="5">
        <v>550</v>
      </c>
      <c r="D151" s="5">
        <v>540</v>
      </c>
      <c r="E151" s="5">
        <v>530</v>
      </c>
      <c r="F151" s="5">
        <v>620</v>
      </c>
      <c r="G151" s="5">
        <v>600</v>
      </c>
      <c r="H151" s="5">
        <v>520</v>
      </c>
      <c r="I151" s="5">
        <v>580</v>
      </c>
      <c r="J151" s="5">
        <v>550</v>
      </c>
      <c r="K151" s="5">
        <v>550</v>
      </c>
      <c r="L151" s="5">
        <v>520</v>
      </c>
      <c r="M151" s="5">
        <v>460</v>
      </c>
      <c r="N151" s="5">
        <v>580</v>
      </c>
      <c r="O151" s="5">
        <v>600</v>
      </c>
      <c r="P151" s="5">
        <v>650</v>
      </c>
      <c r="Q151" s="5">
        <v>650</v>
      </c>
      <c r="R151" s="5">
        <v>650</v>
      </c>
      <c r="S151" s="5">
        <v>620</v>
      </c>
      <c r="T151" s="5">
        <v>575</v>
      </c>
      <c r="U151" s="5">
        <v>550</v>
      </c>
      <c r="V151" s="5">
        <v>552</v>
      </c>
      <c r="W151" s="5">
        <v>572</v>
      </c>
    </row>
    <row r="152" spans="1:23" ht="20.100000000000001" customHeight="1">
      <c r="A152" s="288">
        <v>44365</v>
      </c>
      <c r="B152" s="288">
        <v>44371</v>
      </c>
      <c r="C152" s="5">
        <v>450</v>
      </c>
      <c r="D152" s="5">
        <v>460</v>
      </c>
      <c r="E152" s="5">
        <v>450</v>
      </c>
      <c r="F152" s="5">
        <v>510</v>
      </c>
      <c r="G152" s="5">
        <v>500</v>
      </c>
      <c r="H152" s="5">
        <v>450</v>
      </c>
      <c r="I152" s="5">
        <v>490</v>
      </c>
      <c r="J152" s="5">
        <v>450</v>
      </c>
      <c r="K152" s="5">
        <v>410</v>
      </c>
      <c r="L152" s="5">
        <v>380</v>
      </c>
      <c r="M152" s="5">
        <v>370</v>
      </c>
      <c r="N152" s="5">
        <v>520</v>
      </c>
      <c r="O152" s="5">
        <v>500</v>
      </c>
      <c r="P152" s="5">
        <v>550</v>
      </c>
      <c r="Q152" s="5">
        <v>550</v>
      </c>
      <c r="R152" s="5">
        <v>530</v>
      </c>
      <c r="S152" s="5">
        <v>510</v>
      </c>
      <c r="T152" s="5">
        <v>475</v>
      </c>
      <c r="U152" s="5">
        <v>500</v>
      </c>
      <c r="V152" s="5">
        <v>500</v>
      </c>
      <c r="W152" s="5">
        <v>478</v>
      </c>
    </row>
    <row r="153" spans="1:23" ht="20.100000000000001" customHeight="1">
      <c r="A153" s="288">
        <v>44372</v>
      </c>
      <c r="B153" s="288">
        <v>44378</v>
      </c>
      <c r="C153" s="5">
        <v>430</v>
      </c>
      <c r="D153" s="5">
        <v>440</v>
      </c>
      <c r="E153" s="5">
        <v>430</v>
      </c>
      <c r="F153" s="5">
        <v>480</v>
      </c>
      <c r="G153" s="5">
        <v>500</v>
      </c>
      <c r="H153" s="5">
        <v>450</v>
      </c>
      <c r="I153" s="5">
        <v>430</v>
      </c>
      <c r="J153" s="5">
        <v>420</v>
      </c>
      <c r="K153" s="5">
        <v>410</v>
      </c>
      <c r="L153" s="5">
        <v>380</v>
      </c>
      <c r="M153" s="5">
        <v>370</v>
      </c>
      <c r="N153" s="5">
        <v>500</v>
      </c>
      <c r="O153" s="5">
        <v>500</v>
      </c>
      <c r="P153" s="5">
        <v>550</v>
      </c>
      <c r="Q153" s="5">
        <v>550</v>
      </c>
      <c r="R153" s="5">
        <v>495</v>
      </c>
      <c r="S153" s="5">
        <v>480</v>
      </c>
      <c r="T153" s="5">
        <v>460</v>
      </c>
      <c r="U153" s="5">
        <v>480</v>
      </c>
      <c r="V153" s="5">
        <v>480</v>
      </c>
      <c r="W153" s="5">
        <v>462</v>
      </c>
    </row>
    <row r="154" spans="1:23" ht="20.100000000000001" customHeight="1">
      <c r="A154" s="288">
        <v>44379</v>
      </c>
      <c r="B154" s="288">
        <v>44385</v>
      </c>
      <c r="C154" s="5">
        <v>440</v>
      </c>
      <c r="D154" s="5">
        <v>440</v>
      </c>
      <c r="E154" s="5">
        <v>430</v>
      </c>
      <c r="F154" s="5">
        <v>480</v>
      </c>
      <c r="G154" s="5">
        <v>500</v>
      </c>
      <c r="H154" s="5">
        <v>450</v>
      </c>
      <c r="I154" s="5">
        <v>460</v>
      </c>
      <c r="J154" s="5">
        <v>410</v>
      </c>
      <c r="K154" s="5">
        <v>410</v>
      </c>
      <c r="L154" s="5">
        <v>380</v>
      </c>
      <c r="M154" s="5">
        <v>370</v>
      </c>
      <c r="N154" s="5">
        <v>500</v>
      </c>
      <c r="O154" s="5">
        <v>500</v>
      </c>
      <c r="P154" s="5">
        <v>550</v>
      </c>
      <c r="Q154" s="5">
        <v>550</v>
      </c>
      <c r="R154" s="5">
        <v>495</v>
      </c>
      <c r="S154" s="5">
        <v>480</v>
      </c>
      <c r="T154" s="5">
        <v>461</v>
      </c>
      <c r="U154" s="5">
        <v>480</v>
      </c>
      <c r="V154" s="5">
        <v>480</v>
      </c>
      <c r="W154" s="5">
        <v>463</v>
      </c>
    </row>
    <row r="155" spans="1:23" ht="20.100000000000001" customHeight="1">
      <c r="A155" s="288">
        <v>44386</v>
      </c>
      <c r="B155" s="288">
        <v>44392</v>
      </c>
      <c r="C155" s="5">
        <v>440</v>
      </c>
      <c r="D155" s="5">
        <v>440</v>
      </c>
      <c r="E155" s="5">
        <v>430</v>
      </c>
      <c r="F155" s="5">
        <v>480</v>
      </c>
      <c r="G155" s="5">
        <v>500</v>
      </c>
      <c r="H155" s="5">
        <v>450</v>
      </c>
      <c r="I155" s="5">
        <v>460</v>
      </c>
      <c r="J155" s="5">
        <v>420</v>
      </c>
      <c r="K155" s="5">
        <v>420</v>
      </c>
      <c r="L155" s="5">
        <v>390</v>
      </c>
      <c r="M155" s="5">
        <v>380</v>
      </c>
      <c r="N155" s="5">
        <v>500</v>
      </c>
      <c r="O155" s="5">
        <v>500</v>
      </c>
      <c r="P155" s="5">
        <v>550</v>
      </c>
      <c r="Q155" s="5">
        <v>500</v>
      </c>
      <c r="R155" s="5">
        <v>495</v>
      </c>
      <c r="S155" s="5">
        <v>480</v>
      </c>
      <c r="T155" s="5">
        <v>461</v>
      </c>
      <c r="U155" s="5">
        <v>480</v>
      </c>
      <c r="V155" s="5">
        <v>480</v>
      </c>
      <c r="W155" s="5">
        <v>463</v>
      </c>
    </row>
    <row r="156" spans="1:23" ht="20.100000000000001" customHeight="1">
      <c r="A156" s="288">
        <v>44393</v>
      </c>
      <c r="B156" s="288">
        <v>44399</v>
      </c>
      <c r="C156" s="5">
        <v>450</v>
      </c>
      <c r="D156" s="5">
        <v>440</v>
      </c>
      <c r="E156" s="5">
        <v>430</v>
      </c>
      <c r="F156" s="5">
        <v>480</v>
      </c>
      <c r="G156" s="5">
        <v>500</v>
      </c>
      <c r="H156" s="5">
        <v>450</v>
      </c>
      <c r="I156" s="5">
        <v>460</v>
      </c>
      <c r="J156" s="5">
        <v>420</v>
      </c>
      <c r="K156" s="5">
        <v>420</v>
      </c>
      <c r="L156" s="5">
        <v>390</v>
      </c>
      <c r="M156" s="5">
        <v>380</v>
      </c>
      <c r="N156" s="5">
        <v>500</v>
      </c>
      <c r="O156" s="5">
        <v>500</v>
      </c>
      <c r="P156" s="5">
        <v>550</v>
      </c>
      <c r="Q156" s="5">
        <v>500</v>
      </c>
      <c r="R156" s="5">
        <v>495</v>
      </c>
      <c r="S156" s="5">
        <v>480</v>
      </c>
      <c r="T156" s="5">
        <v>461</v>
      </c>
      <c r="U156" s="5">
        <v>480</v>
      </c>
      <c r="V156" s="5">
        <v>480</v>
      </c>
      <c r="W156" s="5">
        <v>463</v>
      </c>
    </row>
    <row r="157" spans="1:23" ht="20.100000000000001" customHeight="1">
      <c r="A157" s="288">
        <v>44400</v>
      </c>
      <c r="B157" s="288">
        <v>44406</v>
      </c>
      <c r="C157" s="5">
        <v>450</v>
      </c>
      <c r="D157" s="5">
        <v>440</v>
      </c>
      <c r="E157" s="5">
        <v>430</v>
      </c>
      <c r="F157" s="5">
        <v>480</v>
      </c>
      <c r="G157" s="5">
        <v>500</v>
      </c>
      <c r="H157" s="5">
        <v>450</v>
      </c>
      <c r="I157" s="5">
        <v>460</v>
      </c>
      <c r="J157" s="5">
        <v>420</v>
      </c>
      <c r="K157" s="5">
        <v>420</v>
      </c>
      <c r="L157" s="5">
        <v>390</v>
      </c>
      <c r="M157" s="5">
        <v>380</v>
      </c>
      <c r="N157" s="5">
        <v>500</v>
      </c>
      <c r="O157" s="5">
        <v>500</v>
      </c>
      <c r="P157" s="5">
        <v>550</v>
      </c>
      <c r="Q157" s="5">
        <v>500</v>
      </c>
      <c r="R157" s="5">
        <v>495</v>
      </c>
      <c r="S157" s="5">
        <v>480</v>
      </c>
      <c r="T157" s="5">
        <v>461</v>
      </c>
      <c r="U157" s="5">
        <v>480</v>
      </c>
      <c r="V157" s="5">
        <v>480</v>
      </c>
      <c r="W157" s="5">
        <v>463</v>
      </c>
    </row>
    <row r="158" spans="1:23" ht="20.100000000000001" customHeight="1">
      <c r="A158" s="288">
        <v>44407</v>
      </c>
      <c r="B158" s="288">
        <v>44413</v>
      </c>
      <c r="C158" s="5">
        <v>450</v>
      </c>
      <c r="D158" s="5">
        <v>440</v>
      </c>
      <c r="E158" s="5">
        <v>430</v>
      </c>
      <c r="F158" s="5">
        <v>480</v>
      </c>
      <c r="G158" s="5">
        <v>500</v>
      </c>
      <c r="H158" s="5">
        <v>450</v>
      </c>
      <c r="I158" s="5">
        <v>460</v>
      </c>
      <c r="J158" s="5">
        <v>420</v>
      </c>
      <c r="K158" s="5">
        <v>420</v>
      </c>
      <c r="L158" s="5">
        <v>390</v>
      </c>
      <c r="M158" s="5">
        <v>380</v>
      </c>
      <c r="N158" s="5">
        <v>500</v>
      </c>
      <c r="O158" s="5">
        <v>500</v>
      </c>
      <c r="P158" s="5">
        <v>550</v>
      </c>
      <c r="Q158" s="5">
        <v>500</v>
      </c>
      <c r="R158" s="5">
        <v>495</v>
      </c>
      <c r="S158" s="5">
        <v>490</v>
      </c>
      <c r="T158" s="5">
        <v>462</v>
      </c>
      <c r="U158" s="5">
        <v>480</v>
      </c>
      <c r="V158" s="5">
        <v>480</v>
      </c>
      <c r="W158" s="5">
        <v>464</v>
      </c>
    </row>
    <row r="159" spans="1:23" ht="20.100000000000001" customHeight="1">
      <c r="A159" s="288">
        <v>44414</v>
      </c>
      <c r="B159" s="288">
        <v>44420</v>
      </c>
      <c r="C159" s="5">
        <v>375</v>
      </c>
      <c r="D159" s="5">
        <v>440</v>
      </c>
      <c r="E159" s="5">
        <v>430</v>
      </c>
      <c r="F159" s="5">
        <v>480</v>
      </c>
      <c r="G159" s="5">
        <v>430</v>
      </c>
      <c r="H159" s="5">
        <v>380</v>
      </c>
      <c r="I159" s="5">
        <v>380</v>
      </c>
      <c r="J159" s="5">
        <v>370</v>
      </c>
      <c r="K159" s="5">
        <v>340</v>
      </c>
      <c r="L159" s="5">
        <v>320</v>
      </c>
      <c r="M159" s="5">
        <v>310</v>
      </c>
      <c r="N159" s="5">
        <v>460</v>
      </c>
      <c r="O159" s="5">
        <v>450</v>
      </c>
      <c r="P159" s="5">
        <v>500</v>
      </c>
      <c r="Q159" s="5">
        <v>420</v>
      </c>
      <c r="R159" s="5">
        <v>495</v>
      </c>
      <c r="S159" s="5">
        <v>490</v>
      </c>
      <c r="T159" s="5">
        <v>416</v>
      </c>
      <c r="U159" s="5">
        <v>440</v>
      </c>
      <c r="V159" s="5">
        <v>450</v>
      </c>
      <c r="W159" s="5">
        <v>419</v>
      </c>
    </row>
    <row r="160" spans="1:23" ht="20.100000000000001" customHeight="1">
      <c r="A160" s="288">
        <v>44421</v>
      </c>
      <c r="B160" s="288">
        <v>44427</v>
      </c>
      <c r="C160" s="5">
        <v>370</v>
      </c>
      <c r="D160" s="5">
        <v>430</v>
      </c>
      <c r="E160" s="5">
        <v>420</v>
      </c>
      <c r="F160" s="5">
        <v>420</v>
      </c>
      <c r="G160" s="5">
        <v>430</v>
      </c>
      <c r="H160" s="5">
        <v>380</v>
      </c>
      <c r="I160" s="5">
        <v>380</v>
      </c>
      <c r="J160" s="5">
        <v>370</v>
      </c>
      <c r="K160" s="5">
        <v>340</v>
      </c>
      <c r="L160" s="5">
        <v>320</v>
      </c>
      <c r="M160" s="5">
        <v>310</v>
      </c>
      <c r="N160" s="5">
        <v>410</v>
      </c>
      <c r="O160" s="5">
        <v>450</v>
      </c>
      <c r="P160" s="5">
        <v>500</v>
      </c>
      <c r="Q160" s="5">
        <v>420</v>
      </c>
      <c r="R160" s="5">
        <v>475</v>
      </c>
      <c r="S160" s="5">
        <v>430</v>
      </c>
      <c r="T160" s="5">
        <v>403</v>
      </c>
      <c r="U160" s="5">
        <v>380</v>
      </c>
      <c r="V160" s="5">
        <v>390</v>
      </c>
      <c r="W160" s="5">
        <v>401</v>
      </c>
    </row>
    <row r="161" spans="1:23" ht="20.100000000000001" customHeight="1">
      <c r="A161" s="288">
        <v>44428</v>
      </c>
      <c r="B161" s="288">
        <v>44434</v>
      </c>
      <c r="C161" s="5">
        <v>370</v>
      </c>
      <c r="D161" s="5">
        <v>420</v>
      </c>
      <c r="E161" s="5">
        <v>410</v>
      </c>
      <c r="F161" s="5">
        <v>400</v>
      </c>
      <c r="G161" s="5">
        <v>420</v>
      </c>
      <c r="H161" s="5">
        <v>380</v>
      </c>
      <c r="I161" s="5">
        <v>380</v>
      </c>
      <c r="J161" s="5">
        <v>360</v>
      </c>
      <c r="K161" s="5">
        <v>340</v>
      </c>
      <c r="L161" s="5">
        <v>320</v>
      </c>
      <c r="M161" s="5">
        <v>310</v>
      </c>
      <c r="N161" s="5">
        <v>410</v>
      </c>
      <c r="O161" s="5">
        <v>440</v>
      </c>
      <c r="P161" s="5">
        <v>480</v>
      </c>
      <c r="Q161" s="5">
        <v>400</v>
      </c>
      <c r="R161" s="5">
        <v>455</v>
      </c>
      <c r="S161" s="5">
        <v>400</v>
      </c>
      <c r="T161" s="5">
        <v>394</v>
      </c>
      <c r="U161" s="5">
        <v>380</v>
      </c>
      <c r="V161" s="5">
        <v>390</v>
      </c>
      <c r="W161" s="5">
        <v>393</v>
      </c>
    </row>
    <row r="162" spans="1:23" ht="20.100000000000001" customHeight="1">
      <c r="A162" s="288">
        <v>44435</v>
      </c>
      <c r="B162" s="288">
        <v>44441</v>
      </c>
      <c r="C162" s="5">
        <v>370</v>
      </c>
      <c r="D162" s="5">
        <v>410</v>
      </c>
      <c r="E162" s="5">
        <v>400</v>
      </c>
      <c r="F162" s="5">
        <v>390</v>
      </c>
      <c r="G162" s="5">
        <v>400</v>
      </c>
      <c r="H162" s="5">
        <v>350</v>
      </c>
      <c r="I162" s="5">
        <v>350</v>
      </c>
      <c r="J162" s="5">
        <v>350</v>
      </c>
      <c r="K162" s="5">
        <v>340</v>
      </c>
      <c r="L162" s="5">
        <v>320</v>
      </c>
      <c r="M162" s="5">
        <v>310</v>
      </c>
      <c r="N162" s="5">
        <v>400</v>
      </c>
      <c r="O162" s="5">
        <v>400</v>
      </c>
      <c r="P162" s="5">
        <v>450</v>
      </c>
      <c r="Q162" s="5">
        <v>390</v>
      </c>
      <c r="R162" s="5">
        <v>445</v>
      </c>
      <c r="S162" s="5">
        <v>390</v>
      </c>
      <c r="T162" s="5">
        <v>380</v>
      </c>
      <c r="U162" s="5">
        <v>360</v>
      </c>
      <c r="V162" s="5">
        <v>380</v>
      </c>
      <c r="W162" s="5">
        <v>379</v>
      </c>
    </row>
    <row r="163" spans="1:23" ht="20.100000000000001" customHeight="1">
      <c r="A163" s="288">
        <v>44442</v>
      </c>
      <c r="B163" s="288">
        <v>44448</v>
      </c>
      <c r="C163" s="5">
        <v>280</v>
      </c>
      <c r="D163" s="5">
        <v>350</v>
      </c>
      <c r="E163" s="5">
        <v>340</v>
      </c>
      <c r="F163" s="5">
        <v>300</v>
      </c>
      <c r="G163" s="5">
        <v>350</v>
      </c>
      <c r="H163" s="5">
        <v>320</v>
      </c>
      <c r="I163" s="5">
        <v>260</v>
      </c>
      <c r="J163" s="5">
        <v>270</v>
      </c>
      <c r="K163" s="5">
        <v>260</v>
      </c>
      <c r="L163" s="5">
        <v>250</v>
      </c>
      <c r="M163" s="5">
        <v>240</v>
      </c>
      <c r="N163" s="5">
        <v>340</v>
      </c>
      <c r="O163" s="5">
        <v>350</v>
      </c>
      <c r="P163" s="5">
        <v>400</v>
      </c>
      <c r="Q163" s="5">
        <v>350</v>
      </c>
      <c r="R163" s="5">
        <v>330</v>
      </c>
      <c r="S163" s="5">
        <v>300</v>
      </c>
      <c r="T163" s="5">
        <v>311</v>
      </c>
      <c r="U163" s="5">
        <v>300</v>
      </c>
      <c r="V163" s="5">
        <v>310</v>
      </c>
      <c r="W163" s="5">
        <v>311</v>
      </c>
    </row>
    <row r="164" spans="1:23" ht="20.100000000000001" customHeight="1">
      <c r="A164" s="288">
        <v>44449</v>
      </c>
      <c r="B164" s="288">
        <v>44455</v>
      </c>
      <c r="C164" s="5">
        <v>240</v>
      </c>
      <c r="D164" s="5">
        <v>320</v>
      </c>
      <c r="E164" s="5">
        <v>310</v>
      </c>
      <c r="F164" s="5">
        <v>250</v>
      </c>
      <c r="G164" s="5">
        <v>290</v>
      </c>
      <c r="H164" s="5">
        <v>240</v>
      </c>
      <c r="I164" s="5">
        <v>230</v>
      </c>
      <c r="J164" s="5">
        <v>240</v>
      </c>
      <c r="K164" s="5">
        <v>220</v>
      </c>
      <c r="L164" s="5">
        <v>210</v>
      </c>
      <c r="M164" s="5">
        <v>200</v>
      </c>
      <c r="N164" s="5">
        <v>300</v>
      </c>
      <c r="O164" s="5">
        <v>290</v>
      </c>
      <c r="P164" s="5">
        <v>320</v>
      </c>
      <c r="Q164" s="5">
        <v>290</v>
      </c>
      <c r="R164" s="5">
        <v>290</v>
      </c>
      <c r="S164" s="5">
        <v>250</v>
      </c>
      <c r="T164" s="5">
        <v>264</v>
      </c>
      <c r="U164" s="5">
        <v>260</v>
      </c>
      <c r="V164" s="5">
        <v>280</v>
      </c>
      <c r="W164" s="5">
        <v>265</v>
      </c>
    </row>
    <row r="165" spans="1:23" ht="20.100000000000001" customHeight="1">
      <c r="A165" s="288">
        <v>44456</v>
      </c>
      <c r="B165" s="288">
        <v>44462</v>
      </c>
      <c r="C165" s="5">
        <v>200</v>
      </c>
      <c r="D165" s="5">
        <v>260</v>
      </c>
      <c r="E165" s="5">
        <v>265</v>
      </c>
      <c r="F165" s="5">
        <v>247</v>
      </c>
      <c r="G165" s="5">
        <v>230</v>
      </c>
      <c r="H165" s="5">
        <v>210</v>
      </c>
      <c r="I165" s="5">
        <v>228</v>
      </c>
      <c r="J165" s="5">
        <v>210</v>
      </c>
      <c r="K165" s="5">
        <v>180</v>
      </c>
      <c r="L165" s="5">
        <v>180</v>
      </c>
      <c r="M165" s="5">
        <v>170</v>
      </c>
      <c r="N165" s="5">
        <v>290</v>
      </c>
      <c r="O165" s="5">
        <v>230</v>
      </c>
      <c r="P165" s="5">
        <v>260</v>
      </c>
      <c r="Q165" s="5">
        <v>240</v>
      </c>
      <c r="R165" s="5">
        <v>281</v>
      </c>
      <c r="S165" s="5">
        <v>247</v>
      </c>
      <c r="T165" s="5">
        <v>231</v>
      </c>
      <c r="U165" s="5">
        <v>220</v>
      </c>
      <c r="V165" s="5">
        <v>260</v>
      </c>
      <c r="W165" s="5">
        <v>232</v>
      </c>
    </row>
    <row r="166" spans="1:23" ht="20.100000000000001" customHeight="1">
      <c r="A166" s="288">
        <v>44463</v>
      </c>
      <c r="B166" s="288">
        <v>44469</v>
      </c>
      <c r="C166" s="5">
        <v>140</v>
      </c>
      <c r="D166" s="5">
        <v>220</v>
      </c>
      <c r="E166" s="5">
        <v>215</v>
      </c>
      <c r="F166" s="5">
        <v>160</v>
      </c>
      <c r="G166" s="5">
        <v>210</v>
      </c>
      <c r="H166" s="5">
        <v>200</v>
      </c>
      <c r="I166" s="5">
        <v>150</v>
      </c>
      <c r="J166" s="5">
        <v>155</v>
      </c>
      <c r="K166" s="5">
        <v>140</v>
      </c>
      <c r="L166" s="5">
        <v>140</v>
      </c>
      <c r="M166" s="5">
        <v>130</v>
      </c>
      <c r="N166" s="5">
        <v>220</v>
      </c>
      <c r="O166" s="5">
        <v>210</v>
      </c>
      <c r="P166" s="5">
        <v>240</v>
      </c>
      <c r="Q166" s="5">
        <v>220</v>
      </c>
      <c r="R166" s="5">
        <v>160</v>
      </c>
      <c r="S166" s="5">
        <v>160</v>
      </c>
      <c r="T166" s="5">
        <v>181</v>
      </c>
      <c r="U166" s="5">
        <v>180</v>
      </c>
      <c r="V166" s="5">
        <v>200</v>
      </c>
      <c r="W166" s="5">
        <v>182</v>
      </c>
    </row>
    <row r="167" spans="1:23" ht="20.100000000000001" customHeight="1">
      <c r="A167" s="288">
        <v>44470</v>
      </c>
      <c r="B167" s="288">
        <v>44477</v>
      </c>
      <c r="C167" s="5">
        <v>120</v>
      </c>
      <c r="D167" s="5">
        <v>155</v>
      </c>
      <c r="E167" s="5">
        <v>150</v>
      </c>
      <c r="F167" s="5">
        <v>130</v>
      </c>
      <c r="G167" s="5">
        <v>200</v>
      </c>
      <c r="H167" s="5">
        <v>180</v>
      </c>
      <c r="I167" s="5">
        <v>120</v>
      </c>
      <c r="J167" s="5">
        <v>120</v>
      </c>
      <c r="K167" s="5">
        <v>130</v>
      </c>
      <c r="L167" s="5">
        <v>120</v>
      </c>
      <c r="M167" s="5">
        <v>120</v>
      </c>
      <c r="N167" s="5">
        <v>200</v>
      </c>
      <c r="O167" s="5">
        <v>200</v>
      </c>
      <c r="P167" s="5">
        <v>220</v>
      </c>
      <c r="Q167" s="5">
        <v>200</v>
      </c>
      <c r="R167" s="5">
        <v>140</v>
      </c>
      <c r="S167" s="5">
        <v>130</v>
      </c>
      <c r="T167" s="5">
        <v>155</v>
      </c>
      <c r="U167" s="5">
        <v>140</v>
      </c>
      <c r="V167" s="5">
        <v>160</v>
      </c>
      <c r="W167" s="5">
        <v>154</v>
      </c>
    </row>
    <row r="168" spans="1:23" ht="20.100000000000001" customHeight="1">
      <c r="A168" s="288">
        <v>44478</v>
      </c>
      <c r="B168" s="288">
        <v>44483</v>
      </c>
      <c r="C168" s="5">
        <v>120</v>
      </c>
      <c r="D168" s="5">
        <v>155</v>
      </c>
      <c r="E168" s="5">
        <v>150</v>
      </c>
      <c r="F168" s="5">
        <v>130</v>
      </c>
      <c r="G168" s="5">
        <v>200</v>
      </c>
      <c r="H168" s="5">
        <v>180</v>
      </c>
      <c r="I168" s="5">
        <v>120</v>
      </c>
      <c r="J168" s="5">
        <v>120</v>
      </c>
      <c r="K168" s="5">
        <v>130</v>
      </c>
      <c r="L168" s="5">
        <v>120</v>
      </c>
      <c r="M168" s="5">
        <v>120</v>
      </c>
      <c r="N168" s="5">
        <v>200</v>
      </c>
      <c r="O168" s="5">
        <v>200</v>
      </c>
      <c r="P168" s="5">
        <v>220</v>
      </c>
      <c r="Q168" s="5">
        <v>200</v>
      </c>
      <c r="R168" s="5">
        <v>140</v>
      </c>
      <c r="S168" s="5">
        <v>130</v>
      </c>
      <c r="T168" s="5">
        <v>155</v>
      </c>
      <c r="U168" s="5">
        <v>140</v>
      </c>
      <c r="V168" s="5">
        <v>160</v>
      </c>
      <c r="W168" s="5">
        <v>154</v>
      </c>
    </row>
    <row r="169" spans="1:23" ht="20.100000000000001" customHeight="1">
      <c r="A169" s="288">
        <v>44484</v>
      </c>
      <c r="B169" s="288">
        <v>44490</v>
      </c>
      <c r="C169" s="5">
        <v>130</v>
      </c>
      <c r="D169" s="5">
        <v>155</v>
      </c>
      <c r="E169" s="5">
        <v>150</v>
      </c>
      <c r="F169" s="5">
        <v>140</v>
      </c>
      <c r="G169" s="5">
        <v>200</v>
      </c>
      <c r="H169" s="5">
        <v>180</v>
      </c>
      <c r="I169" s="5">
        <v>130</v>
      </c>
      <c r="J169" s="5">
        <v>120</v>
      </c>
      <c r="K169" s="5">
        <v>130</v>
      </c>
      <c r="L169" s="5">
        <v>120</v>
      </c>
      <c r="M169" s="5">
        <v>120</v>
      </c>
      <c r="N169" s="5">
        <v>200</v>
      </c>
      <c r="O169" s="5">
        <v>200</v>
      </c>
      <c r="P169" s="5">
        <v>220</v>
      </c>
      <c r="Q169" s="5">
        <v>200</v>
      </c>
      <c r="R169" s="5">
        <v>145</v>
      </c>
      <c r="S169" s="5">
        <v>140</v>
      </c>
      <c r="T169" s="5">
        <v>158</v>
      </c>
      <c r="U169" s="5">
        <v>140</v>
      </c>
      <c r="V169" s="5">
        <v>160</v>
      </c>
      <c r="W169" s="5">
        <v>157</v>
      </c>
    </row>
    <row r="170" spans="1:23" ht="20.100000000000001" customHeight="1">
      <c r="A170" s="288">
        <v>44491</v>
      </c>
      <c r="B170" s="288">
        <v>44497</v>
      </c>
      <c r="C170" s="5">
        <v>280</v>
      </c>
      <c r="D170" s="5">
        <v>350</v>
      </c>
      <c r="E170" s="5">
        <v>340</v>
      </c>
      <c r="F170" s="5">
        <v>300</v>
      </c>
      <c r="G170" s="5">
        <v>350</v>
      </c>
      <c r="H170" s="5">
        <v>330</v>
      </c>
      <c r="I170" s="5">
        <v>300</v>
      </c>
      <c r="J170" s="5">
        <v>290</v>
      </c>
      <c r="K170" s="5">
        <v>240</v>
      </c>
      <c r="L170" s="5">
        <v>240</v>
      </c>
      <c r="M170" s="5">
        <v>220</v>
      </c>
      <c r="N170" s="5">
        <v>360</v>
      </c>
      <c r="O170" s="5">
        <v>350</v>
      </c>
      <c r="P170" s="5">
        <v>370</v>
      </c>
      <c r="Q170" s="5">
        <v>350</v>
      </c>
      <c r="R170" s="5">
        <v>305</v>
      </c>
      <c r="S170" s="5">
        <v>300</v>
      </c>
      <c r="T170" s="5">
        <v>310</v>
      </c>
      <c r="U170" s="5">
        <v>240</v>
      </c>
      <c r="V170" s="5">
        <v>300</v>
      </c>
      <c r="W170" s="5">
        <v>306</v>
      </c>
    </row>
    <row r="171" spans="1:23" ht="20.100000000000001" customHeight="1">
      <c r="A171" s="288">
        <v>44498</v>
      </c>
      <c r="B171" s="288">
        <v>44504</v>
      </c>
      <c r="C171" s="5">
        <v>310</v>
      </c>
      <c r="D171" s="5">
        <v>360</v>
      </c>
      <c r="E171" s="5">
        <v>350</v>
      </c>
      <c r="F171" s="5">
        <v>360</v>
      </c>
      <c r="G171" s="5">
        <v>360</v>
      </c>
      <c r="H171" s="5">
        <v>330</v>
      </c>
      <c r="I171" s="5">
        <v>340</v>
      </c>
      <c r="J171" s="5">
        <v>310</v>
      </c>
      <c r="K171" s="5">
        <v>290</v>
      </c>
      <c r="L171" s="5">
        <v>280</v>
      </c>
      <c r="M171" s="5">
        <v>270</v>
      </c>
      <c r="N171" s="5">
        <v>380</v>
      </c>
      <c r="O171" s="5">
        <v>360</v>
      </c>
      <c r="P171" s="5">
        <v>380</v>
      </c>
      <c r="Q171" s="5">
        <v>360</v>
      </c>
      <c r="R171" s="5">
        <v>360</v>
      </c>
      <c r="S171" s="5">
        <v>360</v>
      </c>
      <c r="T171" s="5">
        <v>339</v>
      </c>
      <c r="U171" s="5">
        <v>300</v>
      </c>
      <c r="V171" s="5">
        <v>350</v>
      </c>
      <c r="W171" s="5">
        <v>337</v>
      </c>
    </row>
    <row r="172" spans="1:23" ht="20.100000000000001" customHeight="1">
      <c r="A172" s="288">
        <v>44505</v>
      </c>
      <c r="B172" s="288">
        <v>44511</v>
      </c>
      <c r="C172" s="5">
        <v>340</v>
      </c>
      <c r="D172" s="5">
        <v>370</v>
      </c>
      <c r="E172" s="5">
        <v>360</v>
      </c>
      <c r="F172" s="5">
        <v>380</v>
      </c>
      <c r="G172" s="5">
        <v>370</v>
      </c>
      <c r="H172" s="5">
        <v>350</v>
      </c>
      <c r="I172" s="5">
        <v>360</v>
      </c>
      <c r="J172" s="5">
        <v>330</v>
      </c>
      <c r="K172" s="5">
        <v>310</v>
      </c>
      <c r="L172" s="5">
        <v>300</v>
      </c>
      <c r="M172" s="5">
        <v>290</v>
      </c>
      <c r="N172" s="5">
        <v>385</v>
      </c>
      <c r="O172" s="5">
        <v>360</v>
      </c>
      <c r="P172" s="5">
        <v>380</v>
      </c>
      <c r="Q172" s="5">
        <v>370</v>
      </c>
      <c r="R172" s="5">
        <v>380</v>
      </c>
      <c r="S172" s="5">
        <v>380</v>
      </c>
      <c r="T172" s="5">
        <v>354</v>
      </c>
      <c r="U172" s="5">
        <v>320</v>
      </c>
      <c r="V172" s="5">
        <v>358</v>
      </c>
      <c r="W172" s="5">
        <v>352</v>
      </c>
    </row>
    <row r="173" spans="1:23" ht="20.100000000000001" customHeight="1">
      <c r="A173" s="288">
        <v>44512</v>
      </c>
      <c r="B173" s="288">
        <v>44518</v>
      </c>
      <c r="C173" s="5">
        <v>360</v>
      </c>
      <c r="D173" s="5">
        <v>390</v>
      </c>
      <c r="E173" s="5">
        <v>380</v>
      </c>
      <c r="F173" s="5">
        <v>395</v>
      </c>
      <c r="G173" s="5">
        <v>390</v>
      </c>
      <c r="H173" s="5">
        <v>360</v>
      </c>
      <c r="I173" s="5">
        <v>380</v>
      </c>
      <c r="J173" s="5">
        <v>350</v>
      </c>
      <c r="K173" s="5">
        <v>340</v>
      </c>
      <c r="L173" s="5">
        <v>330</v>
      </c>
      <c r="M173" s="5">
        <v>320</v>
      </c>
      <c r="N173" s="5">
        <v>400</v>
      </c>
      <c r="O173" s="5">
        <v>380</v>
      </c>
      <c r="P173" s="5">
        <v>400</v>
      </c>
      <c r="Q173" s="5">
        <v>380</v>
      </c>
      <c r="R173" s="5">
        <v>395</v>
      </c>
      <c r="S173" s="5">
        <v>395</v>
      </c>
      <c r="T173" s="5">
        <v>373</v>
      </c>
      <c r="U173" s="5">
        <v>360</v>
      </c>
      <c r="V173" s="5">
        <v>380</v>
      </c>
      <c r="W173" s="5">
        <v>373</v>
      </c>
    </row>
    <row r="174" spans="1:23" ht="20.100000000000001" customHeight="1">
      <c r="A174" s="288">
        <v>44519</v>
      </c>
      <c r="B174" s="288">
        <v>44525</v>
      </c>
      <c r="C174" s="5">
        <v>385</v>
      </c>
      <c r="D174" s="5">
        <v>400</v>
      </c>
      <c r="E174" s="5">
        <v>390</v>
      </c>
      <c r="F174" s="5">
        <v>410</v>
      </c>
      <c r="G174" s="5">
        <v>400</v>
      </c>
      <c r="H174" s="5">
        <v>380</v>
      </c>
      <c r="I174" s="5">
        <v>390</v>
      </c>
      <c r="J174" s="5">
        <v>360</v>
      </c>
      <c r="K174" s="5">
        <v>350</v>
      </c>
      <c r="L174" s="5">
        <v>340</v>
      </c>
      <c r="M174" s="5">
        <v>330</v>
      </c>
      <c r="N174" s="5">
        <v>420</v>
      </c>
      <c r="O174" s="5">
        <v>400</v>
      </c>
      <c r="P174" s="5">
        <v>420</v>
      </c>
      <c r="Q174" s="5">
        <v>400</v>
      </c>
      <c r="R174" s="5">
        <v>410</v>
      </c>
      <c r="S174" s="5">
        <v>410</v>
      </c>
      <c r="T174" s="5">
        <v>388</v>
      </c>
      <c r="U174" s="5">
        <v>380</v>
      </c>
      <c r="V174" s="5">
        <v>390</v>
      </c>
      <c r="W174" s="5">
        <v>388</v>
      </c>
    </row>
    <row r="175" spans="1:23" ht="20.100000000000001" customHeight="1">
      <c r="A175" s="288">
        <v>44526</v>
      </c>
      <c r="B175" s="288">
        <v>44532</v>
      </c>
      <c r="C175" s="5">
        <v>395</v>
      </c>
      <c r="D175" s="5">
        <v>410</v>
      </c>
      <c r="E175" s="5">
        <v>400</v>
      </c>
      <c r="F175" s="5">
        <v>410</v>
      </c>
      <c r="G175" s="5">
        <v>410</v>
      </c>
      <c r="H175" s="5">
        <v>390</v>
      </c>
      <c r="I175" s="5">
        <v>390</v>
      </c>
      <c r="J175" s="5">
        <v>380</v>
      </c>
      <c r="K175" s="5">
        <v>370</v>
      </c>
      <c r="L175" s="5">
        <v>360</v>
      </c>
      <c r="M175" s="5">
        <v>340</v>
      </c>
      <c r="N175" s="5">
        <v>430</v>
      </c>
      <c r="O175" s="5">
        <v>410</v>
      </c>
      <c r="P175" s="5">
        <v>430</v>
      </c>
      <c r="Q175" s="5">
        <v>410</v>
      </c>
      <c r="R175" s="5">
        <v>410</v>
      </c>
      <c r="S175" s="5">
        <v>410</v>
      </c>
      <c r="T175" s="5">
        <v>397</v>
      </c>
      <c r="U175" s="5">
        <v>390</v>
      </c>
      <c r="V175" s="5">
        <v>400</v>
      </c>
      <c r="W175" s="5">
        <v>397</v>
      </c>
    </row>
    <row r="176" spans="1:23" ht="20.100000000000001" customHeight="1">
      <c r="A176" s="288">
        <v>44533</v>
      </c>
      <c r="B176" s="288">
        <v>44539</v>
      </c>
      <c r="C176" s="5">
        <v>405</v>
      </c>
      <c r="D176" s="5">
        <v>430</v>
      </c>
      <c r="E176" s="5">
        <v>420</v>
      </c>
      <c r="F176" s="5">
        <v>410</v>
      </c>
      <c r="G176" s="5">
        <v>410</v>
      </c>
      <c r="H176" s="5">
        <v>390</v>
      </c>
      <c r="I176" s="5">
        <v>390</v>
      </c>
      <c r="J176" s="5">
        <v>410</v>
      </c>
      <c r="K176" s="5">
        <v>380</v>
      </c>
      <c r="L176" s="5">
        <v>370</v>
      </c>
      <c r="M176" s="5">
        <v>350</v>
      </c>
      <c r="N176" s="5">
        <v>430</v>
      </c>
      <c r="O176" s="5">
        <v>410</v>
      </c>
      <c r="P176" s="5">
        <v>430</v>
      </c>
      <c r="Q176" s="5">
        <v>410</v>
      </c>
      <c r="R176" s="5">
        <v>410</v>
      </c>
      <c r="S176" s="5">
        <v>410</v>
      </c>
      <c r="T176" s="5">
        <v>404</v>
      </c>
      <c r="U176" s="5">
        <v>400</v>
      </c>
      <c r="V176" s="5">
        <v>410</v>
      </c>
      <c r="W176" s="5">
        <v>404</v>
      </c>
    </row>
    <row r="177" spans="1:23" ht="20.100000000000001" customHeight="1">
      <c r="A177" s="288">
        <v>44540</v>
      </c>
      <c r="B177" s="288">
        <v>44546</v>
      </c>
      <c r="C177" s="5">
        <v>405</v>
      </c>
      <c r="D177" s="5">
        <v>430</v>
      </c>
      <c r="E177" s="5">
        <v>420</v>
      </c>
      <c r="F177" s="5">
        <v>410</v>
      </c>
      <c r="G177" s="5">
        <v>410</v>
      </c>
      <c r="H177" s="5">
        <v>390</v>
      </c>
      <c r="I177" s="5">
        <v>390</v>
      </c>
      <c r="J177" s="5">
        <v>410</v>
      </c>
      <c r="K177" s="5">
        <v>380</v>
      </c>
      <c r="L177" s="5">
        <v>370</v>
      </c>
      <c r="M177" s="5">
        <v>350</v>
      </c>
      <c r="N177" s="5">
        <v>430</v>
      </c>
      <c r="O177" s="5">
        <v>410</v>
      </c>
      <c r="P177" s="5">
        <v>430</v>
      </c>
      <c r="Q177" s="5">
        <v>410</v>
      </c>
      <c r="R177" s="5">
        <v>410</v>
      </c>
      <c r="S177" s="5">
        <v>410</v>
      </c>
      <c r="T177" s="5">
        <v>404</v>
      </c>
      <c r="U177" s="5">
        <v>400</v>
      </c>
      <c r="V177" s="5">
        <v>410</v>
      </c>
      <c r="W177" s="5">
        <v>404</v>
      </c>
    </row>
    <row r="178" spans="1:23" ht="20.100000000000001" customHeight="1">
      <c r="A178" s="288">
        <v>44547</v>
      </c>
      <c r="B178" s="288">
        <v>44553</v>
      </c>
      <c r="C178" s="5">
        <v>400</v>
      </c>
      <c r="D178" s="5">
        <v>425</v>
      </c>
      <c r="E178" s="5">
        <v>420</v>
      </c>
      <c r="F178" s="5">
        <v>410</v>
      </c>
      <c r="G178" s="5">
        <v>410</v>
      </c>
      <c r="H178" s="5">
        <v>390</v>
      </c>
      <c r="I178" s="5">
        <v>390</v>
      </c>
      <c r="J178" s="5">
        <v>410</v>
      </c>
      <c r="K178" s="5">
        <v>380</v>
      </c>
      <c r="L178" s="5">
        <v>370</v>
      </c>
      <c r="M178" s="5">
        <v>350</v>
      </c>
      <c r="N178" s="5">
        <v>430</v>
      </c>
      <c r="O178" s="5">
        <v>410</v>
      </c>
      <c r="P178" s="5">
        <v>430</v>
      </c>
      <c r="Q178" s="5">
        <v>410</v>
      </c>
      <c r="R178" s="5">
        <v>410</v>
      </c>
      <c r="S178" s="5">
        <v>410</v>
      </c>
      <c r="T178" s="5">
        <v>403</v>
      </c>
      <c r="U178" s="5">
        <v>400</v>
      </c>
      <c r="V178" s="5">
        <v>410</v>
      </c>
      <c r="W178" s="5">
        <v>403</v>
      </c>
    </row>
    <row r="179" spans="1:23" ht="20.100000000000001" customHeight="1">
      <c r="A179" s="288">
        <v>44554</v>
      </c>
      <c r="B179" s="288">
        <v>44560</v>
      </c>
      <c r="C179" s="5">
        <v>400</v>
      </c>
      <c r="D179" s="5">
        <v>425</v>
      </c>
      <c r="E179" s="5">
        <v>420</v>
      </c>
      <c r="F179" s="5">
        <v>410</v>
      </c>
      <c r="G179" s="5">
        <v>410</v>
      </c>
      <c r="H179" s="5">
        <v>390</v>
      </c>
      <c r="I179" s="5">
        <v>390</v>
      </c>
      <c r="J179" s="5">
        <v>410</v>
      </c>
      <c r="K179" s="5">
        <v>380</v>
      </c>
      <c r="L179" s="5">
        <v>370</v>
      </c>
      <c r="M179" s="5">
        <v>350</v>
      </c>
      <c r="N179" s="5">
        <v>420</v>
      </c>
      <c r="O179" s="5">
        <v>410</v>
      </c>
      <c r="P179" s="5">
        <v>430</v>
      </c>
      <c r="Q179" s="5">
        <v>410</v>
      </c>
      <c r="R179" s="5">
        <v>410</v>
      </c>
      <c r="S179" s="5">
        <v>410</v>
      </c>
      <c r="T179" s="5">
        <v>403</v>
      </c>
      <c r="U179" s="5">
        <v>400</v>
      </c>
      <c r="V179" s="5">
        <v>410</v>
      </c>
      <c r="W179" s="5">
        <v>403</v>
      </c>
    </row>
    <row r="180" spans="1:23" ht="20.100000000000001" customHeight="1">
      <c r="A180" s="288">
        <v>44561</v>
      </c>
      <c r="B180" s="288">
        <v>44567</v>
      </c>
      <c r="C180" s="5">
        <v>402</v>
      </c>
      <c r="D180" s="5">
        <v>425</v>
      </c>
      <c r="E180" s="5">
        <v>420</v>
      </c>
      <c r="F180" s="5">
        <v>410</v>
      </c>
      <c r="G180" s="5">
        <v>420</v>
      </c>
      <c r="H180" s="5">
        <v>400</v>
      </c>
      <c r="I180" s="5">
        <v>400</v>
      </c>
      <c r="J180" s="5">
        <v>410</v>
      </c>
      <c r="K180" s="5">
        <v>385</v>
      </c>
      <c r="L180" s="5">
        <v>375</v>
      </c>
      <c r="M180" s="5">
        <v>360</v>
      </c>
      <c r="N180" s="5">
        <v>420</v>
      </c>
      <c r="O180" s="5">
        <v>420</v>
      </c>
      <c r="P180" s="5">
        <v>450</v>
      </c>
      <c r="Q180" s="5">
        <v>420</v>
      </c>
      <c r="R180" s="5">
        <v>410</v>
      </c>
      <c r="S180" s="5">
        <v>410</v>
      </c>
      <c r="T180" s="5">
        <v>408</v>
      </c>
      <c r="U180" s="5">
        <v>400</v>
      </c>
      <c r="V180" s="5">
        <v>410</v>
      </c>
      <c r="W180" s="5">
        <v>408</v>
      </c>
    </row>
    <row r="181" spans="1:23" ht="20.100000000000001" customHeight="1">
      <c r="A181" s="288">
        <v>44568</v>
      </c>
      <c r="B181" s="288">
        <v>44574</v>
      </c>
      <c r="C181" s="5">
        <v>402</v>
      </c>
      <c r="D181" s="5">
        <v>425</v>
      </c>
      <c r="E181" s="5">
        <v>420</v>
      </c>
      <c r="F181" s="5">
        <v>410</v>
      </c>
      <c r="G181" s="5">
        <v>400</v>
      </c>
      <c r="H181" s="5">
        <v>395</v>
      </c>
      <c r="I181" s="5">
        <v>400</v>
      </c>
      <c r="J181" s="5">
        <v>410</v>
      </c>
      <c r="K181" s="5">
        <v>385</v>
      </c>
      <c r="L181" s="5">
        <v>375</v>
      </c>
      <c r="M181" s="5">
        <v>360</v>
      </c>
      <c r="N181" s="5">
        <v>420</v>
      </c>
      <c r="O181" s="5">
        <v>400</v>
      </c>
      <c r="P181" s="5">
        <v>420</v>
      </c>
      <c r="Q181" s="5">
        <v>400</v>
      </c>
      <c r="R181" s="5">
        <v>410</v>
      </c>
      <c r="S181" s="5">
        <v>410</v>
      </c>
      <c r="T181" s="5">
        <v>402</v>
      </c>
      <c r="U181" s="5">
        <v>400</v>
      </c>
      <c r="V181" s="5">
        <v>410</v>
      </c>
      <c r="W181" s="5">
        <v>403</v>
      </c>
    </row>
    <row r="182" spans="1:23" ht="20.100000000000001" customHeight="1">
      <c r="A182" s="288">
        <v>44575</v>
      </c>
      <c r="B182" s="288">
        <v>44581</v>
      </c>
      <c r="C182" s="5">
        <v>405</v>
      </c>
      <c r="D182" s="5">
        <v>405</v>
      </c>
      <c r="E182" s="5">
        <v>400</v>
      </c>
      <c r="F182" s="5">
        <v>410</v>
      </c>
      <c r="G182" s="5">
        <v>390</v>
      </c>
      <c r="H182" s="5">
        <v>390</v>
      </c>
      <c r="I182" s="5">
        <v>400</v>
      </c>
      <c r="J182" s="5">
        <v>410</v>
      </c>
      <c r="K182" s="5">
        <v>390</v>
      </c>
      <c r="L182" s="5">
        <v>385</v>
      </c>
      <c r="M182" s="5">
        <v>370</v>
      </c>
      <c r="N182" s="5">
        <v>420</v>
      </c>
      <c r="O182" s="5">
        <v>390</v>
      </c>
      <c r="P182" s="5">
        <v>400</v>
      </c>
      <c r="Q182" s="5">
        <v>390</v>
      </c>
      <c r="R182" s="5">
        <v>410</v>
      </c>
      <c r="S182" s="5">
        <v>410</v>
      </c>
      <c r="T182" s="5">
        <v>399</v>
      </c>
      <c r="U182" s="5">
        <v>400</v>
      </c>
      <c r="V182" s="5">
        <v>410</v>
      </c>
      <c r="W182" s="5">
        <v>399</v>
      </c>
    </row>
    <row r="183" spans="1:23" s="10" customFormat="1" ht="20.100000000000001" customHeight="1">
      <c r="A183" s="288">
        <v>44582</v>
      </c>
      <c r="B183" s="288">
        <v>44587</v>
      </c>
      <c r="C183" s="5">
        <v>405</v>
      </c>
      <c r="D183" s="5">
        <v>405</v>
      </c>
      <c r="E183" s="5">
        <v>400</v>
      </c>
      <c r="F183" s="5">
        <v>410</v>
      </c>
      <c r="G183" s="5">
        <v>390</v>
      </c>
      <c r="H183" s="5">
        <v>390</v>
      </c>
      <c r="I183" s="5">
        <v>405</v>
      </c>
      <c r="J183" s="5">
        <v>410</v>
      </c>
      <c r="K183" s="5">
        <v>390</v>
      </c>
      <c r="L183" s="5">
        <v>385</v>
      </c>
      <c r="M183" s="5">
        <v>370</v>
      </c>
      <c r="N183" s="5">
        <v>420</v>
      </c>
      <c r="O183" s="5">
        <v>390</v>
      </c>
      <c r="P183" s="5">
        <v>400</v>
      </c>
      <c r="Q183" s="5">
        <v>390</v>
      </c>
      <c r="R183" s="5">
        <v>410</v>
      </c>
      <c r="S183" s="5">
        <v>410</v>
      </c>
      <c r="T183" s="5">
        <v>399</v>
      </c>
      <c r="U183" s="5">
        <v>400</v>
      </c>
      <c r="V183" s="5">
        <v>410</v>
      </c>
      <c r="W183" s="5">
        <v>399</v>
      </c>
    </row>
    <row r="184" spans="1:23" s="10" customFormat="1" ht="20.100000000000001" customHeight="1">
      <c r="A184" s="288">
        <v>44598</v>
      </c>
      <c r="B184" s="288">
        <v>44602</v>
      </c>
      <c r="C184" s="5">
        <v>408</v>
      </c>
      <c r="D184" s="5">
        <v>410</v>
      </c>
      <c r="E184" s="5">
        <v>409</v>
      </c>
      <c r="F184" s="5">
        <v>410</v>
      </c>
      <c r="G184" s="5">
        <v>380</v>
      </c>
      <c r="H184" s="5">
        <v>380</v>
      </c>
      <c r="I184" s="5">
        <v>405</v>
      </c>
      <c r="J184" s="5">
        <v>412</v>
      </c>
      <c r="K184" s="5">
        <v>395</v>
      </c>
      <c r="L184" s="5">
        <v>392</v>
      </c>
      <c r="M184" s="5">
        <v>378</v>
      </c>
      <c r="N184" s="5">
        <v>422</v>
      </c>
      <c r="O184" s="5">
        <v>380</v>
      </c>
      <c r="P184" s="5">
        <v>390</v>
      </c>
      <c r="Q184" s="5">
        <v>370</v>
      </c>
      <c r="R184" s="5">
        <v>410</v>
      </c>
      <c r="S184" s="5">
        <v>410</v>
      </c>
      <c r="T184" s="5">
        <v>398</v>
      </c>
      <c r="U184" s="5">
        <v>405</v>
      </c>
      <c r="V184" s="5">
        <v>410</v>
      </c>
      <c r="W184" s="5">
        <v>399</v>
      </c>
    </row>
    <row r="185" spans="1:23" ht="20.100000000000001" customHeight="1">
      <c r="A185" s="288">
        <v>44603</v>
      </c>
      <c r="B185" s="288">
        <v>44609</v>
      </c>
      <c r="C185" s="5">
        <v>408</v>
      </c>
      <c r="D185" s="5">
        <v>410</v>
      </c>
      <c r="E185" s="5">
        <v>410</v>
      </c>
      <c r="F185" s="5">
        <v>410</v>
      </c>
      <c r="G185" s="5">
        <v>380</v>
      </c>
      <c r="H185" s="5">
        <v>380</v>
      </c>
      <c r="I185" s="5">
        <v>405</v>
      </c>
      <c r="J185" s="5">
        <v>413</v>
      </c>
      <c r="K185" s="5">
        <v>395</v>
      </c>
      <c r="L185" s="5">
        <v>395</v>
      </c>
      <c r="M185" s="5">
        <v>380</v>
      </c>
      <c r="N185" s="5">
        <v>422</v>
      </c>
      <c r="O185" s="5">
        <v>380</v>
      </c>
      <c r="P185" s="5">
        <v>390</v>
      </c>
      <c r="Q185" s="5">
        <v>370</v>
      </c>
      <c r="R185" s="5">
        <v>410</v>
      </c>
      <c r="S185" s="5">
        <v>410</v>
      </c>
      <c r="T185" s="5">
        <v>398</v>
      </c>
      <c r="U185" s="5">
        <v>405</v>
      </c>
      <c r="V185" s="5">
        <v>410</v>
      </c>
      <c r="W185" s="5">
        <v>399</v>
      </c>
    </row>
    <row r="186" spans="1:23" ht="20.100000000000001" customHeight="1">
      <c r="A186" s="288">
        <v>44610</v>
      </c>
      <c r="B186" s="288">
        <v>44616</v>
      </c>
      <c r="C186" s="5">
        <v>410</v>
      </c>
      <c r="D186" s="5">
        <v>410</v>
      </c>
      <c r="E186" s="5">
        <v>410</v>
      </c>
      <c r="F186" s="5">
        <v>410</v>
      </c>
      <c r="G186" s="5">
        <v>380</v>
      </c>
      <c r="H186" s="5">
        <v>380</v>
      </c>
      <c r="I186" s="5">
        <v>405</v>
      </c>
      <c r="J186" s="5">
        <v>413</v>
      </c>
      <c r="K186" s="5">
        <v>395</v>
      </c>
      <c r="L186" s="5">
        <v>395</v>
      </c>
      <c r="M186" s="5">
        <v>380</v>
      </c>
      <c r="N186" s="5">
        <v>422</v>
      </c>
      <c r="O186" s="5">
        <v>380</v>
      </c>
      <c r="P186" s="5">
        <v>390</v>
      </c>
      <c r="Q186" s="5">
        <v>370</v>
      </c>
      <c r="R186" s="5">
        <v>410</v>
      </c>
      <c r="S186" s="5">
        <v>410</v>
      </c>
      <c r="T186" s="5">
        <v>398</v>
      </c>
      <c r="U186" s="5">
        <v>405</v>
      </c>
      <c r="V186" s="5">
        <v>410</v>
      </c>
      <c r="W186" s="5">
        <v>399</v>
      </c>
    </row>
    <row r="187" spans="1:23" ht="20.100000000000001" customHeight="1">
      <c r="A187" s="288">
        <v>44617</v>
      </c>
      <c r="B187" s="288">
        <v>44623</v>
      </c>
      <c r="C187" s="5">
        <v>410</v>
      </c>
      <c r="D187" s="5">
        <v>410</v>
      </c>
      <c r="E187" s="5">
        <v>410</v>
      </c>
      <c r="F187" s="5">
        <v>410</v>
      </c>
      <c r="G187" s="5">
        <v>380</v>
      </c>
      <c r="H187" s="5">
        <v>395</v>
      </c>
      <c r="I187" s="5">
        <v>405</v>
      </c>
      <c r="J187" s="5">
        <v>413</v>
      </c>
      <c r="K187" s="5">
        <v>395</v>
      </c>
      <c r="L187" s="5">
        <v>395</v>
      </c>
      <c r="M187" s="5">
        <v>380</v>
      </c>
      <c r="N187" s="5">
        <v>422</v>
      </c>
      <c r="O187" s="5">
        <v>380</v>
      </c>
      <c r="P187" s="5">
        <v>390</v>
      </c>
      <c r="Q187" s="5">
        <v>370</v>
      </c>
      <c r="R187" s="5">
        <v>410</v>
      </c>
      <c r="S187" s="5">
        <v>410</v>
      </c>
      <c r="T187" s="5">
        <v>399</v>
      </c>
      <c r="U187" s="5">
        <v>405</v>
      </c>
      <c r="V187" s="5">
        <v>410</v>
      </c>
      <c r="W187" s="5">
        <v>400</v>
      </c>
    </row>
    <row r="188" spans="1:23" ht="20.100000000000001" customHeight="1">
      <c r="A188" s="288">
        <v>44624</v>
      </c>
      <c r="B188" s="288">
        <v>44630</v>
      </c>
      <c r="C188" s="5">
        <v>410</v>
      </c>
      <c r="D188" s="5">
        <v>410</v>
      </c>
      <c r="E188" s="5">
        <v>410</v>
      </c>
      <c r="F188" s="5">
        <v>410</v>
      </c>
      <c r="G188" s="5">
        <v>380</v>
      </c>
      <c r="H188" s="5">
        <v>395</v>
      </c>
      <c r="I188" s="5">
        <v>405</v>
      </c>
      <c r="J188" s="5">
        <v>413</v>
      </c>
      <c r="K188" s="5">
        <v>395</v>
      </c>
      <c r="L188" s="5">
        <v>395</v>
      </c>
      <c r="M188" s="5">
        <v>380</v>
      </c>
      <c r="N188" s="5">
        <v>422</v>
      </c>
      <c r="O188" s="5">
        <v>380</v>
      </c>
      <c r="P188" s="5">
        <v>390</v>
      </c>
      <c r="Q188" s="5">
        <v>370</v>
      </c>
      <c r="R188" s="5">
        <v>410</v>
      </c>
      <c r="S188" s="5">
        <v>410</v>
      </c>
      <c r="T188" s="5">
        <v>399</v>
      </c>
      <c r="U188" s="5">
        <v>405</v>
      </c>
      <c r="V188" s="5">
        <v>410</v>
      </c>
      <c r="W188" s="5">
        <v>400</v>
      </c>
    </row>
    <row r="189" spans="1:23" ht="20.100000000000001" customHeight="1">
      <c r="A189" s="288">
        <v>44631</v>
      </c>
      <c r="B189" s="288">
        <v>44637</v>
      </c>
      <c r="C189" s="5">
        <v>396</v>
      </c>
      <c r="D189" s="5">
        <v>410</v>
      </c>
      <c r="E189" s="5">
        <v>410</v>
      </c>
      <c r="F189" s="5">
        <v>410</v>
      </c>
      <c r="G189" s="5">
        <v>390</v>
      </c>
      <c r="H189" s="5">
        <v>415</v>
      </c>
      <c r="I189" s="5">
        <v>395</v>
      </c>
      <c r="J189" s="5">
        <v>413</v>
      </c>
      <c r="K189" s="5">
        <v>395</v>
      </c>
      <c r="L189" s="5">
        <v>395</v>
      </c>
      <c r="M189" s="5">
        <v>380</v>
      </c>
      <c r="N189" s="5">
        <v>422</v>
      </c>
      <c r="O189" s="5">
        <v>400</v>
      </c>
      <c r="P189" s="5">
        <v>410</v>
      </c>
      <c r="Q189" s="5">
        <v>390</v>
      </c>
      <c r="R189" s="5">
        <v>410</v>
      </c>
      <c r="S189" s="5">
        <v>410</v>
      </c>
      <c r="T189" s="5">
        <v>403</v>
      </c>
      <c r="U189" s="5">
        <v>405</v>
      </c>
      <c r="V189" s="5">
        <v>410</v>
      </c>
      <c r="W189" s="5">
        <v>403</v>
      </c>
    </row>
    <row r="190" spans="1:23" ht="20.100000000000001" customHeight="1">
      <c r="A190" s="288">
        <v>44638</v>
      </c>
      <c r="B190" s="288">
        <v>44644</v>
      </c>
      <c r="C190" s="5">
        <v>401</v>
      </c>
      <c r="D190" s="5">
        <v>410</v>
      </c>
      <c r="E190" s="5">
        <v>410</v>
      </c>
      <c r="F190" s="5">
        <v>410</v>
      </c>
      <c r="G190" s="5">
        <v>400</v>
      </c>
      <c r="H190" s="5">
        <v>415</v>
      </c>
      <c r="I190" s="5">
        <v>415</v>
      </c>
      <c r="J190" s="5">
        <v>410</v>
      </c>
      <c r="K190" s="5">
        <v>395</v>
      </c>
      <c r="L190" s="5">
        <v>395</v>
      </c>
      <c r="M190" s="5">
        <v>380</v>
      </c>
      <c r="N190" s="5">
        <v>425</v>
      </c>
      <c r="O190" s="5">
        <v>405</v>
      </c>
      <c r="P190" s="5">
        <v>420</v>
      </c>
      <c r="Q190" s="5">
        <v>400</v>
      </c>
      <c r="R190" s="5">
        <v>410</v>
      </c>
      <c r="S190" s="5">
        <v>410</v>
      </c>
      <c r="T190" s="5">
        <v>407</v>
      </c>
      <c r="U190" s="5">
        <v>410</v>
      </c>
      <c r="V190" s="5">
        <v>415</v>
      </c>
      <c r="W190" s="5">
        <v>407</v>
      </c>
    </row>
    <row r="191" spans="1:23" ht="20.100000000000001" customHeight="1">
      <c r="A191" s="288">
        <v>44645</v>
      </c>
      <c r="B191" s="288">
        <v>44651</v>
      </c>
      <c r="C191" s="5">
        <v>408</v>
      </c>
      <c r="D191" s="5">
        <v>410</v>
      </c>
      <c r="E191" s="5">
        <v>410</v>
      </c>
      <c r="F191" s="5">
        <v>410</v>
      </c>
      <c r="G191" s="5">
        <v>400</v>
      </c>
      <c r="H191" s="5">
        <v>415</v>
      </c>
      <c r="I191" s="5">
        <v>415</v>
      </c>
      <c r="J191" s="5">
        <v>410</v>
      </c>
      <c r="K191" s="5">
        <v>395</v>
      </c>
      <c r="L191" s="5">
        <v>395</v>
      </c>
      <c r="M191" s="5">
        <v>380</v>
      </c>
      <c r="N191" s="5">
        <v>425</v>
      </c>
      <c r="O191" s="5">
        <v>405</v>
      </c>
      <c r="P191" s="5">
        <v>420</v>
      </c>
      <c r="Q191" s="5">
        <v>400</v>
      </c>
      <c r="R191" s="5">
        <v>410</v>
      </c>
      <c r="S191" s="5">
        <v>410</v>
      </c>
      <c r="T191" s="5">
        <v>407</v>
      </c>
      <c r="U191" s="5">
        <v>410</v>
      </c>
      <c r="V191" s="5">
        <v>415</v>
      </c>
      <c r="W191" s="5">
        <v>408</v>
      </c>
    </row>
    <row r="192" spans="1:23" ht="20.100000000000001" customHeight="1">
      <c r="A192" s="288">
        <v>44652</v>
      </c>
      <c r="B192" s="288">
        <v>44658</v>
      </c>
      <c r="C192" s="5">
        <v>410</v>
      </c>
      <c r="D192" s="5">
        <v>420</v>
      </c>
      <c r="E192" s="5">
        <v>415</v>
      </c>
      <c r="F192" s="5">
        <v>410</v>
      </c>
      <c r="G192" s="5">
        <v>400</v>
      </c>
      <c r="H192" s="5">
        <v>415</v>
      </c>
      <c r="I192" s="5">
        <v>415</v>
      </c>
      <c r="J192" s="5">
        <v>415</v>
      </c>
      <c r="K192" s="5">
        <v>400</v>
      </c>
      <c r="L192" s="5">
        <v>395</v>
      </c>
      <c r="M192" s="5">
        <v>385</v>
      </c>
      <c r="N192" s="5">
        <v>435</v>
      </c>
      <c r="O192" s="5">
        <v>405</v>
      </c>
      <c r="P192" s="5">
        <v>420</v>
      </c>
      <c r="Q192" s="5">
        <v>400</v>
      </c>
      <c r="R192" s="5">
        <v>410</v>
      </c>
      <c r="S192" s="5">
        <v>415</v>
      </c>
      <c r="T192" s="5">
        <v>410</v>
      </c>
      <c r="U192" s="5">
        <v>415</v>
      </c>
      <c r="V192" s="5">
        <v>420</v>
      </c>
      <c r="W192" s="5">
        <v>411</v>
      </c>
    </row>
    <row r="193" spans="1:23" ht="20.100000000000001" customHeight="1">
      <c r="A193" s="288">
        <v>44659</v>
      </c>
      <c r="B193" s="288">
        <v>44665</v>
      </c>
      <c r="C193" s="5">
        <v>420</v>
      </c>
      <c r="D193" s="5">
        <v>485</v>
      </c>
      <c r="E193" s="5">
        <v>470</v>
      </c>
      <c r="F193" s="5">
        <v>415</v>
      </c>
      <c r="G193" s="5">
        <v>470</v>
      </c>
      <c r="H193" s="5">
        <v>430</v>
      </c>
      <c r="I193" s="5">
        <v>425</v>
      </c>
      <c r="J193" s="5">
        <v>430</v>
      </c>
      <c r="K193" s="5">
        <v>405</v>
      </c>
      <c r="L193" s="5">
        <v>400</v>
      </c>
      <c r="M193" s="5">
        <v>395</v>
      </c>
      <c r="N193" s="5">
        <v>480</v>
      </c>
      <c r="O193" s="5">
        <v>480</v>
      </c>
      <c r="P193" s="5">
        <v>500</v>
      </c>
      <c r="Q193" s="5">
        <v>475</v>
      </c>
      <c r="R193" s="5">
        <v>425</v>
      </c>
      <c r="S193" s="5">
        <v>425</v>
      </c>
      <c r="T193" s="5">
        <v>443</v>
      </c>
      <c r="U193" s="5">
        <v>450</v>
      </c>
      <c r="V193" s="5">
        <v>460</v>
      </c>
      <c r="W193" s="5">
        <v>444</v>
      </c>
    </row>
    <row r="194" spans="1:23" ht="20.100000000000001" customHeight="1">
      <c r="A194" s="288">
        <v>44666</v>
      </c>
      <c r="B194" s="288">
        <v>44672</v>
      </c>
      <c r="C194" s="5">
        <v>500</v>
      </c>
      <c r="D194" s="5">
        <v>540</v>
      </c>
      <c r="E194" s="5">
        <v>530</v>
      </c>
      <c r="F194" s="5">
        <v>520</v>
      </c>
      <c r="G194" s="5">
        <v>510</v>
      </c>
      <c r="H194" s="5">
        <v>460</v>
      </c>
      <c r="I194" s="5">
        <v>505</v>
      </c>
      <c r="J194" s="5">
        <v>500</v>
      </c>
      <c r="K194" s="5">
        <v>470</v>
      </c>
      <c r="L194" s="5">
        <v>460</v>
      </c>
      <c r="M194" s="5">
        <v>450</v>
      </c>
      <c r="N194" s="5">
        <v>545</v>
      </c>
      <c r="O194" s="5">
        <v>510</v>
      </c>
      <c r="P194" s="5">
        <v>550</v>
      </c>
      <c r="Q194" s="5">
        <v>510</v>
      </c>
      <c r="R194" s="5">
        <v>520</v>
      </c>
      <c r="S194" s="5">
        <v>520</v>
      </c>
      <c r="T194" s="5">
        <v>506</v>
      </c>
      <c r="U194" s="5">
        <v>500</v>
      </c>
      <c r="V194" s="5">
        <v>505</v>
      </c>
      <c r="W194" s="5">
        <v>506</v>
      </c>
    </row>
    <row r="195" spans="1:23" ht="20.100000000000001" customHeight="1">
      <c r="A195" s="288">
        <v>44673</v>
      </c>
      <c r="B195" s="288">
        <v>44679</v>
      </c>
      <c r="C195" s="5">
        <v>575</v>
      </c>
      <c r="D195" s="5">
        <v>590</v>
      </c>
      <c r="E195" s="5">
        <v>585</v>
      </c>
      <c r="F195" s="5">
        <v>580</v>
      </c>
      <c r="G195" s="5">
        <v>600</v>
      </c>
      <c r="H195" s="5">
        <v>550</v>
      </c>
      <c r="I195" s="5">
        <v>580</v>
      </c>
      <c r="J195" s="5">
        <v>580</v>
      </c>
      <c r="K195" s="5">
        <v>530</v>
      </c>
      <c r="L195" s="5">
        <v>520</v>
      </c>
      <c r="M195" s="5">
        <v>520</v>
      </c>
      <c r="N195" s="5">
        <v>610</v>
      </c>
      <c r="O195" s="5">
        <v>600</v>
      </c>
      <c r="P195" s="5">
        <v>630</v>
      </c>
      <c r="Q195" s="5">
        <v>600</v>
      </c>
      <c r="R195" s="5">
        <v>580</v>
      </c>
      <c r="S195" s="5">
        <v>580</v>
      </c>
      <c r="T195" s="5">
        <v>577</v>
      </c>
      <c r="U195" s="5">
        <v>580</v>
      </c>
      <c r="V195" s="5">
        <v>600</v>
      </c>
      <c r="W195" s="5">
        <v>578</v>
      </c>
    </row>
    <row r="196" spans="1:23" ht="20.100000000000001" customHeight="1">
      <c r="A196" s="288">
        <v>44680</v>
      </c>
      <c r="B196" s="288">
        <v>44686</v>
      </c>
      <c r="C196" s="5">
        <v>615</v>
      </c>
      <c r="D196" s="5">
        <v>640</v>
      </c>
      <c r="E196" s="5">
        <v>630</v>
      </c>
      <c r="F196" s="5">
        <v>620</v>
      </c>
      <c r="G196" s="5">
        <v>650</v>
      </c>
      <c r="H196" s="5">
        <v>600</v>
      </c>
      <c r="I196" s="5">
        <v>620</v>
      </c>
      <c r="J196" s="5">
        <v>605</v>
      </c>
      <c r="K196" s="5">
        <v>610</v>
      </c>
      <c r="L196" s="5">
        <v>600</v>
      </c>
      <c r="M196" s="5">
        <v>580</v>
      </c>
      <c r="N196" s="5">
        <v>640</v>
      </c>
      <c r="O196" s="5">
        <v>650</v>
      </c>
      <c r="P196" s="5">
        <v>670</v>
      </c>
      <c r="Q196" s="5">
        <v>650</v>
      </c>
      <c r="R196" s="5">
        <v>620</v>
      </c>
      <c r="S196" s="5">
        <v>620</v>
      </c>
      <c r="T196" s="5">
        <v>625</v>
      </c>
      <c r="U196" s="5">
        <v>620</v>
      </c>
      <c r="V196" s="5">
        <v>630</v>
      </c>
      <c r="W196" s="5">
        <v>625</v>
      </c>
    </row>
    <row r="197" spans="1:23" ht="20.100000000000001" customHeight="1">
      <c r="A197" s="288">
        <v>44687</v>
      </c>
      <c r="B197" s="288">
        <v>44693</v>
      </c>
      <c r="C197" s="5">
        <v>650</v>
      </c>
      <c r="D197" s="5">
        <v>660</v>
      </c>
      <c r="E197" s="5">
        <v>650</v>
      </c>
      <c r="F197" s="5">
        <v>670</v>
      </c>
      <c r="G197" s="5">
        <v>680</v>
      </c>
      <c r="H197" s="5">
        <v>650</v>
      </c>
      <c r="I197" s="5">
        <v>660</v>
      </c>
      <c r="J197" s="5">
        <v>630</v>
      </c>
      <c r="K197" s="5">
        <v>660</v>
      </c>
      <c r="L197" s="5">
        <v>650</v>
      </c>
      <c r="M197" s="5">
        <v>640</v>
      </c>
      <c r="N197" s="5">
        <v>670</v>
      </c>
      <c r="O197" s="5">
        <v>680</v>
      </c>
      <c r="P197" s="5">
        <v>700</v>
      </c>
      <c r="Q197" s="5">
        <v>680</v>
      </c>
      <c r="R197" s="5">
        <v>670</v>
      </c>
      <c r="S197" s="5">
        <v>670</v>
      </c>
      <c r="T197" s="5">
        <v>663</v>
      </c>
      <c r="U197" s="5">
        <v>645</v>
      </c>
      <c r="V197" s="5">
        <v>650</v>
      </c>
      <c r="W197" s="5">
        <v>661</v>
      </c>
    </row>
    <row r="198" spans="1:23" ht="20.100000000000001" customHeight="1">
      <c r="A198" s="288">
        <v>44694</v>
      </c>
      <c r="B198" s="288">
        <v>44700</v>
      </c>
      <c r="C198" s="5">
        <v>675</v>
      </c>
      <c r="D198" s="5">
        <v>700</v>
      </c>
      <c r="E198" s="5">
        <v>690</v>
      </c>
      <c r="F198" s="5">
        <v>680</v>
      </c>
      <c r="G198" s="5">
        <v>690</v>
      </c>
      <c r="H198" s="5">
        <v>670</v>
      </c>
      <c r="I198" s="5">
        <v>675</v>
      </c>
      <c r="J198" s="5">
        <v>680</v>
      </c>
      <c r="K198" s="5">
        <v>680</v>
      </c>
      <c r="L198" s="5">
        <v>670</v>
      </c>
      <c r="M198" s="5">
        <v>650</v>
      </c>
      <c r="N198" s="5">
        <v>695</v>
      </c>
      <c r="O198" s="5">
        <v>690</v>
      </c>
      <c r="P198" s="5">
        <v>710</v>
      </c>
      <c r="Q198" s="5">
        <v>690</v>
      </c>
      <c r="R198" s="5">
        <v>680</v>
      </c>
      <c r="S198" s="5">
        <v>680</v>
      </c>
      <c r="T198" s="5">
        <v>683</v>
      </c>
      <c r="U198" s="5">
        <v>650</v>
      </c>
      <c r="V198" s="5">
        <v>660</v>
      </c>
      <c r="W198" s="5">
        <v>680</v>
      </c>
    </row>
    <row r="199" spans="1:23" ht="20.100000000000001" customHeight="1">
      <c r="A199" s="288">
        <v>44701</v>
      </c>
      <c r="B199" s="288">
        <v>44707</v>
      </c>
      <c r="C199" s="5">
        <v>675</v>
      </c>
      <c r="D199" s="5">
        <v>700</v>
      </c>
      <c r="E199" s="5">
        <v>690</v>
      </c>
      <c r="F199" s="5">
        <v>685</v>
      </c>
      <c r="G199" s="5">
        <v>700</v>
      </c>
      <c r="H199" s="5">
        <v>675</v>
      </c>
      <c r="I199" s="5">
        <v>680</v>
      </c>
      <c r="J199" s="5">
        <v>690</v>
      </c>
      <c r="K199" s="5">
        <v>685</v>
      </c>
      <c r="L199" s="5">
        <v>675</v>
      </c>
      <c r="M199" s="5">
        <v>665</v>
      </c>
      <c r="N199" s="5">
        <v>710</v>
      </c>
      <c r="O199" s="5">
        <v>700</v>
      </c>
      <c r="P199" s="5">
        <v>720</v>
      </c>
      <c r="Q199" s="5">
        <v>700</v>
      </c>
      <c r="R199" s="5">
        <v>685</v>
      </c>
      <c r="S199" s="5">
        <v>685</v>
      </c>
      <c r="T199" s="5">
        <v>689</v>
      </c>
      <c r="U199" s="5">
        <v>670</v>
      </c>
      <c r="V199" s="5">
        <v>680</v>
      </c>
      <c r="W199" s="5">
        <v>688</v>
      </c>
    </row>
    <row r="200" spans="1:23" ht="20.100000000000001" customHeight="1">
      <c r="A200" s="288">
        <v>44708</v>
      </c>
      <c r="B200" s="288">
        <v>44714</v>
      </c>
      <c r="C200" s="5">
        <v>665</v>
      </c>
      <c r="D200" s="5">
        <v>700</v>
      </c>
      <c r="E200" s="5">
        <v>690</v>
      </c>
      <c r="F200" s="5">
        <v>680</v>
      </c>
      <c r="G200" s="5">
        <v>695</v>
      </c>
      <c r="H200" s="5">
        <v>675</v>
      </c>
      <c r="I200" s="5">
        <v>680</v>
      </c>
      <c r="J200" s="5">
        <v>690</v>
      </c>
      <c r="K200" s="5">
        <v>685</v>
      </c>
      <c r="L200" s="5">
        <v>675</v>
      </c>
      <c r="M200" s="5">
        <v>665</v>
      </c>
      <c r="N200" s="5">
        <v>700</v>
      </c>
      <c r="O200" s="5">
        <v>695</v>
      </c>
      <c r="P200" s="5">
        <v>710</v>
      </c>
      <c r="Q200" s="5">
        <v>695</v>
      </c>
      <c r="R200" s="5">
        <v>680</v>
      </c>
      <c r="S200" s="5">
        <v>680</v>
      </c>
      <c r="T200" s="5">
        <v>686</v>
      </c>
      <c r="U200" s="5">
        <v>650</v>
      </c>
      <c r="V200" s="5">
        <v>680</v>
      </c>
      <c r="W200" s="5">
        <v>684</v>
      </c>
    </row>
    <row r="201" spans="1:23" ht="20.100000000000001" customHeight="1">
      <c r="A201" s="288">
        <v>44715</v>
      </c>
      <c r="B201" s="288">
        <v>44721</v>
      </c>
      <c r="C201" s="5">
        <v>640</v>
      </c>
      <c r="D201" s="5">
        <v>660</v>
      </c>
      <c r="E201" s="5">
        <v>650</v>
      </c>
      <c r="F201" s="5">
        <v>660</v>
      </c>
      <c r="G201" s="5">
        <v>650</v>
      </c>
      <c r="H201" s="5">
        <v>650</v>
      </c>
      <c r="I201" s="5">
        <v>650</v>
      </c>
      <c r="J201" s="5">
        <v>640</v>
      </c>
      <c r="K201" s="5">
        <v>650</v>
      </c>
      <c r="L201" s="5">
        <v>640</v>
      </c>
      <c r="M201" s="5">
        <v>625</v>
      </c>
      <c r="N201" s="5">
        <v>680</v>
      </c>
      <c r="O201" s="5">
        <v>650</v>
      </c>
      <c r="P201" s="5">
        <v>660</v>
      </c>
      <c r="Q201" s="5">
        <v>650</v>
      </c>
      <c r="R201" s="5">
        <v>660</v>
      </c>
      <c r="S201" s="5">
        <v>660</v>
      </c>
      <c r="T201" s="5">
        <v>651</v>
      </c>
      <c r="U201" s="5">
        <v>630</v>
      </c>
      <c r="V201" s="5">
        <v>650</v>
      </c>
      <c r="W201" s="5">
        <v>650</v>
      </c>
    </row>
    <row r="202" spans="1:23" ht="20.100000000000001" customHeight="1">
      <c r="A202" s="288">
        <v>44722</v>
      </c>
      <c r="B202" s="288">
        <v>44728</v>
      </c>
      <c r="C202" s="5">
        <v>605</v>
      </c>
      <c r="D202" s="5">
        <v>650</v>
      </c>
      <c r="E202" s="5">
        <v>645</v>
      </c>
      <c r="F202" s="5">
        <v>650</v>
      </c>
      <c r="G202" s="5">
        <v>620</v>
      </c>
      <c r="H202" s="5">
        <v>620</v>
      </c>
      <c r="I202" s="5">
        <v>650</v>
      </c>
      <c r="J202" s="5">
        <v>630</v>
      </c>
      <c r="K202" s="5">
        <v>640</v>
      </c>
      <c r="L202" s="5">
        <v>630</v>
      </c>
      <c r="M202" s="5">
        <v>615</v>
      </c>
      <c r="N202" s="5">
        <v>660</v>
      </c>
      <c r="O202" s="5">
        <v>620</v>
      </c>
      <c r="P202" s="5">
        <v>630</v>
      </c>
      <c r="Q202" s="5">
        <v>620</v>
      </c>
      <c r="R202" s="5">
        <v>650</v>
      </c>
      <c r="S202" s="5">
        <v>650</v>
      </c>
      <c r="T202" s="5">
        <v>634</v>
      </c>
      <c r="U202" s="5">
        <v>610</v>
      </c>
      <c r="V202" s="5">
        <v>630</v>
      </c>
      <c r="W202" s="5">
        <v>633</v>
      </c>
    </row>
    <row r="203" spans="1:23" ht="20.100000000000001" customHeight="1">
      <c r="A203" s="288">
        <v>44729</v>
      </c>
      <c r="B203" s="288">
        <v>44735</v>
      </c>
      <c r="C203" s="5">
        <v>605</v>
      </c>
      <c r="D203" s="5">
        <v>620</v>
      </c>
      <c r="E203" s="5">
        <v>605</v>
      </c>
      <c r="F203" s="5">
        <v>650</v>
      </c>
      <c r="G203" s="5">
        <v>620</v>
      </c>
      <c r="H203" s="5">
        <v>620</v>
      </c>
      <c r="I203" s="5">
        <v>650</v>
      </c>
      <c r="J203" s="5">
        <v>600</v>
      </c>
      <c r="K203" s="5">
        <v>635</v>
      </c>
      <c r="L203" s="5">
        <v>625</v>
      </c>
      <c r="M203" s="5">
        <v>610</v>
      </c>
      <c r="N203" s="5">
        <v>650</v>
      </c>
      <c r="O203" s="5">
        <v>620</v>
      </c>
      <c r="P203" s="5">
        <v>630</v>
      </c>
      <c r="Q203" s="5">
        <v>620</v>
      </c>
      <c r="R203" s="5">
        <v>650</v>
      </c>
      <c r="S203" s="5">
        <v>650</v>
      </c>
      <c r="T203" s="5">
        <v>627</v>
      </c>
      <c r="U203" s="5">
        <v>600</v>
      </c>
      <c r="V203" s="5">
        <v>620</v>
      </c>
      <c r="W203" s="5">
        <v>625</v>
      </c>
    </row>
    <row r="204" spans="1:23" ht="20.100000000000001" customHeight="1">
      <c r="A204" s="288">
        <v>44736</v>
      </c>
      <c r="B204" s="288">
        <v>44742</v>
      </c>
      <c r="C204" s="5">
        <v>685</v>
      </c>
      <c r="D204" s="5">
        <v>620</v>
      </c>
      <c r="E204" s="5">
        <v>605</v>
      </c>
      <c r="F204" s="5">
        <v>655</v>
      </c>
      <c r="G204" s="5">
        <v>610</v>
      </c>
      <c r="H204" s="5">
        <v>640</v>
      </c>
      <c r="I204" s="5">
        <v>660</v>
      </c>
      <c r="J204" s="5">
        <v>620</v>
      </c>
      <c r="K204" s="5">
        <v>690</v>
      </c>
      <c r="L204" s="5">
        <v>680</v>
      </c>
      <c r="M204" s="5">
        <v>680</v>
      </c>
      <c r="N204" s="5">
        <v>650</v>
      </c>
      <c r="O204" s="5">
        <v>610</v>
      </c>
      <c r="P204" s="5">
        <v>620</v>
      </c>
      <c r="Q204" s="5">
        <v>610</v>
      </c>
      <c r="R204" s="5">
        <v>655</v>
      </c>
      <c r="S204" s="5">
        <v>655</v>
      </c>
      <c r="T204" s="5">
        <v>644</v>
      </c>
      <c r="U204" s="5">
        <v>600</v>
      </c>
      <c r="V204" s="5">
        <v>620</v>
      </c>
      <c r="W204" s="5">
        <v>640</v>
      </c>
    </row>
    <row r="205" spans="1:23" ht="20.100000000000001" customHeight="1">
      <c r="A205" s="288">
        <v>44743</v>
      </c>
      <c r="B205" s="288">
        <v>44749</v>
      </c>
      <c r="C205" s="5">
        <v>740</v>
      </c>
      <c r="D205" s="5">
        <v>750</v>
      </c>
      <c r="E205" s="5">
        <v>750</v>
      </c>
      <c r="F205" s="5">
        <v>770</v>
      </c>
      <c r="G205" s="5">
        <v>690</v>
      </c>
      <c r="H205" s="5">
        <v>730</v>
      </c>
      <c r="I205" s="5">
        <v>800</v>
      </c>
      <c r="J205" s="5">
        <v>740</v>
      </c>
      <c r="K205" s="5">
        <v>760</v>
      </c>
      <c r="L205" s="5">
        <v>760</v>
      </c>
      <c r="M205" s="5">
        <v>750</v>
      </c>
      <c r="N205" s="5">
        <v>780</v>
      </c>
      <c r="O205" s="5">
        <v>690</v>
      </c>
      <c r="P205" s="5">
        <v>700</v>
      </c>
      <c r="Q205" s="5">
        <v>680</v>
      </c>
      <c r="R205" s="5">
        <v>770</v>
      </c>
      <c r="S205" s="5">
        <v>770</v>
      </c>
      <c r="T205" s="5">
        <v>743</v>
      </c>
      <c r="U205" s="5">
        <v>750</v>
      </c>
      <c r="V205" s="5">
        <v>760</v>
      </c>
      <c r="W205" s="5">
        <v>744</v>
      </c>
    </row>
    <row r="206" spans="1:23" ht="20.100000000000001" customHeight="1">
      <c r="A206" s="288">
        <v>44750</v>
      </c>
      <c r="B206" s="288">
        <v>44756</v>
      </c>
      <c r="C206" s="5">
        <v>770</v>
      </c>
      <c r="D206" s="5">
        <v>780</v>
      </c>
      <c r="E206" s="5">
        <v>800</v>
      </c>
      <c r="F206" s="5">
        <v>780</v>
      </c>
      <c r="G206" s="5">
        <v>720</v>
      </c>
      <c r="H206" s="5">
        <v>760</v>
      </c>
      <c r="I206" s="5">
        <v>810</v>
      </c>
      <c r="J206" s="5">
        <v>780</v>
      </c>
      <c r="K206" s="5">
        <v>820</v>
      </c>
      <c r="L206" s="5">
        <v>815</v>
      </c>
      <c r="M206" s="5">
        <v>815</v>
      </c>
      <c r="N206" s="5">
        <v>820</v>
      </c>
      <c r="O206" s="5">
        <v>720</v>
      </c>
      <c r="P206" s="5">
        <v>730</v>
      </c>
      <c r="Q206" s="5">
        <v>720</v>
      </c>
      <c r="R206" s="5">
        <v>780</v>
      </c>
      <c r="S206" s="5">
        <v>780</v>
      </c>
      <c r="T206" s="5">
        <v>776</v>
      </c>
      <c r="U206" s="5">
        <v>800</v>
      </c>
      <c r="V206" s="5">
        <v>810</v>
      </c>
      <c r="W206" s="5">
        <v>779</v>
      </c>
    </row>
    <row r="207" spans="1:23" ht="20.100000000000001" customHeight="1">
      <c r="A207" s="288">
        <v>44757</v>
      </c>
      <c r="B207" s="288">
        <v>44763</v>
      </c>
      <c r="C207" s="5">
        <v>830</v>
      </c>
      <c r="D207" s="5">
        <v>810</v>
      </c>
      <c r="E207" s="5">
        <v>810</v>
      </c>
      <c r="F207" s="5">
        <v>810</v>
      </c>
      <c r="G207" s="5">
        <v>800</v>
      </c>
      <c r="H207" s="5">
        <v>820</v>
      </c>
      <c r="I207" s="5">
        <v>850</v>
      </c>
      <c r="J207" s="5">
        <v>850</v>
      </c>
      <c r="K207" s="119">
        <v>890</v>
      </c>
      <c r="L207" s="119">
        <v>860</v>
      </c>
      <c r="M207" s="119">
        <v>890</v>
      </c>
      <c r="N207" s="5">
        <v>840</v>
      </c>
      <c r="O207" s="5">
        <v>800</v>
      </c>
      <c r="P207" s="5">
        <v>815</v>
      </c>
      <c r="Q207" s="5">
        <v>800</v>
      </c>
      <c r="R207" s="5">
        <v>810</v>
      </c>
      <c r="S207" s="5">
        <v>810</v>
      </c>
      <c r="T207" s="5">
        <v>829</v>
      </c>
      <c r="U207" s="5">
        <v>820</v>
      </c>
      <c r="V207" s="5">
        <v>830</v>
      </c>
      <c r="W207" s="5">
        <v>829</v>
      </c>
    </row>
    <row r="208" spans="1:23" ht="20.100000000000001" customHeight="1">
      <c r="A208" s="288">
        <v>44764</v>
      </c>
      <c r="B208" s="288">
        <v>44770</v>
      </c>
      <c r="C208" s="5">
        <v>840</v>
      </c>
      <c r="D208" s="5">
        <v>840</v>
      </c>
      <c r="E208" s="5">
        <v>830</v>
      </c>
      <c r="F208" s="5">
        <v>880</v>
      </c>
      <c r="G208" s="5">
        <v>820</v>
      </c>
      <c r="H208" s="5">
        <v>820</v>
      </c>
      <c r="I208" s="5">
        <v>890</v>
      </c>
      <c r="J208" s="5">
        <v>850</v>
      </c>
      <c r="K208" s="119">
        <v>890</v>
      </c>
      <c r="L208" s="119">
        <v>870</v>
      </c>
      <c r="M208" s="119">
        <v>890</v>
      </c>
      <c r="N208" s="5">
        <v>840</v>
      </c>
      <c r="O208" s="5">
        <v>820</v>
      </c>
      <c r="P208" s="5">
        <v>830</v>
      </c>
      <c r="Q208" s="5">
        <v>820</v>
      </c>
      <c r="R208" s="5">
        <v>880</v>
      </c>
      <c r="S208" s="5">
        <v>880</v>
      </c>
      <c r="T208" s="5">
        <v>852</v>
      </c>
      <c r="U208" s="5">
        <v>820</v>
      </c>
      <c r="V208" s="5">
        <v>830</v>
      </c>
      <c r="W208" s="5">
        <v>849</v>
      </c>
    </row>
    <row r="209" spans="1:23" ht="20.100000000000001" customHeight="1">
      <c r="A209" s="288">
        <v>44771</v>
      </c>
      <c r="B209" s="288">
        <v>44777</v>
      </c>
      <c r="C209" s="5">
        <v>810</v>
      </c>
      <c r="D209" s="5">
        <v>800</v>
      </c>
      <c r="E209" s="5">
        <v>810</v>
      </c>
      <c r="F209" s="5">
        <v>810</v>
      </c>
      <c r="G209" s="5">
        <v>780</v>
      </c>
      <c r="H209" s="5">
        <v>800</v>
      </c>
      <c r="I209" s="5">
        <v>815</v>
      </c>
      <c r="J209" s="5">
        <v>820</v>
      </c>
      <c r="K209" s="119">
        <v>820</v>
      </c>
      <c r="L209" s="119">
        <v>800</v>
      </c>
      <c r="M209" s="119">
        <v>820</v>
      </c>
      <c r="N209" s="5">
        <v>800</v>
      </c>
      <c r="O209" s="5">
        <v>780</v>
      </c>
      <c r="P209" s="5">
        <v>790</v>
      </c>
      <c r="Q209" s="5">
        <v>780</v>
      </c>
      <c r="R209" s="5">
        <v>810</v>
      </c>
      <c r="S209" s="5">
        <v>810</v>
      </c>
      <c r="T209" s="5">
        <v>803</v>
      </c>
      <c r="U209" s="5">
        <v>780</v>
      </c>
      <c r="V209" s="5">
        <v>790</v>
      </c>
      <c r="W209" s="5">
        <v>801</v>
      </c>
    </row>
    <row r="210" spans="1:23" ht="20.100000000000001" customHeight="1">
      <c r="A210" s="288">
        <v>44778</v>
      </c>
      <c r="B210" s="288">
        <v>44784</v>
      </c>
      <c r="C210" s="5">
        <v>690</v>
      </c>
      <c r="D210" s="5">
        <v>770</v>
      </c>
      <c r="E210" s="5">
        <v>760</v>
      </c>
      <c r="F210" s="5">
        <v>695</v>
      </c>
      <c r="G210" s="5">
        <v>750</v>
      </c>
      <c r="H210" s="5">
        <v>760</v>
      </c>
      <c r="I210" s="5">
        <v>700</v>
      </c>
      <c r="J210" s="5">
        <v>700</v>
      </c>
      <c r="K210" s="119">
        <v>720</v>
      </c>
      <c r="L210" s="119">
        <v>700</v>
      </c>
      <c r="M210" s="119">
        <v>710</v>
      </c>
      <c r="N210" s="5">
        <v>770</v>
      </c>
      <c r="O210" s="5">
        <v>750</v>
      </c>
      <c r="P210" s="5">
        <v>760</v>
      </c>
      <c r="Q210" s="5">
        <v>750</v>
      </c>
      <c r="R210" s="5">
        <v>695</v>
      </c>
      <c r="S210" s="5">
        <v>695</v>
      </c>
      <c r="T210" s="5">
        <v>728</v>
      </c>
      <c r="U210" s="5">
        <v>740</v>
      </c>
      <c r="V210" s="5">
        <v>760</v>
      </c>
      <c r="W210" s="5">
        <v>730</v>
      </c>
    </row>
    <row r="211" spans="1:23" ht="19.5" customHeight="1">
      <c r="A211" s="288">
        <v>44785</v>
      </c>
      <c r="B211" s="288">
        <v>44791</v>
      </c>
      <c r="C211" s="5">
        <v>660</v>
      </c>
      <c r="D211" s="5">
        <v>700</v>
      </c>
      <c r="E211" s="5">
        <v>700</v>
      </c>
      <c r="F211" s="5">
        <v>680</v>
      </c>
      <c r="G211" s="5">
        <v>660</v>
      </c>
      <c r="H211" s="5">
        <v>680</v>
      </c>
      <c r="I211" s="5">
        <v>690</v>
      </c>
      <c r="J211" s="5">
        <v>680</v>
      </c>
      <c r="K211" s="119">
        <v>690</v>
      </c>
      <c r="L211" s="119">
        <v>690</v>
      </c>
      <c r="M211" s="119">
        <v>680</v>
      </c>
      <c r="N211" s="5">
        <v>700</v>
      </c>
      <c r="O211" s="5">
        <v>660</v>
      </c>
      <c r="P211" s="5">
        <v>680</v>
      </c>
      <c r="Q211" s="5">
        <v>660</v>
      </c>
      <c r="R211" s="5">
        <v>680</v>
      </c>
      <c r="S211" s="5">
        <v>680</v>
      </c>
      <c r="T211" s="5">
        <v>681</v>
      </c>
      <c r="U211" s="5">
        <v>680</v>
      </c>
      <c r="V211" s="5">
        <v>690</v>
      </c>
      <c r="W211" s="5">
        <v>681</v>
      </c>
    </row>
    <row r="212" spans="1:23" ht="19.5" customHeight="1">
      <c r="A212" s="288">
        <v>44792</v>
      </c>
      <c r="B212" s="288">
        <v>44798</v>
      </c>
      <c r="C212" s="5">
        <v>630</v>
      </c>
      <c r="D212" s="5">
        <v>670</v>
      </c>
      <c r="E212" s="5">
        <v>680</v>
      </c>
      <c r="F212" s="5">
        <v>670</v>
      </c>
      <c r="G212" s="5">
        <v>610</v>
      </c>
      <c r="H212" s="5">
        <v>610</v>
      </c>
      <c r="I212" s="5">
        <v>680</v>
      </c>
      <c r="J212" s="5">
        <v>630</v>
      </c>
      <c r="K212" s="5">
        <v>650</v>
      </c>
      <c r="L212" s="5">
        <v>630</v>
      </c>
      <c r="M212" s="5">
        <v>620</v>
      </c>
      <c r="N212" s="5">
        <v>670</v>
      </c>
      <c r="O212" s="5">
        <v>610</v>
      </c>
      <c r="P212" s="5">
        <v>630</v>
      </c>
      <c r="Q212" s="5">
        <v>610</v>
      </c>
      <c r="R212" s="5">
        <v>675</v>
      </c>
      <c r="S212" s="5">
        <v>670</v>
      </c>
      <c r="T212" s="5">
        <v>644</v>
      </c>
      <c r="U212" s="5">
        <v>650</v>
      </c>
      <c r="V212" s="5">
        <v>660</v>
      </c>
      <c r="W212" s="5">
        <v>645</v>
      </c>
    </row>
    <row r="213" spans="1:23" ht="20.100000000000001" customHeight="1">
      <c r="A213" s="333">
        <v>44799</v>
      </c>
      <c r="B213" s="333">
        <v>44805</v>
      </c>
      <c r="C213" s="5">
        <v>630</v>
      </c>
      <c r="D213" s="5">
        <v>660</v>
      </c>
      <c r="E213" s="5">
        <v>670</v>
      </c>
      <c r="F213" s="5">
        <v>660</v>
      </c>
      <c r="G213" s="5">
        <v>610</v>
      </c>
      <c r="H213" s="5">
        <v>610</v>
      </c>
      <c r="I213" s="5">
        <v>670</v>
      </c>
      <c r="J213" s="5">
        <v>630</v>
      </c>
      <c r="K213" s="5">
        <v>650</v>
      </c>
      <c r="L213" s="5">
        <v>630</v>
      </c>
      <c r="M213" s="5">
        <v>620</v>
      </c>
      <c r="N213" s="5">
        <v>645</v>
      </c>
      <c r="O213" s="5">
        <v>610</v>
      </c>
      <c r="P213" s="5">
        <v>630</v>
      </c>
      <c r="Q213" s="5">
        <v>610</v>
      </c>
      <c r="R213" s="5">
        <v>665</v>
      </c>
      <c r="S213" s="5">
        <v>660</v>
      </c>
      <c r="T213" s="5">
        <v>639</v>
      </c>
      <c r="U213" s="5">
        <v>630</v>
      </c>
      <c r="V213" s="5">
        <v>640</v>
      </c>
      <c r="W213" s="5">
        <v>638</v>
      </c>
    </row>
    <row r="214" spans="1:23" ht="20.100000000000001" customHeight="1">
      <c r="A214" s="333">
        <v>44806</v>
      </c>
      <c r="B214" s="333">
        <v>44812</v>
      </c>
      <c r="C214" s="5">
        <v>630</v>
      </c>
      <c r="D214" s="5">
        <v>660</v>
      </c>
      <c r="E214" s="5">
        <v>640</v>
      </c>
      <c r="F214" s="5">
        <v>650</v>
      </c>
      <c r="G214" s="5">
        <v>600</v>
      </c>
      <c r="H214" s="5">
        <v>600</v>
      </c>
      <c r="I214" s="5">
        <v>630</v>
      </c>
      <c r="J214" s="5">
        <v>630</v>
      </c>
      <c r="K214" s="5">
        <v>640</v>
      </c>
      <c r="L214" s="5">
        <v>620</v>
      </c>
      <c r="M214" s="5">
        <v>600</v>
      </c>
      <c r="N214" s="5">
        <v>645</v>
      </c>
      <c r="O214" s="5">
        <v>600</v>
      </c>
      <c r="P214" s="5">
        <v>630</v>
      </c>
      <c r="Q214" s="5">
        <v>610</v>
      </c>
      <c r="R214" s="5">
        <v>650</v>
      </c>
      <c r="S214" s="5">
        <v>650</v>
      </c>
      <c r="T214" s="5">
        <v>629</v>
      </c>
      <c r="U214" s="5">
        <v>630</v>
      </c>
      <c r="V214" s="5">
        <v>640</v>
      </c>
      <c r="W214" s="5">
        <v>629</v>
      </c>
    </row>
    <row r="215" spans="1:23" ht="20.100000000000001" customHeight="1">
      <c r="A215" s="333">
        <v>44813</v>
      </c>
      <c r="B215" s="333">
        <v>44819</v>
      </c>
      <c r="C215" s="5">
        <v>630</v>
      </c>
      <c r="D215" s="5">
        <v>650</v>
      </c>
      <c r="E215" s="5">
        <v>640</v>
      </c>
      <c r="F215" s="5">
        <v>640</v>
      </c>
      <c r="G215" s="5">
        <v>600</v>
      </c>
      <c r="H215" s="5">
        <v>600</v>
      </c>
      <c r="I215" s="5">
        <v>630</v>
      </c>
      <c r="J215" s="5">
        <v>630</v>
      </c>
      <c r="K215" s="5">
        <v>630</v>
      </c>
      <c r="L215" s="5">
        <v>620</v>
      </c>
      <c r="M215" s="5">
        <v>600</v>
      </c>
      <c r="N215" s="5">
        <v>640</v>
      </c>
      <c r="O215" s="5">
        <v>600</v>
      </c>
      <c r="P215" s="5">
        <v>630</v>
      </c>
      <c r="Q215" s="5">
        <v>610</v>
      </c>
      <c r="R215" s="5">
        <v>650</v>
      </c>
      <c r="S215" s="5">
        <v>650</v>
      </c>
      <c r="T215" s="5">
        <v>626</v>
      </c>
      <c r="U215" s="5">
        <v>620</v>
      </c>
      <c r="V215" s="5">
        <v>630</v>
      </c>
      <c r="W215" s="5">
        <v>626</v>
      </c>
    </row>
    <row r="216" spans="1:23" ht="20.100000000000001" customHeight="1">
      <c r="A216" s="333">
        <v>44820</v>
      </c>
      <c r="B216" s="333">
        <v>44826</v>
      </c>
      <c r="C216" s="5">
        <v>620</v>
      </c>
      <c r="D216" s="5">
        <v>650</v>
      </c>
      <c r="E216" s="5">
        <v>640</v>
      </c>
      <c r="F216" s="5">
        <v>640</v>
      </c>
      <c r="G216" s="5">
        <v>600</v>
      </c>
      <c r="H216" s="5">
        <v>600</v>
      </c>
      <c r="I216" s="5">
        <v>630</v>
      </c>
      <c r="J216" s="5">
        <v>630</v>
      </c>
      <c r="K216" s="5">
        <v>630</v>
      </c>
      <c r="L216" s="5">
        <v>620</v>
      </c>
      <c r="M216" s="5">
        <v>600</v>
      </c>
      <c r="N216" s="5">
        <v>640</v>
      </c>
      <c r="O216" s="5">
        <v>600</v>
      </c>
      <c r="P216" s="5">
        <v>630</v>
      </c>
      <c r="Q216" s="5">
        <v>610</v>
      </c>
      <c r="R216" s="5">
        <v>650</v>
      </c>
      <c r="S216" s="5">
        <v>650</v>
      </c>
      <c r="T216" s="5">
        <v>626</v>
      </c>
      <c r="U216" s="5">
        <v>620</v>
      </c>
      <c r="V216" s="5">
        <v>630</v>
      </c>
      <c r="W216" s="5">
        <v>626</v>
      </c>
    </row>
    <row r="217" spans="1:23" ht="20.100000000000001" customHeight="1">
      <c r="A217" s="333">
        <v>44827</v>
      </c>
      <c r="B217" s="333">
        <v>44833</v>
      </c>
      <c r="C217" s="5">
        <v>650</v>
      </c>
      <c r="D217" s="5">
        <v>670</v>
      </c>
      <c r="E217" s="5">
        <v>640</v>
      </c>
      <c r="F217" s="5">
        <v>640</v>
      </c>
      <c r="G217" s="5">
        <v>600</v>
      </c>
      <c r="H217" s="5">
        <v>620</v>
      </c>
      <c r="I217" s="5">
        <v>645</v>
      </c>
      <c r="J217" s="5">
        <v>640</v>
      </c>
      <c r="K217" s="5">
        <v>650</v>
      </c>
      <c r="L217" s="5">
        <v>650</v>
      </c>
      <c r="M217" s="5">
        <v>640</v>
      </c>
      <c r="N217" s="5">
        <v>640</v>
      </c>
      <c r="O217" s="5">
        <v>600</v>
      </c>
      <c r="P217" s="5">
        <v>630</v>
      </c>
      <c r="Q217" s="5">
        <v>610</v>
      </c>
      <c r="R217" s="5">
        <v>650</v>
      </c>
      <c r="S217" s="5">
        <v>660</v>
      </c>
      <c r="T217" s="5">
        <v>637</v>
      </c>
      <c r="U217" s="5">
        <v>620</v>
      </c>
      <c r="V217" s="5">
        <v>630</v>
      </c>
      <c r="W217" s="5">
        <v>636</v>
      </c>
    </row>
    <row r="218" spans="1:23" ht="20.100000000000001" customHeight="1">
      <c r="A218" s="302">
        <v>44834</v>
      </c>
      <c r="B218" s="302">
        <v>44842</v>
      </c>
      <c r="C218" s="299">
        <v>675</v>
      </c>
      <c r="D218" s="299">
        <v>695</v>
      </c>
      <c r="E218" s="299">
        <v>660</v>
      </c>
      <c r="F218" s="299">
        <v>650</v>
      </c>
      <c r="G218" s="299">
        <v>645</v>
      </c>
      <c r="H218" s="299">
        <v>660</v>
      </c>
      <c r="I218" s="299">
        <v>650</v>
      </c>
      <c r="J218" s="299">
        <v>670</v>
      </c>
      <c r="K218" s="299">
        <v>670</v>
      </c>
      <c r="L218" s="299">
        <v>670</v>
      </c>
      <c r="M218" s="299">
        <v>665</v>
      </c>
      <c r="N218" s="299">
        <v>670</v>
      </c>
      <c r="O218" s="299">
        <v>660</v>
      </c>
      <c r="P218" s="299">
        <v>670</v>
      </c>
      <c r="Q218" s="299">
        <v>650</v>
      </c>
      <c r="R218" s="299">
        <v>680</v>
      </c>
      <c r="S218" s="299">
        <v>670</v>
      </c>
      <c r="T218" s="299">
        <v>665</v>
      </c>
      <c r="U218" s="299">
        <v>650</v>
      </c>
      <c r="V218" s="299">
        <v>660</v>
      </c>
      <c r="W218" s="299">
        <v>664</v>
      </c>
    </row>
    <row r="219" spans="1:23" ht="20.100000000000001" customHeight="1">
      <c r="A219" s="288">
        <v>44843</v>
      </c>
      <c r="B219" s="288">
        <v>44847</v>
      </c>
      <c r="C219" s="299">
        <v>710</v>
      </c>
      <c r="D219" s="299">
        <v>760</v>
      </c>
      <c r="E219" s="299">
        <v>750</v>
      </c>
      <c r="F219" s="299">
        <v>735</v>
      </c>
      <c r="G219" s="299">
        <v>730</v>
      </c>
      <c r="H219" s="299">
        <v>705</v>
      </c>
      <c r="I219" s="299">
        <v>705</v>
      </c>
      <c r="J219" s="299">
        <v>710</v>
      </c>
      <c r="K219" s="299">
        <v>710</v>
      </c>
      <c r="L219" s="299">
        <v>710</v>
      </c>
      <c r="M219" s="299">
        <v>700</v>
      </c>
      <c r="N219" s="299">
        <v>720</v>
      </c>
      <c r="O219" s="299">
        <v>750</v>
      </c>
      <c r="P219" s="299">
        <v>760</v>
      </c>
      <c r="Q219" s="299">
        <v>740</v>
      </c>
      <c r="R219" s="299">
        <v>770</v>
      </c>
      <c r="S219" s="299">
        <v>710</v>
      </c>
      <c r="T219" s="299">
        <v>728</v>
      </c>
      <c r="U219" s="299">
        <v>700</v>
      </c>
      <c r="V219" s="299">
        <v>710</v>
      </c>
      <c r="W219" s="299">
        <v>726</v>
      </c>
    </row>
    <row r="220" spans="1:23" ht="20.100000000000001" customHeight="1">
      <c r="A220" s="302">
        <v>44848</v>
      </c>
      <c r="B220" s="302">
        <v>44854</v>
      </c>
      <c r="C220" s="299">
        <v>780</v>
      </c>
      <c r="D220" s="299">
        <v>830</v>
      </c>
      <c r="E220" s="299">
        <v>830</v>
      </c>
      <c r="F220" s="299">
        <v>805</v>
      </c>
      <c r="G220" s="299">
        <v>800</v>
      </c>
      <c r="H220" s="299">
        <v>775</v>
      </c>
      <c r="I220" s="299">
        <v>785</v>
      </c>
      <c r="J220" s="299">
        <v>780</v>
      </c>
      <c r="K220" s="299">
        <v>780</v>
      </c>
      <c r="L220" s="299">
        <v>780</v>
      </c>
      <c r="M220" s="299">
        <v>770</v>
      </c>
      <c r="N220" s="299">
        <v>800</v>
      </c>
      <c r="O220" s="299">
        <v>830</v>
      </c>
      <c r="P220" s="299">
        <v>830</v>
      </c>
      <c r="Q220" s="299">
        <v>810</v>
      </c>
      <c r="R220" s="299">
        <v>835</v>
      </c>
      <c r="S220" s="299">
        <v>790</v>
      </c>
      <c r="T220" s="299">
        <v>801</v>
      </c>
      <c r="U220" s="299">
        <v>780</v>
      </c>
      <c r="V220" s="299">
        <v>795</v>
      </c>
      <c r="W220" s="299">
        <v>799</v>
      </c>
    </row>
    <row r="221" spans="1:23" ht="20.100000000000001" customHeight="1">
      <c r="A221" s="302">
        <v>44855</v>
      </c>
      <c r="B221" s="302">
        <v>44861</v>
      </c>
      <c r="C221" s="299">
        <v>825</v>
      </c>
      <c r="D221" s="299">
        <v>840</v>
      </c>
      <c r="E221" s="299">
        <v>830</v>
      </c>
      <c r="F221" s="299">
        <v>840</v>
      </c>
      <c r="G221" s="299">
        <v>835</v>
      </c>
      <c r="H221" s="299">
        <v>820</v>
      </c>
      <c r="I221" s="299">
        <v>830</v>
      </c>
      <c r="J221" s="299">
        <v>820</v>
      </c>
      <c r="K221" s="299">
        <v>825</v>
      </c>
      <c r="L221" s="299">
        <v>820</v>
      </c>
      <c r="M221" s="299">
        <v>810</v>
      </c>
      <c r="N221" s="299">
        <v>825</v>
      </c>
      <c r="O221" s="299">
        <v>850</v>
      </c>
      <c r="P221" s="299">
        <v>850</v>
      </c>
      <c r="Q221" s="299">
        <v>830</v>
      </c>
      <c r="R221" s="299">
        <v>855</v>
      </c>
      <c r="S221" s="299">
        <v>835</v>
      </c>
      <c r="T221" s="299">
        <v>832</v>
      </c>
      <c r="U221" s="299">
        <v>810</v>
      </c>
      <c r="V221" s="299">
        <v>820</v>
      </c>
      <c r="W221" s="299">
        <v>830</v>
      </c>
    </row>
    <row r="222" spans="1:23" ht="20.100000000000001" customHeight="1">
      <c r="A222" s="302">
        <v>44862</v>
      </c>
      <c r="B222" s="302">
        <v>44868</v>
      </c>
      <c r="C222" s="299">
        <v>825</v>
      </c>
      <c r="D222" s="299">
        <v>840</v>
      </c>
      <c r="E222" s="299">
        <v>830</v>
      </c>
      <c r="F222" s="299">
        <v>840</v>
      </c>
      <c r="G222" s="299">
        <v>835</v>
      </c>
      <c r="H222" s="299">
        <v>820</v>
      </c>
      <c r="I222" s="299">
        <v>830</v>
      </c>
      <c r="J222" s="299">
        <v>820</v>
      </c>
      <c r="K222" s="299">
        <v>825</v>
      </c>
      <c r="L222" s="299">
        <v>820</v>
      </c>
      <c r="M222" s="299">
        <v>810</v>
      </c>
      <c r="N222" s="299">
        <v>825</v>
      </c>
      <c r="O222" s="299">
        <v>850</v>
      </c>
      <c r="P222" s="299">
        <v>860</v>
      </c>
      <c r="Q222" s="299">
        <v>850</v>
      </c>
      <c r="R222" s="299">
        <v>855</v>
      </c>
      <c r="S222" s="299">
        <v>835</v>
      </c>
      <c r="T222" s="299">
        <v>834</v>
      </c>
      <c r="U222" s="299">
        <v>810</v>
      </c>
      <c r="V222" s="299">
        <v>820</v>
      </c>
      <c r="W222" s="299">
        <v>832</v>
      </c>
    </row>
    <row r="223" spans="1:23" ht="20.100000000000001" customHeight="1">
      <c r="A223" s="302">
        <v>44869</v>
      </c>
      <c r="B223" s="302">
        <v>44875</v>
      </c>
      <c r="C223" s="299">
        <v>795</v>
      </c>
      <c r="D223" s="299">
        <v>810</v>
      </c>
      <c r="E223" s="299">
        <v>800</v>
      </c>
      <c r="F223" s="299">
        <v>805</v>
      </c>
      <c r="G223" s="299">
        <v>795</v>
      </c>
      <c r="H223" s="299">
        <v>790</v>
      </c>
      <c r="I223" s="299">
        <v>800</v>
      </c>
      <c r="J223" s="299">
        <v>800</v>
      </c>
      <c r="K223" s="299">
        <v>800</v>
      </c>
      <c r="L223" s="299">
        <v>795</v>
      </c>
      <c r="M223" s="299">
        <v>790</v>
      </c>
      <c r="N223" s="299">
        <v>800</v>
      </c>
      <c r="O223" s="299">
        <v>830</v>
      </c>
      <c r="P223" s="299">
        <v>830</v>
      </c>
      <c r="Q223" s="299">
        <v>810</v>
      </c>
      <c r="R223" s="299">
        <v>815</v>
      </c>
      <c r="S223" s="299">
        <v>810</v>
      </c>
      <c r="T223" s="299">
        <v>804</v>
      </c>
      <c r="U223" s="299">
        <v>790</v>
      </c>
      <c r="V223" s="299">
        <v>795</v>
      </c>
      <c r="W223" s="299">
        <v>803</v>
      </c>
    </row>
    <row r="224" spans="1:23" ht="20.100000000000001" customHeight="1">
      <c r="A224" s="302">
        <v>44876</v>
      </c>
      <c r="B224" s="302">
        <v>44882</v>
      </c>
      <c r="C224" s="299">
        <v>750</v>
      </c>
      <c r="D224" s="299">
        <v>785</v>
      </c>
      <c r="E224" s="299">
        <v>770</v>
      </c>
      <c r="F224" s="299">
        <v>770</v>
      </c>
      <c r="G224" s="299">
        <v>775</v>
      </c>
      <c r="H224" s="299">
        <v>750</v>
      </c>
      <c r="I224" s="299">
        <v>750</v>
      </c>
      <c r="J224" s="299">
        <v>750</v>
      </c>
      <c r="K224" s="299">
        <v>750</v>
      </c>
      <c r="L224" s="299">
        <v>750</v>
      </c>
      <c r="M224" s="299">
        <v>745</v>
      </c>
      <c r="N224" s="299">
        <v>780</v>
      </c>
      <c r="O224" s="299">
        <v>780</v>
      </c>
      <c r="P224" s="299">
        <v>790</v>
      </c>
      <c r="Q224" s="299">
        <v>760</v>
      </c>
      <c r="R224" s="299">
        <v>775</v>
      </c>
      <c r="S224" s="299">
        <v>760</v>
      </c>
      <c r="T224" s="299">
        <v>764</v>
      </c>
      <c r="U224" s="299">
        <v>760</v>
      </c>
      <c r="V224" s="299">
        <v>770</v>
      </c>
      <c r="W224" s="299">
        <v>764</v>
      </c>
    </row>
    <row r="225" spans="1:26" ht="20.100000000000001" customHeight="1">
      <c r="A225" s="302">
        <v>44883</v>
      </c>
      <c r="B225" s="302">
        <v>44889</v>
      </c>
      <c r="C225" s="299">
        <v>720</v>
      </c>
      <c r="D225" s="299">
        <v>740</v>
      </c>
      <c r="E225" s="299">
        <v>735</v>
      </c>
      <c r="F225" s="299">
        <v>735</v>
      </c>
      <c r="G225" s="299">
        <v>740</v>
      </c>
      <c r="H225" s="299">
        <v>720</v>
      </c>
      <c r="I225" s="299">
        <v>720</v>
      </c>
      <c r="J225" s="299">
        <v>715</v>
      </c>
      <c r="K225" s="299">
        <v>720</v>
      </c>
      <c r="L225" s="299">
        <v>710</v>
      </c>
      <c r="M225" s="299">
        <v>700</v>
      </c>
      <c r="N225" s="299">
        <v>730</v>
      </c>
      <c r="O225" s="299">
        <v>700</v>
      </c>
      <c r="P225" s="299">
        <v>750</v>
      </c>
      <c r="Q225" s="299">
        <v>720</v>
      </c>
      <c r="R225" s="299">
        <v>760</v>
      </c>
      <c r="S225" s="299">
        <v>730</v>
      </c>
      <c r="T225" s="299">
        <v>726</v>
      </c>
      <c r="U225" s="299">
        <v>720</v>
      </c>
      <c r="V225" s="299">
        <v>730</v>
      </c>
      <c r="W225" s="299">
        <v>726</v>
      </c>
    </row>
    <row r="226" spans="1:26" s="10" customFormat="1" ht="20.100000000000001" customHeight="1">
      <c r="A226" s="302">
        <v>44890</v>
      </c>
      <c r="B226" s="302">
        <v>44896</v>
      </c>
      <c r="C226" s="299">
        <v>690</v>
      </c>
      <c r="D226" s="299">
        <v>690</v>
      </c>
      <c r="E226" s="299">
        <v>685</v>
      </c>
      <c r="F226" s="299">
        <v>685</v>
      </c>
      <c r="G226" s="299">
        <v>690</v>
      </c>
      <c r="H226" s="299">
        <v>690</v>
      </c>
      <c r="I226" s="299">
        <v>690</v>
      </c>
      <c r="J226" s="299">
        <v>695</v>
      </c>
      <c r="K226" s="299">
        <v>690</v>
      </c>
      <c r="L226" s="299">
        <v>690</v>
      </c>
      <c r="M226" s="299">
        <v>680</v>
      </c>
      <c r="N226" s="299">
        <v>690</v>
      </c>
      <c r="O226" s="299">
        <v>650</v>
      </c>
      <c r="P226" s="299">
        <v>720</v>
      </c>
      <c r="Q226" s="299">
        <v>700</v>
      </c>
      <c r="R226" s="299">
        <v>700</v>
      </c>
      <c r="S226" s="299">
        <v>690</v>
      </c>
      <c r="T226" s="299">
        <v>690</v>
      </c>
      <c r="U226" s="299">
        <v>670</v>
      </c>
      <c r="V226" s="299">
        <v>680</v>
      </c>
      <c r="W226" s="299">
        <v>688</v>
      </c>
    </row>
    <row r="227" spans="1:26" ht="20.100000000000001" customHeight="1">
      <c r="A227" s="302">
        <v>44897</v>
      </c>
      <c r="B227" s="302">
        <v>44903</v>
      </c>
      <c r="C227" s="299">
        <v>645</v>
      </c>
      <c r="D227" s="299">
        <v>640</v>
      </c>
      <c r="E227" s="299">
        <v>640</v>
      </c>
      <c r="F227" s="299">
        <v>650</v>
      </c>
      <c r="G227" s="299">
        <v>655</v>
      </c>
      <c r="H227" s="299">
        <v>645</v>
      </c>
      <c r="I227" s="299">
        <v>650</v>
      </c>
      <c r="J227" s="299">
        <v>650</v>
      </c>
      <c r="K227" s="299">
        <v>650</v>
      </c>
      <c r="L227" s="299">
        <v>650</v>
      </c>
      <c r="M227" s="299">
        <v>640</v>
      </c>
      <c r="N227" s="299">
        <v>670</v>
      </c>
      <c r="O227" s="299">
        <v>620</v>
      </c>
      <c r="P227" s="299">
        <v>680</v>
      </c>
      <c r="Q227" s="299">
        <v>660</v>
      </c>
      <c r="R227" s="299">
        <v>675</v>
      </c>
      <c r="S227" s="299">
        <v>660</v>
      </c>
      <c r="T227" s="299">
        <v>652</v>
      </c>
      <c r="U227" s="299">
        <v>660</v>
      </c>
      <c r="V227" s="299">
        <v>670</v>
      </c>
      <c r="W227" s="299">
        <v>653</v>
      </c>
    </row>
    <row r="228" spans="1:26" ht="20.100000000000001" customHeight="1">
      <c r="A228" s="302">
        <v>44904</v>
      </c>
      <c r="B228" s="302">
        <v>44910</v>
      </c>
      <c r="C228" s="299">
        <v>590</v>
      </c>
      <c r="D228" s="299">
        <v>600</v>
      </c>
      <c r="E228" s="299">
        <v>600</v>
      </c>
      <c r="F228" s="299">
        <v>595</v>
      </c>
      <c r="G228" s="299">
        <v>605</v>
      </c>
      <c r="H228" s="299">
        <v>585</v>
      </c>
      <c r="I228" s="299">
        <v>600</v>
      </c>
      <c r="J228" s="299">
        <v>595</v>
      </c>
      <c r="K228" s="299">
        <v>590</v>
      </c>
      <c r="L228" s="299">
        <v>580</v>
      </c>
      <c r="M228" s="299">
        <v>570</v>
      </c>
      <c r="N228" s="299">
        <v>615</v>
      </c>
      <c r="O228" s="299">
        <v>600</v>
      </c>
      <c r="P228" s="299">
        <v>650</v>
      </c>
      <c r="Q228" s="299">
        <v>630</v>
      </c>
      <c r="R228" s="299">
        <v>620</v>
      </c>
      <c r="S228" s="299">
        <v>610</v>
      </c>
      <c r="T228" s="299">
        <v>602</v>
      </c>
      <c r="U228" s="299">
        <v>600</v>
      </c>
      <c r="V228" s="299">
        <v>610</v>
      </c>
      <c r="W228" s="299">
        <v>602</v>
      </c>
    </row>
    <row r="229" spans="1:26" ht="20.100000000000001" customHeight="1">
      <c r="A229" s="302">
        <v>44911</v>
      </c>
      <c r="B229" s="302">
        <v>44917</v>
      </c>
      <c r="C229" s="299">
        <v>560</v>
      </c>
      <c r="D229" s="299">
        <v>560</v>
      </c>
      <c r="E229" s="299">
        <v>560</v>
      </c>
      <c r="F229" s="299">
        <v>575</v>
      </c>
      <c r="G229" s="299">
        <v>565</v>
      </c>
      <c r="H229" s="299">
        <v>560</v>
      </c>
      <c r="I229" s="299">
        <v>560</v>
      </c>
      <c r="J229" s="299">
        <v>560</v>
      </c>
      <c r="K229" s="299">
        <v>570</v>
      </c>
      <c r="L229" s="299">
        <v>560</v>
      </c>
      <c r="M229" s="299">
        <v>560</v>
      </c>
      <c r="N229" s="299">
        <v>580</v>
      </c>
      <c r="O229" s="299">
        <v>580</v>
      </c>
      <c r="P229" s="299">
        <v>600</v>
      </c>
      <c r="Q229" s="299">
        <v>580</v>
      </c>
      <c r="R229" s="299">
        <v>590</v>
      </c>
      <c r="S229" s="299">
        <v>560</v>
      </c>
      <c r="T229" s="299">
        <v>569</v>
      </c>
      <c r="U229" s="299">
        <v>560</v>
      </c>
      <c r="V229" s="299">
        <v>570</v>
      </c>
      <c r="W229" s="299">
        <v>569</v>
      </c>
    </row>
    <row r="230" spans="1:26" ht="20.100000000000001" customHeight="1">
      <c r="A230" s="302">
        <v>44918</v>
      </c>
      <c r="B230" s="302">
        <v>44924</v>
      </c>
      <c r="C230" s="299">
        <v>515</v>
      </c>
      <c r="D230" s="299">
        <v>530</v>
      </c>
      <c r="E230" s="299">
        <v>520</v>
      </c>
      <c r="F230" s="299">
        <v>520</v>
      </c>
      <c r="G230" s="299">
        <v>520</v>
      </c>
      <c r="H230" s="299">
        <v>520</v>
      </c>
      <c r="I230" s="299">
        <v>520</v>
      </c>
      <c r="J230" s="299">
        <v>520</v>
      </c>
      <c r="K230" s="299">
        <v>550</v>
      </c>
      <c r="L230" s="299">
        <v>550</v>
      </c>
      <c r="M230" s="299">
        <v>545</v>
      </c>
      <c r="N230" s="299">
        <v>550</v>
      </c>
      <c r="O230" s="299">
        <v>550</v>
      </c>
      <c r="P230" s="299">
        <v>570</v>
      </c>
      <c r="Q230" s="299">
        <v>550</v>
      </c>
      <c r="R230" s="299">
        <v>530</v>
      </c>
      <c r="S230" s="299">
        <v>520</v>
      </c>
      <c r="T230" s="299">
        <v>534</v>
      </c>
      <c r="U230" s="299">
        <v>520</v>
      </c>
      <c r="V230" s="299">
        <v>530</v>
      </c>
      <c r="W230" s="299">
        <v>533</v>
      </c>
    </row>
    <row r="231" spans="1:26" ht="20.100000000000001" customHeight="1">
      <c r="A231" s="302">
        <v>44925</v>
      </c>
      <c r="B231" s="302">
        <v>44931</v>
      </c>
      <c r="C231" s="299">
        <v>500</v>
      </c>
      <c r="D231" s="299">
        <v>510</v>
      </c>
      <c r="E231" s="299">
        <v>500</v>
      </c>
      <c r="F231" s="299">
        <v>500</v>
      </c>
      <c r="G231" s="299">
        <v>490</v>
      </c>
      <c r="H231" s="299">
        <v>500</v>
      </c>
      <c r="I231" s="299">
        <v>500</v>
      </c>
      <c r="J231" s="299">
        <v>505</v>
      </c>
      <c r="K231" s="299">
        <v>510</v>
      </c>
      <c r="L231" s="299">
        <v>505</v>
      </c>
      <c r="M231" s="299">
        <v>500</v>
      </c>
      <c r="N231" s="299">
        <v>520</v>
      </c>
      <c r="O231" s="299">
        <v>520</v>
      </c>
      <c r="P231" s="299">
        <v>540</v>
      </c>
      <c r="Q231" s="299">
        <v>520</v>
      </c>
      <c r="R231" s="299">
        <v>510</v>
      </c>
      <c r="S231" s="299">
        <v>500</v>
      </c>
      <c r="T231" s="299">
        <v>508</v>
      </c>
      <c r="U231" s="299">
        <v>500</v>
      </c>
      <c r="V231" s="299">
        <v>500</v>
      </c>
      <c r="W231" s="299">
        <v>507</v>
      </c>
    </row>
    <row r="232" spans="1:26" ht="20.100000000000001" customHeight="1">
      <c r="A232" s="302">
        <v>44932</v>
      </c>
      <c r="B232" s="302">
        <v>44938</v>
      </c>
      <c r="C232" s="299">
        <v>450</v>
      </c>
      <c r="D232" s="299">
        <v>460</v>
      </c>
      <c r="E232" s="299">
        <v>450</v>
      </c>
      <c r="F232" s="299">
        <v>450</v>
      </c>
      <c r="G232" s="299">
        <v>455</v>
      </c>
      <c r="H232" s="299">
        <v>460</v>
      </c>
      <c r="I232" s="299">
        <v>440</v>
      </c>
      <c r="J232" s="299">
        <v>450</v>
      </c>
      <c r="K232" s="299">
        <v>480</v>
      </c>
      <c r="L232" s="299">
        <v>470</v>
      </c>
      <c r="M232" s="299">
        <v>470</v>
      </c>
      <c r="N232" s="299">
        <v>460</v>
      </c>
      <c r="O232" s="299">
        <v>480</v>
      </c>
      <c r="P232" s="299">
        <v>490</v>
      </c>
      <c r="Q232" s="299">
        <v>470</v>
      </c>
      <c r="R232" s="299">
        <v>460</v>
      </c>
      <c r="S232" s="299">
        <v>440</v>
      </c>
      <c r="T232" s="299">
        <v>461</v>
      </c>
      <c r="U232" s="299">
        <v>430</v>
      </c>
      <c r="V232" s="299">
        <v>440</v>
      </c>
      <c r="W232" s="299">
        <v>458</v>
      </c>
      <c r="X232" s="303"/>
      <c r="Y232" s="303"/>
      <c r="Z232" s="303"/>
    </row>
    <row r="233" spans="1:26" ht="20.100000000000001" customHeight="1">
      <c r="A233" s="302">
        <v>44953</v>
      </c>
      <c r="B233" s="302">
        <v>44959</v>
      </c>
      <c r="C233" s="299">
        <v>520</v>
      </c>
      <c r="D233" s="299">
        <v>530</v>
      </c>
      <c r="E233" s="299">
        <v>520</v>
      </c>
      <c r="F233" s="299">
        <v>520</v>
      </c>
      <c r="G233" s="299">
        <v>510</v>
      </c>
      <c r="H233" s="299">
        <v>515</v>
      </c>
      <c r="I233" s="299">
        <v>530</v>
      </c>
      <c r="J233" s="299">
        <v>510</v>
      </c>
      <c r="K233" s="299">
        <v>520</v>
      </c>
      <c r="L233" s="299">
        <v>510</v>
      </c>
      <c r="M233" s="299">
        <v>510</v>
      </c>
      <c r="N233" s="299">
        <v>495</v>
      </c>
      <c r="O233" s="299">
        <v>520</v>
      </c>
      <c r="P233" s="299">
        <v>530</v>
      </c>
      <c r="Q233" s="299">
        <v>510</v>
      </c>
      <c r="R233" s="299">
        <v>530</v>
      </c>
      <c r="S233" s="299">
        <v>520</v>
      </c>
      <c r="T233" s="299">
        <v>518</v>
      </c>
      <c r="U233" s="299">
        <v>465</v>
      </c>
      <c r="V233" s="299">
        <v>475</v>
      </c>
      <c r="W233" s="299">
        <v>513</v>
      </c>
    </row>
    <row r="234" spans="1:26" ht="20.100000000000001" customHeight="1">
      <c r="A234" s="302">
        <v>44960</v>
      </c>
      <c r="B234" s="302">
        <v>44966</v>
      </c>
      <c r="C234" s="299">
        <v>560</v>
      </c>
      <c r="D234" s="299">
        <v>550</v>
      </c>
      <c r="E234" s="299">
        <v>540</v>
      </c>
      <c r="F234" s="299">
        <v>560</v>
      </c>
      <c r="G234" s="299">
        <v>535</v>
      </c>
      <c r="H234" s="299">
        <v>560</v>
      </c>
      <c r="I234" s="299">
        <v>570</v>
      </c>
      <c r="J234" s="299">
        <v>560</v>
      </c>
      <c r="K234" s="299">
        <v>565</v>
      </c>
      <c r="L234" s="299">
        <v>560</v>
      </c>
      <c r="M234" s="299">
        <v>560</v>
      </c>
      <c r="N234" s="299">
        <v>530</v>
      </c>
      <c r="O234" s="299">
        <v>550</v>
      </c>
      <c r="P234" s="299">
        <v>550</v>
      </c>
      <c r="Q234" s="299">
        <v>560</v>
      </c>
      <c r="R234" s="299">
        <v>570</v>
      </c>
      <c r="S234" s="299">
        <v>560</v>
      </c>
      <c r="T234" s="299">
        <v>555</v>
      </c>
      <c r="U234" s="299">
        <v>520</v>
      </c>
      <c r="V234" s="299">
        <v>530</v>
      </c>
      <c r="W234" s="299">
        <v>552</v>
      </c>
    </row>
    <row r="235" spans="1:26" ht="20.100000000000001" customHeight="1">
      <c r="A235" s="302">
        <v>44967</v>
      </c>
      <c r="B235" s="302">
        <v>44973</v>
      </c>
      <c r="C235" s="299">
        <v>600</v>
      </c>
      <c r="D235" s="299">
        <v>590</v>
      </c>
      <c r="E235" s="299">
        <v>590</v>
      </c>
      <c r="F235" s="299">
        <v>600</v>
      </c>
      <c r="G235" s="299">
        <v>590</v>
      </c>
      <c r="H235" s="299">
        <v>590</v>
      </c>
      <c r="I235" s="299">
        <v>610</v>
      </c>
      <c r="J235" s="299">
        <v>600</v>
      </c>
      <c r="K235" s="299">
        <v>600</v>
      </c>
      <c r="L235" s="299">
        <v>590</v>
      </c>
      <c r="M235" s="299">
        <v>590</v>
      </c>
      <c r="N235" s="299">
        <v>590</v>
      </c>
      <c r="O235" s="299">
        <v>600</v>
      </c>
      <c r="P235" s="299">
        <v>590</v>
      </c>
      <c r="Q235" s="299">
        <v>580</v>
      </c>
      <c r="R235" s="299">
        <v>610</v>
      </c>
      <c r="S235" s="299">
        <v>610</v>
      </c>
      <c r="T235" s="299">
        <v>596</v>
      </c>
      <c r="U235" s="299">
        <v>580</v>
      </c>
      <c r="V235" s="299">
        <v>580</v>
      </c>
      <c r="W235" s="299">
        <v>594</v>
      </c>
    </row>
    <row r="236" spans="1:26" ht="20.100000000000001" customHeight="1">
      <c r="A236" s="306">
        <v>44974</v>
      </c>
      <c r="B236" s="306">
        <v>44980</v>
      </c>
      <c r="C236" s="55">
        <v>650</v>
      </c>
      <c r="D236" s="55">
        <v>650</v>
      </c>
      <c r="E236" s="55">
        <v>650</v>
      </c>
      <c r="F236" s="55">
        <v>650</v>
      </c>
      <c r="G236" s="55">
        <v>650</v>
      </c>
      <c r="H236" s="55">
        <v>650</v>
      </c>
      <c r="I236" s="55">
        <v>660</v>
      </c>
      <c r="J236" s="55">
        <v>660</v>
      </c>
      <c r="K236" s="55">
        <v>660</v>
      </c>
      <c r="L236" s="55">
        <v>650</v>
      </c>
      <c r="M236" s="55">
        <v>640</v>
      </c>
      <c r="N236" s="55">
        <v>640</v>
      </c>
      <c r="O236" s="55">
        <v>660</v>
      </c>
      <c r="P236" s="55">
        <v>630</v>
      </c>
      <c r="Q236" s="55">
        <v>620</v>
      </c>
      <c r="R236" s="55">
        <v>660</v>
      </c>
      <c r="S236" s="55">
        <v>660</v>
      </c>
      <c r="T236" s="55">
        <v>649</v>
      </c>
      <c r="U236" s="55">
        <v>620</v>
      </c>
      <c r="V236" s="55">
        <v>630</v>
      </c>
      <c r="W236" s="55">
        <v>647</v>
      </c>
    </row>
  </sheetData>
  <mergeCells count="9">
    <mergeCell ref="R1:S1"/>
    <mergeCell ref="U1:V1"/>
    <mergeCell ref="T1:T2"/>
    <mergeCell ref="W1:W2"/>
    <mergeCell ref="A1:B1"/>
    <mergeCell ref="C1:G1"/>
    <mergeCell ref="H1:J1"/>
    <mergeCell ref="K1:M1"/>
    <mergeCell ref="O1:Q1"/>
  </mergeCells>
  <phoneticPr fontId="62" type="noConversion"/>
  <pageMargins left="0.75" right="0.75" top="1" bottom="1" header="0.5" footer="0.5"/>
  <pageSetup paperSize="9"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51"/>
  <sheetViews>
    <sheetView workbookViewId="0">
      <pane ySplit="2" topLeftCell="A37" activePane="bottomLeft" state="frozen"/>
      <selection pane="bottomLeft" activeCell="A51" sqref="A51"/>
    </sheetView>
  </sheetViews>
  <sheetFormatPr defaultColWidth="13.125" defaultRowHeight="20.100000000000001" customHeight="1"/>
  <cols>
    <col min="1" max="1" width="13.125" style="237" customWidth="1"/>
    <col min="2" max="16380" width="13.125" customWidth="1"/>
  </cols>
  <sheetData>
    <row r="1" spans="1:10" ht="30" customHeight="1">
      <c r="A1" s="337" t="s">
        <v>332</v>
      </c>
      <c r="B1" s="338"/>
      <c r="C1" s="338"/>
      <c r="D1" s="338"/>
      <c r="E1" s="338"/>
      <c r="F1" s="338"/>
      <c r="G1" s="338"/>
      <c r="H1" s="338"/>
      <c r="I1" s="338"/>
      <c r="J1" s="338"/>
    </row>
    <row r="2" spans="1:10" ht="30" customHeight="1">
      <c r="A2" s="314" t="s">
        <v>139</v>
      </c>
      <c r="B2" s="61" t="s">
        <v>333</v>
      </c>
      <c r="C2" s="61" t="s">
        <v>334</v>
      </c>
      <c r="D2" s="61" t="s">
        <v>335</v>
      </c>
      <c r="E2" s="61" t="s">
        <v>336</v>
      </c>
      <c r="F2" s="61" t="s">
        <v>337</v>
      </c>
      <c r="G2" s="339" t="s">
        <v>338</v>
      </c>
      <c r="H2" s="61" t="s">
        <v>339</v>
      </c>
      <c r="I2" s="345" t="s">
        <v>340</v>
      </c>
      <c r="J2" s="346" t="s">
        <v>341</v>
      </c>
    </row>
    <row r="3" spans="1:10" ht="20.100000000000001" customHeight="1">
      <c r="A3" s="333">
        <v>44630</v>
      </c>
      <c r="B3" s="340">
        <v>115.9</v>
      </c>
      <c r="C3" s="340">
        <v>12.58</v>
      </c>
      <c r="D3" s="340">
        <v>310</v>
      </c>
      <c r="E3" s="340">
        <v>40</v>
      </c>
      <c r="F3" s="340">
        <v>84.2</v>
      </c>
      <c r="G3" s="340">
        <v>83.36</v>
      </c>
      <c r="H3" s="340">
        <v>14.25</v>
      </c>
      <c r="I3" s="340">
        <v>14.62</v>
      </c>
      <c r="J3" s="340">
        <v>30.84</v>
      </c>
    </row>
    <row r="4" spans="1:10" ht="20.100000000000001" customHeight="1">
      <c r="A4" s="333">
        <v>44637</v>
      </c>
      <c r="B4" s="119">
        <v>116</v>
      </c>
      <c r="C4" s="119">
        <v>12.31</v>
      </c>
      <c r="D4" s="119">
        <v>305</v>
      </c>
      <c r="E4" s="119">
        <v>40</v>
      </c>
      <c r="F4" s="119">
        <v>84.27</v>
      </c>
      <c r="G4" s="119">
        <v>83.43</v>
      </c>
      <c r="H4" s="119">
        <v>13.94</v>
      </c>
      <c r="I4" s="119">
        <v>14.19</v>
      </c>
      <c r="J4" s="119">
        <v>20.86</v>
      </c>
    </row>
    <row r="5" spans="1:10" s="46" customFormat="1" ht="20.100000000000001" customHeight="1">
      <c r="A5" s="333">
        <v>44644</v>
      </c>
      <c r="B5" s="119">
        <v>115.2</v>
      </c>
      <c r="C5" s="119">
        <v>12.35</v>
      </c>
      <c r="D5" s="119">
        <v>310</v>
      </c>
      <c r="E5" s="119">
        <v>40</v>
      </c>
      <c r="F5" s="119">
        <v>83.6</v>
      </c>
      <c r="G5" s="119">
        <v>82.76</v>
      </c>
      <c r="H5" s="119">
        <v>13.93</v>
      </c>
      <c r="I5" s="119">
        <v>14.67</v>
      </c>
      <c r="J5" s="119">
        <v>61.24</v>
      </c>
    </row>
    <row r="6" spans="1:10" ht="20.100000000000001" customHeight="1">
      <c r="A6" s="333">
        <v>44651</v>
      </c>
      <c r="B6" s="119">
        <v>115</v>
      </c>
      <c r="C6" s="119">
        <v>12.71</v>
      </c>
      <c r="D6" s="119">
        <v>306</v>
      </c>
      <c r="E6" s="119">
        <v>53</v>
      </c>
      <c r="F6" s="119">
        <v>83.46</v>
      </c>
      <c r="G6" s="119">
        <v>82.63</v>
      </c>
      <c r="H6" s="119">
        <v>14.63</v>
      </c>
      <c r="I6" s="119">
        <v>15.38</v>
      </c>
      <c r="J6" s="119">
        <v>61.97</v>
      </c>
    </row>
    <row r="7" spans="1:10" ht="20.100000000000001" customHeight="1">
      <c r="A7" s="333">
        <v>44658</v>
      </c>
      <c r="B7" s="340">
        <v>115.7</v>
      </c>
      <c r="C7" s="340">
        <v>12.87</v>
      </c>
      <c r="D7" s="340">
        <v>312</v>
      </c>
      <c r="E7" s="340">
        <v>60</v>
      </c>
      <c r="F7" s="340">
        <v>84.05</v>
      </c>
      <c r="G7" s="340">
        <v>82.87</v>
      </c>
      <c r="H7" s="340">
        <v>14.93</v>
      </c>
      <c r="I7" s="340">
        <v>15.41</v>
      </c>
      <c r="J7" s="340">
        <v>39.78</v>
      </c>
    </row>
    <row r="8" spans="1:10" ht="20.100000000000001" customHeight="1">
      <c r="A8" s="333">
        <v>44672</v>
      </c>
      <c r="B8" s="340">
        <v>116.1</v>
      </c>
      <c r="C8" s="340">
        <v>14.13</v>
      </c>
      <c r="D8" s="340">
        <v>312</v>
      </c>
      <c r="E8" s="340">
        <v>58</v>
      </c>
      <c r="F8" s="340">
        <v>84.17</v>
      </c>
      <c r="G8" s="340">
        <v>83.33</v>
      </c>
      <c r="H8" s="340">
        <v>16.64</v>
      </c>
      <c r="I8" s="340">
        <v>17.12</v>
      </c>
      <c r="J8" s="340">
        <v>40</v>
      </c>
    </row>
    <row r="9" spans="1:10" ht="20.100000000000001" customHeight="1">
      <c r="A9" s="333">
        <v>44679</v>
      </c>
      <c r="B9" s="340">
        <v>115.6</v>
      </c>
      <c r="C9" s="340">
        <v>15.24</v>
      </c>
      <c r="D9" s="340">
        <v>320</v>
      </c>
      <c r="E9" s="340">
        <v>60</v>
      </c>
      <c r="F9" s="340">
        <v>83.81</v>
      </c>
      <c r="G9" s="340">
        <v>82.97</v>
      </c>
      <c r="H9" s="340">
        <v>18.100000000000001</v>
      </c>
      <c r="I9" s="340">
        <v>18.329999999999998</v>
      </c>
      <c r="J9" s="340">
        <v>19.28</v>
      </c>
    </row>
    <row r="10" spans="1:10" ht="20.100000000000001" customHeight="1">
      <c r="A10" s="333">
        <v>44686</v>
      </c>
      <c r="B10" s="340">
        <v>116.2</v>
      </c>
      <c r="C10" s="340">
        <v>15.8</v>
      </c>
      <c r="D10" s="340">
        <v>320</v>
      </c>
      <c r="E10" s="340">
        <v>63</v>
      </c>
      <c r="F10" s="340">
        <v>83.95</v>
      </c>
      <c r="G10" s="340">
        <v>83.11</v>
      </c>
      <c r="H10" s="340">
        <v>19</v>
      </c>
      <c r="I10" s="340">
        <v>19.010000000000002</v>
      </c>
      <c r="J10" s="340">
        <v>0.83</v>
      </c>
    </row>
    <row r="11" spans="1:10" ht="20.100000000000001" customHeight="1">
      <c r="A11" s="333">
        <v>44693</v>
      </c>
      <c r="B11" s="340">
        <v>117</v>
      </c>
      <c r="C11" s="340">
        <v>15.92</v>
      </c>
      <c r="D11" s="340">
        <v>313</v>
      </c>
      <c r="E11" s="340">
        <v>61.7</v>
      </c>
      <c r="F11" s="340">
        <v>84.18</v>
      </c>
      <c r="G11" s="340">
        <v>83.34</v>
      </c>
      <c r="H11" s="340">
        <v>19.329999999999998</v>
      </c>
      <c r="I11" s="340">
        <v>19.12</v>
      </c>
      <c r="J11" s="340">
        <v>-17.5</v>
      </c>
    </row>
    <row r="12" spans="1:10" ht="20.100000000000001" customHeight="1">
      <c r="A12" s="333">
        <v>44700</v>
      </c>
      <c r="B12" s="340">
        <v>119.1</v>
      </c>
      <c r="C12" s="340">
        <v>16.149999999999999</v>
      </c>
      <c r="D12" s="340">
        <v>320</v>
      </c>
      <c r="E12" s="340">
        <v>65</v>
      </c>
      <c r="F12" s="340">
        <v>86.47</v>
      </c>
      <c r="G12" s="340">
        <v>85.61</v>
      </c>
      <c r="H12" s="340">
        <v>19.489999999999998</v>
      </c>
      <c r="I12" s="340">
        <v>19.62</v>
      </c>
      <c r="J12" s="340">
        <v>11.13</v>
      </c>
    </row>
    <row r="13" spans="1:10" ht="20.100000000000001" customHeight="1">
      <c r="A13" s="333">
        <v>44707</v>
      </c>
      <c r="B13" s="340">
        <v>122</v>
      </c>
      <c r="C13" s="340">
        <v>16.47</v>
      </c>
      <c r="D13" s="340">
        <v>305</v>
      </c>
      <c r="E13" s="340">
        <v>60</v>
      </c>
      <c r="F13" s="340">
        <v>88.57</v>
      </c>
      <c r="G13" s="340">
        <v>87.68</v>
      </c>
      <c r="H13" s="340">
        <v>20.12</v>
      </c>
      <c r="I13" s="340">
        <v>19.38</v>
      </c>
      <c r="J13" s="340">
        <v>-64.88</v>
      </c>
    </row>
    <row r="14" spans="1:10" ht="20.100000000000001" customHeight="1">
      <c r="A14" s="333">
        <v>44714</v>
      </c>
      <c r="B14" s="340">
        <v>123.9</v>
      </c>
      <c r="C14" s="340">
        <v>16.41</v>
      </c>
      <c r="D14" s="340">
        <v>305</v>
      </c>
      <c r="E14" s="340">
        <v>57</v>
      </c>
      <c r="F14" s="340">
        <v>89.23</v>
      </c>
      <c r="G14" s="340">
        <v>88.34</v>
      </c>
      <c r="H14" s="340">
        <v>20.21</v>
      </c>
      <c r="I14" s="340">
        <v>19.32</v>
      </c>
      <c r="J14" s="340">
        <v>-78.62</v>
      </c>
    </row>
    <row r="15" spans="1:10" ht="20.100000000000001" customHeight="1">
      <c r="A15" s="333">
        <v>44721</v>
      </c>
      <c r="B15" s="340">
        <v>125.6</v>
      </c>
      <c r="C15" s="340">
        <v>16.55</v>
      </c>
      <c r="D15" s="340">
        <v>300</v>
      </c>
      <c r="E15" s="340">
        <v>55</v>
      </c>
      <c r="F15" s="340">
        <v>90.42</v>
      </c>
      <c r="G15" s="340">
        <v>89.52</v>
      </c>
      <c r="H15" s="340">
        <v>20.48</v>
      </c>
      <c r="I15" s="340">
        <v>19.149999999999999</v>
      </c>
      <c r="J15" s="340">
        <v>-119.06</v>
      </c>
    </row>
    <row r="16" spans="1:10" ht="20.100000000000001" customHeight="1">
      <c r="A16" s="333">
        <v>44728</v>
      </c>
      <c r="B16" s="340">
        <v>127.2</v>
      </c>
      <c r="C16" s="340">
        <v>17.100000000000001</v>
      </c>
      <c r="D16" s="340">
        <v>360</v>
      </c>
      <c r="E16" s="340">
        <v>60</v>
      </c>
      <c r="F16" s="340">
        <v>93.35</v>
      </c>
      <c r="G16" s="340">
        <v>92.42</v>
      </c>
      <c r="H16" s="340">
        <v>20.29</v>
      </c>
      <c r="I16" s="340">
        <v>19.89</v>
      </c>
      <c r="J16" s="340">
        <v>-36.97</v>
      </c>
    </row>
    <row r="17" spans="1:10" ht="20.100000000000001" customHeight="1">
      <c r="A17" s="333">
        <v>44735</v>
      </c>
      <c r="B17" s="340">
        <v>127.7</v>
      </c>
      <c r="C17" s="340">
        <v>17.91</v>
      </c>
      <c r="D17" s="340">
        <v>360</v>
      </c>
      <c r="E17" s="340">
        <v>65</v>
      </c>
      <c r="F17" s="340">
        <v>92.21</v>
      </c>
      <c r="G17" s="340">
        <v>91.29</v>
      </c>
      <c r="H17" s="340">
        <v>21.82</v>
      </c>
      <c r="I17" s="340">
        <v>21.35</v>
      </c>
      <c r="J17" s="340">
        <v>-42.91</v>
      </c>
    </row>
    <row r="18" spans="1:10" ht="20.100000000000001" customHeight="1">
      <c r="A18" s="333">
        <v>44742</v>
      </c>
      <c r="B18" s="340">
        <v>127.6</v>
      </c>
      <c r="C18" s="340">
        <v>20.2</v>
      </c>
      <c r="D18" s="340">
        <v>350</v>
      </c>
      <c r="E18" s="340">
        <v>88</v>
      </c>
      <c r="F18" s="340">
        <v>92.5</v>
      </c>
      <c r="G18" s="340">
        <v>91.58</v>
      </c>
      <c r="H18" s="340">
        <v>25.28</v>
      </c>
      <c r="I18" s="340">
        <v>24.4</v>
      </c>
      <c r="J18" s="340">
        <v>-80.599999999999994</v>
      </c>
    </row>
    <row r="19" spans="1:10" ht="20.100000000000001" customHeight="1">
      <c r="A19" s="333">
        <v>44749</v>
      </c>
      <c r="B19" s="340">
        <v>127.6</v>
      </c>
      <c r="C19" s="340">
        <v>23.3</v>
      </c>
      <c r="D19" s="340">
        <v>335</v>
      </c>
      <c r="E19" s="340">
        <v>75</v>
      </c>
      <c r="F19" s="340">
        <v>92.64</v>
      </c>
      <c r="G19" s="340">
        <v>91.71</v>
      </c>
      <c r="H19" s="340">
        <v>29.58</v>
      </c>
      <c r="I19" s="340">
        <v>28.2</v>
      </c>
      <c r="J19" s="340">
        <v>-127.84</v>
      </c>
    </row>
    <row r="20" spans="1:10" s="336" customFormat="1" ht="20.100000000000001" customHeight="1">
      <c r="A20" s="333">
        <v>44756</v>
      </c>
      <c r="B20" s="340">
        <v>127.8</v>
      </c>
      <c r="C20" s="340">
        <v>23.89</v>
      </c>
      <c r="D20" s="340">
        <v>360</v>
      </c>
      <c r="E20" s="340">
        <v>90</v>
      </c>
      <c r="F20" s="340">
        <v>92.66</v>
      </c>
      <c r="G20" s="340">
        <v>91.73</v>
      </c>
      <c r="H20" s="340">
        <v>30.34</v>
      </c>
      <c r="I20" s="340">
        <v>29.8</v>
      </c>
      <c r="J20" s="340">
        <v>-49.53</v>
      </c>
    </row>
    <row r="21" spans="1:10" s="336" customFormat="1" ht="20.100000000000001" customHeight="1">
      <c r="A21" s="333">
        <v>44763</v>
      </c>
      <c r="B21" s="340">
        <v>128.69999999999999</v>
      </c>
      <c r="C21" s="340">
        <v>23.55</v>
      </c>
      <c r="D21" s="340">
        <v>360</v>
      </c>
      <c r="E21" s="340">
        <v>90</v>
      </c>
      <c r="F21" s="340">
        <v>93.31</v>
      </c>
      <c r="G21" s="340">
        <v>92.38</v>
      </c>
      <c r="H21" s="340">
        <v>29.89</v>
      </c>
      <c r="I21" s="340">
        <v>28.9</v>
      </c>
      <c r="J21" s="340">
        <v>-91.4</v>
      </c>
    </row>
    <row r="22" spans="1:10" s="336" customFormat="1" ht="20.100000000000001" customHeight="1">
      <c r="A22" s="333">
        <v>44770</v>
      </c>
      <c r="B22" s="340">
        <v>129.19999999999999</v>
      </c>
      <c r="C22" s="340">
        <v>22.02</v>
      </c>
      <c r="D22" s="340">
        <v>350</v>
      </c>
      <c r="E22" s="340">
        <v>88.7</v>
      </c>
      <c r="F22" s="340">
        <v>93.72</v>
      </c>
      <c r="G22" s="340">
        <v>92.86</v>
      </c>
      <c r="H22" s="340">
        <v>27.82</v>
      </c>
      <c r="I22" s="340">
        <v>27.4</v>
      </c>
      <c r="J22" s="340">
        <v>-39</v>
      </c>
    </row>
    <row r="23" spans="1:10" ht="20.100000000000001" customHeight="1">
      <c r="A23" s="333">
        <v>44777</v>
      </c>
      <c r="B23" s="340">
        <v>129</v>
      </c>
      <c r="C23" s="340">
        <v>21.97</v>
      </c>
      <c r="D23" s="340">
        <v>350</v>
      </c>
      <c r="E23" s="340">
        <v>85</v>
      </c>
      <c r="F23" s="340">
        <v>93.4</v>
      </c>
      <c r="G23" s="340">
        <v>92.46</v>
      </c>
      <c r="H23" s="340">
        <v>27.79</v>
      </c>
      <c r="I23" s="340">
        <v>27.2</v>
      </c>
      <c r="J23" s="340">
        <v>-54.55</v>
      </c>
    </row>
    <row r="24" spans="1:10" ht="20.100000000000001" customHeight="1">
      <c r="A24" s="333">
        <v>44784</v>
      </c>
      <c r="B24" s="340">
        <v>128.80000000000001</v>
      </c>
      <c r="C24" s="340">
        <v>21.85</v>
      </c>
      <c r="D24" s="340">
        <v>350</v>
      </c>
      <c r="E24" s="340">
        <v>81</v>
      </c>
      <c r="F24" s="340">
        <v>93.17</v>
      </c>
      <c r="G24" s="340">
        <v>92.24</v>
      </c>
      <c r="H24" s="341">
        <v>27.59</v>
      </c>
      <c r="I24" s="340">
        <v>26.7</v>
      </c>
      <c r="J24" s="340">
        <v>-82.09</v>
      </c>
    </row>
    <row r="25" spans="1:10" ht="20.100000000000001" customHeight="1">
      <c r="A25" s="333">
        <v>44791</v>
      </c>
      <c r="B25" s="340">
        <v>128.5</v>
      </c>
      <c r="C25" s="340">
        <v>21.82</v>
      </c>
      <c r="D25" s="340">
        <v>350</v>
      </c>
      <c r="E25" s="340">
        <v>83</v>
      </c>
      <c r="F25" s="340">
        <v>93.42</v>
      </c>
      <c r="G25" s="340">
        <v>92.49</v>
      </c>
      <c r="H25" s="341">
        <v>27.43</v>
      </c>
      <c r="I25" s="340">
        <v>26.3</v>
      </c>
      <c r="J25" s="340">
        <v>-104.51</v>
      </c>
    </row>
    <row r="26" spans="1:10" ht="20.100000000000001" customHeight="1">
      <c r="A26" s="333">
        <v>44798</v>
      </c>
      <c r="B26" s="340">
        <v>128.19999999999999</v>
      </c>
      <c r="C26" s="340">
        <v>22.35</v>
      </c>
      <c r="D26" s="340">
        <v>380</v>
      </c>
      <c r="E26" s="340">
        <v>77</v>
      </c>
      <c r="F26" s="340">
        <v>92.82</v>
      </c>
      <c r="G26" s="340">
        <v>91.89</v>
      </c>
      <c r="H26" s="341">
        <v>27.88</v>
      </c>
      <c r="I26" s="340">
        <v>27.7</v>
      </c>
      <c r="J26" s="340">
        <v>-16.54</v>
      </c>
    </row>
    <row r="27" spans="1:10" ht="20.100000000000001" customHeight="1">
      <c r="A27" s="333">
        <v>44805</v>
      </c>
      <c r="B27" s="340">
        <v>129</v>
      </c>
      <c r="C27" s="340">
        <v>23.65</v>
      </c>
      <c r="D27" s="340">
        <v>400</v>
      </c>
      <c r="E27" s="340">
        <v>80</v>
      </c>
      <c r="F27" s="340">
        <v>93.78</v>
      </c>
      <c r="G27" s="340">
        <v>92.85</v>
      </c>
      <c r="H27" s="341">
        <v>29.41</v>
      </c>
      <c r="I27" s="340">
        <v>28.9</v>
      </c>
      <c r="J27" s="340">
        <v>-47.35</v>
      </c>
    </row>
    <row r="28" spans="1:10" ht="20.100000000000001" customHeight="1">
      <c r="A28" s="333">
        <v>44812</v>
      </c>
      <c r="B28" s="340">
        <v>129.1</v>
      </c>
      <c r="C28" s="340">
        <v>23.85</v>
      </c>
      <c r="D28" s="340">
        <v>430</v>
      </c>
      <c r="E28" s="340">
        <v>80</v>
      </c>
      <c r="F28" s="340">
        <v>94.11</v>
      </c>
      <c r="G28" s="340">
        <v>93.17</v>
      </c>
      <c r="H28" s="341">
        <v>29.29</v>
      </c>
      <c r="I28" s="340">
        <v>29.25</v>
      </c>
      <c r="J28" s="340">
        <v>-3.73</v>
      </c>
    </row>
    <row r="29" spans="1:10" ht="20.100000000000001" customHeight="1">
      <c r="A29" s="333">
        <v>44819</v>
      </c>
      <c r="B29" s="340">
        <v>128.30000000000001</v>
      </c>
      <c r="C29" s="340">
        <v>23.91</v>
      </c>
      <c r="D29" s="340">
        <v>420</v>
      </c>
      <c r="E29" s="340">
        <v>85</v>
      </c>
      <c r="F29" s="340">
        <v>93.15</v>
      </c>
      <c r="G29" s="340">
        <v>92.22</v>
      </c>
      <c r="H29" s="340">
        <v>29.63</v>
      </c>
      <c r="I29" s="340">
        <v>28.7</v>
      </c>
      <c r="J29" s="340">
        <v>-85.76</v>
      </c>
    </row>
    <row r="30" spans="1:10" ht="20.100000000000001" customHeight="1">
      <c r="A30" s="333">
        <v>44826</v>
      </c>
      <c r="B30" s="340">
        <v>128.9</v>
      </c>
      <c r="C30" s="340">
        <v>24.39</v>
      </c>
      <c r="D30" s="340">
        <v>430</v>
      </c>
      <c r="E30" s="340">
        <v>90</v>
      </c>
      <c r="F30" s="340">
        <v>93.89</v>
      </c>
      <c r="G30" s="340">
        <v>92.95</v>
      </c>
      <c r="H30" s="340">
        <v>30.17</v>
      </c>
      <c r="I30" s="340">
        <v>29.5</v>
      </c>
      <c r="J30" s="340">
        <v>-62.28</v>
      </c>
    </row>
    <row r="31" spans="1:10" ht="20.100000000000001" customHeight="1">
      <c r="A31" s="333">
        <v>44833</v>
      </c>
      <c r="B31" s="340">
        <v>128.4</v>
      </c>
      <c r="C31" s="340">
        <v>24.78</v>
      </c>
      <c r="D31" s="340">
        <v>445</v>
      </c>
      <c r="E31" s="340">
        <v>80</v>
      </c>
      <c r="F31" s="340">
        <v>93.51</v>
      </c>
      <c r="G31" s="340">
        <v>92.57</v>
      </c>
      <c r="H31" s="340">
        <v>30.43</v>
      </c>
      <c r="I31" s="340">
        <v>30.1</v>
      </c>
      <c r="J31" s="340">
        <v>-30.55</v>
      </c>
    </row>
    <row r="32" spans="1:10" ht="20.100000000000001" customHeight="1">
      <c r="A32" s="302">
        <v>44842</v>
      </c>
      <c r="B32" s="342">
        <v>128</v>
      </c>
      <c r="C32" s="342">
        <v>26.1</v>
      </c>
      <c r="D32" s="342">
        <v>470</v>
      </c>
      <c r="E32" s="342">
        <v>75</v>
      </c>
      <c r="F32" s="342">
        <v>92.75</v>
      </c>
      <c r="G32" s="342">
        <v>91.82</v>
      </c>
      <c r="H32" s="342">
        <v>32.08</v>
      </c>
      <c r="I32" s="342">
        <v>32</v>
      </c>
      <c r="J32" s="342">
        <v>-7.35</v>
      </c>
    </row>
    <row r="33" spans="1:14" ht="20.100000000000001" customHeight="1">
      <c r="A33" s="302">
        <v>44847</v>
      </c>
      <c r="B33" s="342">
        <v>128.30000000000001</v>
      </c>
      <c r="C33" s="342">
        <v>27.22</v>
      </c>
      <c r="D33" s="342">
        <v>480</v>
      </c>
      <c r="E33" s="342">
        <v>75</v>
      </c>
      <c r="F33" s="342">
        <v>93.45</v>
      </c>
      <c r="G33" s="342">
        <v>92.52</v>
      </c>
      <c r="H33" s="342">
        <v>33.619999999999997</v>
      </c>
      <c r="I33" s="342">
        <v>33.68</v>
      </c>
      <c r="J33" s="342">
        <v>5.55</v>
      </c>
    </row>
    <row r="34" spans="1:14" ht="20.100000000000001" customHeight="1">
      <c r="A34" s="302">
        <v>44854</v>
      </c>
      <c r="B34" s="342">
        <v>128.69999999999999</v>
      </c>
      <c r="C34" s="342">
        <v>28.42</v>
      </c>
      <c r="D34" s="342">
        <v>450</v>
      </c>
      <c r="E34" s="342">
        <v>80</v>
      </c>
      <c r="F34" s="342">
        <v>93.23</v>
      </c>
      <c r="G34" s="342">
        <v>92.3</v>
      </c>
      <c r="H34" s="342">
        <v>35.619999999999997</v>
      </c>
      <c r="I34" s="342">
        <v>35.82</v>
      </c>
      <c r="J34" s="342">
        <v>18.46</v>
      </c>
    </row>
    <row r="35" spans="1:14" ht="20.100000000000001" customHeight="1">
      <c r="A35" s="302">
        <v>44861</v>
      </c>
      <c r="B35" s="342">
        <v>128.5</v>
      </c>
      <c r="C35" s="342">
        <v>28.07</v>
      </c>
      <c r="D35" s="342">
        <v>440</v>
      </c>
      <c r="E35" s="342">
        <v>80</v>
      </c>
      <c r="F35" s="342">
        <v>93</v>
      </c>
      <c r="G35" s="342">
        <v>92.08</v>
      </c>
      <c r="H35" s="342">
        <v>35.26</v>
      </c>
      <c r="I35" s="342">
        <v>34.950000000000003</v>
      </c>
      <c r="J35" s="342">
        <v>-28.61</v>
      </c>
    </row>
    <row r="36" spans="1:14" ht="20.100000000000001" customHeight="1">
      <c r="A36" s="302">
        <v>44868</v>
      </c>
      <c r="B36" s="342">
        <v>128.9</v>
      </c>
      <c r="C36" s="342">
        <v>26.74</v>
      </c>
      <c r="D36" s="342">
        <v>420</v>
      </c>
      <c r="E36" s="342">
        <v>90</v>
      </c>
      <c r="F36" s="342">
        <v>93.8</v>
      </c>
      <c r="G36" s="342">
        <v>92.86</v>
      </c>
      <c r="H36" s="342">
        <v>33.56</v>
      </c>
      <c r="I36" s="342">
        <v>33.35</v>
      </c>
      <c r="J36" s="342">
        <v>-19.5</v>
      </c>
    </row>
    <row r="37" spans="1:14" ht="20.100000000000001" customHeight="1">
      <c r="A37" s="302">
        <v>44875</v>
      </c>
      <c r="B37" s="342">
        <v>130.1</v>
      </c>
      <c r="C37" s="342">
        <v>26.09</v>
      </c>
      <c r="D37" s="342">
        <v>430</v>
      </c>
      <c r="E37" s="342">
        <v>85</v>
      </c>
      <c r="F37" s="342">
        <v>94.89</v>
      </c>
      <c r="G37" s="342">
        <v>93.95</v>
      </c>
      <c r="H37" s="342">
        <v>32.46</v>
      </c>
      <c r="I37" s="342">
        <v>31.9</v>
      </c>
      <c r="J37" s="342">
        <v>-50.61</v>
      </c>
    </row>
    <row r="38" spans="1:14" ht="20.100000000000001" customHeight="1">
      <c r="A38" s="302">
        <v>44882</v>
      </c>
      <c r="B38" s="342">
        <v>130.19999999999999</v>
      </c>
      <c r="C38" s="342">
        <v>25.15</v>
      </c>
      <c r="D38" s="342">
        <v>420</v>
      </c>
      <c r="E38" s="342">
        <v>90</v>
      </c>
      <c r="F38" s="342">
        <v>94.66</v>
      </c>
      <c r="G38" s="342">
        <v>93.71</v>
      </c>
      <c r="H38" s="342">
        <v>31.42</v>
      </c>
      <c r="I38" s="342">
        <v>30.84</v>
      </c>
      <c r="J38" s="342">
        <v>-54.35</v>
      </c>
    </row>
    <row r="39" spans="1:14" ht="20.100000000000001" customHeight="1">
      <c r="A39" s="302">
        <v>44889</v>
      </c>
      <c r="B39" s="342">
        <v>130.5</v>
      </c>
      <c r="C39" s="342">
        <v>24.1</v>
      </c>
      <c r="D39" s="342">
        <v>420</v>
      </c>
      <c r="E39" s="342">
        <v>80</v>
      </c>
      <c r="F39" s="342">
        <v>95.02</v>
      </c>
      <c r="G39" s="342">
        <v>94.07</v>
      </c>
      <c r="H39" s="342">
        <v>29.82</v>
      </c>
      <c r="I39" s="342">
        <v>29.18</v>
      </c>
      <c r="J39" s="342">
        <v>-60.2</v>
      </c>
    </row>
    <row r="40" spans="1:14" ht="20.100000000000001" customHeight="1">
      <c r="A40" s="302">
        <v>44896</v>
      </c>
      <c r="B40" s="342">
        <v>130.4</v>
      </c>
      <c r="C40" s="342">
        <v>22.59</v>
      </c>
      <c r="D40" s="342">
        <v>400</v>
      </c>
      <c r="E40" s="342">
        <v>70</v>
      </c>
      <c r="F40" s="342">
        <v>94.92</v>
      </c>
      <c r="G40" s="342">
        <v>93.97</v>
      </c>
      <c r="H40" s="342">
        <v>27.84</v>
      </c>
      <c r="I40" s="342">
        <v>27.85</v>
      </c>
      <c r="J40" s="342">
        <v>0.94</v>
      </c>
    </row>
    <row r="41" spans="1:14" ht="20.100000000000001" customHeight="1">
      <c r="A41" s="302">
        <v>44903</v>
      </c>
      <c r="B41" s="342">
        <v>128.69999999999999</v>
      </c>
      <c r="C41" s="342">
        <v>22.99</v>
      </c>
      <c r="D41" s="342">
        <v>400</v>
      </c>
      <c r="E41" s="342">
        <v>80</v>
      </c>
      <c r="F41" s="342">
        <v>93.28</v>
      </c>
      <c r="G41" s="342">
        <v>92.35</v>
      </c>
      <c r="H41" s="342">
        <v>28.57</v>
      </c>
      <c r="I41" s="342">
        <v>28.53</v>
      </c>
      <c r="J41" s="342">
        <v>-3.69</v>
      </c>
    </row>
    <row r="42" spans="1:14" ht="20.100000000000001" customHeight="1">
      <c r="A42" s="302">
        <v>44910</v>
      </c>
      <c r="B42" s="342">
        <v>128</v>
      </c>
      <c r="C42" s="342">
        <v>20.05</v>
      </c>
      <c r="D42" s="342">
        <v>390</v>
      </c>
      <c r="E42" s="342">
        <v>70</v>
      </c>
      <c r="F42" s="342">
        <v>92.36</v>
      </c>
      <c r="G42" s="342">
        <v>91.44</v>
      </c>
      <c r="H42" s="342">
        <v>24.57</v>
      </c>
      <c r="I42" s="342">
        <v>25.4</v>
      </c>
      <c r="J42" s="342">
        <v>75.900000000000006</v>
      </c>
    </row>
    <row r="43" spans="1:14" ht="20.100000000000001" customHeight="1">
      <c r="A43" s="302">
        <v>44917</v>
      </c>
      <c r="B43" s="342">
        <v>124.7</v>
      </c>
      <c r="C43" s="342">
        <v>17.41</v>
      </c>
      <c r="D43" s="342">
        <v>370</v>
      </c>
      <c r="E43" s="342">
        <v>70</v>
      </c>
      <c r="F43" s="342">
        <v>89.63</v>
      </c>
      <c r="G43" s="342">
        <v>88.74</v>
      </c>
      <c r="H43" s="342">
        <v>21.08</v>
      </c>
      <c r="I43" s="342">
        <v>22.06</v>
      </c>
      <c r="J43" s="342">
        <v>86.97</v>
      </c>
    </row>
    <row r="44" spans="1:14" ht="20.100000000000001" customHeight="1">
      <c r="A44" s="302">
        <v>44924</v>
      </c>
      <c r="B44" s="342">
        <v>122.9</v>
      </c>
      <c r="C44" s="342">
        <v>17.940000000000001</v>
      </c>
      <c r="D44" s="342">
        <v>340</v>
      </c>
      <c r="E44" s="342">
        <v>60</v>
      </c>
      <c r="F44" s="342">
        <v>88.43</v>
      </c>
      <c r="G44" s="342">
        <v>87.54</v>
      </c>
      <c r="H44" s="342">
        <v>21.99</v>
      </c>
      <c r="I44" s="342">
        <v>22.4</v>
      </c>
      <c r="J44" s="342">
        <v>35.89</v>
      </c>
    </row>
    <row r="45" spans="1:14" ht="20.100000000000001" customHeight="1">
      <c r="A45" s="302">
        <v>44931</v>
      </c>
      <c r="B45" s="342">
        <v>121.3</v>
      </c>
      <c r="C45" s="342">
        <v>16.5</v>
      </c>
      <c r="D45" s="342">
        <v>310</v>
      </c>
      <c r="E45" s="342">
        <v>60</v>
      </c>
      <c r="F45" s="342">
        <v>87.15</v>
      </c>
      <c r="G45" s="342">
        <v>86.28</v>
      </c>
      <c r="H45" s="342">
        <v>20.3</v>
      </c>
      <c r="I45" s="342">
        <v>21</v>
      </c>
      <c r="J45" s="342">
        <v>60.43</v>
      </c>
    </row>
    <row r="46" spans="1:14" ht="20.100000000000001" customHeight="1">
      <c r="A46" s="302">
        <v>44938</v>
      </c>
      <c r="B46" s="342">
        <v>120.2</v>
      </c>
      <c r="C46" s="342">
        <v>16.02</v>
      </c>
      <c r="D46" s="342">
        <v>300</v>
      </c>
      <c r="E46" s="342">
        <v>50</v>
      </c>
      <c r="F46" s="342">
        <v>86.38</v>
      </c>
      <c r="G46" s="342">
        <v>85.51</v>
      </c>
      <c r="H46" s="342">
        <v>19.600000000000001</v>
      </c>
      <c r="I46" s="342">
        <v>19.95</v>
      </c>
      <c r="J46" s="342">
        <v>29.93</v>
      </c>
      <c r="K46" s="303"/>
      <c r="L46" s="303"/>
      <c r="M46" s="303"/>
      <c r="N46" s="303"/>
    </row>
    <row r="47" spans="1:14" ht="20.100000000000001" customHeight="1">
      <c r="A47" s="302">
        <v>44959</v>
      </c>
      <c r="B47" s="342">
        <v>116.8</v>
      </c>
      <c r="C47" s="342">
        <v>15.32</v>
      </c>
      <c r="D47" s="342">
        <v>280</v>
      </c>
      <c r="E47" s="342">
        <v>90</v>
      </c>
      <c r="F47" s="342">
        <v>83.69</v>
      </c>
      <c r="G47" s="342">
        <v>82.85</v>
      </c>
      <c r="H47" s="342">
        <v>19.3</v>
      </c>
      <c r="I47" s="342">
        <v>18.850000000000001</v>
      </c>
      <c r="J47" s="342">
        <v>-37.28</v>
      </c>
    </row>
    <row r="48" spans="1:14" ht="20.100000000000001" customHeight="1">
      <c r="A48" s="302">
        <v>44966</v>
      </c>
      <c r="B48" s="342">
        <v>117.6</v>
      </c>
      <c r="C48" s="342">
        <v>14.97</v>
      </c>
      <c r="D48" s="342">
        <v>280</v>
      </c>
      <c r="E48" s="342">
        <v>80</v>
      </c>
      <c r="F48" s="342">
        <v>84.48</v>
      </c>
      <c r="G48" s="342">
        <v>83.64</v>
      </c>
      <c r="H48" s="342">
        <v>18.66</v>
      </c>
      <c r="I48" s="342">
        <v>18.05</v>
      </c>
      <c r="J48" s="342">
        <v>-51.02</v>
      </c>
    </row>
    <row r="49" spans="1:10" ht="20.100000000000001" customHeight="1">
      <c r="A49" s="302">
        <v>44973</v>
      </c>
      <c r="B49" s="342">
        <v>118.8</v>
      </c>
      <c r="C49" s="342">
        <v>15.35</v>
      </c>
      <c r="D49" s="342">
        <v>270</v>
      </c>
      <c r="E49" s="342">
        <v>85</v>
      </c>
      <c r="F49" s="342">
        <v>84.89</v>
      </c>
      <c r="G49" s="342">
        <v>84.04</v>
      </c>
      <c r="H49" s="342">
        <v>19.5</v>
      </c>
      <c r="I49" s="342">
        <v>18.46</v>
      </c>
      <c r="J49" s="342">
        <v>-87.4</v>
      </c>
    </row>
    <row r="50" spans="1:10" ht="20.100000000000001" customHeight="1">
      <c r="A50" s="306">
        <v>44980</v>
      </c>
      <c r="B50" s="343">
        <v>116.2</v>
      </c>
      <c r="C50" s="343">
        <v>16.079999999999998</v>
      </c>
      <c r="D50" s="343">
        <v>290</v>
      </c>
      <c r="E50" s="343">
        <v>90</v>
      </c>
      <c r="F50" s="343">
        <v>83.79</v>
      </c>
      <c r="G50" s="343">
        <v>82.95</v>
      </c>
      <c r="H50" s="343">
        <v>20.11</v>
      </c>
      <c r="I50" s="343">
        <v>19.399999999999999</v>
      </c>
      <c r="J50" s="343">
        <v>-58.68</v>
      </c>
    </row>
    <row r="51" spans="1:10" ht="20.100000000000001" customHeight="1">
      <c r="B51" s="344"/>
      <c r="C51" s="344"/>
      <c r="D51" s="344"/>
      <c r="E51" s="344"/>
      <c r="F51" s="344"/>
      <c r="G51" s="344"/>
      <c r="H51" s="344"/>
      <c r="I51" s="344"/>
      <c r="J51" s="344"/>
    </row>
  </sheetData>
  <phoneticPr fontId="62" type="noConversion"/>
  <pageMargins left="0.75" right="0.75" top="1" bottom="1" header="0.5" footer="0.5"/>
  <pageSetup paperSize="9"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200"/>
  <sheetViews>
    <sheetView workbookViewId="0">
      <pane xSplit="2" ySplit="2" topLeftCell="C185" activePane="bottomRight" state="frozen"/>
      <selection pane="topRight"/>
      <selection pane="bottomLeft"/>
      <selection pane="bottomRight" activeCell="A201" sqref="A201"/>
    </sheetView>
  </sheetViews>
  <sheetFormatPr defaultColWidth="13.125" defaultRowHeight="20.100000000000001" customHeight="1"/>
  <cols>
    <col min="1" max="1" width="13.125" style="237"/>
    <col min="2" max="2" width="13.125" style="237" customWidth="1"/>
    <col min="3" max="9" width="13.125" customWidth="1"/>
    <col min="10" max="10" width="12.375" customWidth="1"/>
    <col min="11" max="11" width="11.625" customWidth="1"/>
    <col min="12" max="13" width="13.125" customWidth="1"/>
    <col min="14" max="14" width="14.625" customWidth="1"/>
    <col min="15" max="16382" width="13.125" customWidth="1"/>
  </cols>
  <sheetData>
    <row r="1" spans="1:22" s="32" customFormat="1" ht="30" customHeight="1">
      <c r="A1" s="507" t="s">
        <v>342</v>
      </c>
      <c r="B1" s="507"/>
      <c r="C1" s="505" t="s">
        <v>173</v>
      </c>
      <c r="D1" s="505"/>
      <c r="E1" s="505"/>
      <c r="F1" s="505"/>
      <c r="G1" s="505"/>
      <c r="H1" s="505" t="s">
        <v>174</v>
      </c>
      <c r="I1" s="505"/>
      <c r="J1" s="505"/>
      <c r="K1" s="505"/>
      <c r="L1" s="505" t="s">
        <v>175</v>
      </c>
      <c r="M1" s="505"/>
      <c r="N1" s="505"/>
      <c r="O1" s="505" t="s">
        <v>176</v>
      </c>
      <c r="P1" s="505"/>
      <c r="Q1" s="505"/>
      <c r="R1" s="505" t="s">
        <v>177</v>
      </c>
      <c r="S1" s="505"/>
      <c r="T1" s="505"/>
      <c r="U1" s="505" t="s">
        <v>178</v>
      </c>
      <c r="V1" s="505"/>
    </row>
    <row r="2" spans="1:22" s="32" customFormat="1" ht="30" customHeight="1">
      <c r="A2" s="239" t="s">
        <v>190</v>
      </c>
      <c r="B2" s="239" t="s">
        <v>183</v>
      </c>
      <c r="C2" s="4" t="s">
        <v>147</v>
      </c>
      <c r="D2" s="4" t="s">
        <v>150</v>
      </c>
      <c r="E2" s="4" t="s">
        <v>151</v>
      </c>
      <c r="F2" s="4" t="s">
        <v>160</v>
      </c>
      <c r="G2" s="4" t="s">
        <v>152</v>
      </c>
      <c r="H2" s="4" t="s">
        <v>166</v>
      </c>
      <c r="I2" s="4" t="s">
        <v>148</v>
      </c>
      <c r="J2" s="4" t="s">
        <v>343</v>
      </c>
      <c r="K2" s="4" t="s">
        <v>149</v>
      </c>
      <c r="L2" s="4" t="s">
        <v>153</v>
      </c>
      <c r="M2" s="4" t="s">
        <v>154</v>
      </c>
      <c r="N2" s="4" t="s">
        <v>155</v>
      </c>
      <c r="O2" s="4" t="s">
        <v>163</v>
      </c>
      <c r="P2" s="4" t="s">
        <v>164</v>
      </c>
      <c r="Q2" s="4" t="s">
        <v>165</v>
      </c>
      <c r="R2" s="4" t="s">
        <v>157</v>
      </c>
      <c r="S2" s="4" t="s">
        <v>158</v>
      </c>
      <c r="T2" s="4" t="s">
        <v>159</v>
      </c>
      <c r="U2" s="4" t="s">
        <v>161</v>
      </c>
      <c r="V2" s="4" t="s">
        <v>162</v>
      </c>
    </row>
    <row r="3" spans="1:22" ht="20.100000000000001" customHeight="1">
      <c r="A3" s="288">
        <v>43553</v>
      </c>
      <c r="B3" s="288">
        <v>43559</v>
      </c>
      <c r="C3" s="282">
        <v>5.2</v>
      </c>
      <c r="D3" s="282" t="s">
        <v>344</v>
      </c>
      <c r="E3" s="282" t="s">
        <v>345</v>
      </c>
      <c r="F3" s="282" t="s">
        <v>346</v>
      </c>
      <c r="G3" s="282">
        <v>5</v>
      </c>
      <c r="H3" s="282">
        <v>5</v>
      </c>
      <c r="I3" s="282" t="s">
        <v>347</v>
      </c>
      <c r="J3" s="282">
        <v>5.2</v>
      </c>
      <c r="K3" s="282">
        <v>5</v>
      </c>
      <c r="L3" s="282">
        <v>5</v>
      </c>
      <c r="M3" s="282">
        <v>5</v>
      </c>
      <c r="N3" s="282">
        <v>5</v>
      </c>
      <c r="O3" s="282" t="s">
        <v>348</v>
      </c>
      <c r="P3" s="5" t="s">
        <v>193</v>
      </c>
      <c r="Q3" s="5" t="s">
        <v>193</v>
      </c>
      <c r="R3" s="282" t="s">
        <v>349</v>
      </c>
      <c r="S3" s="282" t="s">
        <v>350</v>
      </c>
      <c r="T3" s="282" t="s">
        <v>351</v>
      </c>
      <c r="U3" s="282" t="s">
        <v>352</v>
      </c>
      <c r="V3" s="282">
        <v>5.5</v>
      </c>
    </row>
    <row r="4" spans="1:22" ht="20.100000000000001" customHeight="1">
      <c r="A4" s="288">
        <v>43560</v>
      </c>
      <c r="B4" s="288">
        <v>43566</v>
      </c>
      <c r="C4" s="282" t="s">
        <v>353</v>
      </c>
      <c r="D4" s="282" t="s">
        <v>352</v>
      </c>
      <c r="E4" s="282" t="s">
        <v>354</v>
      </c>
      <c r="F4" s="282">
        <v>5</v>
      </c>
      <c r="G4" s="282">
        <v>5</v>
      </c>
      <c r="H4" s="282">
        <v>5</v>
      </c>
      <c r="I4" s="282" t="s">
        <v>355</v>
      </c>
      <c r="J4" s="282">
        <v>5.2</v>
      </c>
      <c r="K4" s="282" t="s">
        <v>356</v>
      </c>
      <c r="L4" s="282">
        <v>5</v>
      </c>
      <c r="M4" s="282">
        <v>5</v>
      </c>
      <c r="N4" s="282" t="s">
        <v>356</v>
      </c>
      <c r="O4" s="282">
        <v>5.5</v>
      </c>
      <c r="P4" s="5" t="s">
        <v>193</v>
      </c>
      <c r="Q4" s="5" t="s">
        <v>193</v>
      </c>
      <c r="R4" s="282" t="s">
        <v>357</v>
      </c>
      <c r="S4" s="282">
        <v>4.5</v>
      </c>
      <c r="T4" s="282">
        <v>4</v>
      </c>
      <c r="U4" s="282">
        <v>5.5</v>
      </c>
      <c r="V4" s="282" t="s">
        <v>358</v>
      </c>
    </row>
    <row r="5" spans="1:22" ht="20.100000000000001" customHeight="1">
      <c r="A5" s="288">
        <v>43566</v>
      </c>
      <c r="B5" s="288">
        <v>43572</v>
      </c>
      <c r="C5" s="282">
        <v>3.9</v>
      </c>
      <c r="D5" s="282">
        <v>4</v>
      </c>
      <c r="E5" s="282">
        <v>4</v>
      </c>
      <c r="F5" s="282">
        <v>5</v>
      </c>
      <c r="G5" s="282">
        <v>4.8</v>
      </c>
      <c r="H5" s="282">
        <v>4</v>
      </c>
      <c r="I5" s="282" t="s">
        <v>359</v>
      </c>
      <c r="J5" s="282">
        <v>5</v>
      </c>
      <c r="K5" s="282">
        <v>5</v>
      </c>
      <c r="L5" s="282">
        <v>4.55</v>
      </c>
      <c r="M5" s="282">
        <v>4.5</v>
      </c>
      <c r="N5" s="282">
        <v>4.7</v>
      </c>
      <c r="O5" s="282">
        <v>5</v>
      </c>
      <c r="P5" s="5" t="s">
        <v>193</v>
      </c>
      <c r="Q5" s="5" t="s">
        <v>193</v>
      </c>
      <c r="R5" s="282">
        <v>5.6</v>
      </c>
      <c r="S5" s="282">
        <v>4</v>
      </c>
      <c r="T5" s="282">
        <v>4</v>
      </c>
      <c r="U5" s="282">
        <v>5</v>
      </c>
      <c r="V5" s="282">
        <v>5</v>
      </c>
    </row>
    <row r="6" spans="1:22" ht="20.100000000000001" customHeight="1">
      <c r="A6" s="288">
        <v>43574</v>
      </c>
      <c r="B6" s="288">
        <v>43580</v>
      </c>
      <c r="C6" s="282" t="s">
        <v>360</v>
      </c>
      <c r="D6" s="282">
        <v>4</v>
      </c>
      <c r="E6" s="282">
        <v>4</v>
      </c>
      <c r="F6" s="282">
        <v>5</v>
      </c>
      <c r="G6" s="282">
        <v>4</v>
      </c>
      <c r="H6" s="282">
        <v>4</v>
      </c>
      <c r="I6" s="282" t="s">
        <v>359</v>
      </c>
      <c r="J6" s="282">
        <v>5</v>
      </c>
      <c r="K6" s="282">
        <v>4</v>
      </c>
      <c r="L6" s="282" t="s">
        <v>361</v>
      </c>
      <c r="M6" s="282" t="s">
        <v>362</v>
      </c>
      <c r="N6" s="282" t="s">
        <v>363</v>
      </c>
      <c r="O6" s="282">
        <v>5</v>
      </c>
      <c r="P6" s="5" t="s">
        <v>193</v>
      </c>
      <c r="Q6" s="5" t="s">
        <v>193</v>
      </c>
      <c r="R6" s="282">
        <v>5.6</v>
      </c>
      <c r="S6" s="282" t="s">
        <v>364</v>
      </c>
      <c r="T6" s="282" t="s">
        <v>365</v>
      </c>
      <c r="U6" s="282">
        <v>5</v>
      </c>
      <c r="V6" s="282">
        <v>5</v>
      </c>
    </row>
    <row r="7" spans="1:22" ht="20.100000000000001" customHeight="1">
      <c r="A7" s="288">
        <v>43581</v>
      </c>
      <c r="B7" s="288">
        <v>43587</v>
      </c>
      <c r="C7" s="282">
        <v>4</v>
      </c>
      <c r="D7" s="282">
        <v>4</v>
      </c>
      <c r="E7" s="282">
        <v>4</v>
      </c>
      <c r="F7" s="282">
        <v>5</v>
      </c>
      <c r="G7" s="282">
        <v>4.3</v>
      </c>
      <c r="H7" s="282">
        <v>4</v>
      </c>
      <c r="I7" s="282">
        <v>4.5999999999999996</v>
      </c>
      <c r="J7" s="282" t="s">
        <v>193</v>
      </c>
      <c r="K7" s="282">
        <v>3.8</v>
      </c>
      <c r="L7" s="282">
        <v>4.5</v>
      </c>
      <c r="M7" s="282">
        <v>4.8</v>
      </c>
      <c r="N7" s="282">
        <v>4.3</v>
      </c>
      <c r="O7" s="282">
        <v>5</v>
      </c>
      <c r="P7" s="5" t="s">
        <v>193</v>
      </c>
      <c r="Q7" s="5" t="s">
        <v>193</v>
      </c>
      <c r="R7" s="282">
        <v>5.6</v>
      </c>
      <c r="S7" s="282">
        <v>4.7</v>
      </c>
      <c r="T7" s="282">
        <v>4</v>
      </c>
      <c r="U7" s="282">
        <v>5</v>
      </c>
      <c r="V7" s="282">
        <v>4.5</v>
      </c>
    </row>
    <row r="8" spans="1:22" ht="20.100000000000001" customHeight="1">
      <c r="A8" s="288">
        <v>43588</v>
      </c>
      <c r="B8" s="288">
        <v>43594</v>
      </c>
      <c r="C8" s="282">
        <v>4</v>
      </c>
      <c r="D8" s="282">
        <v>4.0999999999999996</v>
      </c>
      <c r="E8" s="282">
        <v>4.0999999999999996</v>
      </c>
      <c r="F8" s="282">
        <v>4.5999999999999996</v>
      </c>
      <c r="G8" s="282">
        <v>4.3</v>
      </c>
      <c r="H8" s="282">
        <v>4</v>
      </c>
      <c r="I8" s="282">
        <v>4.2</v>
      </c>
      <c r="J8" s="282" t="s">
        <v>193</v>
      </c>
      <c r="K8" s="282">
        <v>3.8</v>
      </c>
      <c r="L8" s="282">
        <v>4.2</v>
      </c>
      <c r="M8" s="282">
        <v>4.8</v>
      </c>
      <c r="N8" s="282">
        <v>4.3</v>
      </c>
      <c r="O8" s="282">
        <v>5</v>
      </c>
      <c r="P8" s="5" t="s">
        <v>193</v>
      </c>
      <c r="Q8" s="5" t="s">
        <v>193</v>
      </c>
      <c r="R8" s="282">
        <v>5.6</v>
      </c>
      <c r="S8" s="282">
        <v>2</v>
      </c>
      <c r="T8" s="282">
        <v>1.9</v>
      </c>
      <c r="U8" s="282">
        <v>5.0999999999999996</v>
      </c>
      <c r="V8" s="282">
        <v>4</v>
      </c>
    </row>
    <row r="9" spans="1:22" ht="20.100000000000001" customHeight="1">
      <c r="A9" s="288">
        <v>43595</v>
      </c>
      <c r="B9" s="288">
        <v>43601</v>
      </c>
      <c r="C9" s="282" t="s">
        <v>360</v>
      </c>
      <c r="D9" s="282" t="s">
        <v>366</v>
      </c>
      <c r="E9" s="282" t="s">
        <v>367</v>
      </c>
      <c r="F9" s="282" t="s">
        <v>368</v>
      </c>
      <c r="G9" s="282">
        <v>4.3</v>
      </c>
      <c r="H9" s="282">
        <v>4</v>
      </c>
      <c r="I9" s="282" t="s">
        <v>344</v>
      </c>
      <c r="J9" s="282" t="s">
        <v>193</v>
      </c>
      <c r="K9" s="282" t="s">
        <v>369</v>
      </c>
      <c r="L9" s="282" t="s">
        <v>361</v>
      </c>
      <c r="M9" s="282">
        <v>4.8</v>
      </c>
      <c r="N9" s="282">
        <v>4.3</v>
      </c>
      <c r="O9" s="282">
        <v>5</v>
      </c>
      <c r="P9" s="5" t="s">
        <v>193</v>
      </c>
      <c r="Q9" s="5" t="s">
        <v>193</v>
      </c>
      <c r="R9" s="282" t="s">
        <v>370</v>
      </c>
      <c r="S9" s="282" t="s">
        <v>371</v>
      </c>
      <c r="T9" s="282" t="s">
        <v>372</v>
      </c>
      <c r="U9" s="282" t="s">
        <v>373</v>
      </c>
      <c r="V9" s="282" t="s">
        <v>374</v>
      </c>
    </row>
    <row r="10" spans="1:22" ht="20.100000000000001" customHeight="1">
      <c r="A10" s="288">
        <v>43602</v>
      </c>
      <c r="B10" s="288">
        <v>43608</v>
      </c>
      <c r="C10" s="282" t="s">
        <v>375</v>
      </c>
      <c r="D10" s="282">
        <v>4</v>
      </c>
      <c r="E10" s="282">
        <v>4</v>
      </c>
      <c r="F10" s="282" t="s">
        <v>376</v>
      </c>
      <c r="G10" s="282">
        <v>4.3</v>
      </c>
      <c r="H10" s="282">
        <v>4.5</v>
      </c>
      <c r="I10" s="282" t="s">
        <v>377</v>
      </c>
      <c r="J10" s="282" t="s">
        <v>193</v>
      </c>
      <c r="K10" s="282" t="s">
        <v>369</v>
      </c>
      <c r="L10" s="282" t="s">
        <v>378</v>
      </c>
      <c r="M10" s="282" t="s">
        <v>362</v>
      </c>
      <c r="N10" s="282" t="s">
        <v>361</v>
      </c>
      <c r="O10" s="282" t="s">
        <v>358</v>
      </c>
      <c r="P10" s="5" t="s">
        <v>193</v>
      </c>
      <c r="Q10" s="5" t="s">
        <v>193</v>
      </c>
      <c r="R10" s="282">
        <v>2.4</v>
      </c>
      <c r="S10" s="282" t="s">
        <v>379</v>
      </c>
      <c r="T10" s="282" t="s">
        <v>379</v>
      </c>
      <c r="U10" s="282">
        <v>4.5</v>
      </c>
      <c r="V10" s="282">
        <v>4</v>
      </c>
    </row>
    <row r="11" spans="1:22" ht="20.100000000000001" customHeight="1">
      <c r="A11" s="288">
        <v>43609</v>
      </c>
      <c r="B11" s="288">
        <v>43615</v>
      </c>
      <c r="C11" s="282" t="s">
        <v>380</v>
      </c>
      <c r="D11" s="282">
        <v>4.0999999999999996</v>
      </c>
      <c r="E11" s="282" t="s">
        <v>381</v>
      </c>
      <c r="F11" s="282" t="s">
        <v>362</v>
      </c>
      <c r="G11" s="282">
        <v>4.3</v>
      </c>
      <c r="H11" s="282" t="s">
        <v>361</v>
      </c>
      <c r="I11" s="282" t="s">
        <v>382</v>
      </c>
      <c r="J11" s="282" t="s">
        <v>193</v>
      </c>
      <c r="K11" s="282" t="s">
        <v>350</v>
      </c>
      <c r="L11" s="282" t="s">
        <v>383</v>
      </c>
      <c r="M11" s="282" t="s">
        <v>384</v>
      </c>
      <c r="N11" s="282" t="s">
        <v>385</v>
      </c>
      <c r="O11" s="282" t="s">
        <v>386</v>
      </c>
      <c r="P11" s="5" t="s">
        <v>193</v>
      </c>
      <c r="Q11" s="5" t="s">
        <v>193</v>
      </c>
      <c r="R11" s="282">
        <v>2.5</v>
      </c>
      <c r="S11" s="282" t="s">
        <v>379</v>
      </c>
      <c r="T11" s="282" t="s">
        <v>387</v>
      </c>
      <c r="U11" s="282" t="s">
        <v>363</v>
      </c>
      <c r="V11" s="282" t="s">
        <v>374</v>
      </c>
    </row>
    <row r="12" spans="1:22" ht="20.100000000000001" customHeight="1">
      <c r="A12" s="288">
        <v>43616</v>
      </c>
      <c r="B12" s="288">
        <v>43622</v>
      </c>
      <c r="C12" s="5" t="s">
        <v>388</v>
      </c>
      <c r="D12" s="5">
        <v>4</v>
      </c>
      <c r="E12" s="5" t="s">
        <v>361</v>
      </c>
      <c r="F12" s="282" t="s">
        <v>362</v>
      </c>
      <c r="G12" s="282" t="s">
        <v>362</v>
      </c>
      <c r="H12" s="282" t="s">
        <v>362</v>
      </c>
      <c r="I12" s="5" t="s">
        <v>389</v>
      </c>
      <c r="J12" s="282" t="s">
        <v>193</v>
      </c>
      <c r="K12" s="5" t="s">
        <v>390</v>
      </c>
      <c r="L12" s="5" t="s">
        <v>383</v>
      </c>
      <c r="M12" s="5" t="s">
        <v>384</v>
      </c>
      <c r="N12" s="5" t="s">
        <v>369</v>
      </c>
      <c r="O12" s="5" t="s">
        <v>391</v>
      </c>
      <c r="P12" s="5" t="s">
        <v>193</v>
      </c>
      <c r="Q12" s="5" t="s">
        <v>193</v>
      </c>
      <c r="R12" s="5" t="s">
        <v>360</v>
      </c>
      <c r="S12" s="282" t="s">
        <v>379</v>
      </c>
      <c r="T12" s="282" t="s">
        <v>379</v>
      </c>
      <c r="U12" s="5">
        <v>4.5</v>
      </c>
      <c r="V12" s="5">
        <v>4.5</v>
      </c>
    </row>
    <row r="13" spans="1:22" ht="20.100000000000001" customHeight="1">
      <c r="A13" s="288">
        <v>43623</v>
      </c>
      <c r="B13" s="288">
        <v>43629</v>
      </c>
      <c r="C13" s="5" t="s">
        <v>392</v>
      </c>
      <c r="D13" s="5" t="s">
        <v>393</v>
      </c>
      <c r="E13" s="5" t="s">
        <v>381</v>
      </c>
      <c r="F13" s="5" t="s">
        <v>362</v>
      </c>
      <c r="G13" s="5" t="s">
        <v>350</v>
      </c>
      <c r="H13" s="5" t="s">
        <v>361</v>
      </c>
      <c r="I13" s="328" t="s">
        <v>346</v>
      </c>
      <c r="J13" s="282" t="s">
        <v>193</v>
      </c>
      <c r="K13" s="5" t="s">
        <v>394</v>
      </c>
      <c r="L13" s="5" t="s">
        <v>394</v>
      </c>
      <c r="M13" s="5" t="s">
        <v>395</v>
      </c>
      <c r="N13" s="5" t="s">
        <v>384</v>
      </c>
      <c r="O13" s="5" t="s">
        <v>362</v>
      </c>
      <c r="P13" s="5" t="s">
        <v>193</v>
      </c>
      <c r="Q13" s="5" t="s">
        <v>193</v>
      </c>
      <c r="R13" s="5">
        <v>4</v>
      </c>
      <c r="S13" s="5" t="s">
        <v>379</v>
      </c>
      <c r="T13" s="5" t="s">
        <v>379</v>
      </c>
      <c r="U13" s="5">
        <v>4.5</v>
      </c>
      <c r="V13" s="5">
        <v>4.5</v>
      </c>
    </row>
    <row r="14" spans="1:22" ht="20.100000000000001" customHeight="1">
      <c r="A14" s="288">
        <v>43630</v>
      </c>
      <c r="B14" s="288">
        <v>43636</v>
      </c>
      <c r="C14" s="5" t="s">
        <v>383</v>
      </c>
      <c r="D14" s="5" t="s">
        <v>350</v>
      </c>
      <c r="E14" s="5">
        <v>4.5</v>
      </c>
      <c r="F14" s="5" t="s">
        <v>396</v>
      </c>
      <c r="G14" s="5" t="s">
        <v>350</v>
      </c>
      <c r="H14" s="5">
        <v>4.5</v>
      </c>
      <c r="I14" s="5" t="s">
        <v>346</v>
      </c>
      <c r="J14" s="282" t="s">
        <v>193</v>
      </c>
      <c r="K14" s="5" t="s">
        <v>397</v>
      </c>
      <c r="L14" s="5" t="s">
        <v>398</v>
      </c>
      <c r="M14" s="5" t="s">
        <v>399</v>
      </c>
      <c r="N14" s="5" t="s">
        <v>400</v>
      </c>
      <c r="O14" s="5" t="s">
        <v>401</v>
      </c>
      <c r="P14" s="5" t="s">
        <v>193</v>
      </c>
      <c r="Q14" s="5" t="s">
        <v>193</v>
      </c>
      <c r="R14" s="5">
        <v>4</v>
      </c>
      <c r="S14" s="5" t="s">
        <v>379</v>
      </c>
      <c r="T14" s="5" t="s">
        <v>379</v>
      </c>
      <c r="U14" s="5" t="s">
        <v>362</v>
      </c>
      <c r="V14" s="5" t="s">
        <v>359</v>
      </c>
    </row>
    <row r="15" spans="1:22" ht="20.100000000000001" customHeight="1">
      <c r="A15" s="288">
        <v>43637</v>
      </c>
      <c r="B15" s="288">
        <v>43643</v>
      </c>
      <c r="C15" s="5" t="s">
        <v>361</v>
      </c>
      <c r="D15" s="5" t="s">
        <v>361</v>
      </c>
      <c r="E15" s="5" t="s">
        <v>361</v>
      </c>
      <c r="F15" s="5" t="s">
        <v>362</v>
      </c>
      <c r="G15" s="5" t="s">
        <v>350</v>
      </c>
      <c r="H15" s="5" t="s">
        <v>350</v>
      </c>
      <c r="I15" s="5" t="s">
        <v>346</v>
      </c>
      <c r="J15" s="282" t="s">
        <v>193</v>
      </c>
      <c r="K15" s="5" t="s">
        <v>402</v>
      </c>
      <c r="L15" s="5" t="s">
        <v>403</v>
      </c>
      <c r="M15" s="5" t="s">
        <v>399</v>
      </c>
      <c r="N15" s="5" t="s">
        <v>404</v>
      </c>
      <c r="O15" s="5" t="s">
        <v>405</v>
      </c>
      <c r="P15" s="5" t="s">
        <v>193</v>
      </c>
      <c r="Q15" s="5" t="s">
        <v>193</v>
      </c>
      <c r="R15" s="5" t="s">
        <v>361</v>
      </c>
      <c r="S15" s="5" t="s">
        <v>379</v>
      </c>
      <c r="T15" s="5" t="s">
        <v>379</v>
      </c>
      <c r="U15" s="5" t="s">
        <v>362</v>
      </c>
      <c r="V15" s="5" t="s">
        <v>363</v>
      </c>
    </row>
    <row r="16" spans="1:22" ht="20.100000000000001" customHeight="1">
      <c r="A16" s="288">
        <v>43644</v>
      </c>
      <c r="B16" s="288">
        <v>43650</v>
      </c>
      <c r="C16" s="5" t="s">
        <v>406</v>
      </c>
      <c r="D16" s="5" t="s">
        <v>367</v>
      </c>
      <c r="E16" s="5" t="s">
        <v>407</v>
      </c>
      <c r="F16" s="5" t="s">
        <v>361</v>
      </c>
      <c r="G16" s="5" t="s">
        <v>350</v>
      </c>
      <c r="H16" s="5" t="s">
        <v>361</v>
      </c>
      <c r="I16" s="204" t="s">
        <v>346</v>
      </c>
      <c r="J16" s="282" t="s">
        <v>193</v>
      </c>
      <c r="K16" s="204" t="s">
        <v>408</v>
      </c>
      <c r="L16" s="204" t="s">
        <v>349</v>
      </c>
      <c r="M16" s="204">
        <v>6</v>
      </c>
      <c r="N16" s="204">
        <v>5.5</v>
      </c>
      <c r="O16" s="204">
        <v>2</v>
      </c>
      <c r="P16" s="5" t="s">
        <v>193</v>
      </c>
      <c r="Q16" s="5" t="s">
        <v>193</v>
      </c>
      <c r="R16" s="5" t="s">
        <v>409</v>
      </c>
      <c r="S16" s="5" t="s">
        <v>371</v>
      </c>
      <c r="T16" s="5" t="s">
        <v>379</v>
      </c>
      <c r="U16" s="5" t="s">
        <v>362</v>
      </c>
      <c r="V16" s="5" t="s">
        <v>363</v>
      </c>
    </row>
    <row r="17" spans="1:22" ht="20.100000000000001" customHeight="1">
      <c r="A17" s="288">
        <v>43651</v>
      </c>
      <c r="B17" s="288">
        <v>43657</v>
      </c>
      <c r="C17" s="5" t="s">
        <v>410</v>
      </c>
      <c r="D17" s="5" t="s">
        <v>375</v>
      </c>
      <c r="E17" s="5" t="s">
        <v>375</v>
      </c>
      <c r="F17" s="5" t="s">
        <v>385</v>
      </c>
      <c r="G17" s="5" t="s">
        <v>350</v>
      </c>
      <c r="H17" s="5" t="s">
        <v>361</v>
      </c>
      <c r="I17" s="204" t="s">
        <v>346</v>
      </c>
      <c r="J17" s="282" t="s">
        <v>193</v>
      </c>
      <c r="K17" s="204" t="s">
        <v>391</v>
      </c>
      <c r="L17" s="204" t="s">
        <v>411</v>
      </c>
      <c r="M17" s="204">
        <v>6</v>
      </c>
      <c r="N17" s="204" t="s">
        <v>397</v>
      </c>
      <c r="O17" s="204">
        <v>2</v>
      </c>
      <c r="P17" s="5" t="s">
        <v>193</v>
      </c>
      <c r="Q17" s="5" t="s">
        <v>193</v>
      </c>
      <c r="R17" s="5">
        <v>5</v>
      </c>
      <c r="S17" s="5" t="s">
        <v>412</v>
      </c>
      <c r="T17" s="5">
        <v>1.5</v>
      </c>
      <c r="U17" s="5">
        <v>5</v>
      </c>
      <c r="V17" s="5" t="s">
        <v>359</v>
      </c>
    </row>
    <row r="18" spans="1:22" ht="20.100000000000001" customHeight="1">
      <c r="A18" s="288">
        <v>43658</v>
      </c>
      <c r="B18" s="288">
        <v>43664</v>
      </c>
      <c r="C18" s="5" t="s">
        <v>376</v>
      </c>
      <c r="D18" s="5" t="s">
        <v>375</v>
      </c>
      <c r="E18" s="5" t="s">
        <v>413</v>
      </c>
      <c r="F18" s="5" t="s">
        <v>367</v>
      </c>
      <c r="G18" s="5" t="s">
        <v>361</v>
      </c>
      <c r="H18" s="5" t="s">
        <v>361</v>
      </c>
      <c r="I18" s="5" t="s">
        <v>414</v>
      </c>
      <c r="J18" s="282" t="s">
        <v>193</v>
      </c>
      <c r="K18" s="204" t="s">
        <v>391</v>
      </c>
      <c r="L18" s="204" t="s">
        <v>411</v>
      </c>
      <c r="M18" s="204">
        <v>6</v>
      </c>
      <c r="N18" s="204" t="s">
        <v>397</v>
      </c>
      <c r="O18" s="5">
        <v>3</v>
      </c>
      <c r="P18" s="5" t="s">
        <v>193</v>
      </c>
      <c r="Q18" s="5" t="s">
        <v>193</v>
      </c>
      <c r="R18" s="5" t="s">
        <v>361</v>
      </c>
      <c r="S18" s="5" t="s">
        <v>412</v>
      </c>
      <c r="T18" s="5" t="s">
        <v>379</v>
      </c>
      <c r="U18" s="5" t="s">
        <v>385</v>
      </c>
      <c r="V18" s="5" t="s">
        <v>362</v>
      </c>
    </row>
    <row r="19" spans="1:22" ht="20.100000000000001" customHeight="1">
      <c r="A19" s="288">
        <v>43665</v>
      </c>
      <c r="B19" s="288">
        <v>43671</v>
      </c>
      <c r="C19" s="5" t="s">
        <v>376</v>
      </c>
      <c r="D19" s="5" t="s">
        <v>375</v>
      </c>
      <c r="E19" s="5" t="s">
        <v>413</v>
      </c>
      <c r="F19" s="5" t="s">
        <v>367</v>
      </c>
      <c r="G19" s="5" t="s">
        <v>361</v>
      </c>
      <c r="H19" s="5" t="s">
        <v>361</v>
      </c>
      <c r="I19" s="5" t="s">
        <v>362</v>
      </c>
      <c r="J19" s="282" t="s">
        <v>193</v>
      </c>
      <c r="K19" s="204" t="s">
        <v>391</v>
      </c>
      <c r="L19" s="204" t="s">
        <v>386</v>
      </c>
      <c r="M19" s="204" t="s">
        <v>415</v>
      </c>
      <c r="N19" s="204" t="s">
        <v>416</v>
      </c>
      <c r="O19" s="5">
        <v>3</v>
      </c>
      <c r="P19" s="5" t="s">
        <v>193</v>
      </c>
      <c r="Q19" s="5" t="s">
        <v>193</v>
      </c>
      <c r="R19" s="5" t="s">
        <v>358</v>
      </c>
      <c r="S19" s="328" t="s">
        <v>346</v>
      </c>
      <c r="T19" s="5" t="s">
        <v>417</v>
      </c>
      <c r="U19" s="5" t="s">
        <v>358</v>
      </c>
      <c r="V19" s="5" t="s">
        <v>358</v>
      </c>
    </row>
    <row r="20" spans="1:22" ht="20.100000000000001" customHeight="1">
      <c r="A20" s="288">
        <v>43672</v>
      </c>
      <c r="B20" s="288">
        <v>43678</v>
      </c>
      <c r="C20" s="5" t="s">
        <v>418</v>
      </c>
      <c r="D20" s="5" t="s">
        <v>351</v>
      </c>
      <c r="E20" s="5">
        <v>3.5</v>
      </c>
      <c r="F20" s="327">
        <v>5</v>
      </c>
      <c r="G20" s="328" t="s">
        <v>378</v>
      </c>
      <c r="H20" s="5" t="s">
        <v>361</v>
      </c>
      <c r="I20" s="5" t="s">
        <v>362</v>
      </c>
      <c r="J20" s="282" t="s">
        <v>193</v>
      </c>
      <c r="K20" s="204" t="s">
        <v>391</v>
      </c>
      <c r="L20" s="204" t="s">
        <v>394</v>
      </c>
      <c r="M20" s="204" t="s">
        <v>419</v>
      </c>
      <c r="N20" s="204" t="s">
        <v>416</v>
      </c>
      <c r="O20" s="5">
        <v>3</v>
      </c>
      <c r="P20" s="5" t="s">
        <v>193</v>
      </c>
      <c r="Q20" s="5" t="s">
        <v>193</v>
      </c>
      <c r="R20" s="5" t="s">
        <v>346</v>
      </c>
      <c r="S20" s="5" t="s">
        <v>346</v>
      </c>
      <c r="T20" s="332" t="s">
        <v>420</v>
      </c>
      <c r="U20" s="5" t="s">
        <v>397</v>
      </c>
      <c r="V20" s="5" t="s">
        <v>358</v>
      </c>
    </row>
    <row r="21" spans="1:22" ht="20.100000000000001" customHeight="1">
      <c r="A21" s="288">
        <v>43679</v>
      </c>
      <c r="B21" s="288">
        <v>43685</v>
      </c>
      <c r="C21" s="5" t="s">
        <v>421</v>
      </c>
      <c r="D21" s="5">
        <v>3.5</v>
      </c>
      <c r="E21" s="5">
        <v>3.5</v>
      </c>
      <c r="F21" s="5">
        <v>5</v>
      </c>
      <c r="G21" s="5" t="s">
        <v>362</v>
      </c>
      <c r="H21" s="5">
        <v>4.5</v>
      </c>
      <c r="I21" s="5" t="s">
        <v>397</v>
      </c>
      <c r="J21" s="282" t="s">
        <v>193</v>
      </c>
      <c r="K21" s="329">
        <v>5</v>
      </c>
      <c r="L21" s="329">
        <v>5</v>
      </c>
      <c r="M21" s="204" t="s">
        <v>419</v>
      </c>
      <c r="N21" s="204" t="s">
        <v>416</v>
      </c>
      <c r="O21" s="5">
        <v>3.5</v>
      </c>
      <c r="P21" s="5" t="s">
        <v>193</v>
      </c>
      <c r="Q21" s="5" t="s">
        <v>193</v>
      </c>
      <c r="R21" s="5" t="s">
        <v>346</v>
      </c>
      <c r="S21" s="5">
        <v>5.5</v>
      </c>
      <c r="T21" s="332" t="s">
        <v>420</v>
      </c>
      <c r="U21" s="5" t="s">
        <v>397</v>
      </c>
      <c r="V21" s="5" t="s">
        <v>358</v>
      </c>
    </row>
    <row r="22" spans="1:22" ht="20.100000000000001" customHeight="1">
      <c r="A22" s="288">
        <v>43686</v>
      </c>
      <c r="B22" s="288">
        <v>43692</v>
      </c>
      <c r="C22" s="329">
        <v>5</v>
      </c>
      <c r="D22" s="329">
        <v>3.8</v>
      </c>
      <c r="E22" s="329">
        <v>3.8</v>
      </c>
      <c r="F22" s="329">
        <v>5</v>
      </c>
      <c r="G22" s="329">
        <v>4.5</v>
      </c>
      <c r="H22" s="329">
        <v>4.5999999999999996</v>
      </c>
      <c r="I22" s="329">
        <v>5.8</v>
      </c>
      <c r="J22" s="329" t="s">
        <v>193</v>
      </c>
      <c r="K22" s="329">
        <v>5</v>
      </c>
      <c r="L22" s="329">
        <v>5.5</v>
      </c>
      <c r="M22" s="329">
        <v>5.3</v>
      </c>
      <c r="N22" s="329">
        <v>5</v>
      </c>
      <c r="O22" s="329">
        <v>4.3</v>
      </c>
      <c r="P22" s="5" t="s">
        <v>193</v>
      </c>
      <c r="Q22" s="5" t="s">
        <v>193</v>
      </c>
      <c r="R22" s="329">
        <v>5.8</v>
      </c>
      <c r="S22" s="329">
        <v>5.5</v>
      </c>
      <c r="T22" s="329" t="s">
        <v>358</v>
      </c>
      <c r="U22" s="329">
        <v>5.8</v>
      </c>
      <c r="V22" s="329">
        <v>5.5</v>
      </c>
    </row>
    <row r="23" spans="1:22" ht="20.100000000000001" customHeight="1">
      <c r="A23" s="288">
        <v>43693</v>
      </c>
      <c r="B23" s="288">
        <v>43699</v>
      </c>
      <c r="C23" s="329" t="s">
        <v>422</v>
      </c>
      <c r="D23" s="329">
        <v>4.3</v>
      </c>
      <c r="E23" s="329">
        <v>4</v>
      </c>
      <c r="F23" s="329" t="s">
        <v>394</v>
      </c>
      <c r="G23" s="329" t="s">
        <v>423</v>
      </c>
      <c r="H23" s="329" t="s">
        <v>363</v>
      </c>
      <c r="I23" s="329" t="s">
        <v>424</v>
      </c>
      <c r="J23" s="329" t="s">
        <v>193</v>
      </c>
      <c r="K23" s="329">
        <v>5.6</v>
      </c>
      <c r="L23" s="329">
        <v>6.5</v>
      </c>
      <c r="M23" s="329">
        <v>6</v>
      </c>
      <c r="N23" s="329">
        <v>5.8</v>
      </c>
      <c r="O23" s="329">
        <v>4.3</v>
      </c>
      <c r="P23" s="5" t="s">
        <v>193</v>
      </c>
      <c r="Q23" s="5" t="s">
        <v>193</v>
      </c>
      <c r="R23" s="329" t="s">
        <v>425</v>
      </c>
      <c r="S23" s="329">
        <v>5.5</v>
      </c>
      <c r="T23" s="329" t="s">
        <v>344</v>
      </c>
      <c r="U23" s="329" t="s">
        <v>426</v>
      </c>
      <c r="V23" s="329">
        <v>5.5</v>
      </c>
    </row>
    <row r="24" spans="1:22" ht="20.100000000000001" customHeight="1">
      <c r="A24" s="288">
        <v>43700</v>
      </c>
      <c r="B24" s="288">
        <v>43706</v>
      </c>
      <c r="C24" s="5" t="s">
        <v>427</v>
      </c>
      <c r="D24" s="5" t="s">
        <v>428</v>
      </c>
      <c r="E24" s="5" t="s">
        <v>428</v>
      </c>
      <c r="F24" s="5" t="s">
        <v>428</v>
      </c>
      <c r="G24" s="5" t="s">
        <v>429</v>
      </c>
      <c r="H24" s="5" t="s">
        <v>430</v>
      </c>
      <c r="I24" s="328" t="s">
        <v>431</v>
      </c>
      <c r="J24" s="329" t="s">
        <v>193</v>
      </c>
      <c r="K24" s="5" t="s">
        <v>428</v>
      </c>
      <c r="L24" s="5" t="s">
        <v>423</v>
      </c>
      <c r="M24" s="5" t="s">
        <v>432</v>
      </c>
      <c r="N24" s="5" t="s">
        <v>433</v>
      </c>
      <c r="O24" s="5">
        <v>7.5</v>
      </c>
      <c r="P24" s="5" t="s">
        <v>193</v>
      </c>
      <c r="Q24" s="5" t="s">
        <v>193</v>
      </c>
      <c r="R24" s="328" t="s">
        <v>433</v>
      </c>
      <c r="S24" s="5" t="s">
        <v>434</v>
      </c>
      <c r="T24" s="5" t="s">
        <v>429</v>
      </c>
      <c r="U24" s="5" t="s">
        <v>434</v>
      </c>
      <c r="V24" s="5" t="s">
        <v>428</v>
      </c>
    </row>
    <row r="25" spans="1:22" ht="20.100000000000001" customHeight="1">
      <c r="A25" s="288">
        <v>43707</v>
      </c>
      <c r="B25" s="288">
        <v>43713</v>
      </c>
      <c r="C25" s="5" t="s">
        <v>427</v>
      </c>
      <c r="D25" s="5" t="s">
        <v>435</v>
      </c>
      <c r="E25" s="5" t="s">
        <v>428</v>
      </c>
      <c r="F25" s="5" t="s">
        <v>428</v>
      </c>
      <c r="G25" s="5" t="s">
        <v>429</v>
      </c>
      <c r="H25" s="327">
        <v>7</v>
      </c>
      <c r="I25" s="328" t="s">
        <v>431</v>
      </c>
      <c r="J25" s="329" t="s">
        <v>193</v>
      </c>
      <c r="K25" s="5" t="s">
        <v>436</v>
      </c>
      <c r="L25" s="5" t="s">
        <v>433</v>
      </c>
      <c r="M25" s="5" t="s">
        <v>432</v>
      </c>
      <c r="N25" s="5" t="s">
        <v>432</v>
      </c>
      <c r="O25" s="5" t="s">
        <v>423</v>
      </c>
      <c r="P25" s="5" t="s">
        <v>193</v>
      </c>
      <c r="Q25" s="5" t="s">
        <v>193</v>
      </c>
      <c r="R25" s="328" t="s">
        <v>437</v>
      </c>
      <c r="S25" s="5" t="s">
        <v>434</v>
      </c>
      <c r="T25" s="5" t="s">
        <v>429</v>
      </c>
      <c r="U25" s="5" t="s">
        <v>434</v>
      </c>
      <c r="V25" s="5" t="s">
        <v>428</v>
      </c>
    </row>
    <row r="26" spans="1:22" ht="20.100000000000001" customHeight="1">
      <c r="A26" s="288">
        <v>43714</v>
      </c>
      <c r="B26" s="288">
        <v>43720</v>
      </c>
      <c r="C26" s="5" t="s">
        <v>427</v>
      </c>
      <c r="D26" s="5" t="s">
        <v>438</v>
      </c>
      <c r="E26" s="5" t="s">
        <v>437</v>
      </c>
      <c r="F26" s="5" t="s">
        <v>439</v>
      </c>
      <c r="G26" s="5" t="s">
        <v>440</v>
      </c>
      <c r="H26" s="5" t="s">
        <v>441</v>
      </c>
      <c r="I26" s="328" t="s">
        <v>431</v>
      </c>
      <c r="J26" s="329" t="s">
        <v>193</v>
      </c>
      <c r="K26" s="5">
        <v>7.5</v>
      </c>
      <c r="L26" s="5" t="s">
        <v>433</v>
      </c>
      <c r="M26" s="5" t="s">
        <v>432</v>
      </c>
      <c r="N26" s="5" t="s">
        <v>432</v>
      </c>
      <c r="O26" s="5" t="s">
        <v>442</v>
      </c>
      <c r="P26" s="5" t="s">
        <v>193</v>
      </c>
      <c r="Q26" s="5" t="s">
        <v>193</v>
      </c>
      <c r="R26" s="5" t="s">
        <v>429</v>
      </c>
      <c r="S26" s="5" t="s">
        <v>443</v>
      </c>
      <c r="T26" s="5">
        <v>9</v>
      </c>
      <c r="U26" s="5" t="s">
        <v>439</v>
      </c>
      <c r="V26" s="5" t="s">
        <v>439</v>
      </c>
    </row>
    <row r="27" spans="1:22" ht="20.100000000000001" customHeight="1">
      <c r="A27" s="288">
        <v>43721</v>
      </c>
      <c r="B27" s="288">
        <v>43727</v>
      </c>
      <c r="C27" s="5" t="s">
        <v>444</v>
      </c>
      <c r="D27" s="5" t="s">
        <v>445</v>
      </c>
      <c r="E27" s="5" t="s">
        <v>446</v>
      </c>
      <c r="F27" s="5" t="s">
        <v>439</v>
      </c>
      <c r="G27" s="5" t="s">
        <v>447</v>
      </c>
      <c r="H27" s="5" t="s">
        <v>441</v>
      </c>
      <c r="I27" s="328" t="s">
        <v>431</v>
      </c>
      <c r="J27" s="329" t="s">
        <v>193</v>
      </c>
      <c r="K27" s="5" t="s">
        <v>448</v>
      </c>
      <c r="L27" s="5" t="s">
        <v>433</v>
      </c>
      <c r="M27" s="5" t="s">
        <v>432</v>
      </c>
      <c r="N27" s="5" t="s">
        <v>432</v>
      </c>
      <c r="O27" s="5" t="s">
        <v>443</v>
      </c>
      <c r="P27" s="5" t="s">
        <v>193</v>
      </c>
      <c r="Q27" s="5" t="s">
        <v>193</v>
      </c>
      <c r="R27" s="5" t="s">
        <v>446</v>
      </c>
      <c r="S27" s="5" t="s">
        <v>443</v>
      </c>
      <c r="T27" s="5">
        <v>9</v>
      </c>
      <c r="U27" s="5" t="s">
        <v>439</v>
      </c>
      <c r="V27" s="5" t="s">
        <v>449</v>
      </c>
    </row>
    <row r="28" spans="1:22" ht="20.100000000000001" customHeight="1">
      <c r="A28" s="288">
        <v>43728</v>
      </c>
      <c r="B28" s="288">
        <v>43734</v>
      </c>
      <c r="C28" s="5" t="s">
        <v>444</v>
      </c>
      <c r="D28" s="328" t="s">
        <v>450</v>
      </c>
      <c r="E28" s="5" t="s">
        <v>451</v>
      </c>
      <c r="F28" s="5">
        <v>9.5</v>
      </c>
      <c r="G28" s="5" t="s">
        <v>452</v>
      </c>
      <c r="H28" s="5" t="s">
        <v>453</v>
      </c>
      <c r="I28" s="328" t="s">
        <v>431</v>
      </c>
      <c r="J28" s="329" t="s">
        <v>193</v>
      </c>
      <c r="K28" s="5" t="s">
        <v>439</v>
      </c>
      <c r="L28" s="5" t="s">
        <v>433</v>
      </c>
      <c r="M28" s="5" t="s">
        <v>423</v>
      </c>
      <c r="N28" s="5" t="s">
        <v>432</v>
      </c>
      <c r="O28" s="5" t="s">
        <v>443</v>
      </c>
      <c r="P28" s="5" t="s">
        <v>193</v>
      </c>
      <c r="Q28" s="5" t="s">
        <v>193</v>
      </c>
      <c r="R28" s="5" t="s">
        <v>447</v>
      </c>
      <c r="S28" s="5" t="s">
        <v>454</v>
      </c>
      <c r="T28" s="5" t="s">
        <v>454</v>
      </c>
      <c r="U28" s="5" t="s">
        <v>446</v>
      </c>
      <c r="V28" s="5" t="s">
        <v>447</v>
      </c>
    </row>
    <row r="29" spans="1:22" ht="20.100000000000001" customHeight="1">
      <c r="A29" s="288">
        <v>43735</v>
      </c>
      <c r="B29" s="288">
        <v>43745</v>
      </c>
      <c r="C29" s="5" t="s">
        <v>455</v>
      </c>
      <c r="D29" s="5" t="s">
        <v>456</v>
      </c>
      <c r="E29" s="5" t="s">
        <v>457</v>
      </c>
      <c r="F29" s="5">
        <v>9.8000000000000007</v>
      </c>
      <c r="G29" s="5" t="s">
        <v>456</v>
      </c>
      <c r="H29" s="5" t="s">
        <v>449</v>
      </c>
      <c r="I29" s="5" t="s">
        <v>431</v>
      </c>
      <c r="J29" s="329" t="s">
        <v>193</v>
      </c>
      <c r="K29" s="5">
        <v>8.5</v>
      </c>
      <c r="L29" s="5" t="s">
        <v>452</v>
      </c>
      <c r="M29" s="5" t="s">
        <v>452</v>
      </c>
      <c r="N29" s="5" t="s">
        <v>447</v>
      </c>
      <c r="O29" s="5" t="s">
        <v>458</v>
      </c>
      <c r="P29" s="5" t="s">
        <v>193</v>
      </c>
      <c r="Q29" s="5" t="s">
        <v>193</v>
      </c>
      <c r="R29" s="5" t="s">
        <v>459</v>
      </c>
      <c r="S29" s="5" t="s">
        <v>456</v>
      </c>
      <c r="T29" s="5" t="s">
        <v>460</v>
      </c>
      <c r="U29" s="5" t="s">
        <v>452</v>
      </c>
      <c r="V29" s="5" t="s">
        <v>452</v>
      </c>
    </row>
    <row r="30" spans="1:22" ht="20.100000000000001" customHeight="1">
      <c r="A30" s="288">
        <v>43746</v>
      </c>
      <c r="B30" s="288">
        <v>43748</v>
      </c>
      <c r="C30" s="5" t="s">
        <v>455</v>
      </c>
      <c r="D30" s="328" t="s">
        <v>461</v>
      </c>
      <c r="E30" s="328" t="s">
        <v>462</v>
      </c>
      <c r="F30" s="5" t="s">
        <v>463</v>
      </c>
      <c r="G30" s="5" t="s">
        <v>456</v>
      </c>
      <c r="H30" s="5" t="s">
        <v>429</v>
      </c>
      <c r="I30" s="5" t="s">
        <v>431</v>
      </c>
      <c r="J30" s="329" t="s">
        <v>193</v>
      </c>
      <c r="K30" s="328" t="s">
        <v>464</v>
      </c>
      <c r="L30" s="204" t="s">
        <v>460</v>
      </c>
      <c r="M30" s="5" t="s">
        <v>452</v>
      </c>
      <c r="N30" s="5" t="s">
        <v>447</v>
      </c>
      <c r="O30" s="328" t="s">
        <v>465</v>
      </c>
      <c r="P30" s="5" t="s">
        <v>193</v>
      </c>
      <c r="Q30" s="5" t="s">
        <v>193</v>
      </c>
      <c r="R30" s="5" t="s">
        <v>456</v>
      </c>
      <c r="S30" s="5" t="s">
        <v>466</v>
      </c>
      <c r="T30" s="5" t="s">
        <v>467</v>
      </c>
      <c r="U30" s="5" t="s">
        <v>468</v>
      </c>
      <c r="V30" s="5" t="s">
        <v>452</v>
      </c>
    </row>
    <row r="31" spans="1:22" ht="20.100000000000001" customHeight="1">
      <c r="A31" s="288">
        <v>43749</v>
      </c>
      <c r="B31" s="288">
        <v>43755</v>
      </c>
      <c r="C31" s="329" t="s">
        <v>469</v>
      </c>
      <c r="D31" s="329" t="s">
        <v>470</v>
      </c>
      <c r="E31" s="329" t="s">
        <v>471</v>
      </c>
      <c r="F31" s="329" t="s">
        <v>472</v>
      </c>
      <c r="G31" s="329" t="s">
        <v>473</v>
      </c>
      <c r="H31" s="329" t="s">
        <v>447</v>
      </c>
      <c r="I31" s="329" t="s">
        <v>474</v>
      </c>
      <c r="J31" s="329" t="s">
        <v>193</v>
      </c>
      <c r="K31" s="329" t="s">
        <v>460</v>
      </c>
      <c r="L31" s="329" t="s">
        <v>475</v>
      </c>
      <c r="M31" s="329" t="s">
        <v>473</v>
      </c>
      <c r="N31" s="329" t="s">
        <v>473</v>
      </c>
      <c r="O31" s="329" t="s">
        <v>476</v>
      </c>
      <c r="P31" s="5" t="s">
        <v>193</v>
      </c>
      <c r="Q31" s="5" t="s">
        <v>193</v>
      </c>
      <c r="R31" s="329" t="s">
        <v>473</v>
      </c>
      <c r="S31" s="329" t="s">
        <v>477</v>
      </c>
      <c r="T31" s="329" t="s">
        <v>478</v>
      </c>
      <c r="U31" s="329" t="s">
        <v>479</v>
      </c>
      <c r="V31" s="329" t="s">
        <v>472</v>
      </c>
    </row>
    <row r="32" spans="1:22" ht="20.100000000000001" customHeight="1">
      <c r="A32" s="288">
        <v>43756</v>
      </c>
      <c r="B32" s="288">
        <v>43762</v>
      </c>
      <c r="C32" s="329" t="s">
        <v>480</v>
      </c>
      <c r="D32" s="329" t="s">
        <v>481</v>
      </c>
      <c r="E32" s="329" t="s">
        <v>482</v>
      </c>
      <c r="F32" s="329">
        <v>10.5</v>
      </c>
      <c r="G32" s="329" t="s">
        <v>476</v>
      </c>
      <c r="H32" s="329" t="s">
        <v>452</v>
      </c>
      <c r="I32" s="329" t="s">
        <v>480</v>
      </c>
      <c r="J32" s="329" t="s">
        <v>193</v>
      </c>
      <c r="K32" s="329" t="s">
        <v>483</v>
      </c>
      <c r="L32" s="329" t="s">
        <v>484</v>
      </c>
      <c r="M32" s="329" t="s">
        <v>475</v>
      </c>
      <c r="N32" s="329" t="s">
        <v>473</v>
      </c>
      <c r="O32" s="329" t="s">
        <v>485</v>
      </c>
      <c r="P32" s="5" t="s">
        <v>193</v>
      </c>
      <c r="Q32" s="5" t="s">
        <v>193</v>
      </c>
      <c r="R32" s="329" t="s">
        <v>486</v>
      </c>
      <c r="S32" s="329" t="s">
        <v>487</v>
      </c>
      <c r="T32" s="329">
        <v>13</v>
      </c>
      <c r="U32" s="329">
        <v>11</v>
      </c>
      <c r="V32" s="329">
        <v>11</v>
      </c>
    </row>
    <row r="33" spans="1:22" ht="20.100000000000001" customHeight="1">
      <c r="A33" s="288">
        <v>43763</v>
      </c>
      <c r="B33" s="288">
        <v>43769</v>
      </c>
      <c r="C33" s="5" t="s">
        <v>488</v>
      </c>
      <c r="D33" s="5" t="s">
        <v>489</v>
      </c>
      <c r="E33" s="5" t="s">
        <v>490</v>
      </c>
      <c r="F33" s="5" t="s">
        <v>491</v>
      </c>
      <c r="G33" s="329" t="s">
        <v>488</v>
      </c>
      <c r="H33" s="5" t="s">
        <v>492</v>
      </c>
      <c r="I33" s="329" t="s">
        <v>488</v>
      </c>
      <c r="J33" s="329" t="s">
        <v>193</v>
      </c>
      <c r="K33" s="5" t="s">
        <v>493</v>
      </c>
      <c r="L33" s="5" t="s">
        <v>483</v>
      </c>
      <c r="M33" s="5" t="s">
        <v>486</v>
      </c>
      <c r="N33" s="5" t="s">
        <v>476</v>
      </c>
      <c r="O33" s="5" t="s">
        <v>485</v>
      </c>
      <c r="P33" s="5" t="s">
        <v>193</v>
      </c>
      <c r="Q33" s="5" t="s">
        <v>193</v>
      </c>
      <c r="R33" s="329" t="s">
        <v>486</v>
      </c>
      <c r="S33" s="5" t="s">
        <v>494</v>
      </c>
      <c r="T33" s="5" t="s">
        <v>495</v>
      </c>
      <c r="U33" s="5" t="s">
        <v>496</v>
      </c>
      <c r="V33" s="5" t="s">
        <v>497</v>
      </c>
    </row>
    <row r="34" spans="1:22" ht="20.100000000000001" customHeight="1">
      <c r="A34" s="288">
        <v>43770</v>
      </c>
      <c r="B34" s="288">
        <v>43776</v>
      </c>
      <c r="C34" s="5" t="s">
        <v>498</v>
      </c>
      <c r="D34" s="330">
        <v>15</v>
      </c>
      <c r="E34" s="5">
        <v>13.8</v>
      </c>
      <c r="F34" s="5" t="s">
        <v>490</v>
      </c>
      <c r="G34" s="329" t="s">
        <v>488</v>
      </c>
      <c r="H34" s="5" t="s">
        <v>476</v>
      </c>
      <c r="I34" s="329" t="s">
        <v>499</v>
      </c>
      <c r="J34" s="5"/>
      <c r="K34" s="328" t="s">
        <v>493</v>
      </c>
      <c r="L34" s="5" t="s">
        <v>483</v>
      </c>
      <c r="M34" s="5" t="s">
        <v>478</v>
      </c>
      <c r="N34" s="5" t="s">
        <v>476</v>
      </c>
      <c r="O34" s="5" t="s">
        <v>500</v>
      </c>
      <c r="P34" s="5" t="s">
        <v>193</v>
      </c>
      <c r="Q34" s="5" t="s">
        <v>193</v>
      </c>
      <c r="R34" s="329" t="s">
        <v>486</v>
      </c>
      <c r="S34" s="5" t="s">
        <v>494</v>
      </c>
      <c r="T34" s="5" t="s">
        <v>501</v>
      </c>
      <c r="U34" s="5" t="s">
        <v>502</v>
      </c>
      <c r="V34" s="5" t="s">
        <v>497</v>
      </c>
    </row>
    <row r="35" spans="1:22" ht="20.100000000000001" customHeight="1">
      <c r="A35" s="288">
        <v>43777</v>
      </c>
      <c r="B35" s="288">
        <v>43783</v>
      </c>
      <c r="C35" s="5" t="s">
        <v>475</v>
      </c>
      <c r="D35" s="328" t="s">
        <v>503</v>
      </c>
      <c r="E35" s="327">
        <v>11</v>
      </c>
      <c r="F35" s="5" t="s">
        <v>504</v>
      </c>
      <c r="G35" s="5" t="s">
        <v>486</v>
      </c>
      <c r="H35" s="5" t="s">
        <v>460</v>
      </c>
      <c r="I35" s="329" t="s">
        <v>499</v>
      </c>
      <c r="J35" s="329" t="s">
        <v>193</v>
      </c>
      <c r="K35" s="5" t="s">
        <v>505</v>
      </c>
      <c r="L35" s="5" t="s">
        <v>475</v>
      </c>
      <c r="M35" s="5" t="s">
        <v>462</v>
      </c>
      <c r="N35" s="5" t="s">
        <v>473</v>
      </c>
      <c r="O35" s="329">
        <v>11</v>
      </c>
      <c r="P35" s="5" t="s">
        <v>193</v>
      </c>
      <c r="Q35" s="5" t="s">
        <v>193</v>
      </c>
      <c r="R35" s="329" t="s">
        <v>506</v>
      </c>
      <c r="S35" s="5" t="s">
        <v>488</v>
      </c>
      <c r="T35" s="5" t="s">
        <v>507</v>
      </c>
      <c r="U35" s="5" t="s">
        <v>507</v>
      </c>
      <c r="V35" s="5" t="s">
        <v>508</v>
      </c>
    </row>
    <row r="36" spans="1:22" ht="20.100000000000001" customHeight="1">
      <c r="A36" s="288">
        <v>43784</v>
      </c>
      <c r="B36" s="288">
        <v>43790</v>
      </c>
      <c r="C36" s="5" t="s">
        <v>473</v>
      </c>
      <c r="D36" s="5" t="s">
        <v>509</v>
      </c>
      <c r="E36" s="5" t="s">
        <v>510</v>
      </c>
      <c r="F36" s="5" t="s">
        <v>511</v>
      </c>
      <c r="G36" s="5" t="s">
        <v>512</v>
      </c>
      <c r="H36" s="5" t="s">
        <v>513</v>
      </c>
      <c r="I36" s="5" t="s">
        <v>473</v>
      </c>
      <c r="J36" s="329" t="s">
        <v>193</v>
      </c>
      <c r="K36" s="5" t="s">
        <v>431</v>
      </c>
      <c r="L36" s="5" t="s">
        <v>475</v>
      </c>
      <c r="M36" s="5" t="s">
        <v>431</v>
      </c>
      <c r="N36" s="5" t="s">
        <v>473</v>
      </c>
      <c r="O36" s="5" t="s">
        <v>514</v>
      </c>
      <c r="P36" s="5" t="s">
        <v>193</v>
      </c>
      <c r="Q36" s="5" t="s">
        <v>193</v>
      </c>
      <c r="R36" s="5" t="s">
        <v>473</v>
      </c>
      <c r="S36" s="5" t="s">
        <v>476</v>
      </c>
      <c r="T36" s="5" t="s">
        <v>484</v>
      </c>
      <c r="U36" s="5" t="s">
        <v>515</v>
      </c>
      <c r="V36" s="5" t="s">
        <v>508</v>
      </c>
    </row>
    <row r="37" spans="1:22" ht="20.100000000000001" customHeight="1">
      <c r="A37" s="288">
        <v>43791</v>
      </c>
      <c r="B37" s="288">
        <v>43797</v>
      </c>
      <c r="C37" s="5" t="s">
        <v>512</v>
      </c>
      <c r="D37" s="5" t="s">
        <v>516</v>
      </c>
      <c r="E37" s="5" t="s">
        <v>510</v>
      </c>
      <c r="F37" s="5" t="s">
        <v>507</v>
      </c>
      <c r="G37" s="5" t="s">
        <v>473</v>
      </c>
      <c r="H37" s="5" t="s">
        <v>505</v>
      </c>
      <c r="I37" s="5" t="s">
        <v>517</v>
      </c>
      <c r="J37" s="329" t="s">
        <v>193</v>
      </c>
      <c r="K37" s="5" t="s">
        <v>518</v>
      </c>
      <c r="L37" s="5" t="s">
        <v>519</v>
      </c>
      <c r="M37" s="5" t="s">
        <v>431</v>
      </c>
      <c r="N37" s="5" t="s">
        <v>451</v>
      </c>
      <c r="O37" s="5" t="s">
        <v>520</v>
      </c>
      <c r="P37" s="5" t="s">
        <v>193</v>
      </c>
      <c r="Q37" s="5" t="s">
        <v>193</v>
      </c>
      <c r="R37" s="5" t="s">
        <v>473</v>
      </c>
      <c r="S37" s="5" t="s">
        <v>484</v>
      </c>
      <c r="T37" s="5" t="s">
        <v>475</v>
      </c>
      <c r="U37" s="5" t="s">
        <v>484</v>
      </c>
      <c r="V37" s="5">
        <v>11.5</v>
      </c>
    </row>
    <row r="38" spans="1:22" ht="20.100000000000001" customHeight="1">
      <c r="A38" s="288">
        <v>43798</v>
      </c>
      <c r="B38" s="288">
        <v>43804</v>
      </c>
      <c r="C38" s="5" t="s">
        <v>512</v>
      </c>
      <c r="D38" s="5" t="s">
        <v>521</v>
      </c>
      <c r="E38" s="5" t="s">
        <v>513</v>
      </c>
      <c r="F38" s="5" t="s">
        <v>497</v>
      </c>
      <c r="G38" s="5" t="s">
        <v>473</v>
      </c>
      <c r="H38" s="5" t="s">
        <v>460</v>
      </c>
      <c r="I38" s="5" t="s">
        <v>431</v>
      </c>
      <c r="J38" s="329" t="s">
        <v>193</v>
      </c>
      <c r="K38" s="5" t="s">
        <v>522</v>
      </c>
      <c r="L38" s="5" t="s">
        <v>523</v>
      </c>
      <c r="M38" s="5" t="s">
        <v>524</v>
      </c>
      <c r="N38" s="5" t="s">
        <v>517</v>
      </c>
      <c r="O38" s="5" t="s">
        <v>525</v>
      </c>
      <c r="P38" s="5" t="s">
        <v>193</v>
      </c>
      <c r="Q38" s="5" t="s">
        <v>193</v>
      </c>
      <c r="R38" s="5" t="s">
        <v>473</v>
      </c>
      <c r="S38" s="5" t="s">
        <v>476</v>
      </c>
      <c r="T38" s="5" t="s">
        <v>508</v>
      </c>
      <c r="U38" s="5" t="s">
        <v>526</v>
      </c>
      <c r="V38" s="5" t="s">
        <v>515</v>
      </c>
    </row>
    <row r="39" spans="1:22" ht="20.100000000000001" customHeight="1">
      <c r="A39" s="288">
        <v>43805</v>
      </c>
      <c r="B39" s="288">
        <v>43811</v>
      </c>
      <c r="C39" s="5" t="s">
        <v>527</v>
      </c>
      <c r="D39" s="5" t="s">
        <v>528</v>
      </c>
      <c r="E39" s="5" t="s">
        <v>513</v>
      </c>
      <c r="F39" s="5" t="s">
        <v>484</v>
      </c>
      <c r="G39" s="5">
        <v>10</v>
      </c>
      <c r="H39" s="5" t="s">
        <v>519</v>
      </c>
      <c r="I39" s="5" t="s">
        <v>429</v>
      </c>
      <c r="J39" s="329" t="s">
        <v>193</v>
      </c>
      <c r="K39" s="5" t="s">
        <v>529</v>
      </c>
      <c r="L39" s="5" t="s">
        <v>429</v>
      </c>
      <c r="M39" s="5" t="s">
        <v>449</v>
      </c>
      <c r="N39" s="5" t="s">
        <v>449</v>
      </c>
      <c r="O39" s="328" t="s">
        <v>460</v>
      </c>
      <c r="P39" s="5" t="s">
        <v>193</v>
      </c>
      <c r="Q39" s="5" t="s">
        <v>193</v>
      </c>
      <c r="R39" s="330">
        <v>10</v>
      </c>
      <c r="S39" s="5" t="s">
        <v>530</v>
      </c>
      <c r="T39" s="5" t="s">
        <v>475</v>
      </c>
      <c r="U39" s="5" t="s">
        <v>531</v>
      </c>
      <c r="V39" s="5" t="s">
        <v>531</v>
      </c>
    </row>
    <row r="40" spans="1:22" ht="20.100000000000001" customHeight="1">
      <c r="A40" s="288">
        <v>43812</v>
      </c>
      <c r="B40" s="288">
        <v>43818</v>
      </c>
      <c r="C40" s="204" t="s">
        <v>527</v>
      </c>
      <c r="D40" s="5" t="s">
        <v>528</v>
      </c>
      <c r="E40" s="5" t="s">
        <v>532</v>
      </c>
      <c r="F40" s="5" t="s">
        <v>533</v>
      </c>
      <c r="G40" s="5" t="s">
        <v>472</v>
      </c>
      <c r="H40" s="5" t="s">
        <v>534</v>
      </c>
      <c r="I40" s="204" t="s">
        <v>450</v>
      </c>
      <c r="J40" s="329" t="s">
        <v>193</v>
      </c>
      <c r="K40" s="5" t="s">
        <v>535</v>
      </c>
      <c r="L40" s="204" t="s">
        <v>429</v>
      </c>
      <c r="M40" s="204" t="s">
        <v>449</v>
      </c>
      <c r="N40" s="204" t="s">
        <v>449</v>
      </c>
      <c r="O40" s="5" t="s">
        <v>460</v>
      </c>
      <c r="P40" s="5" t="s">
        <v>193</v>
      </c>
      <c r="Q40" s="5" t="s">
        <v>193</v>
      </c>
      <c r="R40" s="204" t="s">
        <v>460</v>
      </c>
      <c r="S40" s="5" t="s">
        <v>475</v>
      </c>
      <c r="T40" s="5" t="s">
        <v>475</v>
      </c>
      <c r="U40" s="5" t="s">
        <v>536</v>
      </c>
      <c r="V40" s="5" t="s">
        <v>460</v>
      </c>
    </row>
    <row r="41" spans="1:22" ht="20.100000000000001" customHeight="1">
      <c r="A41" s="288">
        <v>43819</v>
      </c>
      <c r="B41" s="288">
        <v>43825</v>
      </c>
      <c r="C41" s="5" t="s">
        <v>537</v>
      </c>
      <c r="D41" s="5" t="s">
        <v>536</v>
      </c>
      <c r="E41" s="5" t="s">
        <v>479</v>
      </c>
      <c r="F41" s="5" t="s">
        <v>533</v>
      </c>
      <c r="G41" s="5" t="s">
        <v>472</v>
      </c>
      <c r="H41" s="5" t="s">
        <v>538</v>
      </c>
      <c r="I41" s="204" t="s">
        <v>450</v>
      </c>
      <c r="J41" s="329" t="s">
        <v>193</v>
      </c>
      <c r="K41" s="328" t="s">
        <v>450</v>
      </c>
      <c r="L41" s="204" t="s">
        <v>431</v>
      </c>
      <c r="M41" s="204" t="s">
        <v>446</v>
      </c>
      <c r="N41" s="204" t="s">
        <v>449</v>
      </c>
      <c r="O41" s="5" t="s">
        <v>539</v>
      </c>
      <c r="P41" s="5" t="s">
        <v>193</v>
      </c>
      <c r="Q41" s="5" t="s">
        <v>193</v>
      </c>
      <c r="R41" s="5" t="s">
        <v>460</v>
      </c>
      <c r="S41" s="5" t="s">
        <v>475</v>
      </c>
      <c r="T41" s="5" t="s">
        <v>458</v>
      </c>
      <c r="U41" s="5" t="s">
        <v>473</v>
      </c>
      <c r="V41" s="5" t="s">
        <v>460</v>
      </c>
    </row>
    <row r="42" spans="1:22" ht="20.100000000000001" customHeight="1">
      <c r="A42" s="288">
        <v>43826</v>
      </c>
      <c r="B42" s="288">
        <v>43832</v>
      </c>
      <c r="C42" s="5" t="s">
        <v>512</v>
      </c>
      <c r="D42" s="5" t="s">
        <v>536</v>
      </c>
      <c r="E42" s="5" t="s">
        <v>460</v>
      </c>
      <c r="F42" s="5" t="s">
        <v>536</v>
      </c>
      <c r="G42" s="5" t="s">
        <v>473</v>
      </c>
      <c r="H42" s="5" t="s">
        <v>540</v>
      </c>
      <c r="I42" s="5" t="s">
        <v>519</v>
      </c>
      <c r="J42" s="329" t="s">
        <v>193</v>
      </c>
      <c r="K42" s="5" t="s">
        <v>450</v>
      </c>
      <c r="L42" s="204" t="s">
        <v>460</v>
      </c>
      <c r="M42" s="204" t="s">
        <v>460</v>
      </c>
      <c r="N42" s="204" t="s">
        <v>472</v>
      </c>
      <c r="O42" s="5" t="s">
        <v>536</v>
      </c>
      <c r="P42" s="5" t="s">
        <v>193</v>
      </c>
      <c r="Q42" s="5" t="s">
        <v>193</v>
      </c>
      <c r="R42" s="5" t="s">
        <v>460</v>
      </c>
      <c r="S42" s="5" t="s">
        <v>475</v>
      </c>
      <c r="T42" s="5" t="s">
        <v>475</v>
      </c>
      <c r="U42" s="5" t="s">
        <v>458</v>
      </c>
      <c r="V42" s="5" t="s">
        <v>541</v>
      </c>
    </row>
    <row r="43" spans="1:22" ht="20.100000000000001" customHeight="1">
      <c r="A43" s="288">
        <v>43833</v>
      </c>
      <c r="B43" s="288">
        <v>43839</v>
      </c>
      <c r="C43" s="5" t="s">
        <v>512</v>
      </c>
      <c r="D43" s="5" t="s">
        <v>536</v>
      </c>
      <c r="E43" s="5" t="s">
        <v>539</v>
      </c>
      <c r="F43" s="5" t="s">
        <v>536</v>
      </c>
      <c r="G43" s="5" t="s">
        <v>473</v>
      </c>
      <c r="H43" s="5" t="s">
        <v>540</v>
      </c>
      <c r="I43" s="5" t="s">
        <v>542</v>
      </c>
      <c r="J43" s="331" t="s">
        <v>193</v>
      </c>
      <c r="K43" s="5" t="s">
        <v>450</v>
      </c>
      <c r="L43" s="5" t="s">
        <v>508</v>
      </c>
      <c r="M43" s="204" t="s">
        <v>460</v>
      </c>
      <c r="N43" s="204" t="s">
        <v>472</v>
      </c>
      <c r="O43" s="5" t="s">
        <v>536</v>
      </c>
      <c r="P43" s="5" t="s">
        <v>193</v>
      </c>
      <c r="Q43" s="5" t="s">
        <v>193</v>
      </c>
      <c r="R43" s="5" t="s">
        <v>539</v>
      </c>
      <c r="S43" s="5" t="s">
        <v>542</v>
      </c>
      <c r="T43" s="5" t="s">
        <v>542</v>
      </c>
      <c r="U43" s="5" t="s">
        <v>536</v>
      </c>
      <c r="V43" s="5" t="s">
        <v>541</v>
      </c>
    </row>
    <row r="44" spans="1:22" ht="20.100000000000001" customHeight="1">
      <c r="A44" s="288">
        <v>43840</v>
      </c>
      <c r="B44" s="288">
        <v>43846</v>
      </c>
      <c r="C44" s="5" t="s">
        <v>473</v>
      </c>
      <c r="D44" s="5" t="s">
        <v>543</v>
      </c>
      <c r="E44" s="5" t="s">
        <v>539</v>
      </c>
      <c r="F44" s="5" t="s">
        <v>475</v>
      </c>
      <c r="G44" s="5" t="s">
        <v>473</v>
      </c>
      <c r="H44" s="5" t="s">
        <v>429</v>
      </c>
      <c r="I44" s="5" t="s">
        <v>473</v>
      </c>
      <c r="J44" s="329" t="s">
        <v>193</v>
      </c>
      <c r="K44" s="5" t="s">
        <v>544</v>
      </c>
      <c r="L44" s="5" t="s">
        <v>462</v>
      </c>
      <c r="M44" s="204" t="s">
        <v>492</v>
      </c>
      <c r="N44" s="204" t="s">
        <v>475</v>
      </c>
      <c r="O44" s="5" t="s">
        <v>536</v>
      </c>
      <c r="P44" s="5" t="s">
        <v>193</v>
      </c>
      <c r="Q44" s="5" t="s">
        <v>193</v>
      </c>
      <c r="R44" s="5" t="s">
        <v>458</v>
      </c>
      <c r="S44" s="5" t="s">
        <v>508</v>
      </c>
      <c r="T44" s="5" t="s">
        <v>507</v>
      </c>
      <c r="U44" s="5" t="s">
        <v>511</v>
      </c>
      <c r="V44" s="5" t="s">
        <v>475</v>
      </c>
    </row>
    <row r="45" spans="1:22" ht="20.100000000000001" customHeight="1">
      <c r="A45" s="288">
        <v>43861</v>
      </c>
      <c r="B45" s="288">
        <v>43867</v>
      </c>
      <c r="C45" s="5" t="s">
        <v>473</v>
      </c>
      <c r="D45" s="5" t="s">
        <v>545</v>
      </c>
      <c r="E45" s="5" t="s">
        <v>539</v>
      </c>
      <c r="F45" s="5" t="s">
        <v>542</v>
      </c>
      <c r="G45" s="5" t="s">
        <v>546</v>
      </c>
      <c r="H45" s="5" t="s">
        <v>547</v>
      </c>
      <c r="I45" s="5" t="s">
        <v>460</v>
      </c>
      <c r="J45" s="329" t="s">
        <v>193</v>
      </c>
      <c r="K45" s="5" t="s">
        <v>544</v>
      </c>
      <c r="L45" s="5" t="s">
        <v>492</v>
      </c>
      <c r="M45" s="5" t="s">
        <v>492</v>
      </c>
      <c r="N45" s="5" t="s">
        <v>460</v>
      </c>
      <c r="O45" s="5" t="s">
        <v>475</v>
      </c>
      <c r="P45" s="5" t="s">
        <v>193</v>
      </c>
      <c r="Q45" s="5" t="s">
        <v>193</v>
      </c>
      <c r="R45" s="5" t="s">
        <v>484</v>
      </c>
      <c r="S45" s="5" t="s">
        <v>539</v>
      </c>
      <c r="T45" s="5" t="s">
        <v>548</v>
      </c>
      <c r="U45" s="330">
        <v>12</v>
      </c>
      <c r="V45" s="5" t="s">
        <v>536</v>
      </c>
    </row>
    <row r="46" spans="1:22" ht="20.100000000000001" customHeight="1">
      <c r="A46" s="288">
        <v>43868</v>
      </c>
      <c r="B46" s="288">
        <v>43874</v>
      </c>
      <c r="C46" s="329">
        <v>6</v>
      </c>
      <c r="D46" s="5" t="s">
        <v>549</v>
      </c>
      <c r="E46" s="5" t="s">
        <v>446</v>
      </c>
      <c r="F46" s="5" t="s">
        <v>467</v>
      </c>
      <c r="G46" s="328" t="s">
        <v>449</v>
      </c>
      <c r="H46" s="5" t="s">
        <v>423</v>
      </c>
      <c r="I46" s="204" t="s">
        <v>460</v>
      </c>
      <c r="J46" s="329" t="s">
        <v>193</v>
      </c>
      <c r="K46" s="328" t="s">
        <v>449</v>
      </c>
      <c r="L46" s="5" t="s">
        <v>492</v>
      </c>
      <c r="M46" s="5" t="s">
        <v>431</v>
      </c>
      <c r="N46" s="204" t="s">
        <v>429</v>
      </c>
      <c r="O46" s="328" t="s">
        <v>550</v>
      </c>
      <c r="P46" s="5" t="s">
        <v>193</v>
      </c>
      <c r="Q46" s="5" t="s">
        <v>193</v>
      </c>
      <c r="R46" s="5" t="s">
        <v>484</v>
      </c>
      <c r="S46" s="5" t="s">
        <v>551</v>
      </c>
      <c r="T46" s="5" t="s">
        <v>460</v>
      </c>
      <c r="U46" s="5" t="s">
        <v>475</v>
      </c>
      <c r="V46" s="5" t="s">
        <v>460</v>
      </c>
    </row>
    <row r="47" spans="1:22" ht="20.100000000000001" customHeight="1">
      <c r="A47" s="288">
        <v>43875</v>
      </c>
      <c r="B47" s="288">
        <v>43881</v>
      </c>
      <c r="C47" s="329">
        <v>7</v>
      </c>
      <c r="D47" s="5" t="s">
        <v>552</v>
      </c>
      <c r="E47" s="5" t="s">
        <v>553</v>
      </c>
      <c r="F47" s="5" t="s">
        <v>533</v>
      </c>
      <c r="G47" s="204" t="s">
        <v>449</v>
      </c>
      <c r="H47" s="5" t="s">
        <v>554</v>
      </c>
      <c r="I47" s="227">
        <v>10</v>
      </c>
      <c r="J47" s="329" t="s">
        <v>193</v>
      </c>
      <c r="K47" s="5" t="s">
        <v>555</v>
      </c>
      <c r="L47" s="204" t="s">
        <v>450</v>
      </c>
      <c r="M47" s="204" t="s">
        <v>450</v>
      </c>
      <c r="N47" s="204" t="s">
        <v>556</v>
      </c>
      <c r="O47" s="5" t="s">
        <v>557</v>
      </c>
      <c r="P47" s="5" t="s">
        <v>193</v>
      </c>
      <c r="Q47" s="5" t="s">
        <v>193</v>
      </c>
      <c r="R47" s="204" t="s">
        <v>519</v>
      </c>
      <c r="S47" s="5" t="s">
        <v>551</v>
      </c>
      <c r="T47" s="5" t="s">
        <v>431</v>
      </c>
      <c r="U47" s="328" t="s">
        <v>460</v>
      </c>
      <c r="V47" s="5" t="s">
        <v>431</v>
      </c>
    </row>
    <row r="48" spans="1:22" ht="20.100000000000001" customHeight="1">
      <c r="A48" s="288">
        <v>43882</v>
      </c>
      <c r="B48" s="288">
        <v>43888</v>
      </c>
      <c r="C48" s="328" t="s">
        <v>450</v>
      </c>
      <c r="D48" s="5" t="s">
        <v>431</v>
      </c>
      <c r="E48" s="5" t="s">
        <v>558</v>
      </c>
      <c r="F48" s="5" t="s">
        <v>464</v>
      </c>
      <c r="G48" s="5" t="s">
        <v>449</v>
      </c>
      <c r="H48" s="5" t="s">
        <v>559</v>
      </c>
      <c r="I48" s="5">
        <v>10</v>
      </c>
      <c r="J48" s="329" t="s">
        <v>193</v>
      </c>
      <c r="K48" s="5" t="s">
        <v>560</v>
      </c>
      <c r="L48" s="5" t="s">
        <v>561</v>
      </c>
      <c r="M48" s="5" t="s">
        <v>562</v>
      </c>
      <c r="N48" s="5" t="s">
        <v>563</v>
      </c>
      <c r="O48" s="5" t="s">
        <v>564</v>
      </c>
      <c r="P48" s="5" t="s">
        <v>193</v>
      </c>
      <c r="Q48" s="5" t="s">
        <v>193</v>
      </c>
      <c r="R48" s="5" t="s">
        <v>519</v>
      </c>
      <c r="S48" s="5" t="s">
        <v>565</v>
      </c>
      <c r="T48" s="5" t="s">
        <v>451</v>
      </c>
      <c r="U48" s="5" t="s">
        <v>566</v>
      </c>
      <c r="V48" s="5" t="s">
        <v>447</v>
      </c>
    </row>
    <row r="49" spans="1:22" ht="20.100000000000001" customHeight="1">
      <c r="A49" s="288">
        <v>43889</v>
      </c>
      <c r="B49" s="288">
        <v>43895</v>
      </c>
      <c r="C49" s="282" t="s">
        <v>527</v>
      </c>
      <c r="D49" s="5" t="s">
        <v>549</v>
      </c>
      <c r="E49" s="5" t="s">
        <v>558</v>
      </c>
      <c r="F49" s="5" t="s">
        <v>505</v>
      </c>
      <c r="G49" s="327">
        <v>9</v>
      </c>
      <c r="H49" s="5" t="s">
        <v>559</v>
      </c>
      <c r="I49" s="282" t="s">
        <v>505</v>
      </c>
      <c r="J49" s="329" t="s">
        <v>193</v>
      </c>
      <c r="K49" s="5" t="s">
        <v>567</v>
      </c>
      <c r="L49" s="5" t="s">
        <v>512</v>
      </c>
      <c r="M49" s="5" t="s">
        <v>516</v>
      </c>
      <c r="N49" s="5" t="s">
        <v>519</v>
      </c>
      <c r="O49" s="5" t="s">
        <v>534</v>
      </c>
      <c r="P49" s="5" t="s">
        <v>193</v>
      </c>
      <c r="Q49" s="5" t="s">
        <v>193</v>
      </c>
      <c r="R49" s="282" t="s">
        <v>505</v>
      </c>
      <c r="S49" s="5" t="s">
        <v>568</v>
      </c>
      <c r="T49" s="5" t="s">
        <v>527</v>
      </c>
      <c r="U49" s="5" t="s">
        <v>503</v>
      </c>
      <c r="V49" s="5" t="s">
        <v>505</v>
      </c>
    </row>
    <row r="50" spans="1:22" ht="20.100000000000001" customHeight="1">
      <c r="A50" s="288">
        <v>43896</v>
      </c>
      <c r="B50" s="288">
        <v>43902</v>
      </c>
      <c r="C50" s="282" t="s">
        <v>569</v>
      </c>
      <c r="D50" s="5" t="s">
        <v>570</v>
      </c>
      <c r="E50" s="5" t="s">
        <v>451</v>
      </c>
      <c r="F50" s="5" t="s">
        <v>505</v>
      </c>
      <c r="G50" s="5" t="s">
        <v>431</v>
      </c>
      <c r="H50" s="5" t="s">
        <v>559</v>
      </c>
      <c r="I50" s="282" t="s">
        <v>519</v>
      </c>
      <c r="J50" s="329" t="s">
        <v>193</v>
      </c>
      <c r="K50" s="5" t="s">
        <v>571</v>
      </c>
      <c r="L50" s="204" t="s">
        <v>473</v>
      </c>
      <c r="M50" s="204" t="s">
        <v>462</v>
      </c>
      <c r="N50" s="204" t="s">
        <v>512</v>
      </c>
      <c r="O50" s="5" t="s">
        <v>572</v>
      </c>
      <c r="P50" s="5" t="s">
        <v>193</v>
      </c>
      <c r="Q50" s="5" t="s">
        <v>193</v>
      </c>
      <c r="R50" s="282" t="s">
        <v>431</v>
      </c>
      <c r="S50" s="5" t="s">
        <v>573</v>
      </c>
      <c r="T50" s="5" t="s">
        <v>527</v>
      </c>
      <c r="U50" s="5" t="s">
        <v>505</v>
      </c>
      <c r="V50" s="5" t="s">
        <v>505</v>
      </c>
    </row>
    <row r="51" spans="1:22" ht="20.100000000000001" customHeight="1">
      <c r="A51" s="288">
        <v>43903</v>
      </c>
      <c r="B51" s="288">
        <v>43909</v>
      </c>
      <c r="C51" s="282" t="s">
        <v>569</v>
      </c>
      <c r="D51" s="5" t="s">
        <v>574</v>
      </c>
      <c r="E51" s="5" t="s">
        <v>572</v>
      </c>
      <c r="F51" s="5" t="s">
        <v>575</v>
      </c>
      <c r="G51" s="5" t="s">
        <v>431</v>
      </c>
      <c r="H51" s="5" t="s">
        <v>559</v>
      </c>
      <c r="I51" s="282" t="s">
        <v>527</v>
      </c>
      <c r="J51" s="329" t="s">
        <v>193</v>
      </c>
      <c r="K51" s="5" t="s">
        <v>576</v>
      </c>
      <c r="L51" s="204" t="s">
        <v>462</v>
      </c>
      <c r="M51" s="204" t="s">
        <v>465</v>
      </c>
      <c r="N51" s="204" t="s">
        <v>473</v>
      </c>
      <c r="O51" s="5" t="s">
        <v>577</v>
      </c>
      <c r="P51" s="5" t="s">
        <v>193</v>
      </c>
      <c r="Q51" s="5" t="s">
        <v>193</v>
      </c>
      <c r="R51" s="282" t="s">
        <v>431</v>
      </c>
      <c r="S51" s="5" t="s">
        <v>573</v>
      </c>
      <c r="T51" s="5" t="s">
        <v>573</v>
      </c>
      <c r="U51" s="5" t="s">
        <v>578</v>
      </c>
      <c r="V51" s="5" t="s">
        <v>505</v>
      </c>
    </row>
    <row r="52" spans="1:22" ht="20.100000000000001" customHeight="1">
      <c r="A52" s="288">
        <v>43910</v>
      </c>
      <c r="B52" s="288">
        <v>43916</v>
      </c>
      <c r="C52" s="5" t="s">
        <v>579</v>
      </c>
      <c r="D52" s="328" t="s">
        <v>473</v>
      </c>
      <c r="E52" s="5" t="s">
        <v>580</v>
      </c>
      <c r="F52" s="5" t="s">
        <v>573</v>
      </c>
      <c r="G52" s="5" t="s">
        <v>581</v>
      </c>
      <c r="H52" s="5" t="s">
        <v>432</v>
      </c>
      <c r="I52" s="5" t="s">
        <v>582</v>
      </c>
      <c r="J52" s="329" t="s">
        <v>193</v>
      </c>
      <c r="K52" s="328" t="s">
        <v>527</v>
      </c>
      <c r="L52" s="5" t="s">
        <v>583</v>
      </c>
      <c r="M52" s="5" t="s">
        <v>462</v>
      </c>
      <c r="N52" s="5" t="s">
        <v>473</v>
      </c>
      <c r="O52" s="5" t="s">
        <v>575</v>
      </c>
      <c r="P52" s="5" t="s">
        <v>193</v>
      </c>
      <c r="Q52" s="5" t="s">
        <v>193</v>
      </c>
      <c r="R52" s="5" t="s">
        <v>519</v>
      </c>
      <c r="S52" s="5" t="s">
        <v>584</v>
      </c>
      <c r="T52" s="5" t="s">
        <v>585</v>
      </c>
      <c r="U52" s="5">
        <v>9.5</v>
      </c>
      <c r="V52" s="5" t="s">
        <v>586</v>
      </c>
    </row>
    <row r="53" spans="1:22" ht="20.100000000000001" customHeight="1">
      <c r="A53" s="288">
        <v>43917</v>
      </c>
      <c r="B53" s="288">
        <v>43923</v>
      </c>
      <c r="C53" s="5" t="s">
        <v>587</v>
      </c>
      <c r="D53" s="328" t="s">
        <v>473</v>
      </c>
      <c r="E53" s="5" t="s">
        <v>552</v>
      </c>
      <c r="F53" s="5" t="s">
        <v>568</v>
      </c>
      <c r="G53" s="5" t="s">
        <v>519</v>
      </c>
      <c r="H53" s="5" t="s">
        <v>432</v>
      </c>
      <c r="I53" s="5" t="s">
        <v>588</v>
      </c>
      <c r="J53" s="329" t="s">
        <v>193</v>
      </c>
      <c r="K53" s="5" t="s">
        <v>537</v>
      </c>
      <c r="L53" s="5" t="s">
        <v>588</v>
      </c>
      <c r="M53" s="5" t="s">
        <v>512</v>
      </c>
      <c r="N53" s="5" t="s">
        <v>512</v>
      </c>
      <c r="O53" s="5" t="s">
        <v>575</v>
      </c>
      <c r="P53" s="5" t="s">
        <v>193</v>
      </c>
      <c r="Q53" s="5" t="s">
        <v>193</v>
      </c>
      <c r="R53" s="5" t="s">
        <v>519</v>
      </c>
      <c r="S53" s="5" t="s">
        <v>589</v>
      </c>
      <c r="T53" s="5" t="s">
        <v>590</v>
      </c>
      <c r="U53" s="5" t="s">
        <v>447</v>
      </c>
      <c r="V53" s="5" t="s">
        <v>447</v>
      </c>
    </row>
    <row r="54" spans="1:22" ht="20.100000000000001" customHeight="1">
      <c r="A54" s="288">
        <v>43924</v>
      </c>
      <c r="B54" s="288">
        <v>43930</v>
      </c>
      <c r="C54" s="5" t="s">
        <v>587</v>
      </c>
      <c r="D54" s="5" t="s">
        <v>458</v>
      </c>
      <c r="E54" s="5" t="s">
        <v>552</v>
      </c>
      <c r="F54" s="5" t="s">
        <v>568</v>
      </c>
      <c r="G54" s="5" t="s">
        <v>519</v>
      </c>
      <c r="H54" s="5">
        <v>7.2</v>
      </c>
      <c r="I54" s="5" t="s">
        <v>512</v>
      </c>
      <c r="J54" s="329" t="s">
        <v>193</v>
      </c>
      <c r="K54" s="5" t="s">
        <v>591</v>
      </c>
      <c r="L54" s="5" t="s">
        <v>588</v>
      </c>
      <c r="M54" s="5" t="s">
        <v>512</v>
      </c>
      <c r="N54" s="5" t="s">
        <v>588</v>
      </c>
      <c r="O54" s="328" t="s">
        <v>592</v>
      </c>
      <c r="P54" s="5" t="s">
        <v>193</v>
      </c>
      <c r="Q54" s="5" t="s">
        <v>193</v>
      </c>
      <c r="R54" s="5" t="s">
        <v>519</v>
      </c>
      <c r="S54" s="5" t="s">
        <v>590</v>
      </c>
      <c r="T54" s="5" t="s">
        <v>593</v>
      </c>
      <c r="U54" s="5" t="s">
        <v>447</v>
      </c>
      <c r="V54" s="5" t="s">
        <v>447</v>
      </c>
    </row>
    <row r="55" spans="1:22" ht="20.100000000000001" customHeight="1">
      <c r="A55" s="288">
        <v>43931</v>
      </c>
      <c r="B55" s="288">
        <v>43937</v>
      </c>
      <c r="C55" s="5" t="s">
        <v>512</v>
      </c>
      <c r="D55" s="5" t="s">
        <v>536</v>
      </c>
      <c r="E55" s="5" t="s">
        <v>552</v>
      </c>
      <c r="F55" s="5" t="s">
        <v>565</v>
      </c>
      <c r="G55" s="5" t="s">
        <v>519</v>
      </c>
      <c r="H55" s="5">
        <v>7.2</v>
      </c>
      <c r="I55" s="5" t="s">
        <v>512</v>
      </c>
      <c r="J55" s="329" t="s">
        <v>193</v>
      </c>
      <c r="K55" s="5" t="s">
        <v>527</v>
      </c>
      <c r="L55" s="5" t="s">
        <v>519</v>
      </c>
      <c r="M55" s="5" t="s">
        <v>431</v>
      </c>
      <c r="N55" s="5" t="s">
        <v>519</v>
      </c>
      <c r="O55" s="5" t="s">
        <v>539</v>
      </c>
      <c r="P55" s="5" t="s">
        <v>193</v>
      </c>
      <c r="Q55" s="5" t="s">
        <v>193</v>
      </c>
      <c r="R55" s="5" t="s">
        <v>519</v>
      </c>
      <c r="S55" s="5" t="s">
        <v>594</v>
      </c>
      <c r="T55" s="5" t="s">
        <v>573</v>
      </c>
      <c r="U55" s="5" t="s">
        <v>447</v>
      </c>
      <c r="V55" s="5" t="s">
        <v>447</v>
      </c>
    </row>
    <row r="56" spans="1:22" ht="20.100000000000001" customHeight="1">
      <c r="A56" s="288">
        <v>43938</v>
      </c>
      <c r="B56" s="288">
        <v>43944</v>
      </c>
      <c r="C56" s="5" t="s">
        <v>595</v>
      </c>
      <c r="D56" s="5" t="s">
        <v>456</v>
      </c>
      <c r="E56" s="5" t="s">
        <v>552</v>
      </c>
      <c r="F56" s="5" t="s">
        <v>556</v>
      </c>
      <c r="G56" s="5" t="s">
        <v>519</v>
      </c>
      <c r="H56" s="5" t="s">
        <v>596</v>
      </c>
      <c r="I56" s="5" t="s">
        <v>519</v>
      </c>
      <c r="J56" s="329" t="s">
        <v>193</v>
      </c>
      <c r="K56" s="5" t="s">
        <v>544</v>
      </c>
      <c r="L56" s="5" t="s">
        <v>597</v>
      </c>
      <c r="M56" s="5" t="s">
        <v>597</v>
      </c>
      <c r="N56" s="5" t="s">
        <v>527</v>
      </c>
      <c r="O56" s="5" t="s">
        <v>460</v>
      </c>
      <c r="P56" s="5" t="s">
        <v>193</v>
      </c>
      <c r="Q56" s="5" t="s">
        <v>193</v>
      </c>
      <c r="R56" s="5" t="s">
        <v>519</v>
      </c>
      <c r="S56" s="5" t="s">
        <v>573</v>
      </c>
      <c r="T56" s="5" t="s">
        <v>551</v>
      </c>
      <c r="U56" s="5" t="s">
        <v>440</v>
      </c>
      <c r="V56" s="327">
        <v>9</v>
      </c>
    </row>
    <row r="57" spans="1:22" ht="20.100000000000001" customHeight="1">
      <c r="A57" s="288">
        <v>43945</v>
      </c>
      <c r="B57" s="288">
        <v>43951</v>
      </c>
      <c r="C57" s="5" t="s">
        <v>537</v>
      </c>
      <c r="D57" s="5" t="s">
        <v>456</v>
      </c>
      <c r="E57" s="5" t="s">
        <v>552</v>
      </c>
      <c r="F57" s="5" t="s">
        <v>556</v>
      </c>
      <c r="G57" s="5" t="s">
        <v>519</v>
      </c>
      <c r="H57" s="5" t="s">
        <v>596</v>
      </c>
      <c r="I57" s="5" t="s">
        <v>527</v>
      </c>
      <c r="J57" s="329" t="s">
        <v>193</v>
      </c>
      <c r="K57" s="5" t="s">
        <v>544</v>
      </c>
      <c r="L57" s="204" t="s">
        <v>597</v>
      </c>
      <c r="M57" s="204" t="s">
        <v>597</v>
      </c>
      <c r="N57" s="204" t="s">
        <v>597</v>
      </c>
      <c r="O57" s="5" t="s">
        <v>456</v>
      </c>
      <c r="P57" s="5" t="s">
        <v>193</v>
      </c>
      <c r="Q57" s="5" t="s">
        <v>193</v>
      </c>
      <c r="R57" s="5" t="s">
        <v>537</v>
      </c>
      <c r="S57" s="5" t="s">
        <v>568</v>
      </c>
      <c r="T57" s="5" t="s">
        <v>551</v>
      </c>
      <c r="U57" s="5" t="s">
        <v>598</v>
      </c>
      <c r="V57" s="5" t="s">
        <v>429</v>
      </c>
    </row>
    <row r="58" spans="1:22" ht="20.100000000000001" customHeight="1">
      <c r="A58" s="288">
        <v>43952</v>
      </c>
      <c r="B58" s="288">
        <v>43958</v>
      </c>
      <c r="C58" s="5" t="s">
        <v>575</v>
      </c>
      <c r="D58" s="5" t="s">
        <v>456</v>
      </c>
      <c r="E58" s="5" t="s">
        <v>552</v>
      </c>
      <c r="F58" s="5" t="s">
        <v>599</v>
      </c>
      <c r="G58" s="5" t="s">
        <v>519</v>
      </c>
      <c r="H58" s="5" t="s">
        <v>596</v>
      </c>
      <c r="I58" s="5" t="s">
        <v>527</v>
      </c>
      <c r="J58" s="329" t="s">
        <v>193</v>
      </c>
      <c r="K58" s="5" t="s">
        <v>450</v>
      </c>
      <c r="L58" s="5" t="s">
        <v>527</v>
      </c>
      <c r="M58" s="5" t="s">
        <v>527</v>
      </c>
      <c r="N58" s="5" t="s">
        <v>450</v>
      </c>
      <c r="O58" s="330">
        <v>10</v>
      </c>
      <c r="P58" s="5" t="s">
        <v>193</v>
      </c>
      <c r="Q58" s="5" t="s">
        <v>193</v>
      </c>
      <c r="R58" s="5" t="s">
        <v>575</v>
      </c>
      <c r="S58" s="5" t="s">
        <v>551</v>
      </c>
      <c r="T58" s="5" t="s">
        <v>551</v>
      </c>
      <c r="U58" s="5" t="s">
        <v>429</v>
      </c>
      <c r="V58" s="5" t="s">
        <v>429</v>
      </c>
    </row>
    <row r="59" spans="1:22" ht="20.100000000000001" customHeight="1">
      <c r="A59" s="288">
        <v>43959</v>
      </c>
      <c r="B59" s="288">
        <v>43965</v>
      </c>
      <c r="C59" s="5" t="s">
        <v>450</v>
      </c>
      <c r="D59" s="5" t="s">
        <v>516</v>
      </c>
      <c r="E59" s="5" t="s">
        <v>517</v>
      </c>
      <c r="F59" s="5" t="s">
        <v>600</v>
      </c>
      <c r="G59" s="5" t="s">
        <v>578</v>
      </c>
      <c r="H59" s="327">
        <v>7</v>
      </c>
      <c r="I59" s="5" t="s">
        <v>450</v>
      </c>
      <c r="J59" s="329" t="s">
        <v>193</v>
      </c>
      <c r="K59" s="5" t="s">
        <v>551</v>
      </c>
      <c r="L59" s="5" t="s">
        <v>527</v>
      </c>
      <c r="M59" s="5" t="s">
        <v>450</v>
      </c>
      <c r="N59" s="5" t="s">
        <v>551</v>
      </c>
      <c r="O59" s="330" t="s">
        <v>431</v>
      </c>
      <c r="P59" s="5" t="s">
        <v>193</v>
      </c>
      <c r="Q59" s="5" t="s">
        <v>193</v>
      </c>
      <c r="R59" s="5" t="s">
        <v>575</v>
      </c>
      <c r="S59" s="5" t="s">
        <v>601</v>
      </c>
      <c r="T59" s="5" t="s">
        <v>601</v>
      </c>
      <c r="U59" s="5" t="s">
        <v>602</v>
      </c>
      <c r="V59" s="5" t="s">
        <v>538</v>
      </c>
    </row>
    <row r="60" spans="1:22" ht="20.100000000000001" customHeight="1">
      <c r="A60" s="288">
        <v>43966</v>
      </c>
      <c r="B60" s="288">
        <v>43972</v>
      </c>
      <c r="C60" s="5" t="s">
        <v>449</v>
      </c>
      <c r="D60" s="5" t="s">
        <v>447</v>
      </c>
      <c r="E60" s="5" t="s">
        <v>517</v>
      </c>
      <c r="F60" s="5" t="s">
        <v>600</v>
      </c>
      <c r="G60" s="5" t="s">
        <v>517</v>
      </c>
      <c r="H60" s="327">
        <v>7</v>
      </c>
      <c r="I60" s="5" t="s">
        <v>449</v>
      </c>
      <c r="J60" s="329" t="s">
        <v>193</v>
      </c>
      <c r="K60" s="5" t="s">
        <v>551</v>
      </c>
      <c r="L60" s="5" t="s">
        <v>527</v>
      </c>
      <c r="M60" s="5" t="s">
        <v>450</v>
      </c>
      <c r="N60" s="5" t="s">
        <v>568</v>
      </c>
      <c r="O60" s="5" t="s">
        <v>451</v>
      </c>
      <c r="P60" s="5" t="s">
        <v>193</v>
      </c>
      <c r="Q60" s="5" t="s">
        <v>193</v>
      </c>
      <c r="R60" s="5" t="s">
        <v>450</v>
      </c>
      <c r="S60" s="5" t="s">
        <v>565</v>
      </c>
      <c r="T60" s="5" t="s">
        <v>565</v>
      </c>
      <c r="U60" s="5" t="s">
        <v>603</v>
      </c>
      <c r="V60" s="5" t="s">
        <v>538</v>
      </c>
    </row>
    <row r="61" spans="1:22" ht="20.100000000000001" customHeight="1">
      <c r="A61" s="288">
        <v>43973</v>
      </c>
      <c r="B61" s="288">
        <v>43979</v>
      </c>
      <c r="C61" s="5" t="s">
        <v>556</v>
      </c>
      <c r="D61" s="5" t="s">
        <v>604</v>
      </c>
      <c r="E61" s="5" t="s">
        <v>605</v>
      </c>
      <c r="F61" s="5" t="s">
        <v>606</v>
      </c>
      <c r="G61" s="5" t="s">
        <v>607</v>
      </c>
      <c r="H61" s="5" t="s">
        <v>432</v>
      </c>
      <c r="I61" s="5" t="s">
        <v>556</v>
      </c>
      <c r="J61" s="329" t="s">
        <v>193</v>
      </c>
      <c r="K61" s="5" t="s">
        <v>556</v>
      </c>
      <c r="L61" s="5" t="s">
        <v>527</v>
      </c>
      <c r="M61" s="5" t="s">
        <v>449</v>
      </c>
      <c r="N61" s="5" t="s">
        <v>450</v>
      </c>
      <c r="O61" s="5" t="s">
        <v>608</v>
      </c>
      <c r="P61" s="5" t="s">
        <v>193</v>
      </c>
      <c r="Q61" s="5" t="s">
        <v>193</v>
      </c>
      <c r="R61" s="5" t="s">
        <v>450</v>
      </c>
      <c r="S61" s="5" t="s">
        <v>565</v>
      </c>
      <c r="T61" s="5" t="s">
        <v>609</v>
      </c>
      <c r="U61" s="5" t="s">
        <v>454</v>
      </c>
      <c r="V61" s="5" t="s">
        <v>598</v>
      </c>
    </row>
    <row r="62" spans="1:22" ht="20.100000000000001" customHeight="1">
      <c r="A62" s="288">
        <v>43980</v>
      </c>
      <c r="B62" s="288">
        <v>43986</v>
      </c>
      <c r="C62" s="5" t="s">
        <v>610</v>
      </c>
      <c r="D62" s="5" t="s">
        <v>611</v>
      </c>
      <c r="E62" s="5" t="s">
        <v>605</v>
      </c>
      <c r="F62" s="5" t="s">
        <v>606</v>
      </c>
      <c r="G62" s="5" t="s">
        <v>612</v>
      </c>
      <c r="H62" s="5" t="s">
        <v>437</v>
      </c>
      <c r="I62" s="5" t="s">
        <v>610</v>
      </c>
      <c r="J62" s="329" t="s">
        <v>193</v>
      </c>
      <c r="K62" s="5" t="s">
        <v>556</v>
      </c>
      <c r="L62" s="5" t="s">
        <v>519</v>
      </c>
      <c r="M62" s="5" t="s">
        <v>450</v>
      </c>
      <c r="N62" s="5" t="s">
        <v>517</v>
      </c>
      <c r="O62" s="5" t="s">
        <v>450</v>
      </c>
      <c r="P62" s="5" t="s">
        <v>193</v>
      </c>
      <c r="Q62" s="5" t="s">
        <v>193</v>
      </c>
      <c r="R62" s="5" t="s">
        <v>613</v>
      </c>
      <c r="S62" s="5" t="s">
        <v>614</v>
      </c>
      <c r="T62" s="5" t="s">
        <v>446</v>
      </c>
      <c r="U62" s="5" t="s">
        <v>615</v>
      </c>
      <c r="V62" s="5" t="s">
        <v>505</v>
      </c>
    </row>
    <row r="63" spans="1:22" ht="20.100000000000001" customHeight="1">
      <c r="A63" s="288">
        <v>43987</v>
      </c>
      <c r="B63" s="288">
        <v>43993</v>
      </c>
      <c r="C63" s="5" t="s">
        <v>544</v>
      </c>
      <c r="D63" s="5" t="s">
        <v>479</v>
      </c>
      <c r="E63" s="5" t="s">
        <v>505</v>
      </c>
      <c r="F63" s="5" t="s">
        <v>607</v>
      </c>
      <c r="G63" s="5" t="s">
        <v>616</v>
      </c>
      <c r="H63" s="5" t="s">
        <v>617</v>
      </c>
      <c r="I63" s="5" t="s">
        <v>544</v>
      </c>
      <c r="J63" s="329" t="s">
        <v>193</v>
      </c>
      <c r="K63" s="5" t="s">
        <v>578</v>
      </c>
      <c r="L63" s="5" t="s">
        <v>519</v>
      </c>
      <c r="M63" s="5" t="s">
        <v>431</v>
      </c>
      <c r="N63" s="5" t="s">
        <v>517</v>
      </c>
      <c r="O63" s="5" t="s">
        <v>519</v>
      </c>
      <c r="P63" s="5" t="s">
        <v>193</v>
      </c>
      <c r="Q63" s="5" t="s">
        <v>193</v>
      </c>
      <c r="R63" s="5" t="s">
        <v>618</v>
      </c>
      <c r="S63" s="5" t="s">
        <v>619</v>
      </c>
      <c r="T63" s="5" t="s">
        <v>505</v>
      </c>
      <c r="U63" s="5" t="s">
        <v>460</v>
      </c>
      <c r="V63" s="5" t="s">
        <v>513</v>
      </c>
    </row>
    <row r="64" spans="1:22" ht="20.100000000000001" customHeight="1">
      <c r="A64" s="288">
        <v>43994</v>
      </c>
      <c r="B64" s="288">
        <v>44000</v>
      </c>
      <c r="C64" s="5" t="s">
        <v>581</v>
      </c>
      <c r="D64" s="5" t="s">
        <v>458</v>
      </c>
      <c r="E64" s="5" t="s">
        <v>620</v>
      </c>
      <c r="F64" s="5" t="s">
        <v>472</v>
      </c>
      <c r="G64" s="5" t="s">
        <v>621</v>
      </c>
      <c r="H64" s="5" t="s">
        <v>622</v>
      </c>
      <c r="I64" s="5" t="s">
        <v>581</v>
      </c>
      <c r="J64" s="329" t="s">
        <v>193</v>
      </c>
      <c r="K64" s="5" t="s">
        <v>581</v>
      </c>
      <c r="L64" s="5" t="s">
        <v>595</v>
      </c>
      <c r="M64" s="5" t="s">
        <v>519</v>
      </c>
      <c r="N64" s="5" t="s">
        <v>519</v>
      </c>
      <c r="O64" s="5" t="s">
        <v>473</v>
      </c>
      <c r="P64" s="5" t="s">
        <v>193</v>
      </c>
      <c r="Q64" s="5" t="s">
        <v>193</v>
      </c>
      <c r="R64" s="5" t="s">
        <v>581</v>
      </c>
      <c r="S64" s="5" t="s">
        <v>623</v>
      </c>
      <c r="T64" s="5" t="s">
        <v>624</v>
      </c>
      <c r="U64" s="5" t="s">
        <v>539</v>
      </c>
      <c r="V64" s="5" t="s">
        <v>460</v>
      </c>
    </row>
    <row r="65" spans="1:22" ht="20.100000000000001" customHeight="1">
      <c r="A65" s="288">
        <v>44001</v>
      </c>
      <c r="B65" s="288">
        <v>44007</v>
      </c>
      <c r="C65" s="5" t="s">
        <v>581</v>
      </c>
      <c r="D65" s="5" t="s">
        <v>625</v>
      </c>
      <c r="E65" s="5" t="s">
        <v>581</v>
      </c>
      <c r="F65" s="5" t="s">
        <v>519</v>
      </c>
      <c r="G65" s="5" t="s">
        <v>626</v>
      </c>
      <c r="H65" s="5" t="s">
        <v>627</v>
      </c>
      <c r="I65" s="5" t="s">
        <v>581</v>
      </c>
      <c r="J65" s="329" t="s">
        <v>193</v>
      </c>
      <c r="K65" s="5" t="s">
        <v>628</v>
      </c>
      <c r="L65" s="5" t="s">
        <v>473</v>
      </c>
      <c r="M65" s="5" t="s">
        <v>595</v>
      </c>
      <c r="N65" s="5" t="s">
        <v>595</v>
      </c>
      <c r="O65" s="5" t="s">
        <v>473</v>
      </c>
      <c r="P65" s="5" t="s">
        <v>193</v>
      </c>
      <c r="Q65" s="5" t="s">
        <v>193</v>
      </c>
      <c r="R65" s="5" t="s">
        <v>592</v>
      </c>
      <c r="S65" s="5" t="s">
        <v>629</v>
      </c>
      <c r="T65" s="5" t="s">
        <v>630</v>
      </c>
      <c r="U65" s="5" t="s">
        <v>458</v>
      </c>
      <c r="V65" s="5" t="s">
        <v>473</v>
      </c>
    </row>
    <row r="66" spans="1:22" ht="20.100000000000001" customHeight="1">
      <c r="A66" s="288">
        <v>44008</v>
      </c>
      <c r="B66" s="288">
        <v>44014</v>
      </c>
      <c r="C66" s="5" t="s">
        <v>581</v>
      </c>
      <c r="D66" s="328" t="s">
        <v>631</v>
      </c>
      <c r="E66" s="328" t="s">
        <v>475</v>
      </c>
      <c r="F66" s="5" t="s">
        <v>533</v>
      </c>
      <c r="G66" s="5" t="s">
        <v>632</v>
      </c>
      <c r="H66" s="5" t="s">
        <v>633</v>
      </c>
      <c r="I66" s="5" t="s">
        <v>581</v>
      </c>
      <c r="J66" s="329" t="s">
        <v>193</v>
      </c>
      <c r="K66" s="5" t="s">
        <v>634</v>
      </c>
      <c r="L66" s="5" t="s">
        <v>488</v>
      </c>
      <c r="M66" s="5" t="s">
        <v>486</v>
      </c>
      <c r="N66" s="5" t="s">
        <v>462</v>
      </c>
      <c r="O66" s="5" t="s">
        <v>473</v>
      </c>
      <c r="P66" s="5" t="s">
        <v>193</v>
      </c>
      <c r="Q66" s="5" t="s">
        <v>193</v>
      </c>
      <c r="R66" s="5" t="s">
        <v>635</v>
      </c>
      <c r="S66" s="5" t="s">
        <v>636</v>
      </c>
      <c r="T66" s="5" t="s">
        <v>637</v>
      </c>
      <c r="U66" s="5" t="s">
        <v>458</v>
      </c>
      <c r="V66" s="5" t="s">
        <v>548</v>
      </c>
    </row>
    <row r="67" spans="1:22" ht="20.100000000000001" customHeight="1">
      <c r="A67" s="288">
        <v>44015</v>
      </c>
      <c r="B67" s="288">
        <v>44021</v>
      </c>
      <c r="C67" s="5" t="s">
        <v>587</v>
      </c>
      <c r="D67" s="328" t="s">
        <v>638</v>
      </c>
      <c r="E67" s="328" t="s">
        <v>484</v>
      </c>
      <c r="F67" s="5" t="s">
        <v>639</v>
      </c>
      <c r="G67" s="5" t="s">
        <v>640</v>
      </c>
      <c r="H67" s="5" t="s">
        <v>641</v>
      </c>
      <c r="I67" s="5" t="s">
        <v>587</v>
      </c>
      <c r="J67" s="329" t="s">
        <v>193</v>
      </c>
      <c r="K67" s="328" t="s">
        <v>639</v>
      </c>
      <c r="L67" s="5" t="s">
        <v>488</v>
      </c>
      <c r="M67" s="5" t="s">
        <v>486</v>
      </c>
      <c r="N67" s="5" t="s">
        <v>476</v>
      </c>
      <c r="O67" s="5" t="s">
        <v>473</v>
      </c>
      <c r="P67" s="5" t="s">
        <v>193</v>
      </c>
      <c r="Q67" s="5" t="s">
        <v>193</v>
      </c>
      <c r="R67" s="5" t="s">
        <v>642</v>
      </c>
      <c r="S67" s="5" t="s">
        <v>582</v>
      </c>
      <c r="T67" s="5" t="s">
        <v>643</v>
      </c>
      <c r="U67" s="5" t="s">
        <v>644</v>
      </c>
      <c r="V67" s="5" t="s">
        <v>645</v>
      </c>
    </row>
    <row r="68" spans="1:22" ht="20.100000000000001" customHeight="1">
      <c r="A68" s="288">
        <v>44022</v>
      </c>
      <c r="B68" s="288">
        <v>44028</v>
      </c>
      <c r="C68" s="5" t="s">
        <v>587</v>
      </c>
      <c r="D68" s="328" t="s">
        <v>646</v>
      </c>
      <c r="E68" s="328" t="s">
        <v>647</v>
      </c>
      <c r="F68" s="5" t="s">
        <v>639</v>
      </c>
      <c r="G68" s="5" t="s">
        <v>648</v>
      </c>
      <c r="H68" s="5" t="s">
        <v>649</v>
      </c>
      <c r="I68" s="5" t="s">
        <v>587</v>
      </c>
      <c r="J68" s="329" t="s">
        <v>193</v>
      </c>
      <c r="K68" s="5" t="s">
        <v>639</v>
      </c>
      <c r="L68" s="5" t="s">
        <v>488</v>
      </c>
      <c r="M68" s="5" t="s">
        <v>486</v>
      </c>
      <c r="N68" s="5" t="s">
        <v>476</v>
      </c>
      <c r="O68" s="5" t="s">
        <v>492</v>
      </c>
      <c r="P68" s="5" t="s">
        <v>193</v>
      </c>
      <c r="Q68" s="5" t="s">
        <v>193</v>
      </c>
      <c r="R68" s="5" t="s">
        <v>650</v>
      </c>
      <c r="S68" s="5" t="s">
        <v>651</v>
      </c>
      <c r="T68" s="5" t="s">
        <v>652</v>
      </c>
      <c r="U68" s="5" t="s">
        <v>653</v>
      </c>
      <c r="V68" s="5" t="s">
        <v>484</v>
      </c>
    </row>
    <row r="69" spans="1:22" ht="20.100000000000001" customHeight="1">
      <c r="A69" s="288">
        <v>44029</v>
      </c>
      <c r="B69" s="288">
        <v>44035</v>
      </c>
      <c r="C69" s="5" t="s">
        <v>632</v>
      </c>
      <c r="D69" s="5" t="s">
        <v>654</v>
      </c>
      <c r="E69" s="5" t="s">
        <v>655</v>
      </c>
      <c r="F69" s="328" t="s">
        <v>476</v>
      </c>
      <c r="G69" s="5" t="s">
        <v>656</v>
      </c>
      <c r="H69" s="5" t="s">
        <v>657</v>
      </c>
      <c r="I69" s="5" t="s">
        <v>632</v>
      </c>
      <c r="J69" s="329" t="s">
        <v>193</v>
      </c>
      <c r="K69" s="5" t="s">
        <v>658</v>
      </c>
      <c r="L69" s="5" t="s">
        <v>488</v>
      </c>
      <c r="M69" s="5" t="s">
        <v>486</v>
      </c>
      <c r="N69" s="5" t="s">
        <v>476</v>
      </c>
      <c r="O69" s="5" t="s">
        <v>462</v>
      </c>
      <c r="P69" s="5" t="s">
        <v>193</v>
      </c>
      <c r="Q69" s="5" t="s">
        <v>193</v>
      </c>
      <c r="R69" s="5" t="s">
        <v>659</v>
      </c>
      <c r="S69" s="5" t="s">
        <v>462</v>
      </c>
      <c r="T69" s="5" t="s">
        <v>660</v>
      </c>
      <c r="U69" s="5" t="s">
        <v>476</v>
      </c>
      <c r="V69" s="5" t="s">
        <v>661</v>
      </c>
    </row>
    <row r="70" spans="1:22" ht="20.100000000000001" customHeight="1">
      <c r="A70" s="288">
        <v>44036</v>
      </c>
      <c r="B70" s="288">
        <v>44042</v>
      </c>
      <c r="C70" s="5" t="s">
        <v>632</v>
      </c>
      <c r="D70" s="12" t="s">
        <v>478</v>
      </c>
      <c r="E70" s="12" t="s">
        <v>662</v>
      </c>
      <c r="F70" s="12" t="s">
        <v>646</v>
      </c>
      <c r="G70" s="12" t="s">
        <v>663</v>
      </c>
      <c r="H70" s="12" t="s">
        <v>664</v>
      </c>
      <c r="I70" s="5" t="s">
        <v>632</v>
      </c>
      <c r="J70" s="329" t="s">
        <v>193</v>
      </c>
      <c r="K70" s="12" t="s">
        <v>665</v>
      </c>
      <c r="L70" s="5" t="s">
        <v>488</v>
      </c>
      <c r="M70" s="5" t="s">
        <v>486</v>
      </c>
      <c r="N70" s="5" t="s">
        <v>476</v>
      </c>
      <c r="O70" s="5" t="s">
        <v>484</v>
      </c>
      <c r="P70" s="5" t="s">
        <v>193</v>
      </c>
      <c r="Q70" s="5" t="s">
        <v>193</v>
      </c>
      <c r="R70" s="12" t="s">
        <v>666</v>
      </c>
      <c r="S70" s="12" t="s">
        <v>648</v>
      </c>
      <c r="T70" s="12" t="s">
        <v>660</v>
      </c>
      <c r="U70" s="12" t="s">
        <v>486</v>
      </c>
      <c r="V70" s="5" t="s">
        <v>484</v>
      </c>
    </row>
    <row r="71" spans="1:22" ht="20.100000000000001" customHeight="1">
      <c r="A71" s="288">
        <v>44043</v>
      </c>
      <c r="B71" s="288">
        <v>44049</v>
      </c>
      <c r="C71" s="5" t="s">
        <v>632</v>
      </c>
      <c r="D71" s="12" t="s">
        <v>667</v>
      </c>
      <c r="E71" s="12" t="s">
        <v>662</v>
      </c>
      <c r="F71" s="12" t="s">
        <v>646</v>
      </c>
      <c r="G71" s="12" t="s">
        <v>663</v>
      </c>
      <c r="H71" s="12" t="s">
        <v>664</v>
      </c>
      <c r="I71" s="5" t="s">
        <v>632</v>
      </c>
      <c r="J71" s="5" t="s">
        <v>193</v>
      </c>
      <c r="K71" s="12" t="s">
        <v>665</v>
      </c>
      <c r="L71" s="5" t="s">
        <v>488</v>
      </c>
      <c r="M71" s="5" t="s">
        <v>465</v>
      </c>
      <c r="N71" s="5" t="s">
        <v>462</v>
      </c>
      <c r="O71" s="5" t="s">
        <v>668</v>
      </c>
      <c r="P71" s="5" t="s">
        <v>193</v>
      </c>
      <c r="Q71" s="5" t="s">
        <v>193</v>
      </c>
      <c r="R71" s="12" t="s">
        <v>666</v>
      </c>
      <c r="S71" s="12" t="s">
        <v>648</v>
      </c>
      <c r="T71" s="12" t="s">
        <v>660</v>
      </c>
      <c r="U71" s="12" t="s">
        <v>486</v>
      </c>
      <c r="V71" s="5" t="s">
        <v>484</v>
      </c>
    </row>
    <row r="72" spans="1:22" ht="20.100000000000001" customHeight="1">
      <c r="A72" s="288">
        <v>44050</v>
      </c>
      <c r="B72" s="288">
        <v>44056</v>
      </c>
      <c r="C72" s="5" t="s">
        <v>588</v>
      </c>
      <c r="D72" s="12" t="s">
        <v>478</v>
      </c>
      <c r="E72" s="12" t="s">
        <v>669</v>
      </c>
      <c r="F72" s="12" t="s">
        <v>476</v>
      </c>
      <c r="G72" s="5" t="s">
        <v>670</v>
      </c>
      <c r="H72" s="5" t="s">
        <v>671</v>
      </c>
      <c r="I72" s="5" t="s">
        <v>512</v>
      </c>
      <c r="J72" s="5" t="s">
        <v>193</v>
      </c>
      <c r="K72" s="12" t="s">
        <v>672</v>
      </c>
      <c r="L72" s="5" t="s">
        <v>492</v>
      </c>
      <c r="M72" s="5" t="s">
        <v>492</v>
      </c>
      <c r="N72" s="5" t="s">
        <v>512</v>
      </c>
      <c r="O72" s="5" t="s">
        <v>673</v>
      </c>
      <c r="P72" s="5" t="s">
        <v>193</v>
      </c>
      <c r="Q72" s="5" t="s">
        <v>193</v>
      </c>
      <c r="R72" s="5" t="s">
        <v>674</v>
      </c>
      <c r="S72" s="5" t="s">
        <v>462</v>
      </c>
      <c r="T72" s="5" t="s">
        <v>473</v>
      </c>
      <c r="U72" s="12" t="s">
        <v>476</v>
      </c>
      <c r="V72" s="5" t="s">
        <v>484</v>
      </c>
    </row>
    <row r="73" spans="1:22" ht="20.100000000000001" customHeight="1">
      <c r="A73" s="288">
        <v>44057</v>
      </c>
      <c r="B73" s="288">
        <v>44063</v>
      </c>
      <c r="C73" s="5" t="s">
        <v>588</v>
      </c>
      <c r="D73" s="12" t="s">
        <v>478</v>
      </c>
      <c r="E73" s="12" t="s">
        <v>669</v>
      </c>
      <c r="F73" s="12" t="s">
        <v>462</v>
      </c>
      <c r="G73" s="5" t="s">
        <v>675</v>
      </c>
      <c r="H73" s="5" t="s">
        <v>671</v>
      </c>
      <c r="I73" s="5" t="s">
        <v>512</v>
      </c>
      <c r="J73" s="5" t="s">
        <v>193</v>
      </c>
      <c r="K73" s="12" t="s">
        <v>515</v>
      </c>
      <c r="L73" s="5" t="s">
        <v>492</v>
      </c>
      <c r="M73" s="5" t="s">
        <v>492</v>
      </c>
      <c r="N73" s="5" t="s">
        <v>512</v>
      </c>
      <c r="O73" s="5" t="s">
        <v>676</v>
      </c>
      <c r="P73" s="5" t="s">
        <v>193</v>
      </c>
      <c r="Q73" s="5" t="s">
        <v>193</v>
      </c>
      <c r="R73" s="5" t="s">
        <v>674</v>
      </c>
      <c r="S73" s="5" t="s">
        <v>656</v>
      </c>
      <c r="T73" s="5" t="s">
        <v>670</v>
      </c>
      <c r="U73" s="12" t="s">
        <v>677</v>
      </c>
      <c r="V73" s="5" t="s">
        <v>644</v>
      </c>
    </row>
    <row r="74" spans="1:22" ht="20.100000000000001" customHeight="1">
      <c r="A74" s="288">
        <v>44064</v>
      </c>
      <c r="B74" s="288">
        <v>44070</v>
      </c>
      <c r="C74" s="5" t="s">
        <v>678</v>
      </c>
      <c r="D74" s="5" t="s">
        <v>492</v>
      </c>
      <c r="E74" s="5" t="s">
        <v>458</v>
      </c>
      <c r="F74" s="5" t="s">
        <v>679</v>
      </c>
      <c r="G74" s="5" t="s">
        <v>680</v>
      </c>
      <c r="H74" s="5" t="s">
        <v>681</v>
      </c>
      <c r="I74" s="5" t="s">
        <v>678</v>
      </c>
      <c r="J74" s="5" t="s">
        <v>193</v>
      </c>
      <c r="K74" s="328" t="s">
        <v>473</v>
      </c>
      <c r="L74" s="5" t="s">
        <v>492</v>
      </c>
      <c r="M74" s="5" t="s">
        <v>492</v>
      </c>
      <c r="N74" s="5" t="s">
        <v>512</v>
      </c>
      <c r="O74" s="5" t="s">
        <v>682</v>
      </c>
      <c r="P74" s="5" t="s">
        <v>193</v>
      </c>
      <c r="Q74" s="5" t="s">
        <v>193</v>
      </c>
      <c r="R74" s="5" t="s">
        <v>473</v>
      </c>
      <c r="S74" s="5" t="s">
        <v>680</v>
      </c>
      <c r="T74" s="5" t="s">
        <v>492</v>
      </c>
      <c r="U74" s="5" t="s">
        <v>683</v>
      </c>
      <c r="V74" s="5" t="s">
        <v>473</v>
      </c>
    </row>
    <row r="75" spans="1:22" ht="20.100000000000001" customHeight="1">
      <c r="A75" s="288">
        <v>44071</v>
      </c>
      <c r="B75" s="288">
        <v>44077</v>
      </c>
      <c r="C75" s="5" t="s">
        <v>678</v>
      </c>
      <c r="D75" s="5" t="s">
        <v>492</v>
      </c>
      <c r="E75" s="5" t="s">
        <v>684</v>
      </c>
      <c r="F75" s="328" t="s">
        <v>473</v>
      </c>
      <c r="G75" s="5" t="s">
        <v>680</v>
      </c>
      <c r="H75" s="5" t="s">
        <v>685</v>
      </c>
      <c r="I75" s="5" t="s">
        <v>678</v>
      </c>
      <c r="J75" s="5" t="s">
        <v>193</v>
      </c>
      <c r="K75" s="5" t="s">
        <v>587</v>
      </c>
      <c r="L75" s="5" t="s">
        <v>492</v>
      </c>
      <c r="M75" s="5" t="s">
        <v>492</v>
      </c>
      <c r="N75" s="5" t="s">
        <v>512</v>
      </c>
      <c r="O75" s="5" t="s">
        <v>686</v>
      </c>
      <c r="P75" s="5" t="s">
        <v>193</v>
      </c>
      <c r="Q75" s="5" t="s">
        <v>193</v>
      </c>
      <c r="R75" s="5" t="s">
        <v>635</v>
      </c>
      <c r="S75" s="5" t="s">
        <v>687</v>
      </c>
      <c r="T75" s="5" t="s">
        <v>688</v>
      </c>
      <c r="U75" s="5" t="s">
        <v>548</v>
      </c>
      <c r="V75" s="5" t="s">
        <v>689</v>
      </c>
    </row>
    <row r="76" spans="1:22" ht="20.100000000000001" customHeight="1">
      <c r="A76" s="288">
        <v>44078</v>
      </c>
      <c r="B76" s="288">
        <v>44084</v>
      </c>
      <c r="C76" s="5" t="s">
        <v>512</v>
      </c>
      <c r="D76" s="5" t="s">
        <v>492</v>
      </c>
      <c r="E76" s="5" t="s">
        <v>690</v>
      </c>
      <c r="F76" s="5" t="s">
        <v>689</v>
      </c>
      <c r="G76" s="5" t="s">
        <v>674</v>
      </c>
      <c r="H76" s="5" t="s">
        <v>691</v>
      </c>
      <c r="I76" s="5" t="s">
        <v>512</v>
      </c>
      <c r="J76" s="5" t="s">
        <v>193</v>
      </c>
      <c r="K76" s="5" t="s">
        <v>587</v>
      </c>
      <c r="L76" s="5" t="s">
        <v>492</v>
      </c>
      <c r="M76" s="5" t="s">
        <v>492</v>
      </c>
      <c r="N76" s="5" t="s">
        <v>512</v>
      </c>
      <c r="O76" s="5" t="s">
        <v>692</v>
      </c>
      <c r="P76" s="5" t="s">
        <v>193</v>
      </c>
      <c r="Q76" s="5" t="s">
        <v>193</v>
      </c>
      <c r="R76" s="5" t="s">
        <v>693</v>
      </c>
      <c r="S76" s="5" t="s">
        <v>694</v>
      </c>
      <c r="T76" s="5" t="s">
        <v>694</v>
      </c>
      <c r="U76" s="5" t="s">
        <v>695</v>
      </c>
      <c r="V76" s="5" t="s">
        <v>539</v>
      </c>
    </row>
    <row r="77" spans="1:22" ht="20.100000000000001" customHeight="1">
      <c r="A77" s="288">
        <v>44085</v>
      </c>
      <c r="B77" s="288">
        <v>44091</v>
      </c>
      <c r="C77" s="5" t="s">
        <v>512</v>
      </c>
      <c r="D77" s="5" t="s">
        <v>492</v>
      </c>
      <c r="E77" s="5" t="s">
        <v>696</v>
      </c>
      <c r="F77" s="5" t="s">
        <v>697</v>
      </c>
      <c r="G77" s="5" t="s">
        <v>694</v>
      </c>
      <c r="H77" s="5" t="s">
        <v>698</v>
      </c>
      <c r="I77" s="5" t="s">
        <v>512</v>
      </c>
      <c r="J77" s="5" t="s">
        <v>193</v>
      </c>
      <c r="K77" s="5" t="s">
        <v>587</v>
      </c>
      <c r="L77" s="5" t="s">
        <v>473</v>
      </c>
      <c r="M77" s="5" t="s">
        <v>473</v>
      </c>
      <c r="N77" s="5" t="s">
        <v>512</v>
      </c>
      <c r="O77" s="5" t="s">
        <v>699</v>
      </c>
      <c r="P77" s="5" t="s">
        <v>193</v>
      </c>
      <c r="Q77" s="5" t="s">
        <v>193</v>
      </c>
      <c r="R77" s="5" t="s">
        <v>700</v>
      </c>
      <c r="S77" s="5" t="s">
        <v>587</v>
      </c>
      <c r="T77" s="5" t="s">
        <v>701</v>
      </c>
      <c r="U77" s="5" t="s">
        <v>702</v>
      </c>
      <c r="V77" s="5" t="s">
        <v>703</v>
      </c>
    </row>
    <row r="78" spans="1:22" ht="20.100000000000001" customHeight="1">
      <c r="A78" s="288">
        <v>44092</v>
      </c>
      <c r="B78" s="288">
        <v>44098</v>
      </c>
      <c r="C78" s="5" t="s">
        <v>704</v>
      </c>
      <c r="D78" s="5" t="s">
        <v>705</v>
      </c>
      <c r="E78" s="5" t="s">
        <v>696</v>
      </c>
      <c r="F78" s="5" t="s">
        <v>706</v>
      </c>
      <c r="G78" s="5" t="s">
        <v>701</v>
      </c>
      <c r="H78" s="5" t="s">
        <v>707</v>
      </c>
      <c r="I78" s="5" t="s">
        <v>704</v>
      </c>
      <c r="J78" s="5" t="s">
        <v>193</v>
      </c>
      <c r="K78" s="5" t="s">
        <v>708</v>
      </c>
      <c r="L78" s="5" t="s">
        <v>473</v>
      </c>
      <c r="M78" s="5" t="s">
        <v>539</v>
      </c>
      <c r="N78" s="5" t="s">
        <v>595</v>
      </c>
      <c r="O78" s="5" t="s">
        <v>709</v>
      </c>
      <c r="P78" s="5" t="s">
        <v>193</v>
      </c>
      <c r="Q78" s="5" t="s">
        <v>193</v>
      </c>
      <c r="R78" s="5" t="s">
        <v>630</v>
      </c>
      <c r="S78" s="5" t="s">
        <v>621</v>
      </c>
      <c r="T78" s="5" t="s">
        <v>710</v>
      </c>
      <c r="U78" s="5" t="s">
        <v>473</v>
      </c>
      <c r="V78" s="5" t="s">
        <v>711</v>
      </c>
    </row>
    <row r="79" spans="1:22" ht="20.100000000000001" customHeight="1">
      <c r="A79" s="288">
        <v>44099</v>
      </c>
      <c r="B79" s="288">
        <v>44104</v>
      </c>
      <c r="C79" s="5" t="s">
        <v>595</v>
      </c>
      <c r="D79" s="5" t="s">
        <v>587</v>
      </c>
      <c r="E79" s="5" t="s">
        <v>539</v>
      </c>
      <c r="F79" s="5" t="s">
        <v>706</v>
      </c>
      <c r="G79" s="5" t="s">
        <v>705</v>
      </c>
      <c r="H79" s="5" t="s">
        <v>707</v>
      </c>
      <c r="I79" s="5" t="s">
        <v>503</v>
      </c>
      <c r="J79" s="5" t="s">
        <v>193</v>
      </c>
      <c r="K79" s="5" t="s">
        <v>503</v>
      </c>
      <c r="L79" s="5" t="s">
        <v>696</v>
      </c>
      <c r="M79" s="5" t="s">
        <v>539</v>
      </c>
      <c r="N79" s="5" t="s">
        <v>519</v>
      </c>
      <c r="O79" s="5" t="s">
        <v>536</v>
      </c>
      <c r="P79" s="5" t="s">
        <v>193</v>
      </c>
      <c r="Q79" s="5" t="s">
        <v>193</v>
      </c>
      <c r="R79" s="5" t="s">
        <v>712</v>
      </c>
      <c r="S79" s="5" t="s">
        <v>713</v>
      </c>
      <c r="T79" s="5" t="s">
        <v>714</v>
      </c>
      <c r="U79" s="5" t="s">
        <v>473</v>
      </c>
      <c r="V79" s="5" t="s">
        <v>711</v>
      </c>
    </row>
    <row r="80" spans="1:22" ht="20.100000000000001" customHeight="1">
      <c r="A80" s="288">
        <v>44106</v>
      </c>
      <c r="B80" s="288">
        <v>44112</v>
      </c>
      <c r="C80" s="5" t="s">
        <v>519</v>
      </c>
      <c r="D80" s="5" t="s">
        <v>592</v>
      </c>
      <c r="E80" s="5" t="s">
        <v>715</v>
      </c>
      <c r="F80" s="5" t="s">
        <v>523</v>
      </c>
      <c r="G80" s="5" t="s">
        <v>716</v>
      </c>
      <c r="H80" s="5" t="s">
        <v>610</v>
      </c>
      <c r="I80" s="5" t="s">
        <v>519</v>
      </c>
      <c r="J80" s="5" t="s">
        <v>193</v>
      </c>
      <c r="K80" s="5" t="s">
        <v>519</v>
      </c>
      <c r="L80" s="5" t="s">
        <v>527</v>
      </c>
      <c r="M80" s="5" t="s">
        <v>527</v>
      </c>
      <c r="N80" s="5" t="s">
        <v>544</v>
      </c>
      <c r="O80" s="5" t="s">
        <v>717</v>
      </c>
      <c r="P80" s="5" t="s">
        <v>193</v>
      </c>
      <c r="Q80" s="5" t="s">
        <v>193</v>
      </c>
      <c r="R80" s="5" t="s">
        <v>718</v>
      </c>
      <c r="S80" s="5" t="s">
        <v>712</v>
      </c>
      <c r="T80" s="5" t="s">
        <v>630</v>
      </c>
      <c r="U80" s="5" t="s">
        <v>697</v>
      </c>
      <c r="V80" s="5" t="s">
        <v>523</v>
      </c>
    </row>
    <row r="81" spans="1:22" ht="20.100000000000001" customHeight="1">
      <c r="A81" s="288">
        <v>44113</v>
      </c>
      <c r="B81" s="288">
        <v>44119</v>
      </c>
      <c r="C81" s="5" t="s">
        <v>537</v>
      </c>
      <c r="D81" s="5" t="s">
        <v>581</v>
      </c>
      <c r="E81" s="5" t="s">
        <v>523</v>
      </c>
      <c r="F81" s="5" t="s">
        <v>519</v>
      </c>
      <c r="G81" s="5" t="s">
        <v>719</v>
      </c>
      <c r="H81" s="5" t="s">
        <v>720</v>
      </c>
      <c r="I81" s="5" t="s">
        <v>537</v>
      </c>
      <c r="J81" s="5" t="s">
        <v>193</v>
      </c>
      <c r="K81" s="5" t="s">
        <v>537</v>
      </c>
      <c r="L81" s="5" t="s">
        <v>544</v>
      </c>
      <c r="M81" s="5" t="s">
        <v>544</v>
      </c>
      <c r="N81" s="5" t="s">
        <v>450</v>
      </c>
      <c r="O81" s="5" t="s">
        <v>721</v>
      </c>
      <c r="P81" s="5" t="s">
        <v>193</v>
      </c>
      <c r="Q81" s="5" t="s">
        <v>193</v>
      </c>
      <c r="R81" s="5" t="s">
        <v>722</v>
      </c>
      <c r="S81" s="5" t="s">
        <v>723</v>
      </c>
      <c r="T81" s="5" t="s">
        <v>724</v>
      </c>
      <c r="U81" s="5" t="s">
        <v>581</v>
      </c>
      <c r="V81" s="5" t="s">
        <v>519</v>
      </c>
    </row>
    <row r="82" spans="1:22" ht="20.100000000000001" customHeight="1">
      <c r="A82" s="288">
        <v>44120</v>
      </c>
      <c r="B82" s="288">
        <v>44126</v>
      </c>
      <c r="C82" s="5" t="s">
        <v>527</v>
      </c>
      <c r="D82" s="5" t="s">
        <v>550</v>
      </c>
      <c r="E82" s="5" t="s">
        <v>431</v>
      </c>
      <c r="F82" s="5" t="s">
        <v>725</v>
      </c>
      <c r="G82" s="5" t="s">
        <v>624</v>
      </c>
      <c r="H82" s="5" t="s">
        <v>726</v>
      </c>
      <c r="I82" s="5" t="s">
        <v>527</v>
      </c>
      <c r="J82" s="5" t="s">
        <v>193</v>
      </c>
      <c r="K82" s="5" t="s">
        <v>727</v>
      </c>
      <c r="L82" s="5" t="s">
        <v>450</v>
      </c>
      <c r="M82" s="5" t="s">
        <v>450</v>
      </c>
      <c r="N82" s="5" t="s">
        <v>622</v>
      </c>
      <c r="O82" s="5" t="s">
        <v>728</v>
      </c>
      <c r="P82" s="5" t="s">
        <v>193</v>
      </c>
      <c r="Q82" s="5" t="s">
        <v>193</v>
      </c>
      <c r="R82" s="5" t="s">
        <v>729</v>
      </c>
      <c r="S82" s="5" t="s">
        <v>730</v>
      </c>
      <c r="T82" s="5" t="s">
        <v>730</v>
      </c>
      <c r="U82" s="5" t="s">
        <v>523</v>
      </c>
      <c r="V82" s="5" t="s">
        <v>725</v>
      </c>
    </row>
    <row r="83" spans="1:22" ht="20.100000000000001" customHeight="1">
      <c r="A83" s="288">
        <v>44127</v>
      </c>
      <c r="B83" s="288">
        <v>44133</v>
      </c>
      <c r="C83" s="5" t="s">
        <v>731</v>
      </c>
      <c r="D83" s="5" t="s">
        <v>732</v>
      </c>
      <c r="E83" s="5" t="s">
        <v>586</v>
      </c>
      <c r="F83" s="5" t="s">
        <v>641</v>
      </c>
      <c r="G83" s="5" t="s">
        <v>618</v>
      </c>
      <c r="H83" s="5" t="s">
        <v>556</v>
      </c>
      <c r="I83" s="5" t="s">
        <v>733</v>
      </c>
      <c r="J83" s="5" t="s">
        <v>193</v>
      </c>
      <c r="K83" s="5" t="s">
        <v>557</v>
      </c>
      <c r="L83" s="5" t="s">
        <v>450</v>
      </c>
      <c r="M83" s="5" t="s">
        <v>450</v>
      </c>
      <c r="N83" s="5" t="s">
        <v>622</v>
      </c>
      <c r="O83" s="5" t="s">
        <v>728</v>
      </c>
      <c r="P83" s="5" t="s">
        <v>193</v>
      </c>
      <c r="Q83" s="5" t="s">
        <v>193</v>
      </c>
      <c r="R83" s="5" t="s">
        <v>734</v>
      </c>
      <c r="S83" s="5" t="s">
        <v>618</v>
      </c>
      <c r="T83" s="5" t="s">
        <v>550</v>
      </c>
      <c r="U83" s="5" t="s">
        <v>722</v>
      </c>
      <c r="V83" s="5" t="s">
        <v>641</v>
      </c>
    </row>
    <row r="84" spans="1:22" ht="20.100000000000001" customHeight="1">
      <c r="A84" s="288">
        <v>44134</v>
      </c>
      <c r="B84" s="288">
        <v>44140</v>
      </c>
      <c r="C84" s="5" t="s">
        <v>733</v>
      </c>
      <c r="D84" s="5" t="s">
        <v>732</v>
      </c>
      <c r="E84" s="5" t="s">
        <v>735</v>
      </c>
      <c r="F84" s="5" t="s">
        <v>736</v>
      </c>
      <c r="G84" s="5" t="s">
        <v>550</v>
      </c>
      <c r="H84" s="5" t="s">
        <v>556</v>
      </c>
      <c r="I84" s="5" t="s">
        <v>565</v>
      </c>
      <c r="J84" s="5" t="s">
        <v>193</v>
      </c>
      <c r="K84" s="5" t="s">
        <v>557</v>
      </c>
      <c r="L84" s="5" t="s">
        <v>451</v>
      </c>
      <c r="M84" s="5" t="s">
        <v>449</v>
      </c>
      <c r="N84" s="5" t="s">
        <v>434</v>
      </c>
      <c r="O84" s="5" t="s">
        <v>513</v>
      </c>
      <c r="P84" s="5" t="s">
        <v>193</v>
      </c>
      <c r="Q84" s="5" t="s">
        <v>193</v>
      </c>
      <c r="R84" s="5" t="s">
        <v>734</v>
      </c>
      <c r="S84" s="5" t="s">
        <v>550</v>
      </c>
      <c r="T84" s="5" t="s">
        <v>505</v>
      </c>
      <c r="U84" s="5" t="s">
        <v>737</v>
      </c>
      <c r="V84" s="5" t="s">
        <v>736</v>
      </c>
    </row>
    <row r="85" spans="1:22" ht="20.100000000000001" customHeight="1">
      <c r="A85" s="288">
        <v>44141</v>
      </c>
      <c r="B85" s="288">
        <v>44147</v>
      </c>
      <c r="C85" s="5" t="s">
        <v>565</v>
      </c>
      <c r="D85" s="5" t="s">
        <v>464</v>
      </c>
      <c r="E85" s="5" t="s">
        <v>735</v>
      </c>
      <c r="F85" s="5" t="s">
        <v>738</v>
      </c>
      <c r="G85" s="5" t="s">
        <v>739</v>
      </c>
      <c r="H85" s="5" t="s">
        <v>740</v>
      </c>
      <c r="I85" s="5" t="s">
        <v>565</v>
      </c>
      <c r="J85" s="5" t="s">
        <v>193</v>
      </c>
      <c r="K85" s="5" t="s">
        <v>685</v>
      </c>
      <c r="L85" s="5" t="s">
        <v>451</v>
      </c>
      <c r="M85" s="5" t="s">
        <v>449</v>
      </c>
      <c r="N85" s="5" t="s">
        <v>434</v>
      </c>
      <c r="O85" s="5" t="s">
        <v>513</v>
      </c>
      <c r="P85" s="5" t="s">
        <v>193</v>
      </c>
      <c r="Q85" s="5" t="s">
        <v>193</v>
      </c>
      <c r="R85" s="5" t="s">
        <v>741</v>
      </c>
      <c r="S85" s="5" t="s">
        <v>732</v>
      </c>
      <c r="T85" s="5" t="s">
        <v>549</v>
      </c>
      <c r="U85" s="5" t="s">
        <v>742</v>
      </c>
      <c r="V85" s="5" t="s">
        <v>738</v>
      </c>
    </row>
    <row r="86" spans="1:22" ht="20.100000000000001" customHeight="1">
      <c r="A86" s="288">
        <v>44148</v>
      </c>
      <c r="B86" s="288">
        <v>44154</v>
      </c>
      <c r="C86" s="5" t="s">
        <v>733</v>
      </c>
      <c r="D86" s="5" t="s">
        <v>464</v>
      </c>
      <c r="E86" s="5" t="s">
        <v>735</v>
      </c>
      <c r="F86" s="5" t="s">
        <v>738</v>
      </c>
      <c r="G86" s="5" t="s">
        <v>743</v>
      </c>
      <c r="H86" s="5" t="s">
        <v>599</v>
      </c>
      <c r="I86" s="5" t="s">
        <v>551</v>
      </c>
      <c r="J86" s="5" t="s">
        <v>193</v>
      </c>
      <c r="K86" s="5" t="s">
        <v>685</v>
      </c>
      <c r="L86" s="282" t="s">
        <v>450</v>
      </c>
      <c r="M86" s="282" t="s">
        <v>449</v>
      </c>
      <c r="N86" s="282" t="s">
        <v>744</v>
      </c>
      <c r="O86" s="5" t="s">
        <v>745</v>
      </c>
      <c r="P86" s="5" t="s">
        <v>193</v>
      </c>
      <c r="Q86" s="5" t="s">
        <v>193</v>
      </c>
      <c r="R86" s="5" t="s">
        <v>727</v>
      </c>
      <c r="S86" s="5" t="s">
        <v>732</v>
      </c>
      <c r="T86" s="5" t="s">
        <v>549</v>
      </c>
      <c r="U86" s="5" t="s">
        <v>746</v>
      </c>
      <c r="V86" s="5" t="s">
        <v>738</v>
      </c>
    </row>
    <row r="87" spans="1:22" ht="20.100000000000001" customHeight="1">
      <c r="A87" s="288">
        <v>44155</v>
      </c>
      <c r="B87" s="288">
        <v>44161</v>
      </c>
      <c r="C87" s="5" t="s">
        <v>544</v>
      </c>
      <c r="D87" s="5" t="s">
        <v>732</v>
      </c>
      <c r="E87" s="5" t="s">
        <v>431</v>
      </c>
      <c r="F87" s="5" t="s">
        <v>747</v>
      </c>
      <c r="G87" s="5" t="s">
        <v>743</v>
      </c>
      <c r="H87" s="5" t="s">
        <v>556</v>
      </c>
      <c r="I87" s="5" t="s">
        <v>733</v>
      </c>
      <c r="J87" s="5" t="s">
        <v>193</v>
      </c>
      <c r="K87" s="5" t="s">
        <v>685</v>
      </c>
      <c r="L87" s="282" t="s">
        <v>450</v>
      </c>
      <c r="M87" s="282" t="s">
        <v>449</v>
      </c>
      <c r="N87" s="282" t="s">
        <v>449</v>
      </c>
      <c r="O87" s="5" t="s">
        <v>748</v>
      </c>
      <c r="P87" s="5" t="s">
        <v>193</v>
      </c>
      <c r="Q87" s="5" t="s">
        <v>193</v>
      </c>
      <c r="R87" s="5" t="s">
        <v>727</v>
      </c>
      <c r="S87" s="5" t="s">
        <v>732</v>
      </c>
      <c r="T87" s="5" t="s">
        <v>549</v>
      </c>
      <c r="U87" s="5" t="s">
        <v>749</v>
      </c>
      <c r="V87" s="5" t="s">
        <v>747</v>
      </c>
    </row>
    <row r="88" spans="1:22" ht="20.100000000000001" customHeight="1">
      <c r="A88" s="288">
        <v>44162</v>
      </c>
      <c r="B88" s="288">
        <v>44168</v>
      </c>
      <c r="C88" s="5" t="s">
        <v>537</v>
      </c>
      <c r="D88" s="5" t="s">
        <v>750</v>
      </c>
      <c r="E88" s="5" t="s">
        <v>523</v>
      </c>
      <c r="F88" s="5" t="s">
        <v>751</v>
      </c>
      <c r="G88" s="5" t="s">
        <v>752</v>
      </c>
      <c r="H88" s="5" t="s">
        <v>610</v>
      </c>
      <c r="I88" s="5" t="s">
        <v>753</v>
      </c>
      <c r="J88" s="5" t="s">
        <v>193</v>
      </c>
      <c r="K88" s="5" t="s">
        <v>754</v>
      </c>
      <c r="L88" s="5" t="s">
        <v>537</v>
      </c>
      <c r="M88" s="5" t="s">
        <v>537</v>
      </c>
      <c r="N88" s="5" t="s">
        <v>578</v>
      </c>
      <c r="O88" s="5" t="s">
        <v>755</v>
      </c>
      <c r="P88" s="5" t="s">
        <v>193</v>
      </c>
      <c r="Q88" s="5" t="s">
        <v>193</v>
      </c>
      <c r="R88" s="5" t="s">
        <v>756</v>
      </c>
      <c r="S88" s="5" t="s">
        <v>523</v>
      </c>
      <c r="T88" s="5" t="s">
        <v>757</v>
      </c>
      <c r="U88" s="5" t="s">
        <v>758</v>
      </c>
      <c r="V88" s="5" t="s">
        <v>751</v>
      </c>
    </row>
    <row r="89" spans="1:22" ht="20.100000000000001" customHeight="1">
      <c r="A89" s="288">
        <v>44169</v>
      </c>
      <c r="B89" s="288">
        <v>44175</v>
      </c>
      <c r="C89" s="5" t="s">
        <v>537</v>
      </c>
      <c r="D89" s="5" t="s">
        <v>759</v>
      </c>
      <c r="E89" s="5" t="s">
        <v>523</v>
      </c>
      <c r="F89" s="5" t="s">
        <v>760</v>
      </c>
      <c r="G89" s="5" t="s">
        <v>581</v>
      </c>
      <c r="H89" s="5" t="s">
        <v>450</v>
      </c>
      <c r="I89" s="5" t="s">
        <v>527</v>
      </c>
      <c r="J89" s="5" t="s">
        <v>193</v>
      </c>
      <c r="K89" s="5" t="s">
        <v>761</v>
      </c>
      <c r="L89" s="5" t="s">
        <v>519</v>
      </c>
      <c r="M89" s="5" t="s">
        <v>519</v>
      </c>
      <c r="N89" s="5" t="s">
        <v>537</v>
      </c>
      <c r="O89" s="5" t="s">
        <v>762</v>
      </c>
      <c r="P89" s="328" t="s">
        <v>460</v>
      </c>
      <c r="Q89" s="5" t="s">
        <v>715</v>
      </c>
      <c r="R89" s="5" t="s">
        <v>763</v>
      </c>
      <c r="S89" s="5" t="s">
        <v>764</v>
      </c>
      <c r="T89" s="5" t="s">
        <v>765</v>
      </c>
      <c r="U89" s="5" t="s">
        <v>688</v>
      </c>
      <c r="V89" s="5" t="s">
        <v>760</v>
      </c>
    </row>
    <row r="90" spans="1:22" ht="20.100000000000001" customHeight="1">
      <c r="A90" s="288">
        <v>44176</v>
      </c>
      <c r="B90" s="288">
        <v>44182</v>
      </c>
      <c r="C90" s="5" t="s">
        <v>632</v>
      </c>
      <c r="D90" s="5" t="s">
        <v>630</v>
      </c>
      <c r="E90" s="5" t="s">
        <v>581</v>
      </c>
      <c r="F90" s="5" t="s">
        <v>766</v>
      </c>
      <c r="G90" s="5" t="s">
        <v>767</v>
      </c>
      <c r="H90" s="5" t="s">
        <v>544</v>
      </c>
      <c r="I90" s="5" t="s">
        <v>512</v>
      </c>
      <c r="J90" s="5" t="s">
        <v>193</v>
      </c>
      <c r="K90" s="5" t="s">
        <v>768</v>
      </c>
      <c r="L90" s="5" t="s">
        <v>512</v>
      </c>
      <c r="M90" s="5" t="s">
        <v>595</v>
      </c>
      <c r="N90" s="5" t="s">
        <v>519</v>
      </c>
      <c r="O90" s="5" t="s">
        <v>762</v>
      </c>
      <c r="P90" s="328" t="s">
        <v>460</v>
      </c>
      <c r="Q90" s="5" t="s">
        <v>715</v>
      </c>
      <c r="R90" s="5" t="s">
        <v>769</v>
      </c>
      <c r="S90" s="5" t="s">
        <v>697</v>
      </c>
      <c r="T90" s="5" t="s">
        <v>770</v>
      </c>
      <c r="U90" s="5" t="s">
        <v>636</v>
      </c>
      <c r="V90" s="5" t="s">
        <v>766</v>
      </c>
    </row>
    <row r="91" spans="1:22" ht="20.100000000000001" customHeight="1">
      <c r="A91" s="288">
        <v>44183</v>
      </c>
      <c r="B91" s="288">
        <v>44189</v>
      </c>
      <c r="C91" s="5" t="s">
        <v>771</v>
      </c>
      <c r="D91" s="5" t="s">
        <v>592</v>
      </c>
      <c r="E91" s="5" t="s">
        <v>630</v>
      </c>
      <c r="F91" s="5" t="s">
        <v>766</v>
      </c>
      <c r="G91" s="5" t="s">
        <v>630</v>
      </c>
      <c r="H91" s="5" t="s">
        <v>772</v>
      </c>
      <c r="I91" s="5" t="s">
        <v>632</v>
      </c>
      <c r="J91" s="5" t="s">
        <v>193</v>
      </c>
      <c r="K91" s="5" t="s">
        <v>773</v>
      </c>
      <c r="L91" s="5" t="s">
        <v>587</v>
      </c>
      <c r="M91" s="5" t="s">
        <v>592</v>
      </c>
      <c r="N91" s="5" t="s">
        <v>595</v>
      </c>
      <c r="O91" s="5" t="s">
        <v>774</v>
      </c>
      <c r="P91" s="328" t="s">
        <v>460</v>
      </c>
      <c r="Q91" s="5" t="s">
        <v>715</v>
      </c>
      <c r="R91" s="5" t="s">
        <v>769</v>
      </c>
      <c r="S91" s="5" t="s">
        <v>697</v>
      </c>
      <c r="T91" s="5" t="s">
        <v>770</v>
      </c>
      <c r="U91" s="5" t="s">
        <v>775</v>
      </c>
      <c r="V91" s="5" t="s">
        <v>766</v>
      </c>
    </row>
    <row r="92" spans="1:22" ht="20.100000000000001" customHeight="1">
      <c r="A92" s="288">
        <v>44190</v>
      </c>
      <c r="B92" s="288">
        <v>44196</v>
      </c>
      <c r="C92" s="5" t="s">
        <v>776</v>
      </c>
      <c r="D92" s="5" t="s">
        <v>694</v>
      </c>
      <c r="E92" s="5" t="s">
        <v>777</v>
      </c>
      <c r="F92" s="5" t="s">
        <v>636</v>
      </c>
      <c r="G92" s="5" t="s">
        <v>778</v>
      </c>
      <c r="H92" s="5" t="s">
        <v>779</v>
      </c>
      <c r="I92" s="5" t="s">
        <v>776</v>
      </c>
      <c r="J92" s="5" t="s">
        <v>193</v>
      </c>
      <c r="K92" s="5" t="s">
        <v>780</v>
      </c>
      <c r="L92" s="5" t="s">
        <v>632</v>
      </c>
      <c r="M92" s="5" t="s">
        <v>587</v>
      </c>
      <c r="N92" s="5" t="s">
        <v>512</v>
      </c>
      <c r="O92" s="328" t="s">
        <v>781</v>
      </c>
      <c r="P92" s="328" t="s">
        <v>782</v>
      </c>
      <c r="Q92" s="5" t="s">
        <v>580</v>
      </c>
      <c r="R92" s="5" t="s">
        <v>783</v>
      </c>
      <c r="S92" s="5" t="s">
        <v>784</v>
      </c>
      <c r="T92" s="5" t="s">
        <v>548</v>
      </c>
      <c r="U92" s="5" t="s">
        <v>785</v>
      </c>
      <c r="V92" s="5" t="s">
        <v>636</v>
      </c>
    </row>
    <row r="93" spans="1:22" ht="20.100000000000001" customHeight="1">
      <c r="A93" s="288">
        <v>44197</v>
      </c>
      <c r="B93" s="288">
        <v>44203</v>
      </c>
      <c r="C93" s="5" t="s">
        <v>776</v>
      </c>
      <c r="D93" s="5" t="s">
        <v>680</v>
      </c>
      <c r="E93" s="5" t="s">
        <v>777</v>
      </c>
      <c r="F93" s="5" t="s">
        <v>786</v>
      </c>
      <c r="G93" s="5" t="s">
        <v>787</v>
      </c>
      <c r="H93" s="5" t="s">
        <v>788</v>
      </c>
      <c r="I93" s="5" t="s">
        <v>789</v>
      </c>
      <c r="J93" s="5" t="s">
        <v>193</v>
      </c>
      <c r="K93" s="5" t="s">
        <v>780</v>
      </c>
      <c r="L93" s="5" t="s">
        <v>582</v>
      </c>
      <c r="M93" s="5" t="s">
        <v>582</v>
      </c>
      <c r="N93" s="5" t="s">
        <v>462</v>
      </c>
      <c r="O93" s="5" t="s">
        <v>709</v>
      </c>
      <c r="P93" s="5" t="s">
        <v>536</v>
      </c>
      <c r="Q93" s="5" t="s">
        <v>790</v>
      </c>
      <c r="R93" s="5" t="s">
        <v>791</v>
      </c>
      <c r="S93" s="5" t="s">
        <v>792</v>
      </c>
      <c r="T93" s="5" t="s">
        <v>793</v>
      </c>
      <c r="U93" s="5" t="s">
        <v>794</v>
      </c>
      <c r="V93" s="5" t="s">
        <v>786</v>
      </c>
    </row>
    <row r="94" spans="1:22" ht="20.100000000000001" customHeight="1">
      <c r="A94" s="288">
        <v>44204</v>
      </c>
      <c r="B94" s="288">
        <v>44210</v>
      </c>
      <c r="C94" s="5" t="s">
        <v>588</v>
      </c>
      <c r="D94" s="5" t="s">
        <v>795</v>
      </c>
      <c r="E94" s="5" t="s">
        <v>796</v>
      </c>
      <c r="F94" s="5" t="s">
        <v>583</v>
      </c>
      <c r="G94" s="5" t="s">
        <v>797</v>
      </c>
      <c r="H94" s="5" t="s">
        <v>798</v>
      </c>
      <c r="I94" s="5" t="s">
        <v>799</v>
      </c>
      <c r="J94" s="5" t="s">
        <v>193</v>
      </c>
      <c r="K94" s="5" t="s">
        <v>588</v>
      </c>
      <c r="L94" s="5" t="s">
        <v>483</v>
      </c>
      <c r="M94" s="5" t="s">
        <v>483</v>
      </c>
      <c r="N94" s="5" t="s">
        <v>476</v>
      </c>
      <c r="O94" s="5" t="s">
        <v>655</v>
      </c>
      <c r="P94" s="5" t="s">
        <v>536</v>
      </c>
      <c r="Q94" s="5" t="s">
        <v>800</v>
      </c>
      <c r="R94" s="5" t="s">
        <v>801</v>
      </c>
      <c r="S94" s="5" t="s">
        <v>802</v>
      </c>
      <c r="T94" s="5" t="s">
        <v>803</v>
      </c>
      <c r="U94" s="5" t="s">
        <v>804</v>
      </c>
      <c r="V94" s="5" t="s">
        <v>785</v>
      </c>
    </row>
    <row r="95" spans="1:22" ht="20.100000000000001" customHeight="1">
      <c r="A95" s="288">
        <v>44211</v>
      </c>
      <c r="B95" s="288">
        <v>44217</v>
      </c>
      <c r="C95" s="5" t="s">
        <v>805</v>
      </c>
      <c r="D95" s="5" t="s">
        <v>462</v>
      </c>
      <c r="E95" s="5" t="s">
        <v>492</v>
      </c>
      <c r="F95" s="5" t="s">
        <v>462</v>
      </c>
      <c r="G95" s="5" t="s">
        <v>806</v>
      </c>
      <c r="H95" s="5" t="s">
        <v>807</v>
      </c>
      <c r="I95" s="5" t="s">
        <v>808</v>
      </c>
      <c r="J95" s="5" t="s">
        <v>193</v>
      </c>
      <c r="K95" s="5" t="s">
        <v>512</v>
      </c>
      <c r="L95" s="5" t="s">
        <v>473</v>
      </c>
      <c r="M95" s="5" t="s">
        <v>473</v>
      </c>
      <c r="N95" s="5" t="s">
        <v>473</v>
      </c>
      <c r="O95" s="5" t="s">
        <v>809</v>
      </c>
      <c r="P95" s="5" t="s">
        <v>810</v>
      </c>
      <c r="Q95" s="5" t="s">
        <v>811</v>
      </c>
      <c r="R95" s="5" t="s">
        <v>784</v>
      </c>
      <c r="S95" s="5" t="s">
        <v>812</v>
      </c>
      <c r="T95" s="5" t="s">
        <v>813</v>
      </c>
      <c r="U95" s="5" t="s">
        <v>579</v>
      </c>
      <c r="V95" s="5" t="s">
        <v>462</v>
      </c>
    </row>
    <row r="96" spans="1:22" ht="20.100000000000001" customHeight="1">
      <c r="A96" s="288">
        <v>44218</v>
      </c>
      <c r="B96" s="288">
        <v>44224</v>
      </c>
      <c r="C96" s="5" t="s">
        <v>808</v>
      </c>
      <c r="D96" s="5" t="s">
        <v>680</v>
      </c>
      <c r="E96" s="5" t="s">
        <v>778</v>
      </c>
      <c r="F96" s="5" t="s">
        <v>814</v>
      </c>
      <c r="G96" s="5" t="s">
        <v>473</v>
      </c>
      <c r="H96" s="5" t="s">
        <v>527</v>
      </c>
      <c r="I96" s="5" t="s">
        <v>808</v>
      </c>
      <c r="J96" s="5" t="s">
        <v>193</v>
      </c>
      <c r="K96" s="5" t="s">
        <v>815</v>
      </c>
      <c r="L96" s="5" t="s">
        <v>816</v>
      </c>
      <c r="M96" s="5" t="s">
        <v>816</v>
      </c>
      <c r="N96" s="5" t="s">
        <v>817</v>
      </c>
      <c r="O96" s="5" t="s">
        <v>539</v>
      </c>
      <c r="P96" s="5" t="s">
        <v>818</v>
      </c>
      <c r="Q96" s="5" t="s">
        <v>819</v>
      </c>
      <c r="R96" s="5" t="s">
        <v>820</v>
      </c>
      <c r="S96" s="5" t="s">
        <v>492</v>
      </c>
      <c r="T96" s="5" t="s">
        <v>820</v>
      </c>
      <c r="U96" s="5" t="s">
        <v>771</v>
      </c>
      <c r="V96" s="5" t="s">
        <v>814</v>
      </c>
    </row>
    <row r="97" spans="1:22" ht="20.100000000000001" customHeight="1">
      <c r="A97" s="288">
        <v>44225</v>
      </c>
      <c r="B97" s="288">
        <v>44231</v>
      </c>
      <c r="C97" s="5" t="s">
        <v>816</v>
      </c>
      <c r="D97" s="5" t="s">
        <v>697</v>
      </c>
      <c r="E97" s="5" t="s">
        <v>821</v>
      </c>
      <c r="F97" s="5" t="s">
        <v>808</v>
      </c>
      <c r="G97" s="5" t="s">
        <v>519</v>
      </c>
      <c r="H97" s="5" t="s">
        <v>822</v>
      </c>
      <c r="I97" s="5" t="s">
        <v>544</v>
      </c>
      <c r="J97" s="5" t="s">
        <v>193</v>
      </c>
      <c r="K97" s="5" t="s">
        <v>823</v>
      </c>
      <c r="L97" s="5" t="s">
        <v>537</v>
      </c>
      <c r="M97" s="5" t="s">
        <v>537</v>
      </c>
      <c r="N97" s="5" t="s">
        <v>527</v>
      </c>
      <c r="O97" s="5" t="s">
        <v>711</v>
      </c>
      <c r="P97" s="5" t="s">
        <v>763</v>
      </c>
      <c r="Q97" s="5" t="s">
        <v>824</v>
      </c>
      <c r="R97" s="5" t="s">
        <v>825</v>
      </c>
      <c r="S97" s="5" t="s">
        <v>815</v>
      </c>
      <c r="T97" s="5" t="s">
        <v>826</v>
      </c>
      <c r="U97" s="5" t="s">
        <v>588</v>
      </c>
      <c r="V97" s="5" t="s">
        <v>808</v>
      </c>
    </row>
    <row r="98" spans="1:22" ht="20.100000000000001" customHeight="1">
      <c r="A98" s="288">
        <v>44239</v>
      </c>
      <c r="B98" s="288">
        <v>44245</v>
      </c>
      <c r="C98" s="5" t="s">
        <v>551</v>
      </c>
      <c r="D98" s="5" t="s">
        <v>827</v>
      </c>
      <c r="E98" s="5" t="s">
        <v>828</v>
      </c>
      <c r="F98" s="5" t="s">
        <v>829</v>
      </c>
      <c r="G98" s="5" t="s">
        <v>830</v>
      </c>
      <c r="H98" s="5" t="s">
        <v>565</v>
      </c>
      <c r="I98" s="5" t="s">
        <v>831</v>
      </c>
      <c r="J98" s="5" t="s">
        <v>193</v>
      </c>
      <c r="K98" s="5" t="s">
        <v>733</v>
      </c>
      <c r="L98" s="5" t="s">
        <v>753</v>
      </c>
      <c r="M98" s="5" t="s">
        <v>832</v>
      </c>
      <c r="N98" s="5" t="s">
        <v>731</v>
      </c>
      <c r="O98" s="5" t="s">
        <v>595</v>
      </c>
      <c r="P98" s="5" t="s">
        <v>725</v>
      </c>
      <c r="Q98" s="5" t="s">
        <v>833</v>
      </c>
      <c r="R98" s="5" t="s">
        <v>834</v>
      </c>
      <c r="S98" s="5" t="s">
        <v>835</v>
      </c>
      <c r="T98" s="5" t="s">
        <v>834</v>
      </c>
      <c r="U98" s="5" t="s">
        <v>836</v>
      </c>
      <c r="V98" s="5" t="s">
        <v>829</v>
      </c>
    </row>
    <row r="99" spans="1:22" ht="20.100000000000001" customHeight="1">
      <c r="A99" s="288">
        <v>44246</v>
      </c>
      <c r="B99" s="288">
        <v>44252</v>
      </c>
      <c r="C99" s="5" t="s">
        <v>837</v>
      </c>
      <c r="D99" s="5" t="s">
        <v>823</v>
      </c>
      <c r="E99" s="5" t="s">
        <v>828</v>
      </c>
      <c r="F99" s="5" t="s">
        <v>838</v>
      </c>
      <c r="G99" s="5" t="s">
        <v>839</v>
      </c>
      <c r="H99" s="5" t="s">
        <v>840</v>
      </c>
      <c r="I99" s="5" t="s">
        <v>841</v>
      </c>
      <c r="J99" s="5" t="s">
        <v>193</v>
      </c>
      <c r="K99" s="5" t="s">
        <v>842</v>
      </c>
      <c r="L99" s="5" t="s">
        <v>433</v>
      </c>
      <c r="M99" s="5" t="s">
        <v>843</v>
      </c>
      <c r="N99" s="5" t="s">
        <v>844</v>
      </c>
      <c r="O99" s="5" t="s">
        <v>845</v>
      </c>
      <c r="P99" s="5" t="s">
        <v>537</v>
      </c>
      <c r="Q99" s="5" t="s">
        <v>846</v>
      </c>
      <c r="R99" s="5" t="s">
        <v>847</v>
      </c>
      <c r="S99" s="5" t="s">
        <v>450</v>
      </c>
      <c r="T99" s="5" t="s">
        <v>839</v>
      </c>
      <c r="U99" s="5" t="s">
        <v>799</v>
      </c>
      <c r="V99" s="5" t="s">
        <v>838</v>
      </c>
    </row>
    <row r="100" spans="1:22" ht="20.100000000000001" customHeight="1">
      <c r="A100" s="288">
        <v>44253</v>
      </c>
      <c r="B100" s="288">
        <v>44259</v>
      </c>
      <c r="C100" s="5" t="s">
        <v>848</v>
      </c>
      <c r="D100" s="5" t="s">
        <v>519</v>
      </c>
      <c r="E100" s="5" t="s">
        <v>578</v>
      </c>
      <c r="F100" s="5" t="s">
        <v>849</v>
      </c>
      <c r="G100" s="5" t="s">
        <v>850</v>
      </c>
      <c r="H100" s="5" t="s">
        <v>851</v>
      </c>
      <c r="I100" s="5" t="s">
        <v>852</v>
      </c>
      <c r="J100" s="5" t="s">
        <v>193</v>
      </c>
      <c r="K100" s="5" t="s">
        <v>733</v>
      </c>
      <c r="L100" s="5" t="s">
        <v>550</v>
      </c>
      <c r="M100" s="5" t="s">
        <v>505</v>
      </c>
      <c r="N100" s="5" t="s">
        <v>431</v>
      </c>
      <c r="O100" s="5" t="s">
        <v>641</v>
      </c>
      <c r="P100" s="5" t="s">
        <v>853</v>
      </c>
      <c r="Q100" s="5" t="s">
        <v>854</v>
      </c>
      <c r="R100" s="5" t="s">
        <v>855</v>
      </c>
      <c r="S100" s="5" t="s">
        <v>856</v>
      </c>
      <c r="T100" s="5" t="s">
        <v>857</v>
      </c>
      <c r="U100" s="5" t="s">
        <v>858</v>
      </c>
      <c r="V100" s="5" t="s">
        <v>849</v>
      </c>
    </row>
    <row r="101" spans="1:22" ht="20.100000000000001" customHeight="1">
      <c r="A101" s="288">
        <v>44260</v>
      </c>
      <c r="B101" s="288">
        <v>44266</v>
      </c>
      <c r="C101" s="5" t="s">
        <v>837</v>
      </c>
      <c r="D101" s="5" t="s">
        <v>578</v>
      </c>
      <c r="E101" s="5" t="s">
        <v>517</v>
      </c>
      <c r="F101" s="5" t="s">
        <v>859</v>
      </c>
      <c r="G101" s="5" t="s">
        <v>850</v>
      </c>
      <c r="H101" s="5" t="s">
        <v>860</v>
      </c>
      <c r="I101" s="5" t="s">
        <v>831</v>
      </c>
      <c r="J101" s="5" t="s">
        <v>193</v>
      </c>
      <c r="K101" s="5" t="s">
        <v>565</v>
      </c>
      <c r="L101" s="5" t="s">
        <v>447</v>
      </c>
      <c r="M101" s="5" t="s">
        <v>447</v>
      </c>
      <c r="N101" s="5" t="s">
        <v>429</v>
      </c>
      <c r="O101" s="5" t="s">
        <v>861</v>
      </c>
      <c r="P101" s="5" t="s">
        <v>544</v>
      </c>
      <c r="Q101" s="5" t="s">
        <v>862</v>
      </c>
      <c r="R101" s="5" t="s">
        <v>863</v>
      </c>
      <c r="S101" s="5" t="s">
        <v>856</v>
      </c>
      <c r="T101" s="5" t="s">
        <v>857</v>
      </c>
      <c r="U101" s="5" t="s">
        <v>569</v>
      </c>
      <c r="V101" s="5" t="s">
        <v>859</v>
      </c>
    </row>
    <row r="102" spans="1:22" ht="20.100000000000001" customHeight="1">
      <c r="A102" s="288">
        <v>44267</v>
      </c>
      <c r="B102" s="288">
        <v>44273</v>
      </c>
      <c r="C102" s="5" t="s">
        <v>837</v>
      </c>
      <c r="D102" s="5" t="s">
        <v>864</v>
      </c>
      <c r="E102" s="5" t="s">
        <v>865</v>
      </c>
      <c r="F102" s="5" t="s">
        <v>859</v>
      </c>
      <c r="G102" s="5" t="s">
        <v>866</v>
      </c>
      <c r="H102" s="5" t="s">
        <v>860</v>
      </c>
      <c r="I102" s="5" t="s">
        <v>837</v>
      </c>
      <c r="J102" s="5" t="s">
        <v>193</v>
      </c>
      <c r="K102" s="5" t="s">
        <v>565</v>
      </c>
      <c r="L102" s="5" t="s">
        <v>544</v>
      </c>
      <c r="M102" s="5" t="s">
        <v>450</v>
      </c>
      <c r="N102" s="5" t="s">
        <v>450</v>
      </c>
      <c r="O102" s="5" t="s">
        <v>835</v>
      </c>
      <c r="P102" s="5" t="s">
        <v>450</v>
      </c>
      <c r="Q102" s="5" t="s">
        <v>627</v>
      </c>
      <c r="R102" s="5" t="s">
        <v>867</v>
      </c>
      <c r="S102" s="5" t="s">
        <v>828</v>
      </c>
      <c r="T102" s="5" t="s">
        <v>868</v>
      </c>
      <c r="U102" s="5" t="s">
        <v>569</v>
      </c>
      <c r="V102" s="5" t="s">
        <v>859</v>
      </c>
    </row>
    <row r="103" spans="1:22" ht="20.100000000000001" customHeight="1">
      <c r="A103" s="288">
        <v>44274</v>
      </c>
      <c r="B103" s="288">
        <v>44280</v>
      </c>
      <c r="C103" s="5" t="s">
        <v>555</v>
      </c>
      <c r="D103" s="5" t="s">
        <v>869</v>
      </c>
      <c r="E103" s="5" t="s">
        <v>451</v>
      </c>
      <c r="F103" s="5" t="s">
        <v>870</v>
      </c>
      <c r="G103" s="5" t="s">
        <v>871</v>
      </c>
      <c r="H103" s="5" t="s">
        <v>740</v>
      </c>
      <c r="I103" s="5" t="s">
        <v>555</v>
      </c>
      <c r="J103" s="5" t="s">
        <v>193</v>
      </c>
      <c r="K103" s="5" t="s">
        <v>555</v>
      </c>
      <c r="L103" s="5" t="s">
        <v>505</v>
      </c>
      <c r="M103" s="5" t="s">
        <v>517</v>
      </c>
      <c r="N103" s="5" t="s">
        <v>450</v>
      </c>
      <c r="O103" s="5" t="s">
        <v>557</v>
      </c>
      <c r="P103" s="5" t="s">
        <v>622</v>
      </c>
      <c r="Q103" s="5" t="s">
        <v>557</v>
      </c>
      <c r="R103" s="5" t="s">
        <v>872</v>
      </c>
      <c r="S103" s="5" t="s">
        <v>685</v>
      </c>
      <c r="T103" s="5" t="s">
        <v>873</v>
      </c>
      <c r="U103" s="5" t="s">
        <v>817</v>
      </c>
      <c r="V103" s="5" t="s">
        <v>870</v>
      </c>
    </row>
    <row r="104" spans="1:22" ht="20.100000000000001" customHeight="1">
      <c r="A104" s="288">
        <v>44281</v>
      </c>
      <c r="B104" s="288">
        <v>44287</v>
      </c>
      <c r="C104" s="5" t="s">
        <v>555</v>
      </c>
      <c r="D104" s="5" t="s">
        <v>874</v>
      </c>
      <c r="E104" s="5" t="s">
        <v>608</v>
      </c>
      <c r="F104" s="5" t="s">
        <v>852</v>
      </c>
      <c r="G104" s="5" t="s">
        <v>875</v>
      </c>
      <c r="H104" s="5" t="s">
        <v>876</v>
      </c>
      <c r="I104" s="5" t="s">
        <v>852</v>
      </c>
      <c r="J104" s="5" t="s">
        <v>193</v>
      </c>
      <c r="K104" s="5" t="s">
        <v>555</v>
      </c>
      <c r="L104" s="5" t="s">
        <v>877</v>
      </c>
      <c r="M104" s="5" t="s">
        <v>877</v>
      </c>
      <c r="N104" s="5" t="s">
        <v>844</v>
      </c>
      <c r="O104" s="5" t="s">
        <v>878</v>
      </c>
      <c r="P104" s="5" t="s">
        <v>879</v>
      </c>
      <c r="Q104" s="5" t="s">
        <v>880</v>
      </c>
      <c r="R104" s="5" t="s">
        <v>881</v>
      </c>
      <c r="S104" s="5" t="s">
        <v>882</v>
      </c>
      <c r="T104" s="5" t="s">
        <v>883</v>
      </c>
      <c r="U104" s="5" t="s">
        <v>544</v>
      </c>
      <c r="V104" s="5" t="s">
        <v>852</v>
      </c>
    </row>
    <row r="105" spans="1:22" ht="20.100000000000001" customHeight="1">
      <c r="A105" s="288">
        <v>44288</v>
      </c>
      <c r="B105" s="288">
        <v>44294</v>
      </c>
      <c r="C105" s="5" t="s">
        <v>884</v>
      </c>
      <c r="D105" s="5" t="s">
        <v>885</v>
      </c>
      <c r="E105" s="5" t="s">
        <v>886</v>
      </c>
      <c r="F105" s="5" t="s">
        <v>561</v>
      </c>
      <c r="G105" s="5" t="s">
        <v>887</v>
      </c>
      <c r="H105" s="5" t="s">
        <v>888</v>
      </c>
      <c r="I105" s="5" t="s">
        <v>889</v>
      </c>
      <c r="J105" s="5" t="s">
        <v>193</v>
      </c>
      <c r="K105" s="5" t="s">
        <v>889</v>
      </c>
      <c r="L105" s="5" t="s">
        <v>890</v>
      </c>
      <c r="M105" s="5" t="s">
        <v>844</v>
      </c>
      <c r="N105" s="5" t="s">
        <v>891</v>
      </c>
      <c r="O105" s="5" t="s">
        <v>892</v>
      </c>
      <c r="P105" s="5" t="s">
        <v>893</v>
      </c>
      <c r="Q105" s="5" t="s">
        <v>894</v>
      </c>
      <c r="R105" s="5" t="s">
        <v>895</v>
      </c>
      <c r="S105" s="5" t="s">
        <v>896</v>
      </c>
      <c r="T105" s="5" t="s">
        <v>897</v>
      </c>
      <c r="U105" s="5" t="s">
        <v>733</v>
      </c>
      <c r="V105" s="5" t="s">
        <v>561</v>
      </c>
    </row>
    <row r="106" spans="1:22" ht="20.100000000000001" customHeight="1">
      <c r="A106" s="288">
        <v>44295</v>
      </c>
      <c r="B106" s="288">
        <v>44301</v>
      </c>
      <c r="C106" s="5" t="s">
        <v>884</v>
      </c>
      <c r="D106" s="5" t="s">
        <v>576</v>
      </c>
      <c r="E106" s="5" t="s">
        <v>898</v>
      </c>
      <c r="F106" s="5" t="s">
        <v>606</v>
      </c>
      <c r="G106" s="5" t="s">
        <v>899</v>
      </c>
      <c r="H106" s="5" t="s">
        <v>900</v>
      </c>
      <c r="I106" s="5" t="s">
        <v>901</v>
      </c>
      <c r="J106" s="5" t="s">
        <v>193</v>
      </c>
      <c r="K106" s="5" t="s">
        <v>884</v>
      </c>
      <c r="L106" s="5" t="s">
        <v>606</v>
      </c>
      <c r="M106" s="5" t="s">
        <v>606</v>
      </c>
      <c r="N106" s="5" t="s">
        <v>902</v>
      </c>
      <c r="O106" s="5" t="s">
        <v>903</v>
      </c>
      <c r="P106" s="5" t="s">
        <v>556</v>
      </c>
      <c r="Q106" s="5" t="s">
        <v>904</v>
      </c>
      <c r="R106" s="5" t="s">
        <v>905</v>
      </c>
      <c r="S106" s="5" t="s">
        <v>906</v>
      </c>
      <c r="T106" s="5" t="s">
        <v>907</v>
      </c>
      <c r="U106" s="5" t="s">
        <v>908</v>
      </c>
      <c r="V106" s="5" t="s">
        <v>606</v>
      </c>
    </row>
    <row r="107" spans="1:22" ht="20.100000000000001" customHeight="1">
      <c r="A107" s="288">
        <v>44302</v>
      </c>
      <c r="B107" s="288">
        <v>44308</v>
      </c>
      <c r="C107" s="5" t="s">
        <v>909</v>
      </c>
      <c r="D107" s="5" t="s">
        <v>740</v>
      </c>
      <c r="E107" s="5" t="s">
        <v>910</v>
      </c>
      <c r="F107" s="5" t="s">
        <v>437</v>
      </c>
      <c r="G107" s="5" t="s">
        <v>911</v>
      </c>
      <c r="H107" s="5" t="s">
        <v>606</v>
      </c>
      <c r="I107" s="5" t="s">
        <v>889</v>
      </c>
      <c r="J107" s="5" t="s">
        <v>193</v>
      </c>
      <c r="K107" s="5" t="s">
        <v>884</v>
      </c>
      <c r="L107" s="5" t="s">
        <v>608</v>
      </c>
      <c r="M107" s="5" t="s">
        <v>608</v>
      </c>
      <c r="N107" s="5" t="s">
        <v>606</v>
      </c>
      <c r="O107" s="5" t="s">
        <v>840</v>
      </c>
      <c r="P107" s="5" t="s">
        <v>606</v>
      </c>
      <c r="Q107" s="5" t="s">
        <v>840</v>
      </c>
      <c r="R107" s="5" t="s">
        <v>437</v>
      </c>
      <c r="S107" s="5" t="s">
        <v>912</v>
      </c>
      <c r="T107" s="5" t="s">
        <v>913</v>
      </c>
      <c r="U107" s="5" t="s">
        <v>733</v>
      </c>
      <c r="V107" s="5" t="s">
        <v>437</v>
      </c>
    </row>
    <row r="108" spans="1:22" ht="20.100000000000001" customHeight="1">
      <c r="A108" s="288">
        <v>44309</v>
      </c>
      <c r="B108" s="288">
        <v>44315</v>
      </c>
      <c r="C108" s="5" t="s">
        <v>914</v>
      </c>
      <c r="D108" s="5" t="s">
        <v>915</v>
      </c>
      <c r="E108" s="5" t="s">
        <v>608</v>
      </c>
      <c r="F108" s="5" t="s">
        <v>916</v>
      </c>
      <c r="G108" s="5" t="s">
        <v>917</v>
      </c>
      <c r="H108" s="5" t="s">
        <v>918</v>
      </c>
      <c r="I108" s="5" t="s">
        <v>886</v>
      </c>
      <c r="J108" s="5" t="s">
        <v>193</v>
      </c>
      <c r="K108" s="5" t="s">
        <v>877</v>
      </c>
      <c r="L108" s="5" t="s">
        <v>606</v>
      </c>
      <c r="M108" s="5" t="s">
        <v>606</v>
      </c>
      <c r="N108" s="5" t="s">
        <v>433</v>
      </c>
      <c r="O108" s="5" t="s">
        <v>606</v>
      </c>
      <c r="P108" s="5" t="s">
        <v>895</v>
      </c>
      <c r="Q108" s="5" t="s">
        <v>599</v>
      </c>
      <c r="R108" s="5" t="s">
        <v>919</v>
      </c>
      <c r="S108" s="5" t="s">
        <v>608</v>
      </c>
      <c r="T108" s="5" t="s">
        <v>920</v>
      </c>
      <c r="U108" s="5" t="s">
        <v>921</v>
      </c>
      <c r="V108" s="5" t="s">
        <v>916</v>
      </c>
    </row>
    <row r="109" spans="1:22" ht="20.100000000000001" customHeight="1">
      <c r="A109" s="288">
        <v>44316</v>
      </c>
      <c r="B109" s="288">
        <v>44322</v>
      </c>
      <c r="C109" s="5" t="s">
        <v>922</v>
      </c>
      <c r="D109" s="5" t="s">
        <v>918</v>
      </c>
      <c r="E109" s="5" t="s">
        <v>923</v>
      </c>
      <c r="F109" s="5" t="s">
        <v>917</v>
      </c>
      <c r="G109" s="5" t="s">
        <v>433</v>
      </c>
      <c r="H109" s="5" t="s">
        <v>924</v>
      </c>
      <c r="I109" s="5" t="s">
        <v>925</v>
      </c>
      <c r="J109" s="5" t="s">
        <v>193</v>
      </c>
      <c r="K109" s="5" t="s">
        <v>890</v>
      </c>
      <c r="L109" s="5" t="s">
        <v>844</v>
      </c>
      <c r="M109" s="5" t="s">
        <v>844</v>
      </c>
      <c r="N109" s="5" t="s">
        <v>926</v>
      </c>
      <c r="O109" s="5" t="s">
        <v>927</v>
      </c>
      <c r="P109" s="5" t="s">
        <v>928</v>
      </c>
      <c r="Q109" s="5" t="s">
        <v>929</v>
      </c>
      <c r="R109" s="5" t="s">
        <v>930</v>
      </c>
      <c r="S109" s="5" t="s">
        <v>931</v>
      </c>
      <c r="T109" s="5" t="s">
        <v>932</v>
      </c>
      <c r="U109" s="5" t="s">
        <v>601</v>
      </c>
      <c r="V109" s="5" t="s">
        <v>917</v>
      </c>
    </row>
    <row r="110" spans="1:22" ht="20.100000000000001" customHeight="1">
      <c r="A110" s="288">
        <v>44323</v>
      </c>
      <c r="B110" s="288">
        <v>44329</v>
      </c>
      <c r="C110" s="5" t="s">
        <v>933</v>
      </c>
      <c r="D110" s="5" t="s">
        <v>934</v>
      </c>
      <c r="E110" s="5" t="s">
        <v>889</v>
      </c>
      <c r="F110" s="5" t="s">
        <v>877</v>
      </c>
      <c r="G110" s="5" t="s">
        <v>935</v>
      </c>
      <c r="H110" s="5" t="s">
        <v>936</v>
      </c>
      <c r="I110" s="5" t="s">
        <v>937</v>
      </c>
      <c r="J110" s="5" t="s">
        <v>193</v>
      </c>
      <c r="K110" s="5" t="s">
        <v>938</v>
      </c>
      <c r="L110" s="5" t="s">
        <v>939</v>
      </c>
      <c r="M110" s="5" t="s">
        <v>346</v>
      </c>
      <c r="N110" s="5" t="s">
        <v>346</v>
      </c>
      <c r="O110" s="5" t="s">
        <v>940</v>
      </c>
      <c r="P110" s="5" t="s">
        <v>941</v>
      </c>
      <c r="Q110" s="5" t="s">
        <v>942</v>
      </c>
      <c r="R110" s="5" t="s">
        <v>943</v>
      </c>
      <c r="S110" s="5" t="s">
        <v>944</v>
      </c>
      <c r="T110" s="5" t="s">
        <v>945</v>
      </c>
      <c r="U110" s="5" t="s">
        <v>946</v>
      </c>
      <c r="V110" s="5" t="s">
        <v>877</v>
      </c>
    </row>
    <row r="111" spans="1:22" ht="20.100000000000001" customHeight="1">
      <c r="A111" s="288">
        <v>44330</v>
      </c>
      <c r="B111" s="288">
        <v>44336</v>
      </c>
      <c r="C111" s="5" t="s">
        <v>939</v>
      </c>
      <c r="D111" s="5" t="s">
        <v>934</v>
      </c>
      <c r="E111" s="5" t="s">
        <v>901</v>
      </c>
      <c r="F111" s="5" t="s">
        <v>914</v>
      </c>
      <c r="G111" s="5" t="s">
        <v>947</v>
      </c>
      <c r="H111" s="5" t="s">
        <v>948</v>
      </c>
      <c r="I111" s="5" t="s">
        <v>949</v>
      </c>
      <c r="J111" s="5" t="s">
        <v>193</v>
      </c>
      <c r="K111" s="5" t="s">
        <v>950</v>
      </c>
      <c r="L111" s="5" t="s">
        <v>939</v>
      </c>
      <c r="M111" s="5" t="s">
        <v>346</v>
      </c>
      <c r="N111" s="5" t="s">
        <v>346</v>
      </c>
      <c r="O111" s="5" t="s">
        <v>951</v>
      </c>
      <c r="P111" s="5" t="s">
        <v>941</v>
      </c>
      <c r="Q111" s="5" t="s">
        <v>942</v>
      </c>
      <c r="R111" s="5" t="s">
        <v>952</v>
      </c>
      <c r="S111" s="5" t="s">
        <v>917</v>
      </c>
      <c r="T111" s="5" t="s">
        <v>953</v>
      </c>
      <c r="U111" s="5" t="s">
        <v>954</v>
      </c>
      <c r="V111" s="5" t="s">
        <v>914</v>
      </c>
    </row>
    <row r="112" spans="1:22" ht="20.100000000000001" customHeight="1">
      <c r="A112" s="288">
        <v>44337</v>
      </c>
      <c r="B112" s="288">
        <v>44343</v>
      </c>
      <c r="C112" s="5" t="s">
        <v>955</v>
      </c>
      <c r="D112" s="5" t="s">
        <v>951</v>
      </c>
      <c r="E112" s="5" t="s">
        <v>886</v>
      </c>
      <c r="F112" s="5" t="s">
        <v>886</v>
      </c>
      <c r="G112" s="5" t="s">
        <v>947</v>
      </c>
      <c r="H112" s="5" t="s">
        <v>948</v>
      </c>
      <c r="I112" s="5" t="s">
        <v>939</v>
      </c>
      <c r="J112" s="5" t="s">
        <v>193</v>
      </c>
      <c r="K112" s="5" t="s">
        <v>949</v>
      </c>
      <c r="L112" s="5" t="s">
        <v>411</v>
      </c>
      <c r="M112" s="5" t="s">
        <v>346</v>
      </c>
      <c r="N112" s="5" t="s">
        <v>346</v>
      </c>
      <c r="O112" s="5" t="s">
        <v>951</v>
      </c>
      <c r="P112" s="5" t="s">
        <v>941</v>
      </c>
      <c r="Q112" s="5" t="s">
        <v>942</v>
      </c>
      <c r="R112" s="5" t="s">
        <v>952</v>
      </c>
      <c r="S112" s="5" t="s">
        <v>917</v>
      </c>
      <c r="T112" s="5" t="s">
        <v>953</v>
      </c>
      <c r="U112" s="5" t="s">
        <v>956</v>
      </c>
      <c r="V112" s="5" t="s">
        <v>886</v>
      </c>
    </row>
    <row r="113" spans="1:22" ht="20.100000000000001" customHeight="1">
      <c r="A113" s="288">
        <v>44344</v>
      </c>
      <c r="B113" s="288">
        <v>44350</v>
      </c>
      <c r="C113" s="5" t="s">
        <v>957</v>
      </c>
      <c r="D113" s="5" t="s">
        <v>958</v>
      </c>
      <c r="E113" s="5" t="s">
        <v>346</v>
      </c>
      <c r="F113" s="5" t="s">
        <v>959</v>
      </c>
      <c r="G113" s="5" t="s">
        <v>960</v>
      </c>
      <c r="H113" s="5" t="s">
        <v>961</v>
      </c>
      <c r="I113" s="5" t="s">
        <v>346</v>
      </c>
      <c r="J113" s="5" t="s">
        <v>193</v>
      </c>
      <c r="K113" s="5" t="s">
        <v>411</v>
      </c>
      <c r="L113" s="5" t="s">
        <v>962</v>
      </c>
      <c r="M113" s="5" t="s">
        <v>957</v>
      </c>
      <c r="N113" s="5" t="s">
        <v>963</v>
      </c>
      <c r="O113" s="5" t="s">
        <v>964</v>
      </c>
      <c r="P113" s="5" t="s">
        <v>965</v>
      </c>
      <c r="Q113" s="5" t="s">
        <v>966</v>
      </c>
      <c r="R113" s="5" t="s">
        <v>967</v>
      </c>
      <c r="S113" s="5" t="s">
        <v>968</v>
      </c>
      <c r="T113" s="5" t="s">
        <v>969</v>
      </c>
      <c r="U113" s="5" t="s">
        <v>970</v>
      </c>
      <c r="V113" s="5" t="s">
        <v>959</v>
      </c>
    </row>
    <row r="114" spans="1:22" ht="20.100000000000001" customHeight="1">
      <c r="A114" s="288">
        <v>44351</v>
      </c>
      <c r="B114" s="288">
        <v>44357</v>
      </c>
      <c r="C114" s="5" t="s">
        <v>382</v>
      </c>
      <c r="D114" s="5" t="s">
        <v>971</v>
      </c>
      <c r="E114" s="5" t="s">
        <v>972</v>
      </c>
      <c r="F114" s="5" t="s">
        <v>973</v>
      </c>
      <c r="G114" s="5" t="s">
        <v>974</v>
      </c>
      <c r="H114" s="5" t="s">
        <v>975</v>
      </c>
      <c r="I114" s="5" t="s">
        <v>976</v>
      </c>
      <c r="J114" s="5" t="s">
        <v>193</v>
      </c>
      <c r="K114" s="5" t="s">
        <v>977</v>
      </c>
      <c r="L114" s="5" t="s">
        <v>978</v>
      </c>
      <c r="M114" s="5" t="s">
        <v>979</v>
      </c>
      <c r="N114" s="5" t="s">
        <v>378</v>
      </c>
      <c r="O114" s="5" t="s">
        <v>980</v>
      </c>
      <c r="P114" s="5" t="s">
        <v>977</v>
      </c>
      <c r="Q114" s="5" t="s">
        <v>981</v>
      </c>
      <c r="R114" s="5" t="s">
        <v>982</v>
      </c>
      <c r="S114" s="5" t="s">
        <v>983</v>
      </c>
      <c r="T114" s="5" t="s">
        <v>984</v>
      </c>
      <c r="U114" s="5" t="s">
        <v>985</v>
      </c>
      <c r="V114" s="5" t="s">
        <v>973</v>
      </c>
    </row>
    <row r="115" spans="1:22" ht="20.100000000000001" customHeight="1">
      <c r="A115" s="288">
        <v>44358</v>
      </c>
      <c r="B115" s="288">
        <v>44364</v>
      </c>
      <c r="C115" s="5" t="s">
        <v>986</v>
      </c>
      <c r="D115" s="5" t="s">
        <v>987</v>
      </c>
      <c r="E115" s="5" t="s">
        <v>988</v>
      </c>
      <c r="F115" s="5" t="s">
        <v>989</v>
      </c>
      <c r="G115" s="5" t="s">
        <v>990</v>
      </c>
      <c r="H115" s="5" t="s">
        <v>991</v>
      </c>
      <c r="I115" s="5" t="s">
        <v>382</v>
      </c>
      <c r="J115" s="5" t="s">
        <v>193</v>
      </c>
      <c r="K115" s="5" t="s">
        <v>992</v>
      </c>
      <c r="L115" s="5" t="s">
        <v>978</v>
      </c>
      <c r="M115" s="5" t="s">
        <v>979</v>
      </c>
      <c r="N115" s="5" t="s">
        <v>378</v>
      </c>
      <c r="O115" s="5" t="s">
        <v>993</v>
      </c>
      <c r="P115" s="5" t="s">
        <v>994</v>
      </c>
      <c r="Q115" s="5" t="s">
        <v>995</v>
      </c>
      <c r="R115" s="5" t="s">
        <v>996</v>
      </c>
      <c r="S115" s="5" t="s">
        <v>997</v>
      </c>
      <c r="T115" s="5" t="s">
        <v>998</v>
      </c>
      <c r="U115" s="5" t="s">
        <v>999</v>
      </c>
      <c r="V115" s="5" t="s">
        <v>989</v>
      </c>
    </row>
    <row r="116" spans="1:22" ht="20.100000000000001" customHeight="1">
      <c r="A116" s="288">
        <v>44365</v>
      </c>
      <c r="B116" s="288">
        <v>44371</v>
      </c>
      <c r="C116" s="5" t="s">
        <v>1000</v>
      </c>
      <c r="D116" s="5" t="s">
        <v>1001</v>
      </c>
      <c r="E116" s="5" t="s">
        <v>378</v>
      </c>
      <c r="F116" s="5" t="s">
        <v>382</v>
      </c>
      <c r="G116" s="5" t="s">
        <v>1002</v>
      </c>
      <c r="H116" s="5" t="s">
        <v>418</v>
      </c>
      <c r="I116" s="5" t="s">
        <v>378</v>
      </c>
      <c r="J116" s="5" t="s">
        <v>193</v>
      </c>
      <c r="K116" s="5" t="s">
        <v>1003</v>
      </c>
      <c r="L116" s="5" t="s">
        <v>1004</v>
      </c>
      <c r="M116" s="5" t="s">
        <v>1005</v>
      </c>
      <c r="N116" s="5" t="s">
        <v>1006</v>
      </c>
      <c r="O116" s="5" t="s">
        <v>1007</v>
      </c>
      <c r="P116" s="5" t="s">
        <v>1008</v>
      </c>
      <c r="Q116" s="5" t="s">
        <v>989</v>
      </c>
      <c r="R116" s="5" t="s">
        <v>1009</v>
      </c>
      <c r="S116" s="5" t="s">
        <v>1010</v>
      </c>
      <c r="T116" s="5" t="s">
        <v>1011</v>
      </c>
      <c r="U116" s="5" t="s">
        <v>1012</v>
      </c>
      <c r="V116" s="5" t="s">
        <v>382</v>
      </c>
    </row>
    <row r="117" spans="1:22" ht="20.100000000000001" customHeight="1">
      <c r="A117" s="288">
        <v>44372</v>
      </c>
      <c r="B117" s="288">
        <v>44378</v>
      </c>
      <c r="C117" s="5" t="s">
        <v>378</v>
      </c>
      <c r="D117" s="5" t="s">
        <v>1013</v>
      </c>
      <c r="E117" s="5" t="s">
        <v>1014</v>
      </c>
      <c r="F117" s="5" t="s">
        <v>1015</v>
      </c>
      <c r="G117" s="5" t="s">
        <v>1016</v>
      </c>
      <c r="H117" s="5" t="s">
        <v>1017</v>
      </c>
      <c r="I117" s="5" t="s">
        <v>999</v>
      </c>
      <c r="J117" s="5" t="s">
        <v>193</v>
      </c>
      <c r="K117" s="5" t="s">
        <v>1014</v>
      </c>
      <c r="L117" s="5" t="s">
        <v>1018</v>
      </c>
      <c r="M117" s="5" t="s">
        <v>1001</v>
      </c>
      <c r="N117" s="5" t="s">
        <v>378</v>
      </c>
      <c r="O117" s="5" t="s">
        <v>1019</v>
      </c>
      <c r="P117" s="5" t="s">
        <v>1013</v>
      </c>
      <c r="Q117" s="5" t="s">
        <v>1020</v>
      </c>
      <c r="R117" s="5" t="s">
        <v>1021</v>
      </c>
      <c r="S117" s="5" t="s">
        <v>1022</v>
      </c>
      <c r="T117" s="5" t="s">
        <v>1023</v>
      </c>
      <c r="U117" s="5" t="s">
        <v>1024</v>
      </c>
      <c r="V117" s="5" t="s">
        <v>1015</v>
      </c>
    </row>
    <row r="118" spans="1:22" ht="20.100000000000001" customHeight="1">
      <c r="A118" s="288">
        <v>44379</v>
      </c>
      <c r="B118" s="288">
        <v>44385</v>
      </c>
      <c r="C118" s="5" t="s">
        <v>1025</v>
      </c>
      <c r="D118" s="5" t="s">
        <v>1026</v>
      </c>
      <c r="E118" s="5" t="s">
        <v>1027</v>
      </c>
      <c r="F118" s="5" t="s">
        <v>1015</v>
      </c>
      <c r="G118" s="5" t="s">
        <v>971</v>
      </c>
      <c r="H118" s="5" t="s">
        <v>1028</v>
      </c>
      <c r="I118" s="5" t="s">
        <v>1007</v>
      </c>
      <c r="J118" s="5" t="s">
        <v>193</v>
      </c>
      <c r="K118" s="5" t="s">
        <v>1012</v>
      </c>
      <c r="L118" s="5" t="s">
        <v>1018</v>
      </c>
      <c r="M118" s="5" t="s">
        <v>1001</v>
      </c>
      <c r="N118" s="5" t="s">
        <v>378</v>
      </c>
      <c r="O118" s="5" t="s">
        <v>1019</v>
      </c>
      <c r="P118" s="5" t="s">
        <v>1012</v>
      </c>
      <c r="Q118" s="5" t="s">
        <v>1020</v>
      </c>
      <c r="R118" s="5" t="s">
        <v>1029</v>
      </c>
      <c r="S118" s="5" t="s">
        <v>1030</v>
      </c>
      <c r="T118" s="5" t="s">
        <v>1031</v>
      </c>
      <c r="U118" s="5" t="s">
        <v>1024</v>
      </c>
      <c r="V118" s="5" t="s">
        <v>1015</v>
      </c>
    </row>
    <row r="119" spans="1:22" ht="20.100000000000001" customHeight="1">
      <c r="A119" s="288">
        <v>44386</v>
      </c>
      <c r="B119" s="288">
        <v>44392</v>
      </c>
      <c r="C119" s="5" t="s">
        <v>1032</v>
      </c>
      <c r="D119" s="5" t="s">
        <v>1033</v>
      </c>
      <c r="E119" s="5" t="s">
        <v>1034</v>
      </c>
      <c r="F119" s="5" t="s">
        <v>1035</v>
      </c>
      <c r="G119" s="5" t="s">
        <v>957</v>
      </c>
      <c r="H119" s="5" t="s">
        <v>1036</v>
      </c>
      <c r="I119" s="5" t="s">
        <v>1037</v>
      </c>
      <c r="J119" s="5" t="s">
        <v>193</v>
      </c>
      <c r="K119" s="5" t="s">
        <v>1038</v>
      </c>
      <c r="L119" s="5" t="s">
        <v>1039</v>
      </c>
      <c r="M119" s="5" t="s">
        <v>1040</v>
      </c>
      <c r="N119" s="5" t="s">
        <v>1041</v>
      </c>
      <c r="O119" s="5" t="s">
        <v>1032</v>
      </c>
      <c r="P119" s="5" t="s">
        <v>1042</v>
      </c>
      <c r="Q119" s="5" t="s">
        <v>976</v>
      </c>
      <c r="R119" s="5" t="s">
        <v>1043</v>
      </c>
      <c r="S119" s="5" t="s">
        <v>1044</v>
      </c>
      <c r="T119" s="5" t="s">
        <v>972</v>
      </c>
      <c r="U119" s="5" t="s">
        <v>1045</v>
      </c>
      <c r="V119" s="5" t="s">
        <v>1035</v>
      </c>
    </row>
    <row r="120" spans="1:22" ht="20.100000000000001" customHeight="1">
      <c r="A120" s="288">
        <v>44393</v>
      </c>
      <c r="B120" s="288">
        <v>44399</v>
      </c>
      <c r="C120" s="5" t="s">
        <v>1020</v>
      </c>
      <c r="D120" s="5" t="s">
        <v>1046</v>
      </c>
      <c r="E120" s="5" t="s">
        <v>1047</v>
      </c>
      <c r="F120" s="5" t="s">
        <v>1048</v>
      </c>
      <c r="G120" s="5" t="s">
        <v>963</v>
      </c>
      <c r="H120" s="5" t="s">
        <v>1049</v>
      </c>
      <c r="I120" s="5" t="s">
        <v>1025</v>
      </c>
      <c r="J120" s="5" t="s">
        <v>193</v>
      </c>
      <c r="K120" s="5" t="s">
        <v>1050</v>
      </c>
      <c r="L120" s="5" t="s">
        <v>1039</v>
      </c>
      <c r="M120" s="5" t="s">
        <v>1040</v>
      </c>
      <c r="N120" s="5" t="s">
        <v>1041</v>
      </c>
      <c r="O120" s="5" t="s">
        <v>1051</v>
      </c>
      <c r="P120" s="5" t="s">
        <v>1042</v>
      </c>
      <c r="Q120" s="5" t="s">
        <v>976</v>
      </c>
      <c r="R120" s="5" t="s">
        <v>1052</v>
      </c>
      <c r="S120" s="5" t="s">
        <v>939</v>
      </c>
      <c r="T120" s="5" t="s">
        <v>1028</v>
      </c>
      <c r="U120" s="5" t="s">
        <v>1053</v>
      </c>
      <c r="V120" s="5" t="s">
        <v>1048</v>
      </c>
    </row>
    <row r="121" spans="1:22" ht="20.100000000000001" customHeight="1">
      <c r="A121" s="288">
        <v>44400</v>
      </c>
      <c r="B121" s="288">
        <v>44406</v>
      </c>
      <c r="C121" s="5" t="s">
        <v>1054</v>
      </c>
      <c r="D121" s="5" t="s">
        <v>1047</v>
      </c>
      <c r="E121" s="5" t="s">
        <v>1055</v>
      </c>
      <c r="F121" s="5" t="s">
        <v>1056</v>
      </c>
      <c r="G121" s="5" t="s">
        <v>1057</v>
      </c>
      <c r="H121" s="5" t="s">
        <v>1058</v>
      </c>
      <c r="I121" s="5" t="s">
        <v>1059</v>
      </c>
      <c r="J121" s="5" t="s">
        <v>193</v>
      </c>
      <c r="K121" s="5" t="s">
        <v>1050</v>
      </c>
      <c r="L121" s="5" t="s">
        <v>1039</v>
      </c>
      <c r="M121" s="5" t="s">
        <v>1040</v>
      </c>
      <c r="N121" s="5" t="s">
        <v>1041</v>
      </c>
      <c r="O121" s="5" t="s">
        <v>1060</v>
      </c>
      <c r="P121" s="5" t="s">
        <v>1061</v>
      </c>
      <c r="Q121" s="5" t="s">
        <v>1062</v>
      </c>
      <c r="R121" s="5" t="s">
        <v>1028</v>
      </c>
      <c r="S121" s="5" t="s">
        <v>955</v>
      </c>
      <c r="T121" s="5" t="s">
        <v>1057</v>
      </c>
      <c r="U121" s="5" t="s">
        <v>1051</v>
      </c>
      <c r="V121" s="5" t="s">
        <v>1056</v>
      </c>
    </row>
    <row r="122" spans="1:22" ht="20.100000000000001" customHeight="1">
      <c r="A122" s="288">
        <v>44407</v>
      </c>
      <c r="B122" s="288">
        <v>44413</v>
      </c>
      <c r="C122" s="5" t="s">
        <v>989</v>
      </c>
      <c r="D122" s="5" t="s">
        <v>1055</v>
      </c>
      <c r="E122" s="5" t="s">
        <v>1063</v>
      </c>
      <c r="F122" s="5" t="s">
        <v>1032</v>
      </c>
      <c r="G122" s="5" t="s">
        <v>1057</v>
      </c>
      <c r="H122" s="5" t="s">
        <v>1058</v>
      </c>
      <c r="I122" s="5" t="s">
        <v>989</v>
      </c>
      <c r="J122" s="5" t="s">
        <v>193</v>
      </c>
      <c r="K122" s="5" t="s">
        <v>1064</v>
      </c>
      <c r="L122" s="5" t="s">
        <v>992</v>
      </c>
      <c r="M122" s="5" t="s">
        <v>987</v>
      </c>
      <c r="N122" s="5" t="s">
        <v>1003</v>
      </c>
      <c r="O122" s="5" t="s">
        <v>1037</v>
      </c>
      <c r="P122" s="5" t="s">
        <v>1065</v>
      </c>
      <c r="Q122" s="5" t="s">
        <v>1066</v>
      </c>
      <c r="R122" s="5" t="s">
        <v>1028</v>
      </c>
      <c r="S122" s="5" t="s">
        <v>955</v>
      </c>
      <c r="T122" s="5" t="s">
        <v>1057</v>
      </c>
      <c r="U122" s="5" t="s">
        <v>1067</v>
      </c>
      <c r="V122" s="5" t="s">
        <v>1032</v>
      </c>
    </row>
    <row r="123" spans="1:22" ht="20.100000000000001" customHeight="1">
      <c r="A123" s="288">
        <v>44414</v>
      </c>
      <c r="B123" s="288">
        <v>44420</v>
      </c>
      <c r="C123" s="5" t="s">
        <v>979</v>
      </c>
      <c r="D123" s="5" t="s">
        <v>1046</v>
      </c>
      <c r="E123" s="5" t="s">
        <v>1068</v>
      </c>
      <c r="F123" s="5" t="s">
        <v>1069</v>
      </c>
      <c r="G123" s="5" t="s">
        <v>1070</v>
      </c>
      <c r="H123" s="5" t="s">
        <v>1071</v>
      </c>
      <c r="I123" s="5" t="s">
        <v>1072</v>
      </c>
      <c r="J123" s="5" t="s">
        <v>193</v>
      </c>
      <c r="K123" s="5" t="s">
        <v>1018</v>
      </c>
      <c r="L123" s="5" t="s">
        <v>1068</v>
      </c>
      <c r="M123" s="5" t="s">
        <v>1001</v>
      </c>
      <c r="N123" s="5" t="s">
        <v>378</v>
      </c>
      <c r="O123" s="5" t="s">
        <v>1073</v>
      </c>
      <c r="P123" s="5" t="s">
        <v>1074</v>
      </c>
      <c r="Q123" s="5" t="s">
        <v>1037</v>
      </c>
      <c r="R123" s="5" t="s">
        <v>1075</v>
      </c>
      <c r="S123" s="5" t="s">
        <v>1031</v>
      </c>
      <c r="T123" s="5" t="s">
        <v>1058</v>
      </c>
      <c r="U123" s="5" t="s">
        <v>1032</v>
      </c>
      <c r="V123" s="5" t="s">
        <v>1069</v>
      </c>
    </row>
    <row r="124" spans="1:22" ht="20.100000000000001" customHeight="1">
      <c r="A124" s="288">
        <v>44421</v>
      </c>
      <c r="B124" s="288">
        <v>44427</v>
      </c>
      <c r="C124" s="5" t="s">
        <v>1076</v>
      </c>
      <c r="D124" s="5" t="s">
        <v>1039</v>
      </c>
      <c r="E124" s="5" t="s">
        <v>1077</v>
      </c>
      <c r="F124" s="5" t="s">
        <v>1078</v>
      </c>
      <c r="G124" s="5" t="s">
        <v>1070</v>
      </c>
      <c r="H124" s="5" t="s">
        <v>1071</v>
      </c>
      <c r="I124" s="5" t="s">
        <v>1079</v>
      </c>
      <c r="J124" s="5" t="s">
        <v>193</v>
      </c>
      <c r="K124" s="5" t="s">
        <v>1068</v>
      </c>
      <c r="L124" s="5" t="s">
        <v>988</v>
      </c>
      <c r="M124" s="5" t="s">
        <v>1001</v>
      </c>
      <c r="N124" s="5" t="s">
        <v>378</v>
      </c>
      <c r="O124" s="5" t="s">
        <v>1066</v>
      </c>
      <c r="P124" s="5" t="s">
        <v>1080</v>
      </c>
      <c r="Q124" s="5" t="s">
        <v>1007</v>
      </c>
      <c r="R124" s="5" t="s">
        <v>1075</v>
      </c>
      <c r="S124" s="5" t="s">
        <v>1031</v>
      </c>
      <c r="T124" s="5" t="s">
        <v>1058</v>
      </c>
      <c r="U124" s="5" t="s">
        <v>1014</v>
      </c>
      <c r="V124" s="5" t="s">
        <v>1078</v>
      </c>
    </row>
    <row r="125" spans="1:22" ht="20.100000000000001" customHeight="1">
      <c r="A125" s="288">
        <v>44428</v>
      </c>
      <c r="B125" s="288">
        <v>44434</v>
      </c>
      <c r="C125" s="5" t="s">
        <v>1081</v>
      </c>
      <c r="D125" s="5" t="s">
        <v>1041</v>
      </c>
      <c r="E125" s="5" t="s">
        <v>1082</v>
      </c>
      <c r="F125" s="5" t="s">
        <v>1083</v>
      </c>
      <c r="G125" s="5" t="s">
        <v>1084</v>
      </c>
      <c r="H125" s="5" t="s">
        <v>1085</v>
      </c>
      <c r="I125" s="5" t="s">
        <v>1086</v>
      </c>
      <c r="J125" s="5" t="s">
        <v>193</v>
      </c>
      <c r="K125" s="5" t="s">
        <v>1082</v>
      </c>
      <c r="L125" s="5" t="s">
        <v>1087</v>
      </c>
      <c r="M125" s="5" t="s">
        <v>1076</v>
      </c>
      <c r="N125" s="5" t="s">
        <v>1076</v>
      </c>
      <c r="O125" s="5" t="s">
        <v>995</v>
      </c>
      <c r="P125" s="5" t="s">
        <v>1088</v>
      </c>
      <c r="Q125" s="5" t="s">
        <v>1007</v>
      </c>
      <c r="R125" s="5" t="s">
        <v>1009</v>
      </c>
      <c r="S125" s="5" t="s">
        <v>1089</v>
      </c>
      <c r="T125" s="5" t="s">
        <v>1040</v>
      </c>
      <c r="U125" s="5" t="s">
        <v>976</v>
      </c>
      <c r="V125" s="5" t="s">
        <v>1083</v>
      </c>
    </row>
    <row r="126" spans="1:22" ht="20.100000000000001" customHeight="1">
      <c r="A126" s="288">
        <v>44435</v>
      </c>
      <c r="B126" s="288">
        <v>44441</v>
      </c>
      <c r="C126" s="5" t="s">
        <v>1081</v>
      </c>
      <c r="D126" s="5" t="s">
        <v>1090</v>
      </c>
      <c r="E126" s="5" t="s">
        <v>1091</v>
      </c>
      <c r="F126" s="5" t="s">
        <v>1092</v>
      </c>
      <c r="G126" s="5" t="s">
        <v>1093</v>
      </c>
      <c r="H126" s="5" t="s">
        <v>1094</v>
      </c>
      <c r="I126" s="5" t="s">
        <v>1095</v>
      </c>
      <c r="J126" s="5" t="s">
        <v>193</v>
      </c>
      <c r="K126" s="5" t="s">
        <v>1096</v>
      </c>
      <c r="L126" s="5" t="s">
        <v>1097</v>
      </c>
      <c r="M126" s="5" t="s">
        <v>1098</v>
      </c>
      <c r="N126" s="5" t="s">
        <v>1099</v>
      </c>
      <c r="O126" s="5" t="s">
        <v>1100</v>
      </c>
      <c r="P126" s="5" t="s">
        <v>1087</v>
      </c>
      <c r="Q126" s="5" t="s">
        <v>1101</v>
      </c>
      <c r="R126" s="5" t="s">
        <v>1090</v>
      </c>
      <c r="S126" s="5" t="s">
        <v>1084</v>
      </c>
      <c r="T126" s="5" t="s">
        <v>1093</v>
      </c>
      <c r="U126" s="5" t="s">
        <v>1102</v>
      </c>
      <c r="V126" s="5" t="s">
        <v>1103</v>
      </c>
    </row>
    <row r="127" spans="1:22" ht="20.100000000000001" customHeight="1">
      <c r="A127" s="288">
        <v>44442</v>
      </c>
      <c r="B127" s="288">
        <v>44448</v>
      </c>
      <c r="C127" s="5" t="s">
        <v>1104</v>
      </c>
      <c r="D127" s="5" t="s">
        <v>1000</v>
      </c>
      <c r="E127" s="5" t="s">
        <v>1105</v>
      </c>
      <c r="F127" s="5" t="s">
        <v>1095</v>
      </c>
      <c r="G127" s="5" t="s">
        <v>1106</v>
      </c>
      <c r="H127" s="5" t="s">
        <v>1107</v>
      </c>
      <c r="I127" s="5" t="s">
        <v>1108</v>
      </c>
      <c r="J127" s="5" t="s">
        <v>193</v>
      </c>
      <c r="K127" s="5" t="s">
        <v>1004</v>
      </c>
      <c r="L127" s="5" t="s">
        <v>1109</v>
      </c>
      <c r="M127" s="5" t="s">
        <v>1109</v>
      </c>
      <c r="N127" s="5" t="s">
        <v>1110</v>
      </c>
      <c r="O127" s="5" t="s">
        <v>1111</v>
      </c>
      <c r="P127" s="5" t="s">
        <v>1112</v>
      </c>
      <c r="Q127" s="5" t="s">
        <v>1098</v>
      </c>
      <c r="R127" s="5" t="s">
        <v>1113</v>
      </c>
      <c r="S127" s="5" t="s">
        <v>1114</v>
      </c>
      <c r="T127" s="5" t="s">
        <v>1106</v>
      </c>
      <c r="U127" s="5" t="s">
        <v>1115</v>
      </c>
      <c r="V127" s="5" t="s">
        <v>1116</v>
      </c>
    </row>
    <row r="128" spans="1:22" ht="20.100000000000001" customHeight="1">
      <c r="A128" s="288">
        <v>44449</v>
      </c>
      <c r="B128" s="288">
        <v>44455</v>
      </c>
      <c r="C128" s="5" t="s">
        <v>1117</v>
      </c>
      <c r="D128" s="5" t="s">
        <v>1118</v>
      </c>
      <c r="E128" s="5" t="s">
        <v>1119</v>
      </c>
      <c r="F128" s="5" t="s">
        <v>1120</v>
      </c>
      <c r="G128" s="5" t="s">
        <v>1117</v>
      </c>
      <c r="H128" s="5" t="s">
        <v>1117</v>
      </c>
      <c r="I128" s="5" t="s">
        <v>1121</v>
      </c>
      <c r="J128" s="5" t="s">
        <v>193</v>
      </c>
      <c r="K128" s="5" t="s">
        <v>1119</v>
      </c>
      <c r="L128" s="5" t="s">
        <v>1122</v>
      </c>
      <c r="M128" s="5" t="s">
        <v>1123</v>
      </c>
      <c r="N128" s="5" t="s">
        <v>1121</v>
      </c>
      <c r="O128" s="5" t="s">
        <v>1000</v>
      </c>
      <c r="P128" s="5" t="s">
        <v>1124</v>
      </c>
      <c r="Q128" s="5" t="s">
        <v>1125</v>
      </c>
      <c r="R128" s="5" t="s">
        <v>1123</v>
      </c>
      <c r="S128" s="5" t="s">
        <v>417</v>
      </c>
      <c r="T128" s="5" t="s">
        <v>1122</v>
      </c>
      <c r="U128" s="5" t="s">
        <v>1126</v>
      </c>
      <c r="V128" s="5" t="s">
        <v>1122</v>
      </c>
    </row>
    <row r="129" spans="1:22" ht="20.100000000000001" customHeight="1">
      <c r="A129" s="288">
        <v>44456</v>
      </c>
      <c r="B129" s="288">
        <v>44462</v>
      </c>
      <c r="C129" s="5" t="s">
        <v>1127</v>
      </c>
      <c r="D129" s="5" t="s">
        <v>1128</v>
      </c>
      <c r="E129" s="5" t="s">
        <v>1129</v>
      </c>
      <c r="F129" s="5" t="s">
        <v>1130</v>
      </c>
      <c r="G129" s="5" t="s">
        <v>1121</v>
      </c>
      <c r="H129" s="5" t="s">
        <v>1131</v>
      </c>
      <c r="I129" s="5" t="s">
        <v>1131</v>
      </c>
      <c r="J129" s="5" t="s">
        <v>193</v>
      </c>
      <c r="K129" s="5" t="s">
        <v>1127</v>
      </c>
      <c r="L129" s="5" t="s">
        <v>1127</v>
      </c>
      <c r="M129" s="5" t="s">
        <v>1127</v>
      </c>
      <c r="N129" s="5" t="s">
        <v>1128</v>
      </c>
      <c r="O129" s="5" t="s">
        <v>1132</v>
      </c>
      <c r="P129" s="5" t="s">
        <v>1133</v>
      </c>
      <c r="Q129" s="5" t="s">
        <v>1134</v>
      </c>
      <c r="R129" s="5" t="s">
        <v>1135</v>
      </c>
      <c r="S129" s="5" t="s">
        <v>1104</v>
      </c>
      <c r="T129" s="5" t="s">
        <v>1121</v>
      </c>
      <c r="U129" s="5" t="s">
        <v>1122</v>
      </c>
      <c r="V129" s="5" t="s">
        <v>1134</v>
      </c>
    </row>
    <row r="130" spans="1:22" ht="20.100000000000001" customHeight="1">
      <c r="A130" s="288">
        <v>44463</v>
      </c>
      <c r="B130" s="288">
        <v>44469</v>
      </c>
      <c r="C130" s="5" t="s">
        <v>1136</v>
      </c>
      <c r="D130" s="5" t="s">
        <v>1137</v>
      </c>
      <c r="E130" s="5" t="s">
        <v>1138</v>
      </c>
      <c r="F130" s="5" t="s">
        <v>1139</v>
      </c>
      <c r="G130" s="5" t="s">
        <v>1131</v>
      </c>
      <c r="H130" s="5" t="s">
        <v>1140</v>
      </c>
      <c r="I130" s="5" t="s">
        <v>1141</v>
      </c>
      <c r="J130" s="5" t="s">
        <v>193</v>
      </c>
      <c r="K130" s="5" t="s">
        <v>1142</v>
      </c>
      <c r="L130" s="5" t="s">
        <v>1143</v>
      </c>
      <c r="M130" s="5" t="s">
        <v>1144</v>
      </c>
      <c r="N130" s="5" t="s">
        <v>1144</v>
      </c>
      <c r="O130" s="5" t="s">
        <v>1138</v>
      </c>
      <c r="P130" s="5" t="s">
        <v>1143</v>
      </c>
      <c r="Q130" s="5" t="s">
        <v>1145</v>
      </c>
      <c r="R130" s="5" t="s">
        <v>1131</v>
      </c>
      <c r="S130" s="5" t="s">
        <v>1146</v>
      </c>
      <c r="T130" s="5" t="s">
        <v>1131</v>
      </c>
      <c r="U130" s="5" t="s">
        <v>1147</v>
      </c>
      <c r="V130" s="5" t="s">
        <v>1139</v>
      </c>
    </row>
    <row r="131" spans="1:22" ht="20.100000000000001" customHeight="1">
      <c r="A131" s="288">
        <v>44470</v>
      </c>
      <c r="B131" s="288">
        <v>44477</v>
      </c>
      <c r="C131" s="5" t="s">
        <v>1148</v>
      </c>
      <c r="D131" s="5" t="s">
        <v>1149</v>
      </c>
      <c r="E131" s="5" t="s">
        <v>1150</v>
      </c>
      <c r="F131" s="5" t="s">
        <v>1151</v>
      </c>
      <c r="G131" s="5" t="s">
        <v>1140</v>
      </c>
      <c r="H131" s="5" t="s">
        <v>1152</v>
      </c>
      <c r="I131" s="5" t="s">
        <v>1153</v>
      </c>
      <c r="J131" s="5" t="s">
        <v>193</v>
      </c>
      <c r="K131" s="5" t="s">
        <v>1152</v>
      </c>
      <c r="L131" s="5" t="s">
        <v>1154</v>
      </c>
      <c r="M131" s="5" t="s">
        <v>1154</v>
      </c>
      <c r="N131" s="5" t="s">
        <v>1155</v>
      </c>
      <c r="O131" s="5" t="s">
        <v>1138</v>
      </c>
      <c r="P131" s="5" t="s">
        <v>1143</v>
      </c>
      <c r="Q131" s="5" t="s">
        <v>1145</v>
      </c>
      <c r="R131" s="5" t="s">
        <v>1140</v>
      </c>
      <c r="S131" s="5" t="s">
        <v>1131</v>
      </c>
      <c r="T131" s="5" t="s">
        <v>1156</v>
      </c>
      <c r="U131" s="5" t="s">
        <v>1157</v>
      </c>
      <c r="V131" s="5" t="s">
        <v>1151</v>
      </c>
    </row>
    <row r="132" spans="1:22" ht="20.100000000000001" customHeight="1">
      <c r="A132" s="288">
        <v>44478</v>
      </c>
      <c r="B132" s="288">
        <v>44483</v>
      </c>
      <c r="C132" s="5" t="s">
        <v>1158</v>
      </c>
      <c r="D132" s="5" t="s">
        <v>1124</v>
      </c>
      <c r="E132" s="5" t="s">
        <v>1159</v>
      </c>
      <c r="F132" s="5" t="s">
        <v>1160</v>
      </c>
      <c r="G132" s="5" t="s">
        <v>1131</v>
      </c>
      <c r="H132" s="5" t="s">
        <v>1140</v>
      </c>
      <c r="I132" s="5" t="s">
        <v>1161</v>
      </c>
      <c r="J132" s="5" t="s">
        <v>193</v>
      </c>
      <c r="K132" s="5" t="s">
        <v>1162</v>
      </c>
      <c r="L132" s="5" t="s">
        <v>1163</v>
      </c>
      <c r="M132" s="5" t="s">
        <v>1163</v>
      </c>
      <c r="N132" s="5" t="s">
        <v>1164</v>
      </c>
      <c r="O132" s="5" t="s">
        <v>1165</v>
      </c>
      <c r="P132" s="5" t="s">
        <v>1166</v>
      </c>
      <c r="Q132" s="5" t="s">
        <v>1167</v>
      </c>
      <c r="R132" s="5" t="s">
        <v>1131</v>
      </c>
      <c r="S132" s="5" t="s">
        <v>1168</v>
      </c>
      <c r="T132" s="5" t="s">
        <v>1169</v>
      </c>
      <c r="U132" s="5" t="s">
        <v>1170</v>
      </c>
      <c r="V132" s="5" t="s">
        <v>1161</v>
      </c>
    </row>
    <row r="133" spans="1:22" ht="20.100000000000001" customHeight="1">
      <c r="A133" s="288">
        <v>44484</v>
      </c>
      <c r="B133" s="288">
        <v>44490</v>
      </c>
      <c r="C133" s="5" t="s">
        <v>1171</v>
      </c>
      <c r="D133" s="5" t="s">
        <v>1172</v>
      </c>
      <c r="E133" s="5" t="s">
        <v>1098</v>
      </c>
      <c r="F133" s="5" t="s">
        <v>1026</v>
      </c>
      <c r="G133" s="5" t="s">
        <v>1173</v>
      </c>
      <c r="H133" s="5" t="s">
        <v>1174</v>
      </c>
      <c r="I133" s="5" t="s">
        <v>1032</v>
      </c>
      <c r="J133" s="5" t="s">
        <v>193</v>
      </c>
      <c r="K133" s="5" t="s">
        <v>1175</v>
      </c>
      <c r="L133" s="5" t="s">
        <v>1176</v>
      </c>
      <c r="M133" s="5" t="s">
        <v>1177</v>
      </c>
      <c r="N133" s="5" t="s">
        <v>1178</v>
      </c>
      <c r="O133" s="5" t="s">
        <v>1179</v>
      </c>
      <c r="P133" s="5" t="s">
        <v>1094</v>
      </c>
      <c r="Q133" s="5" t="s">
        <v>988</v>
      </c>
      <c r="R133" s="5" t="s">
        <v>1173</v>
      </c>
      <c r="S133" s="5" t="s">
        <v>1047</v>
      </c>
      <c r="T133" s="5" t="s">
        <v>1091</v>
      </c>
      <c r="U133" s="5" t="s">
        <v>1180</v>
      </c>
      <c r="V133" s="5" t="s">
        <v>1026</v>
      </c>
    </row>
    <row r="134" spans="1:22" ht="20.100000000000001" customHeight="1">
      <c r="A134" s="288">
        <v>44491</v>
      </c>
      <c r="B134" s="288">
        <v>44497</v>
      </c>
      <c r="C134" s="5" t="s">
        <v>1050</v>
      </c>
      <c r="D134" s="5" t="s">
        <v>1181</v>
      </c>
      <c r="E134" s="5" t="s">
        <v>1180</v>
      </c>
      <c r="F134" s="5" t="s">
        <v>1182</v>
      </c>
      <c r="G134" s="5" t="s">
        <v>1183</v>
      </c>
      <c r="H134" s="5" t="s">
        <v>408</v>
      </c>
      <c r="I134" s="5" t="s">
        <v>1182</v>
      </c>
      <c r="J134" s="5" t="s">
        <v>193</v>
      </c>
      <c r="K134" s="5" t="s">
        <v>1020</v>
      </c>
      <c r="L134" s="5" t="s">
        <v>1184</v>
      </c>
      <c r="M134" s="5" t="s">
        <v>1179</v>
      </c>
      <c r="N134" s="5" t="s">
        <v>1018</v>
      </c>
      <c r="O134" s="5" t="s">
        <v>1185</v>
      </c>
      <c r="P134" s="5" t="s">
        <v>1057</v>
      </c>
      <c r="Q134" s="5" t="s">
        <v>346</v>
      </c>
      <c r="R134" s="5" t="s">
        <v>1186</v>
      </c>
      <c r="S134" s="5" t="s">
        <v>939</v>
      </c>
      <c r="T134" s="5" t="s">
        <v>1183</v>
      </c>
      <c r="U134" s="5" t="s">
        <v>1187</v>
      </c>
      <c r="V134" s="5" t="s">
        <v>1182</v>
      </c>
    </row>
    <row r="135" spans="1:22" ht="20.100000000000001" customHeight="1">
      <c r="A135" s="288">
        <v>44498</v>
      </c>
      <c r="B135" s="288">
        <v>44504</v>
      </c>
      <c r="C135" s="5" t="s">
        <v>1061</v>
      </c>
      <c r="D135" s="5" t="s">
        <v>1188</v>
      </c>
      <c r="E135" s="5" t="s">
        <v>1189</v>
      </c>
      <c r="F135" s="5" t="s">
        <v>1188</v>
      </c>
      <c r="G135" s="5" t="s">
        <v>1190</v>
      </c>
      <c r="H135" s="5" t="s">
        <v>1191</v>
      </c>
      <c r="I135" s="5" t="s">
        <v>1188</v>
      </c>
      <c r="J135" s="5" t="s">
        <v>193</v>
      </c>
      <c r="K135" s="5" t="s">
        <v>1192</v>
      </c>
      <c r="L135" s="5" t="s">
        <v>1193</v>
      </c>
      <c r="M135" s="5" t="s">
        <v>1019</v>
      </c>
      <c r="N135" s="5" t="s">
        <v>1194</v>
      </c>
      <c r="O135" s="5" t="s">
        <v>1195</v>
      </c>
      <c r="P135" s="5" t="s">
        <v>963</v>
      </c>
      <c r="Q135" s="5" t="s">
        <v>971</v>
      </c>
      <c r="R135" s="5" t="s">
        <v>1190</v>
      </c>
      <c r="S135" s="5" t="s">
        <v>1195</v>
      </c>
      <c r="T135" s="5" t="s">
        <v>1190</v>
      </c>
      <c r="U135" s="5" t="s">
        <v>1196</v>
      </c>
      <c r="V135" s="5" t="s">
        <v>1188</v>
      </c>
    </row>
    <row r="136" spans="1:22" ht="20.100000000000001" customHeight="1">
      <c r="A136" s="288">
        <v>44505</v>
      </c>
      <c r="B136" s="288">
        <v>44511</v>
      </c>
      <c r="C136" s="5" t="s">
        <v>1188</v>
      </c>
      <c r="D136" s="5" t="s">
        <v>1197</v>
      </c>
      <c r="E136" s="5" t="s">
        <v>1198</v>
      </c>
      <c r="F136" s="5" t="s">
        <v>1187</v>
      </c>
      <c r="G136" s="5" t="s">
        <v>1199</v>
      </c>
      <c r="H136" s="5" t="s">
        <v>963</v>
      </c>
      <c r="I136" s="5" t="s">
        <v>1187</v>
      </c>
      <c r="J136" s="5" t="s">
        <v>193</v>
      </c>
      <c r="K136" s="5" t="s">
        <v>1200</v>
      </c>
      <c r="L136" s="5" t="s">
        <v>1201</v>
      </c>
      <c r="M136" s="5" t="s">
        <v>1201</v>
      </c>
      <c r="N136" s="5" t="s">
        <v>1192</v>
      </c>
      <c r="O136" s="5" t="s">
        <v>1202</v>
      </c>
      <c r="P136" s="5" t="s">
        <v>1203</v>
      </c>
      <c r="Q136" s="5" t="s">
        <v>1204</v>
      </c>
      <c r="R136" s="5" t="s">
        <v>1203</v>
      </c>
      <c r="S136" s="5" t="s">
        <v>1030</v>
      </c>
      <c r="T136" s="5" t="s">
        <v>1031</v>
      </c>
      <c r="U136" s="5" t="s">
        <v>1205</v>
      </c>
      <c r="V136" s="5" t="s">
        <v>1200</v>
      </c>
    </row>
    <row r="137" spans="1:22" ht="20.100000000000001" customHeight="1">
      <c r="A137" s="288">
        <v>44512</v>
      </c>
      <c r="B137" s="288">
        <v>44518</v>
      </c>
      <c r="C137" s="5" t="s">
        <v>1198</v>
      </c>
      <c r="D137" s="5" t="s">
        <v>933</v>
      </c>
      <c r="E137" s="5" t="s">
        <v>1206</v>
      </c>
      <c r="F137" s="5" t="s">
        <v>1205</v>
      </c>
      <c r="G137" s="5" t="s">
        <v>942</v>
      </c>
      <c r="H137" s="5" t="s">
        <v>1030</v>
      </c>
      <c r="I137" s="5" t="s">
        <v>1207</v>
      </c>
      <c r="J137" s="5" t="s">
        <v>193</v>
      </c>
      <c r="K137" s="5" t="s">
        <v>1208</v>
      </c>
      <c r="L137" s="5" t="s">
        <v>1209</v>
      </c>
      <c r="M137" s="5" t="s">
        <v>1203</v>
      </c>
      <c r="N137" s="5" t="s">
        <v>1210</v>
      </c>
      <c r="O137" s="5" t="s">
        <v>964</v>
      </c>
      <c r="P137" s="5" t="s">
        <v>1208</v>
      </c>
      <c r="Q137" s="5" t="s">
        <v>1206</v>
      </c>
      <c r="R137" s="5" t="s">
        <v>1211</v>
      </c>
      <c r="S137" s="5" t="s">
        <v>844</v>
      </c>
      <c r="T137" s="5" t="s">
        <v>1211</v>
      </c>
      <c r="U137" s="5" t="s">
        <v>400</v>
      </c>
      <c r="V137" s="5" t="s">
        <v>1212</v>
      </c>
    </row>
    <row r="138" spans="1:22" ht="20.100000000000001" customHeight="1">
      <c r="A138" s="288">
        <v>44519</v>
      </c>
      <c r="B138" s="288">
        <v>44525</v>
      </c>
      <c r="C138" s="5" t="s">
        <v>1205</v>
      </c>
      <c r="D138" s="5" t="s">
        <v>950</v>
      </c>
      <c r="E138" s="5" t="s">
        <v>1213</v>
      </c>
      <c r="F138" s="5" t="s">
        <v>933</v>
      </c>
      <c r="G138" s="5" t="s">
        <v>1214</v>
      </c>
      <c r="H138" s="5" t="s">
        <v>1211</v>
      </c>
      <c r="I138" s="5" t="s">
        <v>1205</v>
      </c>
      <c r="J138" s="5" t="s">
        <v>193</v>
      </c>
      <c r="K138" s="5" t="s">
        <v>933</v>
      </c>
      <c r="L138" s="5" t="s">
        <v>1215</v>
      </c>
      <c r="M138" s="5" t="s">
        <v>966</v>
      </c>
      <c r="N138" s="5" t="s">
        <v>1216</v>
      </c>
      <c r="O138" s="5" t="s">
        <v>1217</v>
      </c>
      <c r="P138" s="5" t="s">
        <v>1206</v>
      </c>
      <c r="Q138" s="5" t="s">
        <v>1202</v>
      </c>
      <c r="R138" s="5" t="s">
        <v>891</v>
      </c>
      <c r="S138" s="5" t="s">
        <v>425</v>
      </c>
      <c r="T138" s="5" t="s">
        <v>1218</v>
      </c>
      <c r="U138" s="5" t="s">
        <v>1219</v>
      </c>
      <c r="V138" s="5" t="s">
        <v>950</v>
      </c>
    </row>
    <row r="139" spans="1:22" ht="20.100000000000001" customHeight="1">
      <c r="A139" s="288">
        <v>44526</v>
      </c>
      <c r="B139" s="288">
        <v>44532</v>
      </c>
      <c r="C139" s="5" t="s">
        <v>400</v>
      </c>
      <c r="D139" s="5" t="s">
        <v>891</v>
      </c>
      <c r="E139" s="5" t="s">
        <v>561</v>
      </c>
      <c r="F139" s="5" t="s">
        <v>1208</v>
      </c>
      <c r="G139" s="5" t="s">
        <v>1214</v>
      </c>
      <c r="H139" s="5" t="s">
        <v>1211</v>
      </c>
      <c r="I139" s="5" t="s">
        <v>1200</v>
      </c>
      <c r="J139" s="5" t="s">
        <v>193</v>
      </c>
      <c r="K139" s="5" t="s">
        <v>933</v>
      </c>
      <c r="L139" s="5" t="s">
        <v>1215</v>
      </c>
      <c r="M139" s="5" t="s">
        <v>966</v>
      </c>
      <c r="N139" s="5" t="s">
        <v>1216</v>
      </c>
      <c r="O139" s="5" t="s">
        <v>1213</v>
      </c>
      <c r="P139" s="5" t="s">
        <v>1198</v>
      </c>
      <c r="Q139" s="5" t="s">
        <v>1206</v>
      </c>
      <c r="R139" s="5" t="s">
        <v>891</v>
      </c>
      <c r="S139" s="5" t="s">
        <v>425</v>
      </c>
      <c r="T139" s="5" t="s">
        <v>1218</v>
      </c>
      <c r="U139" s="5" t="s">
        <v>400</v>
      </c>
      <c r="V139" s="5" t="s">
        <v>949</v>
      </c>
    </row>
    <row r="140" spans="1:22" ht="20.100000000000001" customHeight="1">
      <c r="A140" s="288">
        <v>44533</v>
      </c>
      <c r="B140" s="288">
        <v>44539</v>
      </c>
      <c r="C140" s="5" t="s">
        <v>1220</v>
      </c>
      <c r="D140" s="5" t="s">
        <v>1221</v>
      </c>
      <c r="E140" s="5" t="s">
        <v>942</v>
      </c>
      <c r="F140" s="5" t="s">
        <v>955</v>
      </c>
      <c r="G140" s="5" t="s">
        <v>1211</v>
      </c>
      <c r="H140" s="5" t="s">
        <v>1030</v>
      </c>
      <c r="I140" s="5" t="s">
        <v>955</v>
      </c>
      <c r="J140" s="5" t="s">
        <v>193</v>
      </c>
      <c r="K140" s="5" t="s">
        <v>1206</v>
      </c>
      <c r="L140" s="5" t="s">
        <v>1216</v>
      </c>
      <c r="M140" s="5" t="s">
        <v>1222</v>
      </c>
      <c r="N140" s="5" t="s">
        <v>1201</v>
      </c>
      <c r="O140" s="5" t="s">
        <v>1223</v>
      </c>
      <c r="P140" s="5" t="s">
        <v>1187</v>
      </c>
      <c r="Q140" s="5" t="s">
        <v>1208</v>
      </c>
      <c r="R140" s="5" t="s">
        <v>1211</v>
      </c>
      <c r="S140" s="5" t="s">
        <v>844</v>
      </c>
      <c r="T140" s="5" t="s">
        <v>1224</v>
      </c>
      <c r="U140" s="5" t="s">
        <v>1044</v>
      </c>
      <c r="V140" s="5" t="s">
        <v>939</v>
      </c>
    </row>
    <row r="141" spans="1:22" ht="20.100000000000001" customHeight="1">
      <c r="A141" s="288">
        <v>44540</v>
      </c>
      <c r="B141" s="288">
        <v>44546</v>
      </c>
      <c r="C141" s="5" t="s">
        <v>1182</v>
      </c>
      <c r="D141" s="5" t="s">
        <v>1030</v>
      </c>
      <c r="E141" s="5" t="s">
        <v>1199</v>
      </c>
      <c r="F141" s="5" t="s">
        <v>1189</v>
      </c>
      <c r="G141" s="5" t="s">
        <v>1208</v>
      </c>
      <c r="H141" s="5" t="s">
        <v>955</v>
      </c>
      <c r="I141" s="5" t="s">
        <v>1189</v>
      </c>
      <c r="J141" s="5" t="s">
        <v>193</v>
      </c>
      <c r="K141" s="5" t="s">
        <v>1203</v>
      </c>
      <c r="L141" s="5" t="s">
        <v>1225</v>
      </c>
      <c r="M141" s="5" t="s">
        <v>1193</v>
      </c>
      <c r="N141" s="5" t="s">
        <v>1019</v>
      </c>
      <c r="O141" s="5" t="s">
        <v>1206</v>
      </c>
      <c r="P141" s="5" t="s">
        <v>1226</v>
      </c>
      <c r="Q141" s="5" t="s">
        <v>1204</v>
      </c>
      <c r="R141" s="5" t="s">
        <v>1208</v>
      </c>
      <c r="S141" s="5" t="s">
        <v>1227</v>
      </c>
      <c r="T141" s="5" t="s">
        <v>1228</v>
      </c>
      <c r="U141" s="5" t="s">
        <v>1209</v>
      </c>
      <c r="V141" s="5" t="s">
        <v>1203</v>
      </c>
    </row>
    <row r="142" spans="1:22" ht="20.100000000000001" customHeight="1">
      <c r="A142" s="288">
        <v>44547</v>
      </c>
      <c r="B142" s="288">
        <v>44553</v>
      </c>
      <c r="C142" s="5" t="s">
        <v>1201</v>
      </c>
      <c r="D142" s="5" t="s">
        <v>1029</v>
      </c>
      <c r="E142" s="5" t="s">
        <v>971</v>
      </c>
      <c r="F142" s="5" t="s">
        <v>346</v>
      </c>
      <c r="G142" s="5" t="s">
        <v>1188</v>
      </c>
      <c r="H142" s="5" t="s">
        <v>1189</v>
      </c>
      <c r="I142" s="5" t="s">
        <v>1031</v>
      </c>
      <c r="J142" s="5" t="s">
        <v>193</v>
      </c>
      <c r="K142" s="5" t="s">
        <v>963</v>
      </c>
      <c r="L142" s="5" t="s">
        <v>1229</v>
      </c>
      <c r="M142" s="5" t="s">
        <v>1230</v>
      </c>
      <c r="N142" s="5" t="s">
        <v>1077</v>
      </c>
      <c r="O142" s="5" t="s">
        <v>1208</v>
      </c>
      <c r="P142" s="5" t="s">
        <v>1225</v>
      </c>
      <c r="Q142" s="5" t="s">
        <v>1188</v>
      </c>
      <c r="R142" s="5" t="s">
        <v>1188</v>
      </c>
      <c r="S142" s="5" t="s">
        <v>1030</v>
      </c>
      <c r="T142" s="5" t="s">
        <v>966</v>
      </c>
      <c r="U142" s="5" t="s">
        <v>958</v>
      </c>
      <c r="V142" s="5" t="s">
        <v>1231</v>
      </c>
    </row>
    <row r="143" spans="1:22" ht="20.100000000000001" customHeight="1">
      <c r="A143" s="288">
        <v>44554</v>
      </c>
      <c r="B143" s="288">
        <v>44560</v>
      </c>
      <c r="C143" s="5" t="s">
        <v>955</v>
      </c>
      <c r="D143" s="5" t="s">
        <v>1185</v>
      </c>
      <c r="E143" s="5" t="s">
        <v>1043</v>
      </c>
      <c r="F143" s="5" t="s">
        <v>1017</v>
      </c>
      <c r="G143" s="5" t="s">
        <v>1201</v>
      </c>
      <c r="H143" s="5" t="s">
        <v>1232</v>
      </c>
      <c r="I143" s="5" t="s">
        <v>1233</v>
      </c>
      <c r="J143" s="5" t="s">
        <v>193</v>
      </c>
      <c r="K143" s="5" t="s">
        <v>1189</v>
      </c>
      <c r="L143" s="5" t="s">
        <v>1019</v>
      </c>
      <c r="M143" s="5" t="s">
        <v>1234</v>
      </c>
      <c r="N143" s="5" t="s">
        <v>1229</v>
      </c>
      <c r="O143" s="5" t="s">
        <v>965</v>
      </c>
      <c r="P143" s="5" t="s">
        <v>1225</v>
      </c>
      <c r="Q143" s="5" t="s">
        <v>966</v>
      </c>
      <c r="R143" s="5" t="s">
        <v>1031</v>
      </c>
      <c r="S143" s="5" t="s">
        <v>939</v>
      </c>
      <c r="T143" s="5" t="s">
        <v>971</v>
      </c>
      <c r="U143" s="5" t="s">
        <v>971</v>
      </c>
      <c r="V143" s="5" t="s">
        <v>1031</v>
      </c>
    </row>
    <row r="144" spans="1:22" ht="20.100000000000001" customHeight="1">
      <c r="A144" s="288">
        <v>44561</v>
      </c>
      <c r="B144" s="288">
        <v>44567</v>
      </c>
      <c r="C144" s="5" t="s">
        <v>1235</v>
      </c>
      <c r="D144" s="5" t="s">
        <v>1236</v>
      </c>
      <c r="E144" s="5" t="s">
        <v>1026</v>
      </c>
      <c r="F144" s="5" t="s">
        <v>1039</v>
      </c>
      <c r="G144" s="5" t="s">
        <v>1058</v>
      </c>
      <c r="H144" s="5" t="s">
        <v>990</v>
      </c>
      <c r="I144" s="5" t="s">
        <v>1237</v>
      </c>
      <c r="J144" s="5" t="s">
        <v>193</v>
      </c>
      <c r="K144" s="5" t="s">
        <v>1047</v>
      </c>
      <c r="L144" s="5" t="s">
        <v>987</v>
      </c>
      <c r="M144" s="5" t="s">
        <v>1003</v>
      </c>
      <c r="N144" s="5" t="s">
        <v>1091</v>
      </c>
      <c r="O144" s="5" t="s">
        <v>1028</v>
      </c>
      <c r="P144" s="5" t="s">
        <v>1041</v>
      </c>
      <c r="Q144" s="5" t="s">
        <v>1238</v>
      </c>
      <c r="R144" s="5" t="s">
        <v>1058</v>
      </c>
      <c r="S144" s="5" t="s">
        <v>1239</v>
      </c>
      <c r="T144" s="5" t="s">
        <v>1232</v>
      </c>
      <c r="U144" s="5" t="s">
        <v>1027</v>
      </c>
      <c r="V144" s="5" t="s">
        <v>1240</v>
      </c>
    </row>
    <row r="145" spans="1:22" ht="20.100000000000001" customHeight="1">
      <c r="A145" s="288">
        <v>44568</v>
      </c>
      <c r="B145" s="288">
        <v>44574</v>
      </c>
      <c r="C145" s="5" t="s">
        <v>1173</v>
      </c>
      <c r="D145" s="5" t="s">
        <v>1041</v>
      </c>
      <c r="E145" s="5" t="s">
        <v>1241</v>
      </c>
      <c r="F145" s="5" t="s">
        <v>1242</v>
      </c>
      <c r="G145" s="5" t="s">
        <v>1243</v>
      </c>
      <c r="H145" s="5" t="s">
        <v>1040</v>
      </c>
      <c r="I145" s="5" t="s">
        <v>1244</v>
      </c>
      <c r="J145" s="5" t="s">
        <v>193</v>
      </c>
      <c r="K145" s="5" t="s">
        <v>1173</v>
      </c>
      <c r="L145" s="5" t="s">
        <v>1174</v>
      </c>
      <c r="M145" s="5" t="s">
        <v>383</v>
      </c>
      <c r="N145" s="5" t="s">
        <v>1106</v>
      </c>
      <c r="O145" s="5" t="s">
        <v>991</v>
      </c>
      <c r="P145" s="5" t="s">
        <v>1245</v>
      </c>
      <c r="Q145" s="5" t="s">
        <v>409</v>
      </c>
      <c r="R145" s="5" t="s">
        <v>1243</v>
      </c>
      <c r="S145" s="5" t="s">
        <v>1246</v>
      </c>
      <c r="T145" s="5" t="s">
        <v>1243</v>
      </c>
      <c r="U145" s="5" t="s">
        <v>1082</v>
      </c>
      <c r="V145" s="5" t="s">
        <v>1090</v>
      </c>
    </row>
    <row r="146" spans="1:22" ht="20.100000000000001" customHeight="1">
      <c r="A146" s="288">
        <v>44575</v>
      </c>
      <c r="B146" s="288">
        <v>44581</v>
      </c>
      <c r="C146" s="5" t="s">
        <v>1096</v>
      </c>
      <c r="D146" s="5" t="s">
        <v>1091</v>
      </c>
      <c r="E146" s="5" t="s">
        <v>1113</v>
      </c>
      <c r="F146" s="5" t="s">
        <v>1247</v>
      </c>
      <c r="G146" s="5" t="s">
        <v>378</v>
      </c>
      <c r="H146" s="5" t="s">
        <v>1041</v>
      </c>
      <c r="I146" s="5" t="s">
        <v>1248</v>
      </c>
      <c r="J146" s="5" t="s">
        <v>193</v>
      </c>
      <c r="K146" s="5" t="s">
        <v>1249</v>
      </c>
      <c r="L146" s="5" t="s">
        <v>1000</v>
      </c>
      <c r="M146" s="5" t="s">
        <v>1250</v>
      </c>
      <c r="N146" s="5" t="s">
        <v>1004</v>
      </c>
      <c r="O146" s="5" t="s">
        <v>1251</v>
      </c>
      <c r="P146" s="5" t="s">
        <v>1252</v>
      </c>
      <c r="Q146" s="5" t="s">
        <v>1253</v>
      </c>
      <c r="R146" s="5" t="s">
        <v>1041</v>
      </c>
      <c r="S146" s="5" t="s">
        <v>1243</v>
      </c>
      <c r="T146" s="5" t="s">
        <v>1041</v>
      </c>
      <c r="U146" s="5" t="s">
        <v>1241</v>
      </c>
      <c r="V146" s="5" t="s">
        <v>1173</v>
      </c>
    </row>
    <row r="147" spans="1:22" s="10" customFormat="1" ht="20.100000000000001" customHeight="1">
      <c r="A147" s="288">
        <v>44582</v>
      </c>
      <c r="B147" s="288">
        <v>44587</v>
      </c>
      <c r="C147" s="5" t="s">
        <v>383</v>
      </c>
      <c r="D147" s="5" t="s">
        <v>1241</v>
      </c>
      <c r="E147" s="5" t="s">
        <v>1174</v>
      </c>
      <c r="F147" s="5" t="s">
        <v>1173</v>
      </c>
      <c r="G147" s="5" t="s">
        <v>1174</v>
      </c>
      <c r="H147" s="5" t="s">
        <v>1173</v>
      </c>
      <c r="I147" s="5" t="s">
        <v>1244</v>
      </c>
      <c r="J147" s="5" t="s">
        <v>193</v>
      </c>
      <c r="K147" s="5" t="s">
        <v>1254</v>
      </c>
      <c r="L147" s="5" t="s">
        <v>1000</v>
      </c>
      <c r="M147" s="5" t="s">
        <v>1250</v>
      </c>
      <c r="N147" s="5" t="s">
        <v>1004</v>
      </c>
      <c r="O147" s="5" t="s">
        <v>1255</v>
      </c>
      <c r="P147" s="5" t="s">
        <v>1256</v>
      </c>
      <c r="Q147" s="5" t="s">
        <v>1257</v>
      </c>
      <c r="R147" s="5" t="s">
        <v>1173</v>
      </c>
      <c r="S147" s="5" t="s">
        <v>1258</v>
      </c>
      <c r="T147" s="5" t="s">
        <v>1093</v>
      </c>
      <c r="U147" s="5" t="s">
        <v>1173</v>
      </c>
      <c r="V147" s="5" t="s">
        <v>1093</v>
      </c>
    </row>
    <row r="148" spans="1:22" s="10" customFormat="1" ht="20.100000000000001" customHeight="1">
      <c r="A148" s="288">
        <v>44598</v>
      </c>
      <c r="B148" s="288">
        <v>44602</v>
      </c>
      <c r="C148" s="5" t="s">
        <v>1259</v>
      </c>
      <c r="D148" s="5" t="s">
        <v>1000</v>
      </c>
      <c r="E148" s="5" t="s">
        <v>1004</v>
      </c>
      <c r="F148" s="5" t="s">
        <v>351</v>
      </c>
      <c r="G148" s="5" t="s">
        <v>1106</v>
      </c>
      <c r="H148" s="5" t="s">
        <v>351</v>
      </c>
      <c r="I148" s="5" t="s">
        <v>1005</v>
      </c>
      <c r="J148" s="5" t="s">
        <v>193</v>
      </c>
      <c r="K148" s="5" t="s">
        <v>1260</v>
      </c>
      <c r="L148" s="5" t="s">
        <v>1261</v>
      </c>
      <c r="M148" s="5" t="s">
        <v>1262</v>
      </c>
      <c r="N148" s="5" t="s">
        <v>1263</v>
      </c>
      <c r="O148" s="5" t="s">
        <v>365</v>
      </c>
      <c r="P148" s="5" t="s">
        <v>1264</v>
      </c>
      <c r="Q148" s="5" t="s">
        <v>1256</v>
      </c>
      <c r="R148" s="5" t="s">
        <v>1106</v>
      </c>
      <c r="S148" s="5" t="s">
        <v>1265</v>
      </c>
      <c r="T148" s="5" t="s">
        <v>1106</v>
      </c>
      <c r="U148" s="5" t="s">
        <v>1000</v>
      </c>
      <c r="V148" s="5" t="s">
        <v>1125</v>
      </c>
    </row>
    <row r="149" spans="1:22" ht="20.100000000000001" customHeight="1">
      <c r="A149" s="288">
        <v>44603</v>
      </c>
      <c r="B149" s="288">
        <v>44609</v>
      </c>
      <c r="C149" s="5" t="s">
        <v>1249</v>
      </c>
      <c r="D149" s="5" t="s">
        <v>1004</v>
      </c>
      <c r="E149" s="5" t="s">
        <v>1135</v>
      </c>
      <c r="F149" s="5" t="s">
        <v>1249</v>
      </c>
      <c r="G149" s="5" t="s">
        <v>1250</v>
      </c>
      <c r="H149" s="5" t="s">
        <v>1168</v>
      </c>
      <c r="I149" s="5" t="s">
        <v>1109</v>
      </c>
      <c r="J149" s="5" t="s">
        <v>193</v>
      </c>
      <c r="K149" s="5" t="s">
        <v>1266</v>
      </c>
      <c r="L149" s="5" t="s">
        <v>1267</v>
      </c>
      <c r="M149" s="5" t="s">
        <v>1267</v>
      </c>
      <c r="N149" s="5" t="s">
        <v>1124</v>
      </c>
      <c r="O149" s="5" t="s">
        <v>351</v>
      </c>
      <c r="P149" s="5" t="s">
        <v>1268</v>
      </c>
      <c r="Q149" s="5" t="s">
        <v>1146</v>
      </c>
      <c r="R149" s="5" t="s">
        <v>1104</v>
      </c>
      <c r="S149" s="5" t="s">
        <v>1174</v>
      </c>
      <c r="T149" s="5" t="s">
        <v>1250</v>
      </c>
      <c r="U149" s="5" t="s">
        <v>1081</v>
      </c>
      <c r="V149" s="5" t="s">
        <v>1107</v>
      </c>
    </row>
    <row r="150" spans="1:22" ht="20.100000000000001" customHeight="1">
      <c r="A150" s="288">
        <v>44610</v>
      </c>
      <c r="B150" s="288">
        <v>44616</v>
      </c>
      <c r="C150" s="5" t="s">
        <v>1269</v>
      </c>
      <c r="D150" s="5" t="s">
        <v>1270</v>
      </c>
      <c r="E150" s="5" t="s">
        <v>351</v>
      </c>
      <c r="F150" s="5" t="s">
        <v>1249</v>
      </c>
      <c r="G150" s="5" t="s">
        <v>1270</v>
      </c>
      <c r="H150" s="5" t="s">
        <v>1006</v>
      </c>
      <c r="I150" s="5" t="s">
        <v>1271</v>
      </c>
      <c r="J150" s="5" t="s">
        <v>193</v>
      </c>
      <c r="K150" s="5" t="s">
        <v>1261</v>
      </c>
      <c r="L150" s="5" t="s">
        <v>1267</v>
      </c>
      <c r="M150" s="5" t="s">
        <v>1267</v>
      </c>
      <c r="N150" s="5" t="s">
        <v>1272</v>
      </c>
      <c r="O150" s="5" t="s">
        <v>351</v>
      </c>
      <c r="P150" s="5" t="s">
        <v>1268</v>
      </c>
      <c r="Q150" s="5" t="s">
        <v>1146</v>
      </c>
      <c r="R150" s="5" t="s">
        <v>1273</v>
      </c>
      <c r="S150" s="5" t="s">
        <v>383</v>
      </c>
      <c r="T150" s="5" t="s">
        <v>1259</v>
      </c>
      <c r="U150" s="5" t="s">
        <v>1096</v>
      </c>
      <c r="V150" s="5" t="s">
        <v>1081</v>
      </c>
    </row>
    <row r="151" spans="1:22" ht="20.100000000000001" customHeight="1">
      <c r="A151" s="288">
        <v>44617</v>
      </c>
      <c r="B151" s="288">
        <v>44623</v>
      </c>
      <c r="C151" s="5" t="s">
        <v>1269</v>
      </c>
      <c r="D151" s="5" t="s">
        <v>1270</v>
      </c>
      <c r="E151" s="5" t="s">
        <v>351</v>
      </c>
      <c r="F151" s="5" t="s">
        <v>1105</v>
      </c>
      <c r="G151" s="5" t="s">
        <v>1270</v>
      </c>
      <c r="H151" s="5" t="s">
        <v>1006</v>
      </c>
      <c r="I151" s="5" t="s">
        <v>1109</v>
      </c>
      <c r="J151" s="5" t="s">
        <v>193</v>
      </c>
      <c r="K151" s="5" t="s">
        <v>1261</v>
      </c>
      <c r="L151" s="5" t="s">
        <v>1267</v>
      </c>
      <c r="M151" s="5" t="s">
        <v>1267</v>
      </c>
      <c r="N151" s="5" t="s">
        <v>1272</v>
      </c>
      <c r="O151" s="5" t="s">
        <v>1000</v>
      </c>
      <c r="P151" s="5" t="s">
        <v>1159</v>
      </c>
      <c r="Q151" s="5" t="s">
        <v>1004</v>
      </c>
      <c r="R151" s="5" t="s">
        <v>1273</v>
      </c>
      <c r="S151" s="5" t="s">
        <v>383</v>
      </c>
      <c r="T151" s="5" t="s">
        <v>1259</v>
      </c>
      <c r="U151" s="5" t="s">
        <v>1099</v>
      </c>
      <c r="V151" s="5" t="s">
        <v>1247</v>
      </c>
    </row>
    <row r="152" spans="1:22" ht="20.100000000000001" customHeight="1">
      <c r="A152" s="288">
        <v>44624</v>
      </c>
      <c r="B152" s="288">
        <v>44630</v>
      </c>
      <c r="C152" s="5" t="s">
        <v>1105</v>
      </c>
      <c r="D152" s="5" t="s">
        <v>1125</v>
      </c>
      <c r="E152" s="5" t="s">
        <v>1159</v>
      </c>
      <c r="F152" s="5" t="s">
        <v>1262</v>
      </c>
      <c r="G152" s="5" t="s">
        <v>1250</v>
      </c>
      <c r="H152" s="5" t="s">
        <v>1126</v>
      </c>
      <c r="I152" s="5" t="s">
        <v>1262</v>
      </c>
      <c r="J152" s="5" t="s">
        <v>193</v>
      </c>
      <c r="K152" s="5" t="s">
        <v>1159</v>
      </c>
      <c r="L152" s="5" t="s">
        <v>1272</v>
      </c>
      <c r="M152" s="5" t="s">
        <v>1272</v>
      </c>
      <c r="N152" s="5" t="s">
        <v>1124</v>
      </c>
      <c r="O152" s="5" t="s">
        <v>1250</v>
      </c>
      <c r="P152" s="5" t="s">
        <v>1135</v>
      </c>
      <c r="Q152" s="5" t="s">
        <v>1261</v>
      </c>
      <c r="R152" s="5" t="s">
        <v>1104</v>
      </c>
      <c r="S152" s="5" t="s">
        <v>383</v>
      </c>
      <c r="T152" s="5" t="s">
        <v>1259</v>
      </c>
      <c r="U152" s="5" t="s">
        <v>1274</v>
      </c>
      <c r="V152" s="5" t="s">
        <v>1275</v>
      </c>
    </row>
    <row r="153" spans="1:22" ht="20.100000000000001" customHeight="1">
      <c r="A153" s="288">
        <v>44631</v>
      </c>
      <c r="B153" s="288">
        <v>44637</v>
      </c>
      <c r="C153" s="5" t="s">
        <v>1269</v>
      </c>
      <c r="D153" s="5" t="s">
        <v>1261</v>
      </c>
      <c r="E153" s="5" t="s">
        <v>1120</v>
      </c>
      <c r="F153" s="5" t="s">
        <v>1146</v>
      </c>
      <c r="G153" s="5" t="s">
        <v>1247</v>
      </c>
      <c r="H153" s="5" t="s">
        <v>1270</v>
      </c>
      <c r="I153" s="5" t="s">
        <v>1146</v>
      </c>
      <c r="J153" s="5" t="s">
        <v>193</v>
      </c>
      <c r="K153" s="5" t="s">
        <v>1124</v>
      </c>
      <c r="L153" s="5" t="s">
        <v>1276</v>
      </c>
      <c r="M153" s="5" t="s">
        <v>1277</v>
      </c>
      <c r="N153" s="5" t="s">
        <v>1278</v>
      </c>
      <c r="O153" s="5" t="s">
        <v>1124</v>
      </c>
      <c r="P153" s="5" t="s">
        <v>1279</v>
      </c>
      <c r="Q153" s="5" t="s">
        <v>1135</v>
      </c>
      <c r="R153" s="5" t="s">
        <v>1174</v>
      </c>
      <c r="S153" s="5" t="s">
        <v>1265</v>
      </c>
      <c r="T153" s="5" t="s">
        <v>1280</v>
      </c>
      <c r="U153" s="5" t="s">
        <v>1281</v>
      </c>
      <c r="V153" s="5" t="s">
        <v>1159</v>
      </c>
    </row>
    <row r="154" spans="1:22" ht="20.100000000000001" customHeight="1">
      <c r="A154" s="288">
        <v>44638</v>
      </c>
      <c r="B154" s="288">
        <v>44644</v>
      </c>
      <c r="C154" s="5" t="s">
        <v>1000</v>
      </c>
      <c r="D154" s="5" t="s">
        <v>1096</v>
      </c>
      <c r="E154" s="5" t="s">
        <v>1271</v>
      </c>
      <c r="F154" s="5" t="s">
        <v>1005</v>
      </c>
      <c r="G154" s="5" t="s">
        <v>1242</v>
      </c>
      <c r="H154" s="5" t="s">
        <v>1000</v>
      </c>
      <c r="I154" s="5" t="s">
        <v>351</v>
      </c>
      <c r="J154" s="5" t="s">
        <v>193</v>
      </c>
      <c r="K154" s="5" t="s">
        <v>1175</v>
      </c>
      <c r="L154" s="5" t="s">
        <v>1260</v>
      </c>
      <c r="M154" s="5" t="s">
        <v>1277</v>
      </c>
      <c r="N154" s="5" t="s">
        <v>1278</v>
      </c>
      <c r="O154" s="5" t="s">
        <v>1113</v>
      </c>
      <c r="P154" s="5" t="s">
        <v>1006</v>
      </c>
      <c r="Q154" s="5" t="s">
        <v>1104</v>
      </c>
      <c r="R154" s="5" t="s">
        <v>1241</v>
      </c>
      <c r="S154" s="5" t="s">
        <v>1282</v>
      </c>
      <c r="T154" s="5" t="s">
        <v>1241</v>
      </c>
      <c r="U154" s="5" t="s">
        <v>1249</v>
      </c>
      <c r="V154" s="5" t="s">
        <v>1004</v>
      </c>
    </row>
    <row r="155" spans="1:22" ht="20.100000000000001" customHeight="1">
      <c r="A155" s="288">
        <v>44645</v>
      </c>
      <c r="B155" s="288">
        <v>44651</v>
      </c>
      <c r="C155" s="5" t="s">
        <v>1174</v>
      </c>
      <c r="D155" s="5" t="s">
        <v>1242</v>
      </c>
      <c r="E155" s="5" t="s">
        <v>1096</v>
      </c>
      <c r="F155" s="5" t="s">
        <v>351</v>
      </c>
      <c r="G155" s="5" t="s">
        <v>1041</v>
      </c>
      <c r="H155" s="5" t="s">
        <v>1113</v>
      </c>
      <c r="I155" s="5" t="s">
        <v>1004</v>
      </c>
      <c r="J155" s="5" t="s">
        <v>193</v>
      </c>
      <c r="K155" s="5" t="s">
        <v>1099</v>
      </c>
      <c r="L155" s="5" t="s">
        <v>1260</v>
      </c>
      <c r="M155" s="5" t="s">
        <v>1276</v>
      </c>
      <c r="N155" s="5" t="s">
        <v>1283</v>
      </c>
      <c r="O155" s="5" t="s">
        <v>1003</v>
      </c>
      <c r="P155" s="5" t="s">
        <v>1104</v>
      </c>
      <c r="Q155" s="5" t="s">
        <v>1091</v>
      </c>
      <c r="R155" s="5" t="s">
        <v>1041</v>
      </c>
      <c r="S155" s="5" t="s">
        <v>1085</v>
      </c>
      <c r="T155" s="5" t="s">
        <v>1041</v>
      </c>
      <c r="U155" s="5" t="s">
        <v>1269</v>
      </c>
      <c r="V155" s="5" t="s">
        <v>1284</v>
      </c>
    </row>
    <row r="156" spans="1:22" ht="20.100000000000001" customHeight="1">
      <c r="A156" s="288">
        <v>44652</v>
      </c>
      <c r="B156" s="288">
        <v>44658</v>
      </c>
      <c r="C156" s="5" t="s">
        <v>1174</v>
      </c>
      <c r="D156" s="5" t="s">
        <v>1091</v>
      </c>
      <c r="E156" s="5" t="s">
        <v>1113</v>
      </c>
      <c r="F156" s="5" t="s">
        <v>1105</v>
      </c>
      <c r="G156" s="5" t="s">
        <v>1082</v>
      </c>
      <c r="H156" s="5" t="s">
        <v>1113</v>
      </c>
      <c r="I156" s="5" t="s">
        <v>1270</v>
      </c>
      <c r="J156" s="5" t="s">
        <v>193</v>
      </c>
      <c r="K156" s="5" t="s">
        <v>1109</v>
      </c>
      <c r="L156" s="5" t="s">
        <v>1267</v>
      </c>
      <c r="M156" s="5" t="s">
        <v>1275</v>
      </c>
      <c r="N156" s="5" t="s">
        <v>1110</v>
      </c>
      <c r="O156" s="5" t="s">
        <v>1003</v>
      </c>
      <c r="P156" s="5" t="s">
        <v>1104</v>
      </c>
      <c r="Q156" s="5" t="s">
        <v>1091</v>
      </c>
      <c r="R156" s="5" t="s">
        <v>1082</v>
      </c>
      <c r="S156" s="5" t="s">
        <v>991</v>
      </c>
      <c r="T156" s="5" t="s">
        <v>1082</v>
      </c>
      <c r="U156" s="5" t="s">
        <v>1107</v>
      </c>
      <c r="V156" s="5" t="s">
        <v>1285</v>
      </c>
    </row>
    <row r="157" spans="1:22" ht="20.100000000000001" customHeight="1">
      <c r="A157" s="288">
        <v>44659</v>
      </c>
      <c r="B157" s="288">
        <v>44665</v>
      </c>
      <c r="C157" s="5" t="s">
        <v>1173</v>
      </c>
      <c r="D157" s="5" t="s">
        <v>1096</v>
      </c>
      <c r="E157" s="5" t="s">
        <v>1096</v>
      </c>
      <c r="F157" s="5" t="s">
        <v>1125</v>
      </c>
      <c r="G157" s="5" t="s">
        <v>991</v>
      </c>
      <c r="H157" s="5" t="s">
        <v>1245</v>
      </c>
      <c r="I157" s="5" t="s">
        <v>1273</v>
      </c>
      <c r="J157" s="5" t="s">
        <v>193</v>
      </c>
      <c r="K157" s="5" t="s">
        <v>1107</v>
      </c>
      <c r="L157" s="5" t="s">
        <v>1271</v>
      </c>
      <c r="M157" s="5" t="s">
        <v>1267</v>
      </c>
      <c r="N157" s="5" t="s">
        <v>1267</v>
      </c>
      <c r="O157" s="5" t="s">
        <v>1003</v>
      </c>
      <c r="P157" s="5" t="s">
        <v>1104</v>
      </c>
      <c r="Q157" s="5" t="s">
        <v>1091</v>
      </c>
      <c r="R157" s="5" t="s">
        <v>991</v>
      </c>
      <c r="S157" s="5" t="s">
        <v>1084</v>
      </c>
      <c r="T157" s="5" t="s">
        <v>384</v>
      </c>
      <c r="U157" s="5" t="s">
        <v>1174</v>
      </c>
      <c r="V157" s="5" t="s">
        <v>1105</v>
      </c>
    </row>
    <row r="158" spans="1:22" ht="20.100000000000001" customHeight="1">
      <c r="A158" s="288">
        <v>44666</v>
      </c>
      <c r="B158" s="288">
        <v>44672</v>
      </c>
      <c r="C158" s="5" t="s">
        <v>1114</v>
      </c>
      <c r="D158" s="5" t="s">
        <v>1039</v>
      </c>
      <c r="E158" s="5" t="s">
        <v>1237</v>
      </c>
      <c r="F158" s="5" t="s">
        <v>1081</v>
      </c>
      <c r="G158" s="5" t="s">
        <v>1286</v>
      </c>
      <c r="H158" s="5" t="s">
        <v>409</v>
      </c>
      <c r="I158" s="5" t="s">
        <v>1242</v>
      </c>
      <c r="J158" s="5" t="s">
        <v>193</v>
      </c>
      <c r="K158" s="5" t="s">
        <v>1237</v>
      </c>
      <c r="L158" s="5" t="s">
        <v>1094</v>
      </c>
      <c r="M158" s="5" t="s">
        <v>1107</v>
      </c>
      <c r="N158" s="5" t="s">
        <v>1107</v>
      </c>
      <c r="O158" s="5" t="s">
        <v>1179</v>
      </c>
      <c r="P158" s="5" t="s">
        <v>1287</v>
      </c>
      <c r="Q158" s="5" t="s">
        <v>988</v>
      </c>
      <c r="R158" s="5" t="s">
        <v>1288</v>
      </c>
      <c r="S158" s="5" t="s">
        <v>1049</v>
      </c>
      <c r="T158" s="5" t="s">
        <v>1289</v>
      </c>
      <c r="U158" s="5" t="s">
        <v>988</v>
      </c>
      <c r="V158" s="5" t="s">
        <v>1094</v>
      </c>
    </row>
    <row r="159" spans="1:22" ht="20.100000000000001" customHeight="1">
      <c r="A159" s="288">
        <v>44673</v>
      </c>
      <c r="B159" s="288">
        <v>44679</v>
      </c>
      <c r="C159" s="5" t="s">
        <v>1240</v>
      </c>
      <c r="D159" s="5" t="s">
        <v>1236</v>
      </c>
      <c r="E159" s="5" t="s">
        <v>1290</v>
      </c>
      <c r="F159" s="5" t="s">
        <v>1034</v>
      </c>
      <c r="G159" s="5" t="s">
        <v>1036</v>
      </c>
      <c r="H159" s="5" t="s">
        <v>1230</v>
      </c>
      <c r="I159" s="5" t="s">
        <v>1229</v>
      </c>
      <c r="J159" s="5" t="s">
        <v>193</v>
      </c>
      <c r="K159" s="5" t="s">
        <v>1027</v>
      </c>
      <c r="L159" s="5" t="s">
        <v>1238</v>
      </c>
      <c r="M159" s="5" t="s">
        <v>1179</v>
      </c>
      <c r="N159" s="5" t="s">
        <v>1179</v>
      </c>
      <c r="O159" s="5" t="s">
        <v>990</v>
      </c>
      <c r="P159" s="5" t="s">
        <v>1291</v>
      </c>
      <c r="Q159" s="5" t="s">
        <v>1039</v>
      </c>
      <c r="R159" s="5" t="s">
        <v>346</v>
      </c>
      <c r="S159" s="5" t="s">
        <v>1210</v>
      </c>
      <c r="T159" s="5" t="s">
        <v>963</v>
      </c>
      <c r="U159" s="5" t="s">
        <v>1290</v>
      </c>
      <c r="V159" s="5" t="s">
        <v>1034</v>
      </c>
    </row>
    <row r="160" spans="1:22" ht="20.100000000000001" customHeight="1">
      <c r="A160" s="288">
        <v>44680</v>
      </c>
      <c r="B160" s="288">
        <v>44686</v>
      </c>
      <c r="C160" s="5" t="s">
        <v>1292</v>
      </c>
      <c r="D160" s="5" t="s">
        <v>963</v>
      </c>
      <c r="E160" s="5" t="s">
        <v>1075</v>
      </c>
      <c r="F160" s="5" t="s">
        <v>990</v>
      </c>
      <c r="G160" s="5" t="s">
        <v>1058</v>
      </c>
      <c r="H160" s="5" t="s">
        <v>1237</v>
      </c>
      <c r="I160" s="5" t="s">
        <v>1290</v>
      </c>
      <c r="J160" s="5" t="s">
        <v>193</v>
      </c>
      <c r="K160" s="5" t="s">
        <v>1028</v>
      </c>
      <c r="L160" s="5" t="s">
        <v>1229</v>
      </c>
      <c r="M160" s="5" t="s">
        <v>990</v>
      </c>
      <c r="N160" s="5" t="s">
        <v>990</v>
      </c>
      <c r="O160" s="5" t="s">
        <v>1290</v>
      </c>
      <c r="P160" s="5" t="s">
        <v>1183</v>
      </c>
      <c r="Q160" s="5" t="s">
        <v>990</v>
      </c>
      <c r="R160" s="5" t="s">
        <v>1028</v>
      </c>
      <c r="S160" s="5" t="s">
        <v>346</v>
      </c>
      <c r="T160" s="5" t="s">
        <v>1288</v>
      </c>
      <c r="U160" s="5" t="s">
        <v>1236</v>
      </c>
      <c r="V160" s="5" t="s">
        <v>1027</v>
      </c>
    </row>
    <row r="161" spans="1:22" ht="20.100000000000001" customHeight="1">
      <c r="A161" s="288">
        <v>44687</v>
      </c>
      <c r="B161" s="288">
        <v>44693</v>
      </c>
      <c r="C161" s="5" t="s">
        <v>1057</v>
      </c>
      <c r="D161" s="5" t="s">
        <v>1052</v>
      </c>
      <c r="E161" s="5" t="s">
        <v>1293</v>
      </c>
      <c r="F161" s="5" t="s">
        <v>1290</v>
      </c>
      <c r="G161" s="5" t="s">
        <v>1049</v>
      </c>
      <c r="H161" s="5" t="s">
        <v>1009</v>
      </c>
      <c r="I161" s="5" t="s">
        <v>1234</v>
      </c>
      <c r="J161" s="5" t="s">
        <v>193</v>
      </c>
      <c r="K161" s="5" t="s">
        <v>1294</v>
      </c>
      <c r="L161" s="5" t="s">
        <v>1295</v>
      </c>
      <c r="M161" s="5" t="s">
        <v>1240</v>
      </c>
      <c r="N161" s="5" t="s">
        <v>1240</v>
      </c>
      <c r="O161" s="5" t="s">
        <v>1235</v>
      </c>
      <c r="P161" s="5" t="s">
        <v>1288</v>
      </c>
      <c r="Q161" s="5" t="s">
        <v>1290</v>
      </c>
      <c r="R161" s="5" t="s">
        <v>963</v>
      </c>
      <c r="S161" s="5" t="s">
        <v>962</v>
      </c>
      <c r="T161" s="5" t="s">
        <v>386</v>
      </c>
      <c r="U161" s="5" t="s">
        <v>1296</v>
      </c>
      <c r="V161" s="5" t="s">
        <v>1235</v>
      </c>
    </row>
    <row r="162" spans="1:22" ht="20.100000000000001" customHeight="1">
      <c r="A162" s="288">
        <v>44694</v>
      </c>
      <c r="B162" s="288">
        <v>44700</v>
      </c>
      <c r="C162" s="5" t="s">
        <v>1239</v>
      </c>
      <c r="D162" s="5" t="s">
        <v>1203</v>
      </c>
      <c r="E162" s="5" t="s">
        <v>1209</v>
      </c>
      <c r="F162" s="5" t="s">
        <v>1236</v>
      </c>
      <c r="G162" s="5" t="s">
        <v>963</v>
      </c>
      <c r="H162" s="5" t="s">
        <v>1240</v>
      </c>
      <c r="I162" s="5" t="s">
        <v>346</v>
      </c>
      <c r="J162" s="5" t="s">
        <v>193</v>
      </c>
      <c r="K162" s="5" t="s">
        <v>1239</v>
      </c>
      <c r="L162" s="5" t="s">
        <v>1028</v>
      </c>
      <c r="M162" s="5" t="s">
        <v>1075</v>
      </c>
      <c r="N162" s="5" t="s">
        <v>1075</v>
      </c>
      <c r="O162" s="5" t="s">
        <v>1239</v>
      </c>
      <c r="P162" s="5" t="s">
        <v>1057</v>
      </c>
      <c r="Q162" s="5" t="s">
        <v>963</v>
      </c>
      <c r="R162" s="5" t="s">
        <v>1293</v>
      </c>
      <c r="S162" s="5" t="s">
        <v>1297</v>
      </c>
      <c r="T162" s="5" t="s">
        <v>352</v>
      </c>
      <c r="U162" s="5" t="s">
        <v>1189</v>
      </c>
      <c r="V162" s="5" t="s">
        <v>972</v>
      </c>
    </row>
    <row r="163" spans="1:22" ht="20.100000000000001" customHeight="1">
      <c r="A163" s="288">
        <v>44701</v>
      </c>
      <c r="B163" s="288">
        <v>44707</v>
      </c>
      <c r="C163" s="5" t="s">
        <v>958</v>
      </c>
      <c r="D163" s="5" t="s">
        <v>1298</v>
      </c>
      <c r="E163" s="5" t="s">
        <v>1185</v>
      </c>
      <c r="F163" s="5" t="s">
        <v>1239</v>
      </c>
      <c r="G163" s="5" t="s">
        <v>1299</v>
      </c>
      <c r="H163" s="5" t="s">
        <v>1232</v>
      </c>
      <c r="I163" s="5" t="s">
        <v>1029</v>
      </c>
      <c r="J163" s="5" t="s">
        <v>193</v>
      </c>
      <c r="K163" s="5" t="s">
        <v>1300</v>
      </c>
      <c r="L163" s="5" t="s">
        <v>958</v>
      </c>
      <c r="M163" s="5" t="s">
        <v>1189</v>
      </c>
      <c r="N163" s="5" t="s">
        <v>1189</v>
      </c>
      <c r="O163" s="5" t="s">
        <v>1017</v>
      </c>
      <c r="P163" s="5" t="s">
        <v>1057</v>
      </c>
      <c r="Q163" s="5" t="s">
        <v>963</v>
      </c>
      <c r="R163" s="5" t="s">
        <v>1052</v>
      </c>
      <c r="S163" s="5" t="s">
        <v>1301</v>
      </c>
      <c r="T163" s="5" t="s">
        <v>1302</v>
      </c>
      <c r="U163" s="5" t="s">
        <v>939</v>
      </c>
      <c r="V163" s="5" t="s">
        <v>1203</v>
      </c>
    </row>
    <row r="164" spans="1:22" ht="20.100000000000001" customHeight="1">
      <c r="A164" s="288">
        <v>44708</v>
      </c>
      <c r="B164" s="288">
        <v>44714</v>
      </c>
      <c r="C164" s="5" t="s">
        <v>1303</v>
      </c>
      <c r="D164" s="5" t="s">
        <v>1044</v>
      </c>
      <c r="E164" s="5" t="s">
        <v>1204</v>
      </c>
      <c r="F164" s="5" t="s">
        <v>1203</v>
      </c>
      <c r="G164" s="5" t="s">
        <v>1304</v>
      </c>
      <c r="H164" s="5" t="s">
        <v>1293</v>
      </c>
      <c r="I164" s="5" t="s">
        <v>1305</v>
      </c>
      <c r="J164" s="5" t="s">
        <v>193</v>
      </c>
      <c r="K164" s="5" t="s">
        <v>1199</v>
      </c>
      <c r="L164" s="5" t="s">
        <v>958</v>
      </c>
      <c r="M164" s="5" t="s">
        <v>958</v>
      </c>
      <c r="N164" s="5" t="s">
        <v>1210</v>
      </c>
      <c r="O164" s="5" t="s">
        <v>1017</v>
      </c>
      <c r="P164" s="5" t="s">
        <v>1057</v>
      </c>
      <c r="Q164" s="5" t="s">
        <v>963</v>
      </c>
      <c r="R164" s="5" t="s">
        <v>1306</v>
      </c>
      <c r="S164" s="5" t="s">
        <v>1307</v>
      </c>
      <c r="T164" s="5" t="s">
        <v>389</v>
      </c>
      <c r="U164" s="5" t="s">
        <v>1308</v>
      </c>
      <c r="V164" s="5" t="s">
        <v>1185</v>
      </c>
    </row>
    <row r="165" spans="1:22" ht="20.100000000000001" customHeight="1">
      <c r="A165" s="288">
        <v>44715</v>
      </c>
      <c r="B165" s="288">
        <v>44721</v>
      </c>
      <c r="C165" s="5" t="s">
        <v>1308</v>
      </c>
      <c r="D165" s="5" t="s">
        <v>1300</v>
      </c>
      <c r="E165" s="5" t="s">
        <v>1044</v>
      </c>
      <c r="F165" s="5" t="s">
        <v>1199</v>
      </c>
      <c r="G165" s="5" t="s">
        <v>1309</v>
      </c>
      <c r="H165" s="5" t="s">
        <v>352</v>
      </c>
      <c r="I165" s="5" t="s">
        <v>1308</v>
      </c>
      <c r="J165" s="5" t="s">
        <v>193</v>
      </c>
      <c r="K165" s="5" t="s">
        <v>1203</v>
      </c>
      <c r="L165" s="5" t="s">
        <v>958</v>
      </c>
      <c r="M165" s="5" t="s">
        <v>958</v>
      </c>
      <c r="N165" s="5" t="s">
        <v>1210</v>
      </c>
      <c r="O165" s="5" t="s">
        <v>1199</v>
      </c>
      <c r="P165" s="5" t="s">
        <v>1310</v>
      </c>
      <c r="Q165" s="5" t="s">
        <v>1239</v>
      </c>
      <c r="R165" s="5" t="s">
        <v>1311</v>
      </c>
      <c r="S165" s="5" t="s">
        <v>1307</v>
      </c>
      <c r="T165" s="5" t="s">
        <v>397</v>
      </c>
      <c r="U165" s="5" t="s">
        <v>1297</v>
      </c>
      <c r="V165" s="5" t="s">
        <v>1195</v>
      </c>
    </row>
    <row r="166" spans="1:22" ht="20.100000000000001" customHeight="1">
      <c r="A166" s="288">
        <v>44722</v>
      </c>
      <c r="B166" s="288">
        <v>44728</v>
      </c>
      <c r="C166" s="5" t="s">
        <v>422</v>
      </c>
      <c r="D166" s="5" t="s">
        <v>1312</v>
      </c>
      <c r="E166" s="5" t="s">
        <v>1228</v>
      </c>
      <c r="F166" s="5" t="s">
        <v>1313</v>
      </c>
      <c r="G166" s="5" t="s">
        <v>1314</v>
      </c>
      <c r="H166" s="5" t="s">
        <v>1315</v>
      </c>
      <c r="I166" s="5" t="s">
        <v>1314</v>
      </c>
      <c r="J166" s="5" t="s">
        <v>193</v>
      </c>
      <c r="K166" s="5" t="s">
        <v>1030</v>
      </c>
      <c r="L166" s="5" t="s">
        <v>1316</v>
      </c>
      <c r="M166" s="5" t="s">
        <v>1317</v>
      </c>
      <c r="N166" s="5" t="s">
        <v>939</v>
      </c>
      <c r="O166" s="5" t="s">
        <v>1316</v>
      </c>
      <c r="P166" s="5" t="s">
        <v>346</v>
      </c>
      <c r="Q166" s="5" t="s">
        <v>1305</v>
      </c>
      <c r="R166" s="5" t="s">
        <v>1318</v>
      </c>
      <c r="S166" s="5" t="s">
        <v>1319</v>
      </c>
      <c r="T166" s="5" t="s">
        <v>1314</v>
      </c>
      <c r="U166" s="5" t="s">
        <v>422</v>
      </c>
      <c r="V166" s="5" t="s">
        <v>1320</v>
      </c>
    </row>
    <row r="167" spans="1:22" ht="20.100000000000001" customHeight="1">
      <c r="A167" s="288">
        <v>44729</v>
      </c>
      <c r="B167" s="288">
        <v>44735</v>
      </c>
      <c r="C167" s="5" t="s">
        <v>1321</v>
      </c>
      <c r="D167" s="5" t="s">
        <v>1322</v>
      </c>
      <c r="E167" s="5" t="s">
        <v>1323</v>
      </c>
      <c r="F167" s="5" t="s">
        <v>430</v>
      </c>
      <c r="G167" s="5" t="s">
        <v>422</v>
      </c>
      <c r="H167" s="5" t="s">
        <v>1324</v>
      </c>
      <c r="I167" s="5" t="s">
        <v>1319</v>
      </c>
      <c r="J167" s="5" t="s">
        <v>193</v>
      </c>
      <c r="K167" s="5" t="s">
        <v>926</v>
      </c>
      <c r="L167" s="5" t="s">
        <v>1325</v>
      </c>
      <c r="M167" s="5" t="s">
        <v>1325</v>
      </c>
      <c r="N167" s="5" t="s">
        <v>926</v>
      </c>
      <c r="O167" s="5" t="s">
        <v>941</v>
      </c>
      <c r="P167" s="5" t="s">
        <v>1021</v>
      </c>
      <c r="Q167" s="5" t="s">
        <v>1321</v>
      </c>
      <c r="R167" s="5" t="s">
        <v>1326</v>
      </c>
      <c r="S167" s="5" t="s">
        <v>1327</v>
      </c>
      <c r="T167" s="5" t="s">
        <v>422</v>
      </c>
      <c r="U167" s="5" t="s">
        <v>1328</v>
      </c>
      <c r="V167" s="5" t="s">
        <v>1319</v>
      </c>
    </row>
    <row r="168" spans="1:22" ht="20.100000000000001" customHeight="1">
      <c r="A168" s="288">
        <v>44736</v>
      </c>
      <c r="B168" s="288">
        <v>44742</v>
      </c>
      <c r="C168" s="5" t="s">
        <v>1329</v>
      </c>
      <c r="D168" s="5" t="s">
        <v>1330</v>
      </c>
      <c r="E168" s="5" t="s">
        <v>1331</v>
      </c>
      <c r="F168" s="5" t="s">
        <v>1332</v>
      </c>
      <c r="G168" s="5" t="s">
        <v>1333</v>
      </c>
      <c r="H168" s="5" t="s">
        <v>600</v>
      </c>
      <c r="I168" s="5" t="s">
        <v>1334</v>
      </c>
      <c r="J168" s="5" t="s">
        <v>193</v>
      </c>
      <c r="K168" s="5" t="s">
        <v>1329</v>
      </c>
      <c r="L168" s="5" t="s">
        <v>1335</v>
      </c>
      <c r="M168" s="5" t="s">
        <v>1336</v>
      </c>
      <c r="N168" s="5" t="s">
        <v>1337</v>
      </c>
      <c r="O168" s="5" t="s">
        <v>423</v>
      </c>
      <c r="P168" s="5" t="s">
        <v>1338</v>
      </c>
      <c r="Q168" s="5" t="s">
        <v>1339</v>
      </c>
      <c r="R168" s="5" t="s">
        <v>1331</v>
      </c>
      <c r="S168" s="5" t="s">
        <v>1340</v>
      </c>
      <c r="T168" s="5" t="s">
        <v>1333</v>
      </c>
      <c r="U168" s="5" t="s">
        <v>1341</v>
      </c>
      <c r="V168" s="5" t="s">
        <v>437</v>
      </c>
    </row>
    <row r="169" spans="1:22" ht="20.100000000000001" customHeight="1">
      <c r="A169" s="288">
        <v>44743</v>
      </c>
      <c r="B169" s="288">
        <v>44749</v>
      </c>
      <c r="C169" s="5" t="s">
        <v>1342</v>
      </c>
      <c r="D169" s="5" t="s">
        <v>1343</v>
      </c>
      <c r="E169" s="5" t="s">
        <v>1344</v>
      </c>
      <c r="F169" s="5" t="s">
        <v>1345</v>
      </c>
      <c r="G169" s="5" t="s">
        <v>1346</v>
      </c>
      <c r="H169" s="5" t="s">
        <v>912</v>
      </c>
      <c r="I169" s="5" t="s">
        <v>605</v>
      </c>
      <c r="J169" s="5" t="s">
        <v>193</v>
      </c>
      <c r="K169" s="5" t="s">
        <v>1347</v>
      </c>
      <c r="L169" s="5" t="s">
        <v>1348</v>
      </c>
      <c r="M169" s="5" t="s">
        <v>1349</v>
      </c>
      <c r="N169" s="5" t="s">
        <v>1350</v>
      </c>
      <c r="O169" s="5" t="s">
        <v>1331</v>
      </c>
      <c r="P169" s="5" t="s">
        <v>1351</v>
      </c>
      <c r="Q169" s="5" t="s">
        <v>1352</v>
      </c>
      <c r="R169" s="5" t="s">
        <v>1353</v>
      </c>
      <c r="S169" s="5" t="s">
        <v>431</v>
      </c>
      <c r="T169" s="5" t="s">
        <v>912</v>
      </c>
      <c r="U169" s="5" t="s">
        <v>1354</v>
      </c>
      <c r="V169" s="5" t="s">
        <v>1355</v>
      </c>
    </row>
    <row r="170" spans="1:22" ht="20.100000000000001" customHeight="1">
      <c r="A170" s="288">
        <v>44750</v>
      </c>
      <c r="B170" s="288">
        <v>44756</v>
      </c>
      <c r="C170" s="5" t="s">
        <v>1356</v>
      </c>
      <c r="D170" s="5" t="s">
        <v>1357</v>
      </c>
      <c r="E170" s="5" t="s">
        <v>1358</v>
      </c>
      <c r="F170" s="5" t="s">
        <v>605</v>
      </c>
      <c r="G170" s="5" t="s">
        <v>1359</v>
      </c>
      <c r="H170" s="5" t="s">
        <v>1357</v>
      </c>
      <c r="I170" s="5" t="s">
        <v>613</v>
      </c>
      <c r="J170" s="5" t="s">
        <v>193</v>
      </c>
      <c r="K170" s="5" t="s">
        <v>1360</v>
      </c>
      <c r="L170" s="5" t="s">
        <v>1347</v>
      </c>
      <c r="M170" s="5" t="s">
        <v>1361</v>
      </c>
      <c r="N170" s="5" t="s">
        <v>1362</v>
      </c>
      <c r="O170" s="5" t="s">
        <v>1363</v>
      </c>
      <c r="P170" s="5" t="s">
        <v>603</v>
      </c>
      <c r="Q170" s="5" t="s">
        <v>1363</v>
      </c>
      <c r="R170" s="5" t="s">
        <v>1364</v>
      </c>
      <c r="S170" s="5" t="s">
        <v>1365</v>
      </c>
      <c r="T170" s="5" t="s">
        <v>451</v>
      </c>
      <c r="U170" s="5" t="s">
        <v>1366</v>
      </c>
      <c r="V170" s="5" t="s">
        <v>572</v>
      </c>
    </row>
    <row r="171" spans="1:22" ht="20.100000000000001" customHeight="1">
      <c r="A171" s="288">
        <v>44757</v>
      </c>
      <c r="B171" s="288">
        <v>44763</v>
      </c>
      <c r="C171" s="5" t="s">
        <v>1367</v>
      </c>
      <c r="D171" s="5" t="s">
        <v>1363</v>
      </c>
      <c r="E171" s="5" t="s">
        <v>1358</v>
      </c>
      <c r="F171" s="5" t="s">
        <v>534</v>
      </c>
      <c r="G171" s="5" t="s">
        <v>1347</v>
      </c>
      <c r="H171" s="5" t="s">
        <v>1368</v>
      </c>
      <c r="I171" s="5" t="s">
        <v>572</v>
      </c>
      <c r="J171" s="5" t="s">
        <v>193</v>
      </c>
      <c r="K171" s="5" t="s">
        <v>529</v>
      </c>
      <c r="L171" s="5" t="s">
        <v>1369</v>
      </c>
      <c r="M171" s="5" t="s">
        <v>1370</v>
      </c>
      <c r="N171" s="5" t="s">
        <v>1371</v>
      </c>
      <c r="O171" s="5" t="s">
        <v>1368</v>
      </c>
      <c r="P171" s="5" t="s">
        <v>1372</v>
      </c>
      <c r="Q171" s="5" t="s">
        <v>1373</v>
      </c>
      <c r="R171" s="5" t="s">
        <v>1374</v>
      </c>
      <c r="S171" s="5" t="s">
        <v>745</v>
      </c>
      <c r="T171" s="5" t="s">
        <v>556</v>
      </c>
      <c r="U171" s="5" t="s">
        <v>517</v>
      </c>
      <c r="V171" s="5" t="s">
        <v>534</v>
      </c>
    </row>
    <row r="172" spans="1:22" ht="20.100000000000001" customHeight="1">
      <c r="A172" s="288">
        <v>44764</v>
      </c>
      <c r="B172" s="288">
        <v>44770</v>
      </c>
      <c r="C172" s="5" t="s">
        <v>1375</v>
      </c>
      <c r="D172" s="5" t="s">
        <v>1334</v>
      </c>
      <c r="E172" s="5" t="s">
        <v>1332</v>
      </c>
      <c r="F172" s="5" t="s">
        <v>1329</v>
      </c>
      <c r="G172" s="5" t="s">
        <v>1376</v>
      </c>
      <c r="H172" s="5" t="s">
        <v>1336</v>
      </c>
      <c r="I172" s="5" t="s">
        <v>1377</v>
      </c>
      <c r="J172" s="5" t="s">
        <v>193</v>
      </c>
      <c r="K172" s="5" t="s">
        <v>1329</v>
      </c>
      <c r="L172" s="5" t="s">
        <v>1378</v>
      </c>
      <c r="M172" s="5" t="s">
        <v>1379</v>
      </c>
      <c r="N172" s="5" t="s">
        <v>1379</v>
      </c>
      <c r="O172" s="5" t="s">
        <v>1380</v>
      </c>
      <c r="P172" s="5" t="s">
        <v>1381</v>
      </c>
      <c r="Q172" s="5" t="s">
        <v>1334</v>
      </c>
      <c r="R172" s="5" t="s">
        <v>1382</v>
      </c>
      <c r="S172" s="5" t="s">
        <v>1363</v>
      </c>
      <c r="T172" s="5" t="s">
        <v>915</v>
      </c>
      <c r="U172" s="5" t="s">
        <v>449</v>
      </c>
      <c r="V172" s="5" t="s">
        <v>1329</v>
      </c>
    </row>
    <row r="173" spans="1:22" ht="20.100000000000001" customHeight="1">
      <c r="A173" s="288">
        <v>44771</v>
      </c>
      <c r="B173" s="288">
        <v>44777</v>
      </c>
      <c r="C173" s="5" t="s">
        <v>1375</v>
      </c>
      <c r="D173" s="5" t="s">
        <v>1383</v>
      </c>
      <c r="E173" s="5" t="s">
        <v>1384</v>
      </c>
      <c r="F173" s="5" t="s">
        <v>1349</v>
      </c>
      <c r="G173" s="5" t="s">
        <v>1385</v>
      </c>
      <c r="H173" s="5" t="s">
        <v>1386</v>
      </c>
      <c r="I173" s="5" t="s">
        <v>1340</v>
      </c>
      <c r="J173" s="5" t="s">
        <v>193</v>
      </c>
      <c r="K173" s="5" t="s">
        <v>1329</v>
      </c>
      <c r="L173" s="5" t="s">
        <v>1387</v>
      </c>
      <c r="M173" s="5" t="s">
        <v>1333</v>
      </c>
      <c r="N173" s="5" t="s">
        <v>1388</v>
      </c>
      <c r="O173" s="5" t="s">
        <v>1345</v>
      </c>
      <c r="P173" s="5" t="s">
        <v>1389</v>
      </c>
      <c r="Q173" s="5" t="s">
        <v>1353</v>
      </c>
      <c r="R173" s="5" t="s">
        <v>1390</v>
      </c>
      <c r="S173" s="5" t="s">
        <v>446</v>
      </c>
      <c r="T173" s="5" t="s">
        <v>1391</v>
      </c>
      <c r="U173" s="5" t="s">
        <v>518</v>
      </c>
      <c r="V173" s="5" t="s">
        <v>1392</v>
      </c>
    </row>
    <row r="174" spans="1:22" ht="20.100000000000001" customHeight="1">
      <c r="A174" s="288">
        <v>44778</v>
      </c>
      <c r="B174" s="288">
        <v>44784</v>
      </c>
      <c r="C174" s="5" t="s">
        <v>437</v>
      </c>
      <c r="D174" s="5" t="s">
        <v>1393</v>
      </c>
      <c r="E174" s="5" t="s">
        <v>1375</v>
      </c>
      <c r="F174" s="5" t="s">
        <v>1343</v>
      </c>
      <c r="G174" s="5" t="s">
        <v>913</v>
      </c>
      <c r="H174" s="5" t="s">
        <v>1379</v>
      </c>
      <c r="I174" s="5" t="s">
        <v>1394</v>
      </c>
      <c r="J174" s="5" t="s">
        <v>193</v>
      </c>
      <c r="K174" s="5" t="s">
        <v>1387</v>
      </c>
      <c r="L174" s="5" t="s">
        <v>1388</v>
      </c>
      <c r="M174" s="5" t="s">
        <v>1333</v>
      </c>
      <c r="N174" s="5" t="s">
        <v>1381</v>
      </c>
      <c r="O174" s="5" t="s">
        <v>1395</v>
      </c>
      <c r="P174" s="5" t="s">
        <v>1396</v>
      </c>
      <c r="Q174" s="5" t="s">
        <v>1395</v>
      </c>
      <c r="R174" s="5" t="s">
        <v>1389</v>
      </c>
      <c r="S174" s="5" t="s">
        <v>1373</v>
      </c>
      <c r="T174" s="5" t="s">
        <v>915</v>
      </c>
      <c r="U174" s="5" t="s">
        <v>429</v>
      </c>
      <c r="V174" s="5" t="s">
        <v>540</v>
      </c>
    </row>
    <row r="175" spans="1:22" ht="20.100000000000001" customHeight="1">
      <c r="A175" s="288">
        <v>44785</v>
      </c>
      <c r="B175" s="288">
        <v>44791</v>
      </c>
      <c r="C175" s="5" t="s">
        <v>1397</v>
      </c>
      <c r="D175" s="5" t="s">
        <v>1345</v>
      </c>
      <c r="E175" s="5" t="s">
        <v>1389</v>
      </c>
      <c r="F175" s="5" t="s">
        <v>1398</v>
      </c>
      <c r="G175" s="5" t="s">
        <v>913</v>
      </c>
      <c r="H175" s="5" t="s">
        <v>1388</v>
      </c>
      <c r="I175" s="5" t="s">
        <v>1399</v>
      </c>
      <c r="J175" s="5" t="s">
        <v>193</v>
      </c>
      <c r="K175" s="5" t="s">
        <v>1334</v>
      </c>
      <c r="L175" s="5" t="s">
        <v>1384</v>
      </c>
      <c r="M175" s="5" t="s">
        <v>1400</v>
      </c>
      <c r="N175" s="5" t="s">
        <v>1387</v>
      </c>
      <c r="O175" s="5" t="s">
        <v>1345</v>
      </c>
      <c r="P175" s="5" t="s">
        <v>1380</v>
      </c>
      <c r="Q175" s="5" t="s">
        <v>1353</v>
      </c>
      <c r="R175" s="5" t="s">
        <v>1390</v>
      </c>
      <c r="S175" s="5" t="s">
        <v>1373</v>
      </c>
      <c r="T175" s="5" t="s">
        <v>1401</v>
      </c>
      <c r="U175" s="5" t="s">
        <v>1402</v>
      </c>
      <c r="V175" s="5" t="s">
        <v>1403</v>
      </c>
    </row>
    <row r="176" spans="1:22" ht="20.100000000000001" customHeight="1">
      <c r="A176" s="288">
        <v>44792</v>
      </c>
      <c r="B176" s="288">
        <v>44798</v>
      </c>
      <c r="C176" s="5" t="s">
        <v>1373</v>
      </c>
      <c r="D176" s="5" t="s">
        <v>1373</v>
      </c>
      <c r="E176" s="5" t="s">
        <v>1369</v>
      </c>
      <c r="F176" s="5" t="s">
        <v>1404</v>
      </c>
      <c r="G176" s="5" t="s">
        <v>449</v>
      </c>
      <c r="H176" s="5" t="s">
        <v>1396</v>
      </c>
      <c r="I176" s="5" t="s">
        <v>1405</v>
      </c>
      <c r="J176" s="5" t="s">
        <v>193</v>
      </c>
      <c r="K176" s="5" t="s">
        <v>1406</v>
      </c>
      <c r="L176" s="5" t="s">
        <v>1407</v>
      </c>
      <c r="M176" s="5" t="s">
        <v>1407</v>
      </c>
      <c r="N176" s="5" t="s">
        <v>1407</v>
      </c>
      <c r="O176" s="5" t="s">
        <v>1408</v>
      </c>
      <c r="P176" s="5" t="s">
        <v>1370</v>
      </c>
      <c r="Q176" s="5" t="s">
        <v>1408</v>
      </c>
      <c r="R176" s="5" t="s">
        <v>1373</v>
      </c>
      <c r="S176" s="5" t="s">
        <v>605</v>
      </c>
      <c r="T176" s="5" t="s">
        <v>913</v>
      </c>
      <c r="U176" s="5" t="s">
        <v>1342</v>
      </c>
      <c r="V176" s="5" t="s">
        <v>1404</v>
      </c>
    </row>
    <row r="177" spans="1:26" ht="20.100000000000001" customHeight="1">
      <c r="A177" s="333">
        <v>44799</v>
      </c>
      <c r="B177" s="333">
        <v>44805</v>
      </c>
      <c r="C177" s="5" t="s">
        <v>612</v>
      </c>
      <c r="D177" s="5" t="s">
        <v>1409</v>
      </c>
      <c r="E177" s="5" t="s">
        <v>1410</v>
      </c>
      <c r="F177" s="5" t="s">
        <v>745</v>
      </c>
      <c r="G177" s="5" t="s">
        <v>1368</v>
      </c>
      <c r="H177" s="5" t="s">
        <v>449</v>
      </c>
      <c r="I177" s="5" t="s">
        <v>611</v>
      </c>
      <c r="J177" s="5" t="s">
        <v>193</v>
      </c>
      <c r="K177" s="5" t="s">
        <v>1411</v>
      </c>
      <c r="L177" s="5" t="s">
        <v>522</v>
      </c>
      <c r="M177" s="5" t="s">
        <v>1359</v>
      </c>
      <c r="N177" s="5" t="s">
        <v>1357</v>
      </c>
      <c r="O177" s="5" t="s">
        <v>1412</v>
      </c>
      <c r="P177" s="5" t="s">
        <v>1413</v>
      </c>
      <c r="Q177" s="5" t="s">
        <v>1414</v>
      </c>
      <c r="R177" s="5" t="s">
        <v>1415</v>
      </c>
      <c r="S177" s="5" t="s">
        <v>431</v>
      </c>
      <c r="T177" s="5" t="s">
        <v>1390</v>
      </c>
      <c r="U177" s="5" t="s">
        <v>748</v>
      </c>
      <c r="V177" s="5" t="s">
        <v>824</v>
      </c>
    </row>
    <row r="178" spans="1:26" ht="20.100000000000001" customHeight="1">
      <c r="A178" s="333">
        <v>44806</v>
      </c>
      <c r="B178" s="333">
        <v>44812</v>
      </c>
      <c r="C178" s="5" t="s">
        <v>1414</v>
      </c>
      <c r="D178" s="5" t="s">
        <v>1416</v>
      </c>
      <c r="E178" s="5" t="s">
        <v>446</v>
      </c>
      <c r="F178" s="5" t="s">
        <v>614</v>
      </c>
      <c r="G178" s="5" t="s">
        <v>1340</v>
      </c>
      <c r="H178" s="5" t="s">
        <v>899</v>
      </c>
      <c r="I178" s="5" t="s">
        <v>1417</v>
      </c>
      <c r="J178" s="5" t="s">
        <v>193</v>
      </c>
      <c r="K178" s="5" t="s">
        <v>1411</v>
      </c>
      <c r="L178" s="5" t="s">
        <v>1373</v>
      </c>
      <c r="M178" s="5" t="s">
        <v>1408</v>
      </c>
      <c r="N178" s="5" t="s">
        <v>1407</v>
      </c>
      <c r="O178" s="5" t="s">
        <v>1367</v>
      </c>
      <c r="P178" s="5" t="s">
        <v>446</v>
      </c>
      <c r="Q178" s="5" t="s">
        <v>529</v>
      </c>
      <c r="R178" s="5" t="s">
        <v>1345</v>
      </c>
      <c r="S178" s="5" t="s">
        <v>509</v>
      </c>
      <c r="T178" s="5" t="s">
        <v>1341</v>
      </c>
      <c r="U178" s="5" t="s">
        <v>611</v>
      </c>
      <c r="V178" s="5" t="s">
        <v>586</v>
      </c>
    </row>
    <row r="179" spans="1:26" ht="20.100000000000001" customHeight="1">
      <c r="A179" s="333">
        <v>44813</v>
      </c>
      <c r="B179" s="333">
        <v>44819</v>
      </c>
      <c r="C179" s="5" t="s">
        <v>614</v>
      </c>
      <c r="D179" s="5" t="s">
        <v>1410</v>
      </c>
      <c r="E179" s="5" t="s">
        <v>446</v>
      </c>
      <c r="F179" s="5" t="s">
        <v>1418</v>
      </c>
      <c r="G179" s="5" t="s">
        <v>1353</v>
      </c>
      <c r="H179" s="5" t="s">
        <v>1419</v>
      </c>
      <c r="I179" s="5" t="s">
        <v>1409</v>
      </c>
      <c r="J179" s="5" t="s">
        <v>193</v>
      </c>
      <c r="K179" s="5" t="s">
        <v>529</v>
      </c>
      <c r="L179" s="5" t="s">
        <v>1420</v>
      </c>
      <c r="M179" s="5" t="s">
        <v>1361</v>
      </c>
      <c r="N179" s="5" t="s">
        <v>1362</v>
      </c>
      <c r="O179" s="5" t="s">
        <v>1412</v>
      </c>
      <c r="P179" s="5" t="s">
        <v>1421</v>
      </c>
      <c r="Q179" s="5" t="s">
        <v>1422</v>
      </c>
      <c r="R179" s="5" t="s">
        <v>446</v>
      </c>
      <c r="S179" s="5" t="s">
        <v>1423</v>
      </c>
      <c r="T179" s="5" t="s">
        <v>1424</v>
      </c>
      <c r="U179" s="5" t="s">
        <v>1423</v>
      </c>
      <c r="V179" s="5" t="s">
        <v>1409</v>
      </c>
    </row>
    <row r="180" spans="1:26" ht="20.100000000000001" customHeight="1">
      <c r="A180" s="333">
        <v>44820</v>
      </c>
      <c r="B180" s="333">
        <v>44826</v>
      </c>
      <c r="C180" s="5" t="s">
        <v>1425</v>
      </c>
      <c r="D180" s="5" t="s">
        <v>735</v>
      </c>
      <c r="E180" s="5" t="s">
        <v>1426</v>
      </c>
      <c r="F180" s="5" t="s">
        <v>586</v>
      </c>
      <c r="G180" s="5" t="s">
        <v>534</v>
      </c>
      <c r="H180" s="5" t="s">
        <v>735</v>
      </c>
      <c r="I180" s="5" t="s">
        <v>1427</v>
      </c>
      <c r="J180" s="5" t="s">
        <v>193</v>
      </c>
      <c r="K180" s="5" t="s">
        <v>1367</v>
      </c>
      <c r="L180" s="5" t="s">
        <v>1409</v>
      </c>
      <c r="M180" s="5" t="s">
        <v>1409</v>
      </c>
      <c r="N180" s="5" t="s">
        <v>522</v>
      </c>
      <c r="O180" s="5" t="s">
        <v>445</v>
      </c>
      <c r="P180" s="5" t="s">
        <v>1416</v>
      </c>
      <c r="Q180" s="5" t="s">
        <v>1412</v>
      </c>
      <c r="R180" s="5" t="s">
        <v>1428</v>
      </c>
      <c r="S180" s="5" t="s">
        <v>1429</v>
      </c>
      <c r="T180" s="5" t="s">
        <v>598</v>
      </c>
      <c r="U180" s="5" t="s">
        <v>1430</v>
      </c>
      <c r="V180" s="5" t="s">
        <v>445</v>
      </c>
    </row>
    <row r="181" spans="1:26" ht="20.100000000000001" customHeight="1">
      <c r="A181" s="333">
        <v>44827</v>
      </c>
      <c r="B181" s="333">
        <v>44833</v>
      </c>
      <c r="C181" s="5" t="s">
        <v>611</v>
      </c>
      <c r="D181" s="5" t="s">
        <v>612</v>
      </c>
      <c r="E181" s="5" t="s">
        <v>1354</v>
      </c>
      <c r="F181" s="5" t="s">
        <v>586</v>
      </c>
      <c r="G181" s="5" t="s">
        <v>534</v>
      </c>
      <c r="H181" s="5" t="s">
        <v>604</v>
      </c>
      <c r="I181" s="5" t="s">
        <v>749</v>
      </c>
      <c r="J181" s="5" t="s">
        <v>193</v>
      </c>
      <c r="K181" s="5" t="s">
        <v>1427</v>
      </c>
      <c r="L181" s="5" t="s">
        <v>1367</v>
      </c>
      <c r="M181" s="5" t="s">
        <v>1367</v>
      </c>
      <c r="N181" s="5" t="s">
        <v>1409</v>
      </c>
      <c r="O181" s="5" t="s">
        <v>1427</v>
      </c>
      <c r="P181" s="5" t="s">
        <v>1416</v>
      </c>
      <c r="Q181" s="5" t="s">
        <v>1425</v>
      </c>
      <c r="R181" s="5" t="s">
        <v>1428</v>
      </c>
      <c r="S181" s="5" t="s">
        <v>1429</v>
      </c>
      <c r="T181" s="5" t="s">
        <v>598</v>
      </c>
      <c r="U181" s="5" t="s">
        <v>1430</v>
      </c>
      <c r="V181" s="5" t="s">
        <v>749</v>
      </c>
    </row>
    <row r="182" spans="1:26" ht="20.100000000000001" customHeight="1">
      <c r="A182" s="288">
        <v>44834</v>
      </c>
      <c r="B182" s="288">
        <v>44842</v>
      </c>
      <c r="C182" s="334" t="s">
        <v>1431</v>
      </c>
      <c r="D182" s="334" t="s">
        <v>1432</v>
      </c>
      <c r="E182" s="334" t="s">
        <v>1433</v>
      </c>
      <c r="F182" s="334" t="s">
        <v>1434</v>
      </c>
      <c r="G182" s="334" t="s">
        <v>737</v>
      </c>
      <c r="H182" s="334" t="s">
        <v>1435</v>
      </c>
      <c r="I182" s="334" t="s">
        <v>460</v>
      </c>
      <c r="J182" s="299" t="s">
        <v>193</v>
      </c>
      <c r="K182" s="334" t="s">
        <v>1436</v>
      </c>
      <c r="L182" s="334" t="s">
        <v>728</v>
      </c>
      <c r="M182" s="334" t="s">
        <v>728</v>
      </c>
      <c r="N182" s="334" t="s">
        <v>749</v>
      </c>
      <c r="O182" s="334" t="s">
        <v>755</v>
      </c>
      <c r="P182" s="334" t="s">
        <v>1437</v>
      </c>
      <c r="Q182" s="334" t="s">
        <v>520</v>
      </c>
      <c r="R182" s="334" t="s">
        <v>513</v>
      </c>
      <c r="S182" s="334" t="s">
        <v>1438</v>
      </c>
      <c r="T182" s="334" t="s">
        <v>819</v>
      </c>
      <c r="U182" s="334" t="s">
        <v>1439</v>
      </c>
      <c r="V182" s="334" t="s">
        <v>774</v>
      </c>
    </row>
    <row r="183" spans="1:26" ht="20.100000000000001" customHeight="1">
      <c r="A183" s="288">
        <v>44843</v>
      </c>
      <c r="B183" s="288">
        <v>44847</v>
      </c>
      <c r="C183" s="334" t="s">
        <v>467</v>
      </c>
      <c r="D183" s="334" t="s">
        <v>1440</v>
      </c>
      <c r="E183" s="334" t="s">
        <v>1441</v>
      </c>
      <c r="F183" s="334" t="s">
        <v>1442</v>
      </c>
      <c r="G183" s="334" t="s">
        <v>1443</v>
      </c>
      <c r="H183" s="334" t="s">
        <v>1444</v>
      </c>
      <c r="I183" s="334" t="s">
        <v>774</v>
      </c>
      <c r="J183" s="299" t="s">
        <v>193</v>
      </c>
      <c r="K183" s="334" t="s">
        <v>1445</v>
      </c>
      <c r="L183" s="334" t="s">
        <v>765</v>
      </c>
      <c r="M183" s="334" t="s">
        <v>1446</v>
      </c>
      <c r="N183" s="334" t="s">
        <v>1447</v>
      </c>
      <c r="O183" s="334" t="s">
        <v>774</v>
      </c>
      <c r="P183" s="334" t="s">
        <v>717</v>
      </c>
      <c r="Q183" s="334" t="s">
        <v>782</v>
      </c>
      <c r="R183" s="334" t="s">
        <v>1448</v>
      </c>
      <c r="S183" s="334" t="s">
        <v>1449</v>
      </c>
      <c r="T183" s="334" t="s">
        <v>1450</v>
      </c>
      <c r="U183" s="334" t="s">
        <v>1451</v>
      </c>
      <c r="V183" s="334" t="s">
        <v>1452</v>
      </c>
    </row>
    <row r="184" spans="1:26" ht="20.100000000000001" customHeight="1">
      <c r="A184" s="302">
        <v>44848</v>
      </c>
      <c r="B184" s="302">
        <v>44854</v>
      </c>
      <c r="C184" s="334" t="s">
        <v>1453</v>
      </c>
      <c r="D184" s="334" t="s">
        <v>1454</v>
      </c>
      <c r="E184" s="334" t="s">
        <v>1455</v>
      </c>
      <c r="F184" s="334" t="s">
        <v>809</v>
      </c>
      <c r="G184" s="334" t="s">
        <v>1456</v>
      </c>
      <c r="H184" s="334" t="s">
        <v>1457</v>
      </c>
      <c r="I184" s="334" t="s">
        <v>1458</v>
      </c>
      <c r="J184" s="299" t="s">
        <v>193</v>
      </c>
      <c r="K184" s="334" t="s">
        <v>1453</v>
      </c>
      <c r="L184" s="334" t="s">
        <v>818</v>
      </c>
      <c r="M184" s="334" t="s">
        <v>1446</v>
      </c>
      <c r="N184" s="334" t="s">
        <v>1459</v>
      </c>
      <c r="O184" s="334" t="s">
        <v>1460</v>
      </c>
      <c r="P184" s="334" t="s">
        <v>1461</v>
      </c>
      <c r="Q184" s="334" t="s">
        <v>1462</v>
      </c>
      <c r="R184" s="334" t="s">
        <v>1460</v>
      </c>
      <c r="S184" s="334" t="s">
        <v>1463</v>
      </c>
      <c r="T184" s="334" t="s">
        <v>1464</v>
      </c>
      <c r="U184" s="334" t="s">
        <v>1465</v>
      </c>
      <c r="V184" s="334" t="s">
        <v>1466</v>
      </c>
    </row>
    <row r="185" spans="1:26" ht="20.100000000000001" customHeight="1">
      <c r="A185" s="302">
        <v>44855</v>
      </c>
      <c r="B185" s="302">
        <v>44861</v>
      </c>
      <c r="C185" s="334" t="s">
        <v>1467</v>
      </c>
      <c r="D185" s="334" t="s">
        <v>1440</v>
      </c>
      <c r="E185" s="334" t="s">
        <v>721</v>
      </c>
      <c r="F185" s="334" t="s">
        <v>717</v>
      </c>
      <c r="G185" s="334" t="s">
        <v>1468</v>
      </c>
      <c r="H185" s="334" t="s">
        <v>1469</v>
      </c>
      <c r="I185" s="334" t="s">
        <v>1452</v>
      </c>
      <c r="J185" s="299" t="s">
        <v>193</v>
      </c>
      <c r="K185" s="334" t="s">
        <v>782</v>
      </c>
      <c r="L185" s="334" t="s">
        <v>728</v>
      </c>
      <c r="M185" s="334" t="s">
        <v>728</v>
      </c>
      <c r="N185" s="334" t="s">
        <v>1470</v>
      </c>
      <c r="O185" s="334" t="s">
        <v>1471</v>
      </c>
      <c r="P185" s="334" t="s">
        <v>755</v>
      </c>
      <c r="Q185" s="334" t="s">
        <v>717</v>
      </c>
      <c r="R185" s="334" t="s">
        <v>1460</v>
      </c>
      <c r="S185" s="334" t="s">
        <v>1472</v>
      </c>
      <c r="T185" s="334" t="s">
        <v>1473</v>
      </c>
      <c r="U185" s="334" t="s">
        <v>542</v>
      </c>
      <c r="V185" s="334" t="s">
        <v>1462</v>
      </c>
    </row>
    <row r="186" spans="1:26" ht="20.100000000000001" customHeight="1">
      <c r="A186" s="302">
        <v>44862</v>
      </c>
      <c r="B186" s="302">
        <v>44868</v>
      </c>
      <c r="C186" s="334" t="s">
        <v>1469</v>
      </c>
      <c r="D186" s="334" t="s">
        <v>721</v>
      </c>
      <c r="E186" s="334" t="s">
        <v>1474</v>
      </c>
      <c r="F186" s="334" t="s">
        <v>1437</v>
      </c>
      <c r="G186" s="334" t="s">
        <v>833</v>
      </c>
      <c r="H186" s="334" t="s">
        <v>1475</v>
      </c>
      <c r="I186" s="334" t="s">
        <v>1445</v>
      </c>
      <c r="J186" s="299" t="s">
        <v>193</v>
      </c>
      <c r="K186" s="334" t="s">
        <v>1475</v>
      </c>
      <c r="L186" s="334" t="s">
        <v>1470</v>
      </c>
      <c r="M186" s="334" t="s">
        <v>1476</v>
      </c>
      <c r="N186" s="334" t="s">
        <v>1477</v>
      </c>
      <c r="O186" s="334" t="s">
        <v>1478</v>
      </c>
      <c r="P186" s="334" t="s">
        <v>824</v>
      </c>
      <c r="Q186" s="334" t="s">
        <v>1479</v>
      </c>
      <c r="R186" s="334" t="s">
        <v>541</v>
      </c>
      <c r="S186" s="334" t="s">
        <v>1444</v>
      </c>
      <c r="T186" s="334" t="s">
        <v>528</v>
      </c>
      <c r="U186" s="334" t="s">
        <v>1480</v>
      </c>
      <c r="V186" s="334" t="s">
        <v>1445</v>
      </c>
    </row>
    <row r="187" spans="1:26" ht="20.100000000000001" customHeight="1">
      <c r="A187" s="302">
        <v>44869</v>
      </c>
      <c r="B187" s="302">
        <v>44875</v>
      </c>
      <c r="C187" s="334" t="s">
        <v>1481</v>
      </c>
      <c r="D187" s="334" t="s">
        <v>1477</v>
      </c>
      <c r="E187" s="334" t="s">
        <v>611</v>
      </c>
      <c r="F187" s="334" t="s">
        <v>1482</v>
      </c>
      <c r="G187" s="334" t="s">
        <v>534</v>
      </c>
      <c r="H187" s="334" t="s">
        <v>749</v>
      </c>
      <c r="I187" s="334" t="s">
        <v>1427</v>
      </c>
      <c r="J187" s="299" t="s">
        <v>193</v>
      </c>
      <c r="K187" s="334" t="s">
        <v>1477</v>
      </c>
      <c r="L187" s="334" t="s">
        <v>1362</v>
      </c>
      <c r="M187" s="334" t="s">
        <v>1362</v>
      </c>
      <c r="N187" s="334" t="s">
        <v>1369</v>
      </c>
      <c r="O187" s="334" t="s">
        <v>1483</v>
      </c>
      <c r="P187" s="334" t="s">
        <v>1405</v>
      </c>
      <c r="Q187" s="334" t="s">
        <v>1483</v>
      </c>
      <c r="R187" s="334" t="s">
        <v>1356</v>
      </c>
      <c r="S187" s="334" t="s">
        <v>1484</v>
      </c>
      <c r="T187" s="334" t="s">
        <v>1485</v>
      </c>
      <c r="U187" s="334" t="s">
        <v>1486</v>
      </c>
      <c r="V187" s="334" t="s">
        <v>611</v>
      </c>
    </row>
    <row r="188" spans="1:26" ht="20.100000000000001" customHeight="1">
      <c r="A188" s="302">
        <v>44876</v>
      </c>
      <c r="B188" s="302">
        <v>44882</v>
      </c>
      <c r="C188" s="334" t="s">
        <v>745</v>
      </c>
      <c r="D188" s="334" t="s">
        <v>1412</v>
      </c>
      <c r="E188" s="334" t="s">
        <v>1425</v>
      </c>
      <c r="F188" s="334" t="s">
        <v>1487</v>
      </c>
      <c r="G188" s="334" t="s">
        <v>1354</v>
      </c>
      <c r="H188" s="334" t="s">
        <v>611</v>
      </c>
      <c r="I188" s="334" t="s">
        <v>1481</v>
      </c>
      <c r="J188" s="299" t="s">
        <v>193</v>
      </c>
      <c r="K188" s="334" t="s">
        <v>1477</v>
      </c>
      <c r="L188" s="334" t="s">
        <v>572</v>
      </c>
      <c r="M188" s="334" t="s">
        <v>572</v>
      </c>
      <c r="N188" s="334" t="s">
        <v>1488</v>
      </c>
      <c r="O188" s="334" t="s">
        <v>1425</v>
      </c>
      <c r="P188" s="334" t="s">
        <v>1405</v>
      </c>
      <c r="Q188" s="334" t="s">
        <v>1483</v>
      </c>
      <c r="R188" s="334" t="s">
        <v>611</v>
      </c>
      <c r="S188" s="334" t="s">
        <v>1435</v>
      </c>
      <c r="T188" s="334" t="s">
        <v>1489</v>
      </c>
      <c r="U188" s="334" t="s">
        <v>1490</v>
      </c>
      <c r="V188" s="334" t="s">
        <v>513</v>
      </c>
      <c r="W188" s="303"/>
      <c r="X188" s="303"/>
      <c r="Y188" s="303"/>
      <c r="Z188" s="303"/>
    </row>
    <row r="189" spans="1:26" ht="20.100000000000001" customHeight="1">
      <c r="A189" s="302">
        <v>44883</v>
      </c>
      <c r="B189" s="302">
        <v>44889</v>
      </c>
      <c r="C189" s="334" t="s">
        <v>614</v>
      </c>
      <c r="D189" s="334" t="s">
        <v>522</v>
      </c>
      <c r="E189" s="334" t="s">
        <v>1357</v>
      </c>
      <c r="F189" s="334" t="s">
        <v>1491</v>
      </c>
      <c r="G189" s="334" t="s">
        <v>912</v>
      </c>
      <c r="H189" s="334" t="s">
        <v>1421</v>
      </c>
      <c r="I189" s="334" t="s">
        <v>1416</v>
      </c>
      <c r="J189" s="299" t="s">
        <v>193</v>
      </c>
      <c r="K189" s="334" t="s">
        <v>529</v>
      </c>
      <c r="L189" s="334" t="s">
        <v>913</v>
      </c>
      <c r="M189" s="334" t="s">
        <v>913</v>
      </c>
      <c r="N189" s="334" t="s">
        <v>435</v>
      </c>
      <c r="O189" s="334" t="s">
        <v>1373</v>
      </c>
      <c r="P189" s="334" t="s">
        <v>1344</v>
      </c>
      <c r="Q189" s="334" t="s">
        <v>1407</v>
      </c>
      <c r="R189" s="334" t="s">
        <v>614</v>
      </c>
      <c r="S189" s="334" t="s">
        <v>570</v>
      </c>
      <c r="T189" s="334" t="s">
        <v>1492</v>
      </c>
      <c r="U189" s="334" t="s">
        <v>1493</v>
      </c>
      <c r="V189" s="334" t="s">
        <v>431</v>
      </c>
      <c r="W189" s="303"/>
      <c r="X189" s="303"/>
      <c r="Y189" s="303"/>
      <c r="Z189" s="303"/>
    </row>
    <row r="190" spans="1:26" ht="20.100000000000001" customHeight="1">
      <c r="A190" s="302">
        <v>44890</v>
      </c>
      <c r="B190" s="302">
        <v>44896</v>
      </c>
      <c r="C190" s="334" t="s">
        <v>1357</v>
      </c>
      <c r="D190" s="334" t="s">
        <v>1358</v>
      </c>
      <c r="E190" s="334" t="s">
        <v>1349</v>
      </c>
      <c r="F190" s="334" t="s">
        <v>1344</v>
      </c>
      <c r="G190" s="334" t="s">
        <v>906</v>
      </c>
      <c r="H190" s="334" t="s">
        <v>1363</v>
      </c>
      <c r="I190" s="334" t="s">
        <v>1406</v>
      </c>
      <c r="J190" s="334" t="s">
        <v>193</v>
      </c>
      <c r="K190" s="334" t="s">
        <v>1347</v>
      </c>
      <c r="L190" s="334" t="s">
        <v>899</v>
      </c>
      <c r="M190" s="334" t="s">
        <v>899</v>
      </c>
      <c r="N190" s="334" t="s">
        <v>435</v>
      </c>
      <c r="O190" s="334" t="s">
        <v>1494</v>
      </c>
      <c r="P190" s="334" t="s">
        <v>1382</v>
      </c>
      <c r="Q190" s="334" t="s">
        <v>1407</v>
      </c>
      <c r="R190" s="334" t="s">
        <v>1415</v>
      </c>
      <c r="S190" s="334" t="s">
        <v>1485</v>
      </c>
      <c r="T190" s="334" t="s">
        <v>1399</v>
      </c>
      <c r="U190" s="334" t="s">
        <v>1495</v>
      </c>
      <c r="V190" s="334" t="s">
        <v>1416</v>
      </c>
      <c r="W190" s="318"/>
      <c r="X190" s="318"/>
      <c r="Y190" s="318"/>
      <c r="Z190" s="318"/>
    </row>
    <row r="191" spans="1:26" ht="20.100000000000001" customHeight="1">
      <c r="A191" s="302">
        <v>44897</v>
      </c>
      <c r="B191" s="302">
        <v>44903</v>
      </c>
      <c r="C191" s="334" t="s">
        <v>1384</v>
      </c>
      <c r="D191" s="334" t="s">
        <v>1395</v>
      </c>
      <c r="E191" s="334" t="s">
        <v>1377</v>
      </c>
      <c r="F191" s="334" t="s">
        <v>1496</v>
      </c>
      <c r="G191" s="334" t="s">
        <v>1497</v>
      </c>
      <c r="H191" s="334" t="s">
        <v>1498</v>
      </c>
      <c r="I191" s="334" t="s">
        <v>1373</v>
      </c>
      <c r="J191" s="299" t="s">
        <v>193</v>
      </c>
      <c r="K191" s="334" t="s">
        <v>1376</v>
      </c>
      <c r="L191" s="334" t="s">
        <v>1332</v>
      </c>
      <c r="M191" s="334" t="s">
        <v>1332</v>
      </c>
      <c r="N191" s="334" t="s">
        <v>1499</v>
      </c>
      <c r="O191" s="334" t="s">
        <v>1392</v>
      </c>
      <c r="P191" s="334" t="s">
        <v>1381</v>
      </c>
      <c r="Q191" s="334" t="s">
        <v>1334</v>
      </c>
      <c r="R191" s="334" t="s">
        <v>1348</v>
      </c>
      <c r="S191" s="334" t="s">
        <v>1363</v>
      </c>
      <c r="T191" s="334" t="s">
        <v>1382</v>
      </c>
      <c r="U191" s="334" t="s">
        <v>1500</v>
      </c>
      <c r="V191" s="334" t="s">
        <v>1415</v>
      </c>
    </row>
    <row r="192" spans="1:26" ht="20.100000000000001" customHeight="1">
      <c r="A192" s="302">
        <v>44904</v>
      </c>
      <c r="B192" s="302">
        <v>44910</v>
      </c>
      <c r="C192" s="334" t="s">
        <v>1501</v>
      </c>
      <c r="D192" s="334" t="s">
        <v>1501</v>
      </c>
      <c r="E192" s="334" t="s">
        <v>1502</v>
      </c>
      <c r="F192" s="334" t="s">
        <v>1503</v>
      </c>
      <c r="G192" s="334" t="s">
        <v>952</v>
      </c>
      <c r="H192" s="334" t="s">
        <v>1504</v>
      </c>
      <c r="I192" s="334" t="s">
        <v>1333</v>
      </c>
      <c r="J192" s="299" t="s">
        <v>193</v>
      </c>
      <c r="K192" s="334" t="s">
        <v>1505</v>
      </c>
      <c r="L192" s="334" t="s">
        <v>1506</v>
      </c>
      <c r="M192" s="334" t="s">
        <v>1506</v>
      </c>
      <c r="N192" s="334" t="s">
        <v>430</v>
      </c>
      <c r="O192" s="334" t="s">
        <v>1507</v>
      </c>
      <c r="P192" s="334" t="s">
        <v>1508</v>
      </c>
      <c r="Q192" s="334" t="s">
        <v>1338</v>
      </c>
      <c r="R192" s="334" t="s">
        <v>1336</v>
      </c>
      <c r="S192" s="334" t="s">
        <v>1398</v>
      </c>
      <c r="T192" s="334" t="s">
        <v>1335</v>
      </c>
      <c r="U192" s="334" t="s">
        <v>1392</v>
      </c>
      <c r="V192" s="334" t="s">
        <v>1384</v>
      </c>
    </row>
    <row r="193" spans="1:26" ht="20.100000000000001" customHeight="1">
      <c r="A193" s="302">
        <v>44911</v>
      </c>
      <c r="B193" s="302">
        <v>44917</v>
      </c>
      <c r="C193" s="334" t="s">
        <v>1509</v>
      </c>
      <c r="D193" s="334" t="s">
        <v>1510</v>
      </c>
      <c r="E193" s="334" t="s">
        <v>1511</v>
      </c>
      <c r="F193" s="334" t="s">
        <v>1509</v>
      </c>
      <c r="G193" s="334" t="s">
        <v>1203</v>
      </c>
      <c r="H193" s="334" t="s">
        <v>1185</v>
      </c>
      <c r="I193" s="334" t="s">
        <v>926</v>
      </c>
      <c r="J193" s="299" t="s">
        <v>193</v>
      </c>
      <c r="K193" s="334" t="s">
        <v>1512</v>
      </c>
      <c r="L193" s="334" t="s">
        <v>1513</v>
      </c>
      <c r="M193" s="334" t="s">
        <v>1513</v>
      </c>
      <c r="N193" s="334" t="s">
        <v>1309</v>
      </c>
      <c r="O193" s="334" t="s">
        <v>403</v>
      </c>
      <c r="P193" s="334" t="s">
        <v>1514</v>
      </c>
      <c r="Q193" s="334" t="s">
        <v>1515</v>
      </c>
      <c r="R193" s="334" t="s">
        <v>430</v>
      </c>
      <c r="S193" s="334" t="s">
        <v>432</v>
      </c>
      <c r="T193" s="334" t="s">
        <v>1516</v>
      </c>
      <c r="U193" s="334" t="s">
        <v>1517</v>
      </c>
      <c r="V193" s="334" t="s">
        <v>1518</v>
      </c>
    </row>
    <row r="194" spans="1:26" ht="20.100000000000001" customHeight="1">
      <c r="A194" s="302">
        <v>44918</v>
      </c>
      <c r="B194" s="302">
        <v>44924</v>
      </c>
      <c r="C194" s="334" t="s">
        <v>1519</v>
      </c>
      <c r="D194" s="334" t="s">
        <v>1520</v>
      </c>
      <c r="E194" s="334" t="s">
        <v>1521</v>
      </c>
      <c r="F194" s="334" t="s">
        <v>1519</v>
      </c>
      <c r="G194" s="334" t="s">
        <v>1522</v>
      </c>
      <c r="H194" s="334" t="s">
        <v>1523</v>
      </c>
      <c r="I194" s="334" t="s">
        <v>1524</v>
      </c>
      <c r="J194" s="334" t="s">
        <v>193</v>
      </c>
      <c r="K194" s="334" t="s">
        <v>1525</v>
      </c>
      <c r="L194" s="334" t="s">
        <v>1515</v>
      </c>
      <c r="M194" s="334" t="s">
        <v>1526</v>
      </c>
      <c r="N194" s="334" t="s">
        <v>1527</v>
      </c>
      <c r="O194" s="334" t="s">
        <v>1516</v>
      </c>
      <c r="P194" s="334" t="s">
        <v>422</v>
      </c>
      <c r="Q194" s="334" t="s">
        <v>1528</v>
      </c>
      <c r="R194" s="334" t="s">
        <v>1327</v>
      </c>
      <c r="S194" s="334" t="s">
        <v>1507</v>
      </c>
      <c r="T194" s="334" t="s">
        <v>432</v>
      </c>
      <c r="U194" s="334" t="s">
        <v>1529</v>
      </c>
      <c r="V194" s="334" t="s">
        <v>1502</v>
      </c>
      <c r="W194" s="303"/>
      <c r="X194" s="303"/>
      <c r="Y194" s="303"/>
      <c r="Z194" s="303"/>
    </row>
    <row r="195" spans="1:26" ht="20.100000000000001" customHeight="1">
      <c r="A195" s="302">
        <v>44925</v>
      </c>
      <c r="B195" s="302">
        <v>44931</v>
      </c>
      <c r="C195" s="334" t="s">
        <v>1313</v>
      </c>
      <c r="D195" s="334" t="s">
        <v>1530</v>
      </c>
      <c r="E195" s="334" t="s">
        <v>399</v>
      </c>
      <c r="F195" s="334" t="s">
        <v>1313</v>
      </c>
      <c r="G195" s="334" t="s">
        <v>1049</v>
      </c>
      <c r="H195" s="334" t="s">
        <v>1052</v>
      </c>
      <c r="I195" s="334" t="s">
        <v>1523</v>
      </c>
      <c r="J195" s="334" t="s">
        <v>193</v>
      </c>
      <c r="K195" s="334" t="s">
        <v>411</v>
      </c>
      <c r="L195" s="334" t="s">
        <v>1531</v>
      </c>
      <c r="M195" s="334" t="s">
        <v>345</v>
      </c>
      <c r="N195" s="334" t="s">
        <v>345</v>
      </c>
      <c r="O195" s="334" t="s">
        <v>1513</v>
      </c>
      <c r="P195" s="334" t="s">
        <v>345</v>
      </c>
      <c r="Q195" s="334" t="s">
        <v>370</v>
      </c>
      <c r="R195" s="334" t="s">
        <v>926</v>
      </c>
      <c r="S195" s="334" t="s">
        <v>1532</v>
      </c>
      <c r="T195" s="334" t="s">
        <v>949</v>
      </c>
      <c r="U195" s="334" t="s">
        <v>1327</v>
      </c>
      <c r="V195" s="334" t="s">
        <v>1533</v>
      </c>
      <c r="W195" s="303"/>
      <c r="X195" s="303"/>
      <c r="Y195" s="303"/>
      <c r="Z195" s="303"/>
    </row>
    <row r="196" spans="1:26" ht="20.100000000000001" customHeight="1">
      <c r="A196" s="302">
        <v>44932</v>
      </c>
      <c r="B196" s="302">
        <v>44938</v>
      </c>
      <c r="C196" s="334" t="s">
        <v>1199</v>
      </c>
      <c r="D196" s="334" t="s">
        <v>1294</v>
      </c>
      <c r="E196" s="334" t="s">
        <v>1534</v>
      </c>
      <c r="F196" s="334" t="s">
        <v>1199</v>
      </c>
      <c r="G196" s="334" t="s">
        <v>1240</v>
      </c>
      <c r="H196" s="5" t="s">
        <v>1535</v>
      </c>
      <c r="I196" s="334" t="s">
        <v>411</v>
      </c>
      <c r="J196" s="334" t="s">
        <v>193</v>
      </c>
      <c r="K196" s="334" t="s">
        <v>1536</v>
      </c>
      <c r="L196" s="334" t="s">
        <v>1537</v>
      </c>
      <c r="M196" s="334" t="s">
        <v>347</v>
      </c>
      <c r="N196" s="334" t="s">
        <v>1538</v>
      </c>
      <c r="O196" s="334" t="s">
        <v>352</v>
      </c>
      <c r="P196" s="334" t="s">
        <v>1089</v>
      </c>
      <c r="Q196" s="334" t="s">
        <v>1534</v>
      </c>
      <c r="R196" s="334" t="s">
        <v>1021</v>
      </c>
      <c r="S196" s="334" t="s">
        <v>1539</v>
      </c>
      <c r="T196" s="334" t="s">
        <v>1195</v>
      </c>
      <c r="U196" s="334" t="s">
        <v>1322</v>
      </c>
      <c r="V196" s="334" t="s">
        <v>411</v>
      </c>
    </row>
    <row r="197" spans="1:26" ht="20.100000000000001" customHeight="1">
      <c r="A197" s="302">
        <v>44953</v>
      </c>
      <c r="B197" s="302">
        <v>44959</v>
      </c>
      <c r="C197" s="334" t="s">
        <v>1246</v>
      </c>
      <c r="D197" s="334" t="s">
        <v>1540</v>
      </c>
      <c r="E197" s="334" t="s">
        <v>1540</v>
      </c>
      <c r="F197" s="334" t="s">
        <v>1246</v>
      </c>
      <c r="G197" s="334" t="s">
        <v>1058</v>
      </c>
      <c r="H197" s="334" t="s">
        <v>402</v>
      </c>
      <c r="I197" s="334" t="s">
        <v>1052</v>
      </c>
      <c r="J197" s="334" t="s">
        <v>193</v>
      </c>
      <c r="K197" s="334" t="s">
        <v>1071</v>
      </c>
      <c r="L197" s="334" t="s">
        <v>1538</v>
      </c>
      <c r="M197" s="334" t="s">
        <v>1541</v>
      </c>
      <c r="N197" s="334" t="s">
        <v>1291</v>
      </c>
      <c r="O197" s="334" t="s">
        <v>1049</v>
      </c>
      <c r="P197" s="334" t="s">
        <v>1542</v>
      </c>
      <c r="Q197" s="334" t="s">
        <v>1049</v>
      </c>
      <c r="R197" s="334" t="s">
        <v>411</v>
      </c>
      <c r="S197" s="334" t="s">
        <v>1543</v>
      </c>
      <c r="T197" s="334" t="s">
        <v>1204</v>
      </c>
      <c r="U197" s="334" t="s">
        <v>1544</v>
      </c>
      <c r="V197" s="334" t="s">
        <v>1293</v>
      </c>
    </row>
    <row r="198" spans="1:26" ht="20.100000000000001" customHeight="1">
      <c r="A198" s="302">
        <v>44960</v>
      </c>
      <c r="B198" s="302">
        <v>44966</v>
      </c>
      <c r="C198" s="334" t="s">
        <v>1535</v>
      </c>
      <c r="D198" s="334" t="s">
        <v>386</v>
      </c>
      <c r="E198" s="334" t="s">
        <v>1292</v>
      </c>
      <c r="F198" s="334" t="s">
        <v>1535</v>
      </c>
      <c r="G198" s="334" t="s">
        <v>402</v>
      </c>
      <c r="H198" s="334" t="s">
        <v>402</v>
      </c>
      <c r="I198" s="334" t="s">
        <v>352</v>
      </c>
      <c r="J198" s="334" t="s">
        <v>193</v>
      </c>
      <c r="K198" s="334" t="s">
        <v>1028</v>
      </c>
      <c r="L198" s="334" t="s">
        <v>1049</v>
      </c>
      <c r="M198" s="334" t="s">
        <v>1057</v>
      </c>
      <c r="N198" s="334" t="s">
        <v>402</v>
      </c>
      <c r="O198" s="334" t="s">
        <v>963</v>
      </c>
      <c r="P198" s="334" t="s">
        <v>1058</v>
      </c>
      <c r="Q198" s="334" t="s">
        <v>1246</v>
      </c>
      <c r="R198" s="334" t="s">
        <v>1544</v>
      </c>
      <c r="S198" s="334" t="s">
        <v>1526</v>
      </c>
      <c r="T198" s="334" t="s">
        <v>1545</v>
      </c>
      <c r="U198" s="334" t="s">
        <v>389</v>
      </c>
      <c r="V198" s="334" t="s">
        <v>1546</v>
      </c>
    </row>
    <row r="199" spans="1:26" ht="20.100000000000001" customHeight="1">
      <c r="A199" s="302">
        <v>44967</v>
      </c>
      <c r="B199" s="302">
        <v>44973</v>
      </c>
      <c r="C199" s="334" t="s">
        <v>1544</v>
      </c>
      <c r="D199" s="334" t="s">
        <v>397</v>
      </c>
      <c r="E199" s="334" t="s">
        <v>1544</v>
      </c>
      <c r="F199" s="334" t="s">
        <v>1544</v>
      </c>
      <c r="G199" s="334" t="s">
        <v>1239</v>
      </c>
      <c r="H199" s="334" t="s">
        <v>963</v>
      </c>
      <c r="I199" s="334" t="s">
        <v>962</v>
      </c>
      <c r="J199" s="334" t="s">
        <v>193</v>
      </c>
      <c r="K199" s="334" t="s">
        <v>1052</v>
      </c>
      <c r="L199" s="334" t="s">
        <v>1239</v>
      </c>
      <c r="M199" s="334" t="s">
        <v>1293</v>
      </c>
      <c r="N199" s="334" t="s">
        <v>1299</v>
      </c>
      <c r="O199" s="334" t="s">
        <v>1043</v>
      </c>
      <c r="P199" s="334" t="s">
        <v>347</v>
      </c>
      <c r="Q199" s="334" t="s">
        <v>1293</v>
      </c>
      <c r="R199" s="334" t="s">
        <v>1530</v>
      </c>
      <c r="S199" s="334" t="s">
        <v>1547</v>
      </c>
      <c r="T199" s="334" t="s">
        <v>1513</v>
      </c>
      <c r="U199" s="334" t="s">
        <v>399</v>
      </c>
      <c r="V199" s="334" t="s">
        <v>389</v>
      </c>
    </row>
    <row r="200" spans="1:26" ht="20.100000000000001" customHeight="1">
      <c r="A200" s="306">
        <v>44974</v>
      </c>
      <c r="B200" s="306">
        <v>44980</v>
      </c>
      <c r="C200" s="335" t="s">
        <v>1530</v>
      </c>
      <c r="D200" s="335" t="s">
        <v>1548</v>
      </c>
      <c r="E200" s="335" t="s">
        <v>1548</v>
      </c>
      <c r="F200" s="335" t="s">
        <v>1530</v>
      </c>
      <c r="G200" s="335" t="s">
        <v>403</v>
      </c>
      <c r="H200" s="335" t="s">
        <v>1021</v>
      </c>
      <c r="I200" s="335" t="s">
        <v>1549</v>
      </c>
      <c r="J200" s="335" t="s">
        <v>193</v>
      </c>
      <c r="K200" s="335" t="s">
        <v>1530</v>
      </c>
      <c r="L200" s="335" t="s">
        <v>1309</v>
      </c>
      <c r="M200" s="335" t="s">
        <v>370</v>
      </c>
      <c r="N200" s="335" t="s">
        <v>370</v>
      </c>
      <c r="O200" s="335" t="s">
        <v>403</v>
      </c>
      <c r="P200" s="335" t="s">
        <v>1526</v>
      </c>
      <c r="Q200" s="335" t="s">
        <v>1515</v>
      </c>
      <c r="R200" s="335" t="s">
        <v>1521</v>
      </c>
      <c r="S200" s="335" t="s">
        <v>1548</v>
      </c>
      <c r="T200" s="335" t="s">
        <v>1526</v>
      </c>
      <c r="U200" s="335" t="s">
        <v>1550</v>
      </c>
      <c r="V200" s="335" t="s">
        <v>1551</v>
      </c>
    </row>
  </sheetData>
  <sortState xmlns:xlrd2="http://schemas.microsoft.com/office/spreadsheetml/2017/richdata2" ref="A3:W148">
    <sortCondition ref="A3"/>
  </sortState>
  <mergeCells count="7">
    <mergeCell ref="R1:T1"/>
    <mergeCell ref="U1:V1"/>
    <mergeCell ref="A1:B1"/>
    <mergeCell ref="C1:G1"/>
    <mergeCell ref="H1:K1"/>
    <mergeCell ref="L1:N1"/>
    <mergeCell ref="O1:Q1"/>
  </mergeCells>
  <phoneticPr fontId="62" type="noConversion"/>
  <pageMargins left="0.75" right="0.75" top="1" bottom="1" header="0.5" footer="0.5"/>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235"/>
  <sheetViews>
    <sheetView workbookViewId="0">
      <pane xSplit="2" ySplit="2" topLeftCell="C218" activePane="bottomRight" state="frozen"/>
      <selection pane="topRight"/>
      <selection pane="bottomLeft"/>
      <selection pane="bottomRight" activeCell="A236" sqref="A236"/>
    </sheetView>
  </sheetViews>
  <sheetFormatPr defaultColWidth="13.125" defaultRowHeight="20.100000000000001" customHeight="1"/>
  <cols>
    <col min="1" max="1" width="13.125" style="237"/>
    <col min="2" max="2" width="13.125" style="237" customWidth="1"/>
    <col min="3" max="16383" width="13.125" customWidth="1"/>
  </cols>
  <sheetData>
    <row r="1" spans="1:21" s="32" customFormat="1" ht="30" customHeight="1">
      <c r="A1" s="545" t="s">
        <v>1552</v>
      </c>
      <c r="B1" s="545"/>
      <c r="C1" s="544" t="s">
        <v>173</v>
      </c>
      <c r="D1" s="544"/>
      <c r="E1" s="544"/>
      <c r="F1" s="544"/>
      <c r="G1" s="544"/>
      <c r="H1" s="544" t="s">
        <v>174</v>
      </c>
      <c r="I1" s="544"/>
      <c r="J1" s="544"/>
      <c r="K1" s="544"/>
      <c r="L1" s="544" t="s">
        <v>175</v>
      </c>
      <c r="M1" s="544"/>
      <c r="N1" s="544"/>
      <c r="O1" s="319" t="s">
        <v>176</v>
      </c>
      <c r="P1" s="544" t="s">
        <v>177</v>
      </c>
      <c r="Q1" s="544"/>
      <c r="R1" s="544"/>
      <c r="S1" s="544" t="s">
        <v>178</v>
      </c>
      <c r="T1" s="544"/>
      <c r="U1" s="319"/>
    </row>
    <row r="2" spans="1:21" s="32" customFormat="1" ht="30" customHeight="1">
      <c r="A2" s="239" t="s">
        <v>190</v>
      </c>
      <c r="B2" s="239" t="s">
        <v>183</v>
      </c>
      <c r="C2" s="320" t="s">
        <v>147</v>
      </c>
      <c r="D2" s="320" t="s">
        <v>150</v>
      </c>
      <c r="E2" s="320" t="s">
        <v>151</v>
      </c>
      <c r="F2" s="320" t="s">
        <v>160</v>
      </c>
      <c r="G2" s="320" t="s">
        <v>152</v>
      </c>
      <c r="H2" s="320" t="s">
        <v>166</v>
      </c>
      <c r="I2" s="320" t="s">
        <v>148</v>
      </c>
      <c r="J2" s="320" t="s">
        <v>343</v>
      </c>
      <c r="K2" s="320" t="s">
        <v>149</v>
      </c>
      <c r="L2" s="320" t="s">
        <v>153</v>
      </c>
      <c r="M2" s="320" t="s">
        <v>154</v>
      </c>
      <c r="N2" s="320" t="s">
        <v>155</v>
      </c>
      <c r="O2" s="320" t="s">
        <v>163</v>
      </c>
      <c r="P2" s="320" t="s">
        <v>157</v>
      </c>
      <c r="Q2" s="320" t="s">
        <v>158</v>
      </c>
      <c r="R2" s="320" t="s">
        <v>159</v>
      </c>
      <c r="S2" s="320" t="s">
        <v>161</v>
      </c>
      <c r="T2" s="320" t="s">
        <v>162</v>
      </c>
      <c r="U2" s="320" t="s">
        <v>20</v>
      </c>
    </row>
    <row r="3" spans="1:21" ht="20.100000000000001" customHeight="1">
      <c r="A3" s="288">
        <v>43301</v>
      </c>
      <c r="B3" s="288">
        <v>43307</v>
      </c>
      <c r="C3" s="321">
        <v>13.47</v>
      </c>
      <c r="D3" s="321">
        <v>13.31</v>
      </c>
      <c r="E3" s="321">
        <v>13.36</v>
      </c>
      <c r="F3" s="321">
        <v>13.91</v>
      </c>
      <c r="G3" s="321">
        <v>13.48</v>
      </c>
      <c r="H3" s="321">
        <v>13.19</v>
      </c>
      <c r="I3" s="321">
        <v>13.64</v>
      </c>
      <c r="J3" s="321">
        <v>13.37</v>
      </c>
      <c r="K3" s="321">
        <v>13.32</v>
      </c>
      <c r="L3" s="321">
        <v>12.34</v>
      </c>
      <c r="M3" s="321">
        <v>12.7</v>
      </c>
      <c r="N3" s="321">
        <v>12.29</v>
      </c>
      <c r="O3" s="321">
        <v>12.86</v>
      </c>
      <c r="P3" s="321">
        <v>13.94</v>
      </c>
      <c r="Q3" s="321">
        <v>13.61</v>
      </c>
      <c r="R3" s="321">
        <v>13.57</v>
      </c>
      <c r="S3" s="321">
        <v>13.97</v>
      </c>
      <c r="T3" s="321">
        <v>13.91</v>
      </c>
      <c r="U3" s="321">
        <v>13.3466666666667</v>
      </c>
    </row>
    <row r="4" spans="1:21" ht="20.100000000000001" customHeight="1">
      <c r="A4" s="288">
        <v>43308</v>
      </c>
      <c r="B4" s="288">
        <v>43314</v>
      </c>
      <c r="C4" s="321">
        <v>13.81</v>
      </c>
      <c r="D4" s="321">
        <v>13.67</v>
      </c>
      <c r="E4" s="321">
        <v>13.72</v>
      </c>
      <c r="F4" s="321">
        <v>14.09</v>
      </c>
      <c r="G4" s="321">
        <v>13.79</v>
      </c>
      <c r="H4" s="321">
        <v>13.48</v>
      </c>
      <c r="I4" s="321">
        <v>13.86</v>
      </c>
      <c r="J4" s="321">
        <v>13.71</v>
      </c>
      <c r="K4" s="321">
        <v>13.7</v>
      </c>
      <c r="L4" s="321">
        <v>12.42</v>
      </c>
      <c r="M4" s="321">
        <v>12.73</v>
      </c>
      <c r="N4" s="321">
        <v>12.32</v>
      </c>
      <c r="O4" s="321">
        <v>13.34</v>
      </c>
      <c r="P4" s="321">
        <v>14.1</v>
      </c>
      <c r="Q4" s="321">
        <v>13.95</v>
      </c>
      <c r="R4" s="321">
        <v>13.83</v>
      </c>
      <c r="S4" s="321">
        <v>14.34</v>
      </c>
      <c r="T4" s="321">
        <v>14.01</v>
      </c>
      <c r="U4" s="321">
        <v>13.6</v>
      </c>
    </row>
    <row r="5" spans="1:21" ht="20.100000000000001" customHeight="1">
      <c r="A5" s="288">
        <v>43315</v>
      </c>
      <c r="B5" s="288">
        <v>43321</v>
      </c>
      <c r="C5" s="321">
        <v>14.31</v>
      </c>
      <c r="D5" s="321">
        <v>14.15</v>
      </c>
      <c r="E5" s="321">
        <v>14.17</v>
      </c>
      <c r="F5" s="321">
        <v>14.58</v>
      </c>
      <c r="G5" s="321">
        <v>14.26</v>
      </c>
      <c r="H5" s="321">
        <v>13.96</v>
      </c>
      <c r="I5" s="321">
        <v>14.35</v>
      </c>
      <c r="J5" s="321">
        <v>14.19</v>
      </c>
      <c r="K5" s="321">
        <v>14.18</v>
      </c>
      <c r="L5" s="321">
        <v>12.86</v>
      </c>
      <c r="M5" s="321">
        <v>13.09</v>
      </c>
      <c r="N5" s="321">
        <v>12.53</v>
      </c>
      <c r="O5" s="321">
        <v>14.15</v>
      </c>
      <c r="P5" s="321">
        <v>14.85</v>
      </c>
      <c r="Q5" s="321">
        <v>14.37</v>
      </c>
      <c r="R5" s="321">
        <v>14.27</v>
      </c>
      <c r="S5" s="321">
        <v>14.73</v>
      </c>
      <c r="T5" s="321">
        <v>14.47</v>
      </c>
      <c r="U5" s="321">
        <v>14.08</v>
      </c>
    </row>
    <row r="6" spans="1:21" ht="20.100000000000001" customHeight="1">
      <c r="A6" s="288">
        <v>43322</v>
      </c>
      <c r="B6" s="288">
        <v>43328</v>
      </c>
      <c r="C6" s="321">
        <v>14.49</v>
      </c>
      <c r="D6" s="321">
        <v>14.55</v>
      </c>
      <c r="E6" s="321">
        <v>14.61</v>
      </c>
      <c r="F6" s="321">
        <v>14.85</v>
      </c>
      <c r="G6" s="321">
        <v>14.49</v>
      </c>
      <c r="H6" s="321">
        <v>14.16</v>
      </c>
      <c r="I6" s="321">
        <v>14.53</v>
      </c>
      <c r="J6" s="321">
        <v>14.23</v>
      </c>
      <c r="K6" s="321">
        <v>14.11</v>
      </c>
      <c r="L6" s="321">
        <v>13.03</v>
      </c>
      <c r="M6" s="321">
        <v>13.28</v>
      </c>
      <c r="N6" s="321">
        <v>12.96</v>
      </c>
      <c r="O6" s="321">
        <v>14.8</v>
      </c>
      <c r="P6" s="321">
        <v>14.97</v>
      </c>
      <c r="Q6" s="321">
        <v>14.68</v>
      </c>
      <c r="R6" s="321">
        <v>14.6</v>
      </c>
      <c r="S6" s="321">
        <v>15.01</v>
      </c>
      <c r="T6" s="321">
        <v>14.95</v>
      </c>
      <c r="U6" s="321">
        <v>14.35</v>
      </c>
    </row>
    <row r="7" spans="1:21" ht="20.100000000000001" customHeight="1">
      <c r="A7" s="288">
        <v>43329</v>
      </c>
      <c r="B7" s="288">
        <v>43335</v>
      </c>
      <c r="C7" s="321">
        <v>13.91</v>
      </c>
      <c r="D7" s="321">
        <v>14.03</v>
      </c>
      <c r="E7" s="321">
        <v>14.1</v>
      </c>
      <c r="F7" s="321">
        <v>14.58</v>
      </c>
      <c r="G7" s="321">
        <v>14.15</v>
      </c>
      <c r="H7" s="321">
        <v>13.61</v>
      </c>
      <c r="I7" s="321">
        <v>14.17</v>
      </c>
      <c r="J7" s="321">
        <v>14.15</v>
      </c>
      <c r="K7" s="321">
        <v>13.96</v>
      </c>
      <c r="L7" s="321">
        <v>12.67</v>
      </c>
      <c r="M7" s="321">
        <v>13.15</v>
      </c>
      <c r="N7" s="321">
        <v>12.94</v>
      </c>
      <c r="O7" s="321">
        <v>14.45</v>
      </c>
      <c r="P7" s="321">
        <v>14.82</v>
      </c>
      <c r="Q7" s="321">
        <v>14.5</v>
      </c>
      <c r="R7" s="321">
        <v>14.32</v>
      </c>
      <c r="S7" s="321">
        <v>14.85</v>
      </c>
      <c r="T7" s="321">
        <v>14.68</v>
      </c>
      <c r="U7" s="321">
        <v>14.057777777777799</v>
      </c>
    </row>
    <row r="8" spans="1:21" ht="20.100000000000001" customHeight="1">
      <c r="A8" s="288">
        <v>43336</v>
      </c>
      <c r="B8" s="288">
        <v>43342</v>
      </c>
      <c r="C8" s="321">
        <v>13.77</v>
      </c>
      <c r="D8" s="321">
        <v>13.76</v>
      </c>
      <c r="E8" s="321">
        <v>13.76</v>
      </c>
      <c r="F8" s="321">
        <v>14.24</v>
      </c>
      <c r="G8" s="321">
        <v>13.92</v>
      </c>
      <c r="H8" s="321">
        <v>13.46</v>
      </c>
      <c r="I8" s="321">
        <v>13.88</v>
      </c>
      <c r="J8" s="321">
        <v>13.95</v>
      </c>
      <c r="K8" s="321">
        <v>13.93</v>
      </c>
      <c r="L8" s="321">
        <v>12.7</v>
      </c>
      <c r="M8" s="321">
        <v>13.14</v>
      </c>
      <c r="N8" s="321">
        <v>12.91</v>
      </c>
      <c r="O8" s="321">
        <v>14.55</v>
      </c>
      <c r="P8" s="321">
        <v>14.81</v>
      </c>
      <c r="Q8" s="321">
        <v>14.12</v>
      </c>
      <c r="R8" s="321">
        <v>13.87</v>
      </c>
      <c r="S8" s="321">
        <v>14.85</v>
      </c>
      <c r="T8" s="321">
        <v>14.43</v>
      </c>
      <c r="U8" s="321">
        <v>13.89</v>
      </c>
    </row>
    <row r="9" spans="1:21" ht="20.100000000000001" customHeight="1">
      <c r="A9" s="288">
        <v>43343</v>
      </c>
      <c r="B9" s="288">
        <v>43349</v>
      </c>
      <c r="C9" s="321">
        <v>13.86</v>
      </c>
      <c r="D9" s="321">
        <v>14.5</v>
      </c>
      <c r="E9" s="321">
        <v>15.52</v>
      </c>
      <c r="F9" s="321">
        <v>14.33</v>
      </c>
      <c r="G9" s="321">
        <v>14.61</v>
      </c>
      <c r="H9" s="321">
        <v>14.1</v>
      </c>
      <c r="I9" s="321">
        <v>14.36</v>
      </c>
      <c r="J9" s="321">
        <v>14.22</v>
      </c>
      <c r="K9" s="321">
        <v>14.27</v>
      </c>
      <c r="L9" s="321">
        <v>12.33</v>
      </c>
      <c r="M9" s="321">
        <v>13.25</v>
      </c>
      <c r="N9" s="321">
        <v>13.03</v>
      </c>
      <c r="O9" s="321">
        <v>14.97</v>
      </c>
      <c r="P9" s="321">
        <v>15.13</v>
      </c>
      <c r="Q9" s="321">
        <v>14.4</v>
      </c>
      <c r="R9" s="321">
        <v>14.32</v>
      </c>
      <c r="S9" s="321">
        <v>16.72</v>
      </c>
      <c r="T9" s="321">
        <v>14.9</v>
      </c>
      <c r="U9" s="321">
        <v>14.38</v>
      </c>
    </row>
    <row r="10" spans="1:21" ht="20.100000000000001" customHeight="1">
      <c r="A10" s="288">
        <v>43350</v>
      </c>
      <c r="B10" s="288">
        <v>43356</v>
      </c>
      <c r="C10" s="321">
        <v>13.81</v>
      </c>
      <c r="D10" s="321">
        <v>14.83</v>
      </c>
      <c r="E10" s="321">
        <v>14.86</v>
      </c>
      <c r="F10" s="321">
        <v>14.09</v>
      </c>
      <c r="G10" s="321">
        <v>14.65</v>
      </c>
      <c r="H10" s="321">
        <v>14.52</v>
      </c>
      <c r="I10" s="321">
        <v>14.22</v>
      </c>
      <c r="J10" s="321">
        <v>14.85</v>
      </c>
      <c r="K10" s="321">
        <v>13.96</v>
      </c>
      <c r="L10" s="321">
        <v>12.13</v>
      </c>
      <c r="M10" s="321">
        <v>13.24</v>
      </c>
      <c r="N10" s="321">
        <v>13.04</v>
      </c>
      <c r="O10" s="321">
        <v>15.88</v>
      </c>
      <c r="P10" s="321">
        <v>16.21</v>
      </c>
      <c r="Q10" s="321">
        <v>15.01</v>
      </c>
      <c r="R10" s="321">
        <v>14.83</v>
      </c>
      <c r="S10" s="321">
        <v>18.399999999999999</v>
      </c>
      <c r="T10" s="321">
        <v>14.96</v>
      </c>
      <c r="U10" s="321">
        <v>14.64</v>
      </c>
    </row>
    <row r="11" spans="1:21" ht="20.100000000000001" customHeight="1">
      <c r="A11" s="288">
        <v>43357</v>
      </c>
      <c r="B11" s="288">
        <v>43363</v>
      </c>
      <c r="C11" s="321">
        <v>12.17</v>
      </c>
      <c r="D11" s="321">
        <v>14.7</v>
      </c>
      <c r="E11" s="321">
        <v>14.71</v>
      </c>
      <c r="F11" s="321">
        <v>13.66</v>
      </c>
      <c r="G11" s="321">
        <v>14.25</v>
      </c>
      <c r="H11" s="321">
        <v>13.22</v>
      </c>
      <c r="I11" s="321">
        <v>14.33</v>
      </c>
      <c r="J11" s="321">
        <v>14.96</v>
      </c>
      <c r="K11" s="321">
        <v>14.36</v>
      </c>
      <c r="L11" s="321">
        <v>12.11</v>
      </c>
      <c r="M11" s="321">
        <v>12.61</v>
      </c>
      <c r="N11" s="321">
        <v>12.51</v>
      </c>
      <c r="O11" s="321">
        <v>15.61</v>
      </c>
      <c r="P11" s="321">
        <v>16.52</v>
      </c>
      <c r="Q11" s="321">
        <v>14.92</v>
      </c>
      <c r="R11" s="321">
        <v>14.57</v>
      </c>
      <c r="S11" s="321">
        <v>19.37</v>
      </c>
      <c r="T11" s="321">
        <v>14.73</v>
      </c>
      <c r="U11" s="321">
        <v>14.41</v>
      </c>
    </row>
    <row r="12" spans="1:21" ht="20.100000000000001" customHeight="1">
      <c r="A12" s="288">
        <v>43364</v>
      </c>
      <c r="B12" s="288">
        <v>43370</v>
      </c>
      <c r="C12" s="321">
        <v>12.04</v>
      </c>
      <c r="D12" s="321">
        <v>14.89</v>
      </c>
      <c r="E12" s="321">
        <v>14.84</v>
      </c>
      <c r="F12" s="321">
        <v>13.28</v>
      </c>
      <c r="G12" s="321">
        <v>13.85</v>
      </c>
      <c r="H12" s="321">
        <v>12.83</v>
      </c>
      <c r="I12" s="321">
        <v>14.34</v>
      </c>
      <c r="J12" s="321">
        <v>15.56</v>
      </c>
      <c r="K12" s="321">
        <v>13.93</v>
      </c>
      <c r="L12" s="321">
        <v>11.17</v>
      </c>
      <c r="M12" s="321">
        <v>11.52</v>
      </c>
      <c r="N12" s="321">
        <v>12.33</v>
      </c>
      <c r="O12" s="321">
        <v>15.58</v>
      </c>
      <c r="P12" s="321">
        <v>16.88</v>
      </c>
      <c r="Q12" s="321">
        <v>15.11</v>
      </c>
      <c r="R12" s="321">
        <v>14.85</v>
      </c>
      <c r="S12" s="321">
        <v>19.98</v>
      </c>
      <c r="T12" s="321">
        <v>14.59</v>
      </c>
      <c r="U12" s="321">
        <v>14.31</v>
      </c>
    </row>
    <row r="13" spans="1:21" ht="20.100000000000001" customHeight="1">
      <c r="A13" s="288">
        <v>43371</v>
      </c>
      <c r="B13" s="288">
        <v>43377</v>
      </c>
      <c r="C13" s="321">
        <v>12.87</v>
      </c>
      <c r="D13" s="321">
        <v>14.83</v>
      </c>
      <c r="E13" s="321">
        <v>14.7</v>
      </c>
      <c r="F13" s="321">
        <v>13.85</v>
      </c>
      <c r="G13" s="321">
        <v>13.72</v>
      </c>
      <c r="H13" s="321">
        <v>12.57</v>
      </c>
      <c r="I13" s="321">
        <v>14.34</v>
      </c>
      <c r="J13" s="321">
        <v>15.39</v>
      </c>
      <c r="K13" s="321">
        <v>13.9</v>
      </c>
      <c r="L13" s="321">
        <v>10.78</v>
      </c>
      <c r="M13" s="321">
        <v>12.21</v>
      </c>
      <c r="N13" s="321">
        <v>12.35</v>
      </c>
      <c r="O13" s="321">
        <v>16.23</v>
      </c>
      <c r="P13" s="321">
        <v>16.149999999999999</v>
      </c>
      <c r="Q13" s="321">
        <v>15.61</v>
      </c>
      <c r="R13" s="321">
        <v>15.09</v>
      </c>
      <c r="S13" s="321">
        <v>19.91</v>
      </c>
      <c r="T13" s="321">
        <v>14.92</v>
      </c>
      <c r="U13" s="321">
        <v>14.4122222222222</v>
      </c>
    </row>
    <row r="14" spans="1:21" ht="20.100000000000001" customHeight="1">
      <c r="A14" s="288">
        <v>43378</v>
      </c>
      <c r="B14" s="288">
        <v>43384</v>
      </c>
      <c r="C14" s="321">
        <v>12.87</v>
      </c>
      <c r="D14" s="321">
        <v>14.83</v>
      </c>
      <c r="E14" s="321">
        <v>14.7</v>
      </c>
      <c r="F14" s="321">
        <v>13.85</v>
      </c>
      <c r="G14" s="321">
        <v>13.72</v>
      </c>
      <c r="H14" s="321">
        <v>12.57</v>
      </c>
      <c r="I14" s="321">
        <v>14.34</v>
      </c>
      <c r="J14" s="321">
        <v>15.39</v>
      </c>
      <c r="K14" s="321">
        <v>13.9</v>
      </c>
      <c r="L14" s="321">
        <v>10.78</v>
      </c>
      <c r="M14" s="321">
        <v>12.21</v>
      </c>
      <c r="N14" s="321">
        <v>12.35</v>
      </c>
      <c r="O14" s="321">
        <v>16.23</v>
      </c>
      <c r="P14" s="321">
        <v>16.149999999999999</v>
      </c>
      <c r="Q14" s="321">
        <v>15.61</v>
      </c>
      <c r="R14" s="321">
        <v>15.09</v>
      </c>
      <c r="S14" s="321">
        <v>19.91</v>
      </c>
      <c r="T14" s="321">
        <v>14.92</v>
      </c>
      <c r="U14" s="321">
        <v>14.4122222222222</v>
      </c>
    </row>
    <row r="15" spans="1:21" ht="20.100000000000001" customHeight="1">
      <c r="A15" s="288">
        <v>43385</v>
      </c>
      <c r="B15" s="288">
        <v>43391</v>
      </c>
      <c r="C15" s="321">
        <v>12.88</v>
      </c>
      <c r="D15" s="321">
        <v>15.27</v>
      </c>
      <c r="E15" s="321">
        <v>14.48</v>
      </c>
      <c r="F15" s="321">
        <v>14.01</v>
      </c>
      <c r="G15" s="321">
        <v>14.06</v>
      </c>
      <c r="H15" s="321">
        <v>12.47</v>
      </c>
      <c r="I15" s="321">
        <v>13.91</v>
      </c>
      <c r="J15" s="321">
        <v>15.98</v>
      </c>
      <c r="K15" s="321">
        <v>13.25</v>
      </c>
      <c r="L15" s="321">
        <v>8.98</v>
      </c>
      <c r="M15" s="321">
        <v>11.45</v>
      </c>
      <c r="N15" s="321">
        <v>11.68</v>
      </c>
      <c r="O15" s="321">
        <v>16.66</v>
      </c>
      <c r="P15" s="321">
        <v>16.09</v>
      </c>
      <c r="Q15" s="321">
        <v>15.73</v>
      </c>
      <c r="R15" s="321">
        <v>15.31</v>
      </c>
      <c r="S15" s="321">
        <v>17.760000000000002</v>
      </c>
      <c r="T15" s="321">
        <v>14.95</v>
      </c>
      <c r="U15" s="321">
        <v>14.16</v>
      </c>
    </row>
    <row r="16" spans="1:21" ht="20.100000000000001" customHeight="1">
      <c r="A16" s="288">
        <v>43392</v>
      </c>
      <c r="B16" s="288">
        <v>43398</v>
      </c>
      <c r="C16" s="321">
        <v>12.49</v>
      </c>
      <c r="D16" s="321">
        <v>14.13</v>
      </c>
      <c r="E16" s="321">
        <v>13.92</v>
      </c>
      <c r="F16" s="321">
        <v>14.13</v>
      </c>
      <c r="G16" s="321">
        <v>13.69</v>
      </c>
      <c r="H16" s="321">
        <v>11.17</v>
      </c>
      <c r="I16" s="321">
        <v>13.41</v>
      </c>
      <c r="J16" s="321">
        <v>16.2</v>
      </c>
      <c r="K16" s="321">
        <v>12.55</v>
      </c>
      <c r="L16" s="321">
        <v>9.66</v>
      </c>
      <c r="M16" s="321">
        <v>10.85</v>
      </c>
      <c r="N16" s="321">
        <v>11.08</v>
      </c>
      <c r="O16" s="321">
        <v>17.670000000000002</v>
      </c>
      <c r="P16" s="321">
        <v>16.2</v>
      </c>
      <c r="Q16" s="321">
        <v>17.149999999999999</v>
      </c>
      <c r="R16" s="321">
        <v>13.36</v>
      </c>
      <c r="S16" s="321">
        <v>17.59</v>
      </c>
      <c r="T16" s="321">
        <v>14.43</v>
      </c>
      <c r="U16" s="321">
        <v>13.8711111111111</v>
      </c>
    </row>
    <row r="17" spans="1:21" ht="20.100000000000001" customHeight="1">
      <c r="A17" s="288">
        <v>43399</v>
      </c>
      <c r="B17" s="288">
        <v>43405</v>
      </c>
      <c r="C17" s="321">
        <v>12.65</v>
      </c>
      <c r="D17" s="321">
        <v>13.17</v>
      </c>
      <c r="E17" s="321">
        <v>14.43</v>
      </c>
      <c r="F17" s="321">
        <v>13.85</v>
      </c>
      <c r="G17" s="321">
        <v>13.32</v>
      </c>
      <c r="H17" s="321">
        <v>10.91</v>
      </c>
      <c r="I17" s="321">
        <v>13.43</v>
      </c>
      <c r="J17" s="321">
        <v>16.239999999999998</v>
      </c>
      <c r="K17" s="321">
        <v>12.49</v>
      </c>
      <c r="L17" s="321">
        <v>9.9600000000000009</v>
      </c>
      <c r="M17" s="321">
        <v>11.08</v>
      </c>
      <c r="N17" s="321">
        <v>11.03</v>
      </c>
      <c r="O17" s="321">
        <v>16.670000000000002</v>
      </c>
      <c r="P17" s="321">
        <v>16.54</v>
      </c>
      <c r="Q17" s="321">
        <v>17.55</v>
      </c>
      <c r="R17" s="321">
        <v>13.67</v>
      </c>
      <c r="S17" s="321">
        <v>19.32</v>
      </c>
      <c r="T17" s="321">
        <v>14.47</v>
      </c>
      <c r="U17" s="321">
        <v>13.932222222222199</v>
      </c>
    </row>
    <row r="18" spans="1:21" ht="20.100000000000001" customHeight="1">
      <c r="A18" s="288">
        <v>43406</v>
      </c>
      <c r="B18" s="288">
        <v>43412</v>
      </c>
      <c r="C18" s="321">
        <v>12.4</v>
      </c>
      <c r="D18" s="321">
        <v>13.45</v>
      </c>
      <c r="E18" s="321">
        <v>14.71</v>
      </c>
      <c r="F18" s="321">
        <v>13.58</v>
      </c>
      <c r="G18" s="321">
        <v>13.19</v>
      </c>
      <c r="H18" s="321">
        <v>10.199999999999999</v>
      </c>
      <c r="I18" s="321">
        <v>13.41</v>
      </c>
      <c r="J18" s="321">
        <v>16.3</v>
      </c>
      <c r="K18" s="321">
        <v>12.62</v>
      </c>
      <c r="L18" s="321">
        <v>10.57</v>
      </c>
      <c r="M18" s="321">
        <v>11.21</v>
      </c>
      <c r="N18" s="321">
        <v>11.01</v>
      </c>
      <c r="O18" s="321">
        <v>17.190000000000001</v>
      </c>
      <c r="P18" s="321">
        <v>16.38</v>
      </c>
      <c r="Q18" s="321">
        <v>17.02</v>
      </c>
      <c r="R18" s="321">
        <v>14.39</v>
      </c>
      <c r="S18" s="321">
        <v>17.350000000000001</v>
      </c>
      <c r="T18" s="321">
        <v>14.41</v>
      </c>
      <c r="U18" s="321">
        <v>13.855</v>
      </c>
    </row>
    <row r="19" spans="1:21" ht="20.100000000000001" customHeight="1">
      <c r="A19" s="288">
        <v>43413</v>
      </c>
      <c r="B19" s="288">
        <v>43419</v>
      </c>
      <c r="C19" s="321">
        <v>12.21</v>
      </c>
      <c r="D19" s="321">
        <v>13.51</v>
      </c>
      <c r="E19" s="321">
        <v>12.81</v>
      </c>
      <c r="F19" s="321">
        <v>12.85</v>
      </c>
      <c r="G19" s="321">
        <v>12.36</v>
      </c>
      <c r="H19" s="321">
        <v>9.9600000000000009</v>
      </c>
      <c r="I19" s="321">
        <v>13.64</v>
      </c>
      <c r="J19" s="321">
        <v>16.29</v>
      </c>
      <c r="K19" s="321">
        <v>13.07</v>
      </c>
      <c r="L19" s="321">
        <v>11.05</v>
      </c>
      <c r="M19" s="321">
        <v>10.65</v>
      </c>
      <c r="N19" s="321">
        <v>11.13</v>
      </c>
      <c r="O19" s="321">
        <v>18.13</v>
      </c>
      <c r="P19" s="321">
        <v>15.15</v>
      </c>
      <c r="Q19" s="321">
        <v>16.559999999999999</v>
      </c>
      <c r="R19" s="321">
        <v>14.13</v>
      </c>
      <c r="S19" s="321">
        <v>17.559999999999999</v>
      </c>
      <c r="T19" s="321">
        <v>13.69</v>
      </c>
      <c r="U19" s="321">
        <v>13.6</v>
      </c>
    </row>
    <row r="20" spans="1:21" ht="20.100000000000001" customHeight="1">
      <c r="A20" s="288">
        <v>43420</v>
      </c>
      <c r="B20" s="288">
        <v>43426</v>
      </c>
      <c r="C20" s="321">
        <v>11.71</v>
      </c>
      <c r="D20" s="321">
        <v>13.45</v>
      </c>
      <c r="E20" s="321">
        <v>13.1</v>
      </c>
      <c r="F20" s="321">
        <v>12.24</v>
      </c>
      <c r="G20" s="321">
        <v>11.93</v>
      </c>
      <c r="H20" s="321">
        <v>9.9499999999999993</v>
      </c>
      <c r="I20" s="321">
        <v>13.41</v>
      </c>
      <c r="J20" s="321">
        <v>16.23</v>
      </c>
      <c r="K20" s="321">
        <v>12.81</v>
      </c>
      <c r="L20" s="321">
        <v>10.92</v>
      </c>
      <c r="M20" s="321">
        <v>10.48</v>
      </c>
      <c r="N20" s="321">
        <v>10.78</v>
      </c>
      <c r="O20" s="321">
        <v>17.84</v>
      </c>
      <c r="P20" s="321">
        <v>14.82</v>
      </c>
      <c r="Q20" s="321">
        <v>15.69</v>
      </c>
      <c r="R20" s="321">
        <v>13.57</v>
      </c>
      <c r="S20" s="321">
        <v>17.36</v>
      </c>
      <c r="T20" s="321">
        <v>13.12</v>
      </c>
      <c r="U20" s="321">
        <v>13.3</v>
      </c>
    </row>
    <row r="21" spans="1:21" ht="20.100000000000001" customHeight="1">
      <c r="A21" s="288">
        <v>43427</v>
      </c>
      <c r="B21" s="288">
        <v>43433</v>
      </c>
      <c r="C21" s="321">
        <v>12.45</v>
      </c>
      <c r="D21" s="321">
        <v>13.43</v>
      </c>
      <c r="E21" s="321">
        <v>13.24</v>
      </c>
      <c r="F21" s="321">
        <v>12.15</v>
      </c>
      <c r="G21" s="321">
        <v>12.05</v>
      </c>
      <c r="H21" s="321">
        <v>9.92</v>
      </c>
      <c r="I21" s="321">
        <v>13.49</v>
      </c>
      <c r="J21" s="321">
        <v>16.25</v>
      </c>
      <c r="K21" s="321">
        <v>12.56</v>
      </c>
      <c r="L21" s="321">
        <v>10.76</v>
      </c>
      <c r="M21" s="321">
        <v>10.31</v>
      </c>
      <c r="N21" s="321">
        <v>10.56</v>
      </c>
      <c r="O21" s="321">
        <v>17.63</v>
      </c>
      <c r="P21" s="321">
        <v>15.16</v>
      </c>
      <c r="Q21" s="321">
        <v>15.92</v>
      </c>
      <c r="R21" s="321">
        <v>13.85</v>
      </c>
      <c r="S21" s="321">
        <v>17.29</v>
      </c>
      <c r="T21" s="321">
        <v>12.95</v>
      </c>
      <c r="U21" s="321">
        <v>13.33</v>
      </c>
    </row>
    <row r="22" spans="1:21" ht="20.100000000000001" customHeight="1">
      <c r="A22" s="288">
        <v>43434</v>
      </c>
      <c r="B22" s="288">
        <v>43440</v>
      </c>
      <c r="C22" s="321">
        <v>12.552</v>
      </c>
      <c r="D22" s="321">
        <v>13.58</v>
      </c>
      <c r="E22" s="321">
        <v>13.31</v>
      </c>
      <c r="F22" s="321">
        <v>12.17</v>
      </c>
      <c r="G22" s="321">
        <v>12.39</v>
      </c>
      <c r="H22" s="321">
        <v>11.12</v>
      </c>
      <c r="I22" s="321">
        <v>14.19</v>
      </c>
      <c r="J22" s="321">
        <v>16.190000000000001</v>
      </c>
      <c r="K22" s="321">
        <v>12.71</v>
      </c>
      <c r="L22" s="321">
        <v>10.79</v>
      </c>
      <c r="M22" s="321">
        <v>10.67</v>
      </c>
      <c r="N22" s="321">
        <v>10.39</v>
      </c>
      <c r="O22" s="321">
        <v>18.95</v>
      </c>
      <c r="P22" s="321">
        <v>15.36</v>
      </c>
      <c r="Q22" s="321">
        <v>16.489999999999998</v>
      </c>
      <c r="R22" s="321">
        <v>14.45</v>
      </c>
      <c r="S22" s="321">
        <v>17.03</v>
      </c>
      <c r="T22" s="321">
        <v>13.88</v>
      </c>
      <c r="U22" s="321">
        <v>13.68</v>
      </c>
    </row>
    <row r="23" spans="1:21" ht="20.100000000000001" customHeight="1">
      <c r="A23" s="288">
        <v>43441</v>
      </c>
      <c r="B23" s="288">
        <v>43447</v>
      </c>
      <c r="C23" s="321">
        <v>12.38</v>
      </c>
      <c r="D23" s="321">
        <v>13.51</v>
      </c>
      <c r="E23" s="321">
        <v>12.96</v>
      </c>
      <c r="F23" s="321">
        <v>12.92</v>
      </c>
      <c r="G23" s="321">
        <v>10.95</v>
      </c>
      <c r="H23" s="321">
        <v>10.54</v>
      </c>
      <c r="I23" s="321">
        <v>14.35</v>
      </c>
      <c r="J23" s="321">
        <v>16.23</v>
      </c>
      <c r="K23" s="321">
        <v>12.27</v>
      </c>
      <c r="L23" s="321">
        <v>10.51</v>
      </c>
      <c r="M23" s="321">
        <v>10.19</v>
      </c>
      <c r="N23" s="321">
        <v>10.1</v>
      </c>
      <c r="O23" s="321">
        <v>19.850000000000001</v>
      </c>
      <c r="P23" s="321">
        <v>15.35</v>
      </c>
      <c r="Q23" s="321">
        <v>16.309999999999999</v>
      </c>
      <c r="R23" s="321">
        <v>14.23</v>
      </c>
      <c r="S23" s="321">
        <v>16.71</v>
      </c>
      <c r="T23" s="321">
        <v>15.23</v>
      </c>
      <c r="U23" s="321">
        <v>13.59</v>
      </c>
    </row>
    <row r="24" spans="1:21" ht="20.100000000000001" customHeight="1">
      <c r="A24" s="288">
        <v>43448</v>
      </c>
      <c r="B24" s="288">
        <v>43454</v>
      </c>
      <c r="C24" s="321">
        <v>12.25</v>
      </c>
      <c r="D24" s="321">
        <v>13.45</v>
      </c>
      <c r="E24" s="321">
        <v>12.23</v>
      </c>
      <c r="F24" s="321">
        <v>12.68</v>
      </c>
      <c r="G24" s="321">
        <v>10.7</v>
      </c>
      <c r="H24" s="321">
        <v>10.49</v>
      </c>
      <c r="I24" s="321">
        <v>14.18</v>
      </c>
      <c r="J24" s="321">
        <v>16.32</v>
      </c>
      <c r="K24" s="321">
        <v>12.41</v>
      </c>
      <c r="L24" s="321">
        <v>10.29</v>
      </c>
      <c r="M24" s="321">
        <v>10.14</v>
      </c>
      <c r="N24" s="321">
        <v>9.9499999999999993</v>
      </c>
      <c r="O24" s="321">
        <v>20.079999999999998</v>
      </c>
      <c r="P24" s="321">
        <v>15.28</v>
      </c>
      <c r="Q24" s="321">
        <v>16.03</v>
      </c>
      <c r="R24" s="321">
        <v>14.01</v>
      </c>
      <c r="S24" s="321">
        <v>16.89</v>
      </c>
      <c r="T24" s="321">
        <v>15.46</v>
      </c>
      <c r="U24" s="321">
        <v>13.49</v>
      </c>
    </row>
    <row r="25" spans="1:21" ht="20.100000000000001" customHeight="1">
      <c r="A25" s="288">
        <v>43455</v>
      </c>
      <c r="B25" s="288">
        <v>43461</v>
      </c>
      <c r="C25" s="321">
        <v>11.67</v>
      </c>
      <c r="D25" s="321">
        <v>12.85</v>
      </c>
      <c r="E25" s="321">
        <v>12.23</v>
      </c>
      <c r="F25" s="321">
        <v>12.68</v>
      </c>
      <c r="G25" s="321">
        <v>10.7</v>
      </c>
      <c r="H25" s="321">
        <v>10.3</v>
      </c>
      <c r="I25" s="321">
        <v>14.2</v>
      </c>
      <c r="J25" s="321">
        <v>16.3</v>
      </c>
      <c r="K25" s="321">
        <v>12.41</v>
      </c>
      <c r="L25" s="321">
        <v>10.29</v>
      </c>
      <c r="M25" s="321">
        <v>10.14</v>
      </c>
      <c r="N25" s="321">
        <v>9.9499999999999993</v>
      </c>
      <c r="O25" s="321">
        <v>20</v>
      </c>
      <c r="P25" s="321">
        <v>15.28</v>
      </c>
      <c r="Q25" s="321">
        <v>16.03</v>
      </c>
      <c r="R25" s="321">
        <v>14.01</v>
      </c>
      <c r="S25" s="321">
        <v>16.55</v>
      </c>
      <c r="T25" s="321">
        <v>15</v>
      </c>
      <c r="U25" s="321">
        <v>13.37</v>
      </c>
    </row>
    <row r="26" spans="1:21" ht="20.100000000000001" customHeight="1">
      <c r="A26" s="288">
        <v>43462</v>
      </c>
      <c r="B26" s="288">
        <v>43469</v>
      </c>
      <c r="C26" s="321">
        <v>12.35</v>
      </c>
      <c r="D26" s="321">
        <v>12.5</v>
      </c>
      <c r="E26" s="321">
        <v>12.5</v>
      </c>
      <c r="F26" s="321">
        <v>12.85</v>
      </c>
      <c r="G26" s="321">
        <v>10.7</v>
      </c>
      <c r="H26" s="321">
        <v>9.3000000000000007</v>
      </c>
      <c r="I26" s="321">
        <v>13.95</v>
      </c>
      <c r="J26" s="321">
        <v>16.8</v>
      </c>
      <c r="K26" s="321">
        <v>12.42</v>
      </c>
      <c r="L26" s="321">
        <v>10.3</v>
      </c>
      <c r="M26" s="321">
        <v>10.3</v>
      </c>
      <c r="N26" s="321">
        <v>10.3</v>
      </c>
      <c r="O26" s="321">
        <v>18.8</v>
      </c>
      <c r="P26" s="321">
        <v>15.2</v>
      </c>
      <c r="Q26" s="321">
        <v>14.67</v>
      </c>
      <c r="R26" s="321">
        <v>13</v>
      </c>
      <c r="S26" s="321">
        <v>16.7</v>
      </c>
      <c r="T26" s="321">
        <v>14.5</v>
      </c>
      <c r="U26" s="321">
        <v>13.17</v>
      </c>
    </row>
    <row r="27" spans="1:21" ht="20.100000000000001" customHeight="1">
      <c r="A27" s="288">
        <v>43469</v>
      </c>
      <c r="B27" s="288">
        <v>43475</v>
      </c>
      <c r="C27" s="321">
        <v>12.35</v>
      </c>
      <c r="D27" s="321">
        <v>12.5</v>
      </c>
      <c r="E27" s="321">
        <v>12.5</v>
      </c>
      <c r="F27" s="321">
        <v>12.85</v>
      </c>
      <c r="G27" s="321">
        <v>10.7</v>
      </c>
      <c r="H27" s="321">
        <v>9.3000000000000007</v>
      </c>
      <c r="I27" s="321">
        <v>13.68</v>
      </c>
      <c r="J27" s="321">
        <v>16.8</v>
      </c>
      <c r="K27" s="321">
        <v>12.4</v>
      </c>
      <c r="L27" s="321">
        <v>10.18</v>
      </c>
      <c r="M27" s="321">
        <v>10.19</v>
      </c>
      <c r="N27" s="321">
        <v>10.3</v>
      </c>
      <c r="O27" s="321">
        <v>18.8</v>
      </c>
      <c r="P27" s="321">
        <v>15.2</v>
      </c>
      <c r="Q27" s="321">
        <v>14.67</v>
      </c>
      <c r="R27" s="321">
        <v>13</v>
      </c>
      <c r="S27" s="321">
        <v>16.600000000000001</v>
      </c>
      <c r="T27" s="321">
        <v>14.3</v>
      </c>
      <c r="U27" s="321">
        <v>13.13</v>
      </c>
    </row>
    <row r="28" spans="1:21" ht="20.100000000000001" customHeight="1">
      <c r="A28" s="288">
        <v>43476</v>
      </c>
      <c r="B28" s="288">
        <v>43482</v>
      </c>
      <c r="C28" s="321">
        <v>11.65</v>
      </c>
      <c r="D28" s="321">
        <v>11.68</v>
      </c>
      <c r="E28" s="321">
        <v>10.98</v>
      </c>
      <c r="F28" s="321">
        <v>12.25</v>
      </c>
      <c r="G28" s="321">
        <v>10.54</v>
      </c>
      <c r="H28" s="321">
        <v>9.35</v>
      </c>
      <c r="I28" s="321">
        <v>13.12</v>
      </c>
      <c r="J28" s="321">
        <v>16</v>
      </c>
      <c r="K28" s="321">
        <v>11.98</v>
      </c>
      <c r="L28" s="321">
        <v>9.5</v>
      </c>
      <c r="M28" s="321">
        <v>9.5</v>
      </c>
      <c r="N28" s="321">
        <v>9.52</v>
      </c>
      <c r="O28" s="321">
        <v>18.8</v>
      </c>
      <c r="P28" s="321">
        <v>15</v>
      </c>
      <c r="Q28" s="321">
        <v>12.47</v>
      </c>
      <c r="R28" s="321">
        <v>11.95</v>
      </c>
      <c r="S28" s="321">
        <v>17.89</v>
      </c>
      <c r="T28" s="321">
        <v>13.56</v>
      </c>
      <c r="U28" s="321">
        <v>12.54</v>
      </c>
    </row>
    <row r="29" spans="1:21" ht="20.100000000000001" customHeight="1">
      <c r="A29" s="288">
        <v>43483</v>
      </c>
      <c r="B29" s="288">
        <v>43489</v>
      </c>
      <c r="C29" s="321">
        <v>11</v>
      </c>
      <c r="D29" s="321">
        <v>9.6999999999999993</v>
      </c>
      <c r="E29" s="321">
        <v>9.8699999999999992</v>
      </c>
      <c r="F29" s="321">
        <v>11.69</v>
      </c>
      <c r="G29" s="321">
        <v>10.35</v>
      </c>
      <c r="H29" s="321">
        <v>8.74</v>
      </c>
      <c r="I29" s="321">
        <v>12.35</v>
      </c>
      <c r="J29" s="321">
        <v>14.85</v>
      </c>
      <c r="K29" s="321">
        <v>11</v>
      </c>
      <c r="L29" s="321">
        <v>9.5399999999999991</v>
      </c>
      <c r="M29" s="321">
        <v>9.68</v>
      </c>
      <c r="N29" s="321">
        <v>9.5399999999999991</v>
      </c>
      <c r="O29" s="321">
        <v>15.56</v>
      </c>
      <c r="P29" s="321">
        <v>13.25</v>
      </c>
      <c r="Q29" s="321">
        <v>11.35</v>
      </c>
      <c r="R29" s="321">
        <v>11</v>
      </c>
      <c r="S29" s="321">
        <v>15.25</v>
      </c>
      <c r="T29" s="321">
        <v>12.51</v>
      </c>
      <c r="U29" s="321">
        <v>11.51</v>
      </c>
    </row>
    <row r="30" spans="1:21" ht="20.100000000000001" customHeight="1">
      <c r="A30" s="288">
        <v>43490</v>
      </c>
      <c r="B30" s="288">
        <v>43496</v>
      </c>
      <c r="C30" s="321">
        <v>10.7</v>
      </c>
      <c r="D30" s="321">
        <v>11</v>
      </c>
      <c r="E30" s="321">
        <v>10.4</v>
      </c>
      <c r="F30" s="321">
        <v>11.1</v>
      </c>
      <c r="G30" s="321">
        <v>10.28</v>
      </c>
      <c r="H30" s="321">
        <v>8.67</v>
      </c>
      <c r="I30" s="321">
        <v>12.3</v>
      </c>
      <c r="J30" s="321">
        <v>14.8</v>
      </c>
      <c r="K30" s="321">
        <v>11.2</v>
      </c>
      <c r="L30" s="321">
        <v>9.4</v>
      </c>
      <c r="M30" s="321">
        <v>10</v>
      </c>
      <c r="N30" s="321">
        <v>9.8699999999999992</v>
      </c>
      <c r="O30" s="321">
        <v>15.35</v>
      </c>
      <c r="P30" s="321">
        <v>13</v>
      </c>
      <c r="Q30" s="321">
        <v>11.2</v>
      </c>
      <c r="R30" s="321">
        <v>11</v>
      </c>
      <c r="S30" s="321">
        <v>15.15</v>
      </c>
      <c r="T30" s="321">
        <v>12.4</v>
      </c>
      <c r="U30" s="321">
        <v>11.55</v>
      </c>
    </row>
    <row r="31" spans="1:21" ht="20.100000000000001" customHeight="1">
      <c r="A31" s="288">
        <v>43497</v>
      </c>
      <c r="B31" s="288">
        <v>43503</v>
      </c>
      <c r="C31" s="321">
        <v>11.34</v>
      </c>
      <c r="D31" s="321">
        <v>11.45</v>
      </c>
      <c r="E31" s="321">
        <v>11.43</v>
      </c>
      <c r="F31" s="321">
        <v>13</v>
      </c>
      <c r="G31" s="321">
        <v>12</v>
      </c>
      <c r="H31" s="321">
        <v>10.3</v>
      </c>
      <c r="I31" s="321">
        <v>12.35</v>
      </c>
      <c r="J31" s="321">
        <v>14.35</v>
      </c>
      <c r="K31" s="321">
        <v>11.66</v>
      </c>
      <c r="L31" s="321">
        <v>12.35</v>
      </c>
      <c r="M31" s="321">
        <v>11.78</v>
      </c>
      <c r="N31" s="321">
        <v>11.53</v>
      </c>
      <c r="O31" s="321">
        <v>15</v>
      </c>
      <c r="P31" s="321">
        <v>12.35</v>
      </c>
      <c r="Q31" s="321">
        <v>11.53</v>
      </c>
      <c r="R31" s="321">
        <v>11.5</v>
      </c>
      <c r="S31" s="321">
        <v>14.98</v>
      </c>
      <c r="T31" s="321">
        <v>12.8</v>
      </c>
      <c r="U31" s="321">
        <v>12.32</v>
      </c>
    </row>
    <row r="32" spans="1:21" ht="20.100000000000001" customHeight="1">
      <c r="A32" s="288">
        <v>43503</v>
      </c>
      <c r="B32" s="288">
        <v>43509</v>
      </c>
      <c r="C32" s="321">
        <v>12.34</v>
      </c>
      <c r="D32" s="321">
        <v>12</v>
      </c>
      <c r="E32" s="321">
        <v>12.55</v>
      </c>
      <c r="F32" s="321">
        <v>12.95</v>
      </c>
      <c r="G32" s="321">
        <v>12</v>
      </c>
      <c r="H32" s="321">
        <v>12.2</v>
      </c>
      <c r="I32" s="321">
        <v>12.15</v>
      </c>
      <c r="J32" s="321">
        <v>14.46</v>
      </c>
      <c r="K32" s="321">
        <v>12.93</v>
      </c>
      <c r="L32" s="321">
        <v>12.63</v>
      </c>
      <c r="M32" s="321">
        <v>12.88</v>
      </c>
      <c r="N32" s="321">
        <v>12.43</v>
      </c>
      <c r="O32" s="321">
        <v>15.9</v>
      </c>
      <c r="P32" s="321">
        <v>13</v>
      </c>
      <c r="Q32" s="321">
        <v>12.34</v>
      </c>
      <c r="R32" s="321">
        <v>12.1</v>
      </c>
      <c r="S32" s="321">
        <v>15</v>
      </c>
      <c r="T32" s="321">
        <v>13.45</v>
      </c>
      <c r="U32" s="321">
        <v>12.96</v>
      </c>
    </row>
    <row r="33" spans="1:21" ht="20.100000000000001" customHeight="1">
      <c r="A33" s="288">
        <v>43511</v>
      </c>
      <c r="B33" s="288">
        <v>43517</v>
      </c>
      <c r="C33" s="321">
        <v>12.34</v>
      </c>
      <c r="D33" s="321">
        <v>11.56</v>
      </c>
      <c r="E33" s="321">
        <v>12.2</v>
      </c>
      <c r="F33" s="321">
        <v>12.97</v>
      </c>
      <c r="G33" s="321">
        <v>12.45</v>
      </c>
      <c r="H33" s="321">
        <v>12.3</v>
      </c>
      <c r="I33" s="321">
        <v>13</v>
      </c>
      <c r="J33" s="321">
        <v>13.6</v>
      </c>
      <c r="K33" s="321">
        <v>12.56</v>
      </c>
      <c r="L33" s="321">
        <v>12</v>
      </c>
      <c r="M33" s="321">
        <v>12</v>
      </c>
      <c r="N33" s="321">
        <v>12.2</v>
      </c>
      <c r="O33" s="321">
        <v>14.34</v>
      </c>
      <c r="P33" s="321">
        <v>12.5</v>
      </c>
      <c r="Q33" s="321">
        <v>12.46</v>
      </c>
      <c r="R33" s="321">
        <v>11.45</v>
      </c>
      <c r="S33" s="321">
        <v>15.65</v>
      </c>
      <c r="T33" s="321">
        <v>13.5</v>
      </c>
      <c r="U33" s="321">
        <v>12.73</v>
      </c>
    </row>
    <row r="34" spans="1:21" ht="20.100000000000001" customHeight="1">
      <c r="A34" s="288">
        <v>43518</v>
      </c>
      <c r="B34" s="288">
        <v>43524</v>
      </c>
      <c r="C34" s="321">
        <v>12</v>
      </c>
      <c r="D34" s="321">
        <v>12.12</v>
      </c>
      <c r="E34" s="321">
        <v>12</v>
      </c>
      <c r="F34" s="321">
        <v>12.3</v>
      </c>
      <c r="G34" s="321">
        <v>12.1</v>
      </c>
      <c r="H34" s="321">
        <v>11.73</v>
      </c>
      <c r="I34" s="321">
        <v>13.55</v>
      </c>
      <c r="J34" s="321">
        <v>13.22</v>
      </c>
      <c r="K34" s="321">
        <v>11.75</v>
      </c>
      <c r="L34" s="321">
        <v>11.5</v>
      </c>
      <c r="M34" s="321">
        <v>11.12</v>
      </c>
      <c r="N34" s="321">
        <v>11</v>
      </c>
      <c r="O34" s="321">
        <v>14.55</v>
      </c>
      <c r="P34" s="321">
        <v>13</v>
      </c>
      <c r="Q34" s="321">
        <v>10.7</v>
      </c>
      <c r="R34" s="321">
        <v>10.5</v>
      </c>
      <c r="S34" s="321">
        <v>14.82</v>
      </c>
      <c r="T34" s="321">
        <v>13.21</v>
      </c>
      <c r="U34" s="321">
        <v>12.29</v>
      </c>
    </row>
    <row r="35" spans="1:21" ht="20.100000000000001" customHeight="1">
      <c r="A35" s="288">
        <v>43525</v>
      </c>
      <c r="B35" s="288">
        <v>43531</v>
      </c>
      <c r="C35" s="321">
        <v>15.7</v>
      </c>
      <c r="D35" s="321">
        <v>17</v>
      </c>
      <c r="E35" s="321">
        <v>16</v>
      </c>
      <c r="F35" s="321">
        <v>16.86</v>
      </c>
      <c r="G35" s="321">
        <v>15.76</v>
      </c>
      <c r="H35" s="321">
        <v>14.3</v>
      </c>
      <c r="I35" s="321">
        <v>16</v>
      </c>
      <c r="J35" s="321">
        <v>14.7</v>
      </c>
      <c r="K35" s="321">
        <v>15</v>
      </c>
      <c r="L35" s="321">
        <v>13.55</v>
      </c>
      <c r="M35" s="321">
        <v>14</v>
      </c>
      <c r="N35" s="321">
        <v>12.56</v>
      </c>
      <c r="O35" s="321">
        <v>17.329999999999998</v>
      </c>
      <c r="P35" s="321">
        <v>16</v>
      </c>
      <c r="Q35" s="321">
        <v>15.5</v>
      </c>
      <c r="R35" s="321">
        <v>14.75</v>
      </c>
      <c r="S35" s="321">
        <v>16</v>
      </c>
      <c r="T35" s="321">
        <v>16.649999999999999</v>
      </c>
      <c r="U35" s="321">
        <v>15.43</v>
      </c>
    </row>
    <row r="36" spans="1:21" ht="20.100000000000001" customHeight="1">
      <c r="A36" s="288">
        <v>43532</v>
      </c>
      <c r="B36" s="288">
        <v>43538</v>
      </c>
      <c r="C36" s="321">
        <v>15.6</v>
      </c>
      <c r="D36" s="321">
        <v>14.9</v>
      </c>
      <c r="E36" s="321">
        <v>15</v>
      </c>
      <c r="F36" s="321">
        <v>16</v>
      </c>
      <c r="G36" s="321">
        <v>15.76</v>
      </c>
      <c r="H36" s="321">
        <v>14.18</v>
      </c>
      <c r="I36" s="321">
        <v>16</v>
      </c>
      <c r="J36" s="321">
        <v>14.45</v>
      </c>
      <c r="K36" s="321">
        <v>15.65</v>
      </c>
      <c r="L36" s="321">
        <v>15</v>
      </c>
      <c r="M36" s="321">
        <v>14</v>
      </c>
      <c r="N36" s="321">
        <v>13.15</v>
      </c>
      <c r="O36" s="321">
        <v>16.3</v>
      </c>
      <c r="P36" s="321">
        <v>16</v>
      </c>
      <c r="Q36" s="321">
        <v>15</v>
      </c>
      <c r="R36" s="321">
        <v>13.2</v>
      </c>
      <c r="S36" s="321">
        <v>17.5</v>
      </c>
      <c r="T36" s="321">
        <v>16</v>
      </c>
      <c r="U36" s="321">
        <v>15.21</v>
      </c>
    </row>
    <row r="37" spans="1:21" ht="20.100000000000001" customHeight="1">
      <c r="A37" s="288">
        <v>43539</v>
      </c>
      <c r="B37" s="288">
        <v>43545</v>
      </c>
      <c r="C37" s="321">
        <v>16.22</v>
      </c>
      <c r="D37" s="321">
        <v>15.4</v>
      </c>
      <c r="E37" s="321">
        <v>16.32</v>
      </c>
      <c r="F37" s="321">
        <v>16.95</v>
      </c>
      <c r="G37" s="321">
        <v>16.5</v>
      </c>
      <c r="H37" s="321">
        <v>14.9</v>
      </c>
      <c r="I37" s="321">
        <v>16.899999999999999</v>
      </c>
      <c r="J37" s="321">
        <v>16.45</v>
      </c>
      <c r="K37" s="321">
        <v>16.7</v>
      </c>
      <c r="L37" s="321">
        <v>15.3</v>
      </c>
      <c r="M37" s="321">
        <v>14.65</v>
      </c>
      <c r="N37" s="321">
        <v>14.66</v>
      </c>
      <c r="O37" s="321">
        <v>17.600000000000001</v>
      </c>
      <c r="P37" s="321">
        <v>17.350000000000001</v>
      </c>
      <c r="Q37" s="321">
        <v>15.25</v>
      </c>
      <c r="R37" s="321">
        <v>14</v>
      </c>
      <c r="S37" s="321">
        <v>18</v>
      </c>
      <c r="T37" s="321">
        <v>18.05</v>
      </c>
      <c r="U37" s="321">
        <v>16.18</v>
      </c>
    </row>
    <row r="38" spans="1:21" ht="20.100000000000001" customHeight="1">
      <c r="A38" s="288">
        <v>43546</v>
      </c>
      <c r="B38" s="288">
        <v>43552</v>
      </c>
      <c r="C38" s="321">
        <v>15.65</v>
      </c>
      <c r="D38" s="321">
        <v>14.85</v>
      </c>
      <c r="E38" s="321">
        <v>15.6</v>
      </c>
      <c r="F38" s="321">
        <v>16.05</v>
      </c>
      <c r="G38" s="321">
        <v>15.47</v>
      </c>
      <c r="H38" s="321">
        <v>15</v>
      </c>
      <c r="I38" s="321">
        <v>16.350000000000001</v>
      </c>
      <c r="J38" s="321">
        <v>16</v>
      </c>
      <c r="K38" s="321">
        <v>15.6</v>
      </c>
      <c r="L38" s="321">
        <v>14.98</v>
      </c>
      <c r="M38" s="321">
        <v>14.55</v>
      </c>
      <c r="N38" s="321">
        <v>14.35</v>
      </c>
      <c r="O38" s="321">
        <v>16.649999999999999</v>
      </c>
      <c r="P38" s="321">
        <v>15.65</v>
      </c>
      <c r="Q38" s="321">
        <v>14.55</v>
      </c>
      <c r="R38" s="321">
        <v>13</v>
      </c>
      <c r="S38" s="321">
        <v>16.75</v>
      </c>
      <c r="T38" s="321">
        <v>16</v>
      </c>
      <c r="U38" s="321">
        <v>15.39</v>
      </c>
    </row>
    <row r="39" spans="1:21" ht="20.100000000000001" customHeight="1">
      <c r="A39" s="288">
        <v>43553</v>
      </c>
      <c r="B39" s="288">
        <v>43559</v>
      </c>
      <c r="C39" s="321">
        <v>15.8</v>
      </c>
      <c r="D39" s="321">
        <v>15</v>
      </c>
      <c r="E39" s="321">
        <v>15.2</v>
      </c>
      <c r="F39" s="321">
        <v>16.5</v>
      </c>
      <c r="G39" s="321">
        <v>16</v>
      </c>
      <c r="H39" s="321">
        <v>15</v>
      </c>
      <c r="I39" s="321">
        <v>16.21</v>
      </c>
      <c r="J39" s="321">
        <v>16</v>
      </c>
      <c r="K39" s="321">
        <v>15.6</v>
      </c>
      <c r="L39" s="321">
        <v>14.78</v>
      </c>
      <c r="M39" s="321">
        <v>14.55</v>
      </c>
      <c r="N39" s="321">
        <v>14.55</v>
      </c>
      <c r="O39" s="321">
        <v>16.850000000000001</v>
      </c>
      <c r="P39" s="321">
        <v>17</v>
      </c>
      <c r="Q39" s="321">
        <v>14.55</v>
      </c>
      <c r="R39" s="321">
        <v>13.45</v>
      </c>
      <c r="S39" s="321">
        <v>16.7</v>
      </c>
      <c r="T39" s="321">
        <v>16.2</v>
      </c>
      <c r="U39" s="321">
        <v>15.55</v>
      </c>
    </row>
    <row r="40" spans="1:21" ht="20.100000000000001" customHeight="1">
      <c r="A40" s="288">
        <v>43560</v>
      </c>
      <c r="B40" s="288">
        <v>43566</v>
      </c>
      <c r="C40" s="321">
        <v>15.25</v>
      </c>
      <c r="D40" s="321">
        <v>15.2</v>
      </c>
      <c r="E40" s="321">
        <v>14.78</v>
      </c>
      <c r="F40" s="321">
        <v>16.2</v>
      </c>
      <c r="G40" s="321">
        <v>15.59</v>
      </c>
      <c r="H40" s="321">
        <v>14.5</v>
      </c>
      <c r="I40" s="321">
        <v>16</v>
      </c>
      <c r="J40" s="321">
        <v>15.68</v>
      </c>
      <c r="K40" s="321">
        <v>15.32</v>
      </c>
      <c r="L40" s="321">
        <v>14.97</v>
      </c>
      <c r="M40" s="321">
        <v>14.9</v>
      </c>
      <c r="N40" s="321">
        <v>14.98</v>
      </c>
      <c r="O40" s="321">
        <v>17.2</v>
      </c>
      <c r="P40" s="321">
        <v>15.9</v>
      </c>
      <c r="Q40" s="321">
        <v>14.55</v>
      </c>
      <c r="R40" s="321">
        <v>13.3</v>
      </c>
      <c r="S40" s="321">
        <v>16.89</v>
      </c>
      <c r="T40" s="321">
        <v>16.649999999999999</v>
      </c>
      <c r="U40" s="321">
        <v>15.44</v>
      </c>
    </row>
    <row r="41" spans="1:21" ht="20.100000000000001" customHeight="1">
      <c r="A41" s="288">
        <v>43566</v>
      </c>
      <c r="B41" s="288">
        <v>43572</v>
      </c>
      <c r="C41" s="321">
        <v>15</v>
      </c>
      <c r="D41" s="321">
        <v>14.85</v>
      </c>
      <c r="E41" s="321">
        <v>14.6</v>
      </c>
      <c r="F41" s="321">
        <v>15.7</v>
      </c>
      <c r="G41" s="321">
        <v>15.1</v>
      </c>
      <c r="H41" s="321">
        <v>14.12</v>
      </c>
      <c r="I41" s="321">
        <v>15.9</v>
      </c>
      <c r="J41" s="321">
        <v>15.48</v>
      </c>
      <c r="K41" s="321">
        <v>15.5</v>
      </c>
      <c r="L41" s="321">
        <v>14.8</v>
      </c>
      <c r="M41" s="321">
        <v>14.7</v>
      </c>
      <c r="N41" s="321">
        <v>14.65</v>
      </c>
      <c r="O41" s="321">
        <v>16.8</v>
      </c>
      <c r="P41" s="321">
        <v>15.23</v>
      </c>
      <c r="Q41" s="321">
        <v>13.5</v>
      </c>
      <c r="R41" s="321">
        <v>13.2</v>
      </c>
      <c r="S41" s="321">
        <v>16.579999999999998</v>
      </c>
      <c r="T41" s="321">
        <v>16.600000000000001</v>
      </c>
      <c r="U41" s="321">
        <v>15.13</v>
      </c>
    </row>
    <row r="42" spans="1:21" ht="20.100000000000001" customHeight="1">
      <c r="A42" s="288">
        <v>43574</v>
      </c>
      <c r="B42" s="288">
        <v>43580</v>
      </c>
      <c r="C42" s="321">
        <v>15.23</v>
      </c>
      <c r="D42" s="321">
        <v>14.79</v>
      </c>
      <c r="E42" s="321">
        <v>14.82</v>
      </c>
      <c r="F42" s="321">
        <v>15.48</v>
      </c>
      <c r="G42" s="321">
        <v>14.99</v>
      </c>
      <c r="H42" s="321">
        <v>14.59</v>
      </c>
      <c r="I42" s="321">
        <v>15.94</v>
      </c>
      <c r="J42" s="321">
        <v>15.42</v>
      </c>
      <c r="K42" s="321">
        <v>15.61</v>
      </c>
      <c r="L42" s="321">
        <v>14.95</v>
      </c>
      <c r="M42" s="321">
        <v>14.96</v>
      </c>
      <c r="N42" s="321">
        <v>14.67</v>
      </c>
      <c r="O42" s="321">
        <v>16.7</v>
      </c>
      <c r="P42" s="321">
        <v>15.12</v>
      </c>
      <c r="Q42" s="321">
        <v>13.34</v>
      </c>
      <c r="R42" s="321">
        <v>13.49</v>
      </c>
      <c r="S42" s="321">
        <v>16.07</v>
      </c>
      <c r="T42" s="321">
        <v>15.95</v>
      </c>
      <c r="U42" s="321">
        <v>15.12</v>
      </c>
    </row>
    <row r="43" spans="1:21" ht="20.100000000000001" customHeight="1">
      <c r="A43" s="288">
        <v>43581</v>
      </c>
      <c r="B43" s="288">
        <v>43587</v>
      </c>
      <c r="C43" s="321">
        <v>15.08</v>
      </c>
      <c r="D43" s="321">
        <v>15.35</v>
      </c>
      <c r="E43" s="321">
        <v>15.49</v>
      </c>
      <c r="F43" s="321">
        <v>16.05</v>
      </c>
      <c r="G43" s="321">
        <v>15.58</v>
      </c>
      <c r="H43" s="321">
        <v>15.08</v>
      </c>
      <c r="I43" s="321">
        <v>15.96</v>
      </c>
      <c r="J43" s="321">
        <v>15.91</v>
      </c>
      <c r="K43" s="321">
        <v>16.09</v>
      </c>
      <c r="L43" s="321">
        <v>15.52</v>
      </c>
      <c r="M43" s="321">
        <v>15.18</v>
      </c>
      <c r="N43" s="321">
        <v>14.92</v>
      </c>
      <c r="O43" s="321">
        <v>17.14</v>
      </c>
      <c r="P43" s="321">
        <v>15.95</v>
      </c>
      <c r="Q43" s="321">
        <v>14.11</v>
      </c>
      <c r="R43" s="321">
        <v>14.39</v>
      </c>
      <c r="S43" s="321">
        <v>16.54</v>
      </c>
      <c r="T43" s="321">
        <v>16.43</v>
      </c>
      <c r="U43" s="321">
        <v>15.6</v>
      </c>
    </row>
    <row r="44" spans="1:21" ht="20.100000000000001" customHeight="1">
      <c r="A44" s="288">
        <v>43588</v>
      </c>
      <c r="B44" s="288">
        <v>43594</v>
      </c>
      <c r="C44" s="321">
        <v>15.11</v>
      </c>
      <c r="D44" s="321">
        <v>15.05</v>
      </c>
      <c r="E44" s="321">
        <v>15.31</v>
      </c>
      <c r="F44" s="321">
        <v>15.56</v>
      </c>
      <c r="G44" s="321">
        <v>15.61</v>
      </c>
      <c r="H44" s="321">
        <v>14.61</v>
      </c>
      <c r="I44" s="321">
        <v>15.98</v>
      </c>
      <c r="J44" s="321" t="s">
        <v>193</v>
      </c>
      <c r="K44" s="321">
        <v>15.57</v>
      </c>
      <c r="L44" s="321">
        <v>15.06</v>
      </c>
      <c r="M44" s="321">
        <v>14.81</v>
      </c>
      <c r="N44" s="321">
        <v>14.5</v>
      </c>
      <c r="O44" s="321">
        <v>16.87</v>
      </c>
      <c r="P44" s="321">
        <v>15.75</v>
      </c>
      <c r="Q44" s="321">
        <v>14.18</v>
      </c>
      <c r="R44" s="321">
        <v>13.09</v>
      </c>
      <c r="S44" s="321">
        <v>16.68</v>
      </c>
      <c r="T44" s="321">
        <v>16.34</v>
      </c>
      <c r="U44" s="321">
        <v>15.3</v>
      </c>
    </row>
    <row r="45" spans="1:21" ht="20.100000000000001" customHeight="1">
      <c r="A45" s="288">
        <v>43595</v>
      </c>
      <c r="B45" s="288">
        <v>43601</v>
      </c>
      <c r="C45" s="321">
        <v>15.06</v>
      </c>
      <c r="D45" s="321">
        <v>14.89</v>
      </c>
      <c r="E45" s="321">
        <v>15.06</v>
      </c>
      <c r="F45" s="321">
        <v>15.65</v>
      </c>
      <c r="G45" s="321">
        <v>15.38</v>
      </c>
      <c r="H45" s="321">
        <v>14.56</v>
      </c>
      <c r="I45" s="321">
        <v>15.9</v>
      </c>
      <c r="J45" s="321" t="s">
        <v>193</v>
      </c>
      <c r="K45" s="321">
        <v>15.74</v>
      </c>
      <c r="L45" s="321">
        <v>14.91</v>
      </c>
      <c r="M45" s="321">
        <v>14.65</v>
      </c>
      <c r="N45" s="321">
        <v>14.14</v>
      </c>
      <c r="O45" s="321">
        <v>16.75</v>
      </c>
      <c r="P45" s="321">
        <v>15.62</v>
      </c>
      <c r="Q45" s="321">
        <v>14.12</v>
      </c>
      <c r="R45" s="321">
        <v>12.9</v>
      </c>
      <c r="S45" s="321">
        <v>16.82</v>
      </c>
      <c r="T45" s="321">
        <v>15.16</v>
      </c>
      <c r="U45" s="321">
        <v>15.14</v>
      </c>
    </row>
    <row r="46" spans="1:21" ht="20.100000000000001" customHeight="1">
      <c r="A46" s="288">
        <v>43602</v>
      </c>
      <c r="B46" s="288">
        <v>43608</v>
      </c>
      <c r="C46" s="321">
        <v>15.23</v>
      </c>
      <c r="D46" s="321">
        <v>15.2</v>
      </c>
      <c r="E46" s="321">
        <v>15.2</v>
      </c>
      <c r="F46" s="321">
        <v>15.38</v>
      </c>
      <c r="G46" s="321">
        <v>15.6</v>
      </c>
      <c r="H46" s="321">
        <v>15.56</v>
      </c>
      <c r="I46" s="321">
        <v>15.63</v>
      </c>
      <c r="J46" s="321" t="s">
        <v>193</v>
      </c>
      <c r="K46" s="321">
        <v>15.7</v>
      </c>
      <c r="L46" s="321">
        <v>15</v>
      </c>
      <c r="M46" s="321">
        <v>14.78</v>
      </c>
      <c r="N46" s="321">
        <v>14.4</v>
      </c>
      <c r="O46" s="321">
        <v>16.2</v>
      </c>
      <c r="P46" s="321">
        <v>15.67</v>
      </c>
      <c r="Q46" s="321">
        <v>14.1</v>
      </c>
      <c r="R46" s="321">
        <v>12.9</v>
      </c>
      <c r="S46" s="321">
        <v>16.87</v>
      </c>
      <c r="T46" s="321">
        <v>15.64</v>
      </c>
      <c r="U46" s="321">
        <v>15.24</v>
      </c>
    </row>
    <row r="47" spans="1:21" ht="20.100000000000001" customHeight="1">
      <c r="A47" s="288">
        <v>43609</v>
      </c>
      <c r="B47" s="288">
        <v>43615</v>
      </c>
      <c r="C47" s="321">
        <v>15.29</v>
      </c>
      <c r="D47" s="321">
        <v>15.39</v>
      </c>
      <c r="E47" s="321">
        <v>15.27</v>
      </c>
      <c r="F47" s="321">
        <v>15.31</v>
      </c>
      <c r="G47" s="321">
        <v>15.75</v>
      </c>
      <c r="H47" s="321">
        <v>15.81</v>
      </c>
      <c r="I47" s="321">
        <v>15.39</v>
      </c>
      <c r="J47" s="321" t="s">
        <v>193</v>
      </c>
      <c r="K47" s="321">
        <v>15.75</v>
      </c>
      <c r="L47" s="321">
        <v>15.46</v>
      </c>
      <c r="M47" s="321">
        <v>15.15</v>
      </c>
      <c r="N47" s="321">
        <v>14.91</v>
      </c>
      <c r="O47" s="321">
        <v>15.85</v>
      </c>
      <c r="P47" s="321">
        <v>15.53</v>
      </c>
      <c r="Q47" s="321">
        <v>14.78</v>
      </c>
      <c r="R47" s="321">
        <v>12.56</v>
      </c>
      <c r="S47" s="321">
        <v>16.45</v>
      </c>
      <c r="T47" s="321">
        <v>15.68</v>
      </c>
      <c r="U47" s="321">
        <v>15.31</v>
      </c>
    </row>
    <row r="48" spans="1:21" ht="20.100000000000001" customHeight="1">
      <c r="A48" s="288">
        <v>43616</v>
      </c>
      <c r="B48" s="288">
        <v>43622</v>
      </c>
      <c r="C48" s="321">
        <v>16.100000000000001</v>
      </c>
      <c r="D48" s="321">
        <v>16.3</v>
      </c>
      <c r="E48" s="321">
        <v>16.3</v>
      </c>
      <c r="F48" s="321">
        <v>16.399999999999999</v>
      </c>
      <c r="G48" s="321">
        <v>15.2</v>
      </c>
      <c r="H48" s="321">
        <v>15.78</v>
      </c>
      <c r="I48" s="321">
        <v>16.399999999999999</v>
      </c>
      <c r="J48" s="321" t="s">
        <v>193</v>
      </c>
      <c r="K48" s="321">
        <v>16.43</v>
      </c>
      <c r="L48" s="321">
        <v>16</v>
      </c>
      <c r="M48" s="321">
        <v>15.87</v>
      </c>
      <c r="N48" s="321">
        <v>15.23</v>
      </c>
      <c r="O48" s="321">
        <v>16</v>
      </c>
      <c r="P48" s="321">
        <v>16.2</v>
      </c>
      <c r="Q48" s="321">
        <v>16.3</v>
      </c>
      <c r="R48" s="321">
        <v>12.67</v>
      </c>
      <c r="S48" s="321">
        <v>16.98</v>
      </c>
      <c r="T48" s="321">
        <v>17.13</v>
      </c>
      <c r="U48" s="321">
        <v>15.96</v>
      </c>
    </row>
    <row r="49" spans="1:21" ht="20.100000000000001" customHeight="1">
      <c r="A49" s="288">
        <v>43623</v>
      </c>
      <c r="B49" s="288">
        <v>43629</v>
      </c>
      <c r="C49" s="321">
        <v>16.559999999999999</v>
      </c>
      <c r="D49" s="321">
        <v>16.010000000000002</v>
      </c>
      <c r="E49" s="321">
        <v>16.100000000000001</v>
      </c>
      <c r="F49" s="321">
        <v>16.149999999999999</v>
      </c>
      <c r="G49" s="321">
        <v>15.14</v>
      </c>
      <c r="H49" s="321">
        <v>16.04</v>
      </c>
      <c r="I49" s="321">
        <v>16.98</v>
      </c>
      <c r="J49" s="321" t="s">
        <v>193</v>
      </c>
      <c r="K49" s="321">
        <v>16.850000000000001</v>
      </c>
      <c r="L49" s="321">
        <v>16.600000000000001</v>
      </c>
      <c r="M49" s="321">
        <v>16.53</v>
      </c>
      <c r="N49" s="321">
        <v>15.69</v>
      </c>
      <c r="O49" s="321">
        <v>15.45</v>
      </c>
      <c r="P49" s="321">
        <v>16.61</v>
      </c>
      <c r="Q49" s="321">
        <v>16.41</v>
      </c>
      <c r="R49" s="321">
        <v>13.19</v>
      </c>
      <c r="S49" s="321">
        <v>17.25</v>
      </c>
      <c r="T49" s="321">
        <v>17.100000000000001</v>
      </c>
      <c r="U49" s="321">
        <v>16.16</v>
      </c>
    </row>
    <row r="50" spans="1:21" ht="20.100000000000001" customHeight="1">
      <c r="A50" s="288">
        <v>43630</v>
      </c>
      <c r="B50" s="288">
        <v>43636</v>
      </c>
      <c r="C50" s="321">
        <v>17.420000000000002</v>
      </c>
      <c r="D50" s="321">
        <v>15.95</v>
      </c>
      <c r="E50" s="321">
        <v>16.260000000000002</v>
      </c>
      <c r="F50" s="321">
        <v>16.649999999999999</v>
      </c>
      <c r="G50" s="321">
        <v>15.45</v>
      </c>
      <c r="H50" s="321">
        <v>16.649999999999999</v>
      </c>
      <c r="I50" s="321">
        <v>18.350000000000001</v>
      </c>
      <c r="J50" s="321" t="s">
        <v>193</v>
      </c>
      <c r="K50" s="321">
        <v>18.25</v>
      </c>
      <c r="L50" s="321">
        <v>18.52</v>
      </c>
      <c r="M50" s="321">
        <v>18.39</v>
      </c>
      <c r="N50" s="321">
        <v>17.670000000000002</v>
      </c>
      <c r="O50" s="321">
        <v>14.39</v>
      </c>
      <c r="P50" s="321">
        <v>17.32</v>
      </c>
      <c r="Q50" s="321">
        <v>16.89</v>
      </c>
      <c r="R50" s="321">
        <v>13.11</v>
      </c>
      <c r="S50" s="321">
        <v>17.79</v>
      </c>
      <c r="T50" s="321">
        <v>17.39</v>
      </c>
      <c r="U50" s="321">
        <v>16.850000000000001</v>
      </c>
    </row>
    <row r="51" spans="1:21" ht="20.100000000000001" customHeight="1">
      <c r="A51" s="288">
        <v>43637</v>
      </c>
      <c r="B51" s="288">
        <v>43643</v>
      </c>
      <c r="C51" s="321">
        <v>18.21</v>
      </c>
      <c r="D51" s="321">
        <v>16.059999999999999</v>
      </c>
      <c r="E51" s="321">
        <v>16.7</v>
      </c>
      <c r="F51" s="321">
        <v>18.03</v>
      </c>
      <c r="G51" s="321">
        <v>16.149999999999999</v>
      </c>
      <c r="H51" s="321">
        <v>17.71</v>
      </c>
      <c r="I51" s="321">
        <v>19.170000000000002</v>
      </c>
      <c r="J51" s="321" t="s">
        <v>193</v>
      </c>
      <c r="K51" s="321">
        <v>19.14</v>
      </c>
      <c r="L51" s="321">
        <v>19.23</v>
      </c>
      <c r="M51" s="321">
        <v>19.37</v>
      </c>
      <c r="N51" s="321">
        <v>18.510000000000002</v>
      </c>
      <c r="O51" s="321">
        <v>14.67</v>
      </c>
      <c r="P51" s="321">
        <v>18.25</v>
      </c>
      <c r="Q51" s="321">
        <v>17.41</v>
      </c>
      <c r="R51" s="321">
        <v>13.15</v>
      </c>
      <c r="S51" s="321">
        <v>18.98</v>
      </c>
      <c r="T51" s="321">
        <v>18.260000000000002</v>
      </c>
      <c r="U51" s="321">
        <v>17.59</v>
      </c>
    </row>
    <row r="52" spans="1:21" ht="20.100000000000001" customHeight="1">
      <c r="A52" s="288">
        <v>43644</v>
      </c>
      <c r="B52" s="288">
        <v>43650</v>
      </c>
      <c r="C52" s="321">
        <v>17.57</v>
      </c>
      <c r="D52" s="321">
        <v>15.75</v>
      </c>
      <c r="E52" s="321">
        <v>16.190000000000001</v>
      </c>
      <c r="F52" s="321">
        <v>17.12</v>
      </c>
      <c r="G52" s="321">
        <v>15.72</v>
      </c>
      <c r="H52" s="321">
        <v>17.89</v>
      </c>
      <c r="I52" s="321">
        <v>18.829999999999998</v>
      </c>
      <c r="J52" s="321" t="s">
        <v>193</v>
      </c>
      <c r="K52" s="321">
        <v>18.39</v>
      </c>
      <c r="L52" s="321">
        <v>18.649999999999999</v>
      </c>
      <c r="M52" s="321">
        <v>18.75</v>
      </c>
      <c r="N52" s="321">
        <v>18.600000000000001</v>
      </c>
      <c r="O52" s="321">
        <v>13.65</v>
      </c>
      <c r="P52" s="321">
        <v>19.059999999999999</v>
      </c>
      <c r="Q52" s="321">
        <v>17.41</v>
      </c>
      <c r="R52" s="321">
        <v>14.3</v>
      </c>
      <c r="S52" s="321">
        <v>18.68</v>
      </c>
      <c r="T52" s="321">
        <v>18.059999999999999</v>
      </c>
      <c r="U52" s="321">
        <v>17.329999999999998</v>
      </c>
    </row>
    <row r="53" spans="1:21" ht="20.100000000000001" customHeight="1">
      <c r="A53" s="288">
        <v>43651</v>
      </c>
      <c r="B53" s="288">
        <v>43657</v>
      </c>
      <c r="C53" s="321">
        <v>18.010000000000002</v>
      </c>
      <c r="D53" s="321">
        <v>16.96</v>
      </c>
      <c r="E53" s="321">
        <v>17.05</v>
      </c>
      <c r="F53" s="321">
        <v>18.03</v>
      </c>
      <c r="G53" s="321">
        <v>16.75</v>
      </c>
      <c r="H53" s="321">
        <v>18.149999999999999</v>
      </c>
      <c r="I53" s="321">
        <v>19.12</v>
      </c>
      <c r="J53" s="321" t="s">
        <v>193</v>
      </c>
      <c r="K53" s="321">
        <v>18.899999999999999</v>
      </c>
      <c r="L53" s="321">
        <v>18.71</v>
      </c>
      <c r="M53" s="321">
        <v>18.79</v>
      </c>
      <c r="N53" s="321">
        <v>18.579999999999998</v>
      </c>
      <c r="O53" s="321">
        <v>14.48</v>
      </c>
      <c r="P53" s="321">
        <v>19.600000000000001</v>
      </c>
      <c r="Q53" s="321">
        <v>18.97</v>
      </c>
      <c r="R53" s="321">
        <v>17.89</v>
      </c>
      <c r="S53" s="321">
        <v>19.489999999999998</v>
      </c>
      <c r="T53" s="321">
        <v>18.850000000000001</v>
      </c>
      <c r="U53" s="321">
        <v>18.14</v>
      </c>
    </row>
    <row r="54" spans="1:21" ht="20.100000000000001" customHeight="1">
      <c r="A54" s="288">
        <v>43658</v>
      </c>
      <c r="B54" s="288">
        <v>43664</v>
      </c>
      <c r="C54" s="321">
        <v>18.52</v>
      </c>
      <c r="D54" s="321">
        <v>18.010000000000002</v>
      </c>
      <c r="E54" s="321">
        <v>16.8</v>
      </c>
      <c r="F54" s="321">
        <v>19.05</v>
      </c>
      <c r="G54" s="321">
        <v>18.23</v>
      </c>
      <c r="H54" s="321">
        <v>18.690000000000001</v>
      </c>
      <c r="I54" s="321">
        <v>19.7</v>
      </c>
      <c r="J54" s="321" t="s">
        <v>193</v>
      </c>
      <c r="K54" s="321">
        <v>19.21</v>
      </c>
      <c r="L54" s="321">
        <v>19.260000000000002</v>
      </c>
      <c r="M54" s="321">
        <v>19.57</v>
      </c>
      <c r="N54" s="321">
        <v>19.170000000000002</v>
      </c>
      <c r="O54" s="321">
        <v>15.53</v>
      </c>
      <c r="P54" s="321">
        <v>20.87</v>
      </c>
      <c r="Q54" s="321">
        <v>20.47</v>
      </c>
      <c r="R54" s="321">
        <v>19.73</v>
      </c>
      <c r="S54" s="321">
        <v>20.7</v>
      </c>
      <c r="T54" s="321">
        <v>20.059999999999999</v>
      </c>
      <c r="U54" s="321">
        <v>19.03</v>
      </c>
    </row>
    <row r="55" spans="1:21" ht="20.100000000000001" customHeight="1">
      <c r="A55" s="288">
        <v>43665</v>
      </c>
      <c r="B55" s="288">
        <v>43671</v>
      </c>
      <c r="C55" s="321">
        <v>18.54</v>
      </c>
      <c r="D55" s="321">
        <v>18.02</v>
      </c>
      <c r="E55" s="321">
        <v>17.28</v>
      </c>
      <c r="F55" s="321">
        <v>18.25</v>
      </c>
      <c r="G55" s="321">
        <v>18.309999999999999</v>
      </c>
      <c r="H55" s="321">
        <v>18.649999999999999</v>
      </c>
      <c r="I55" s="321">
        <v>19.64</v>
      </c>
      <c r="J55" s="321" t="s">
        <v>193</v>
      </c>
      <c r="K55" s="321">
        <v>19.02</v>
      </c>
      <c r="L55" s="321">
        <v>19</v>
      </c>
      <c r="M55" s="321">
        <v>19.850000000000001</v>
      </c>
      <c r="N55" s="321">
        <v>19.3</v>
      </c>
      <c r="O55" s="321">
        <v>15.9</v>
      </c>
      <c r="P55" s="321">
        <v>21.44</v>
      </c>
      <c r="Q55" s="321">
        <v>21.23</v>
      </c>
      <c r="R55" s="321">
        <v>20.76</v>
      </c>
      <c r="S55" s="321">
        <v>20.8</v>
      </c>
      <c r="T55" s="321">
        <v>19.5</v>
      </c>
      <c r="U55" s="321">
        <v>19.149999999999999</v>
      </c>
    </row>
    <row r="56" spans="1:21" ht="20.100000000000001" customHeight="1">
      <c r="A56" s="288">
        <v>43672</v>
      </c>
      <c r="B56" s="288">
        <v>43678</v>
      </c>
      <c r="C56" s="321">
        <v>18.53</v>
      </c>
      <c r="D56" s="321">
        <v>18.059999999999999</v>
      </c>
      <c r="E56" s="321">
        <v>17.7</v>
      </c>
      <c r="F56" s="321">
        <v>19.09</v>
      </c>
      <c r="G56" s="321">
        <v>18.63</v>
      </c>
      <c r="H56" s="321">
        <v>18.309999999999999</v>
      </c>
      <c r="I56" s="321">
        <v>19.62</v>
      </c>
      <c r="J56" s="321" t="s">
        <v>193</v>
      </c>
      <c r="K56" s="321">
        <v>18.899999999999999</v>
      </c>
      <c r="L56" s="321">
        <v>18.940000000000001</v>
      </c>
      <c r="M56" s="321">
        <v>19.29</v>
      </c>
      <c r="N56" s="321">
        <v>19</v>
      </c>
      <c r="O56" s="321">
        <v>18.440000000000001</v>
      </c>
      <c r="P56" s="321">
        <v>21.76</v>
      </c>
      <c r="Q56" s="321">
        <v>21.23</v>
      </c>
      <c r="R56" s="321">
        <v>21.6</v>
      </c>
      <c r="S56" s="321">
        <v>20.96</v>
      </c>
      <c r="T56" s="321">
        <v>19.78</v>
      </c>
      <c r="U56" s="321">
        <v>19.399999999999999</v>
      </c>
    </row>
    <row r="57" spans="1:21" ht="20.100000000000001" customHeight="1">
      <c r="A57" s="288">
        <v>43679</v>
      </c>
      <c r="B57" s="288">
        <v>43685</v>
      </c>
      <c r="C57" s="321">
        <v>19.86</v>
      </c>
      <c r="D57" s="321">
        <v>20.74</v>
      </c>
      <c r="E57" s="321">
        <v>19.23</v>
      </c>
      <c r="F57" s="321">
        <v>20.89</v>
      </c>
      <c r="G57" s="321">
        <v>21.42</v>
      </c>
      <c r="H57" s="321">
        <v>19.829999999999998</v>
      </c>
      <c r="I57" s="321">
        <v>20.22</v>
      </c>
      <c r="J57" s="321" t="s">
        <v>193</v>
      </c>
      <c r="K57" s="321">
        <v>19.96</v>
      </c>
      <c r="L57" s="321">
        <v>19.54</v>
      </c>
      <c r="M57" s="321">
        <v>19.600000000000001</v>
      </c>
      <c r="N57" s="321">
        <v>19.09</v>
      </c>
      <c r="O57" s="321">
        <v>20.64</v>
      </c>
      <c r="P57" s="321">
        <v>23.67</v>
      </c>
      <c r="Q57" s="321">
        <v>23.79</v>
      </c>
      <c r="R57" s="321">
        <v>25.95</v>
      </c>
      <c r="S57" s="321">
        <v>22.4</v>
      </c>
      <c r="T57" s="321">
        <v>20.9</v>
      </c>
      <c r="U57" s="321">
        <v>21.04</v>
      </c>
    </row>
    <row r="58" spans="1:21" ht="20.100000000000001" customHeight="1">
      <c r="A58" s="288">
        <v>43686</v>
      </c>
      <c r="B58" s="288">
        <v>43692</v>
      </c>
      <c r="C58" s="321">
        <v>22</v>
      </c>
      <c r="D58" s="321">
        <v>23.4</v>
      </c>
      <c r="E58" s="321">
        <v>21.2</v>
      </c>
      <c r="F58" s="321">
        <v>23.4</v>
      </c>
      <c r="G58" s="321">
        <v>25.7</v>
      </c>
      <c r="H58" s="321">
        <v>21.8</v>
      </c>
      <c r="I58" s="321">
        <v>21.1</v>
      </c>
      <c r="J58" s="321" t="s">
        <v>193</v>
      </c>
      <c r="K58" s="321">
        <v>20.5</v>
      </c>
      <c r="L58" s="321">
        <v>20.3</v>
      </c>
      <c r="M58" s="321">
        <v>19.920000000000002</v>
      </c>
      <c r="N58" s="321">
        <v>21.8</v>
      </c>
      <c r="O58" s="321">
        <v>26.4</v>
      </c>
      <c r="P58" s="321">
        <v>26.5</v>
      </c>
      <c r="Q58" s="321">
        <v>29</v>
      </c>
      <c r="R58" s="321">
        <v>25.9</v>
      </c>
      <c r="S58" s="321">
        <v>24</v>
      </c>
      <c r="T58" s="321">
        <v>23.2</v>
      </c>
      <c r="U58" s="321">
        <v>23.3</v>
      </c>
    </row>
    <row r="59" spans="1:21" ht="20.100000000000001" customHeight="1">
      <c r="A59" s="288">
        <v>43693</v>
      </c>
      <c r="B59" s="288">
        <v>43699</v>
      </c>
      <c r="C59" s="321">
        <v>24.500800000000002</v>
      </c>
      <c r="D59" s="321">
        <v>24.968</v>
      </c>
      <c r="E59" s="321">
        <v>22.864000000000001</v>
      </c>
      <c r="F59" s="321">
        <v>25.71</v>
      </c>
      <c r="G59" s="321">
        <v>27.352</v>
      </c>
      <c r="H59" s="321">
        <v>22.884799999999998</v>
      </c>
      <c r="I59" s="321">
        <v>24.201599999999999</v>
      </c>
      <c r="J59" s="321" t="s">
        <v>193</v>
      </c>
      <c r="K59" s="321">
        <v>22.0808</v>
      </c>
      <c r="L59" s="321">
        <v>22.845600000000001</v>
      </c>
      <c r="M59" s="321">
        <v>22.832000000000001</v>
      </c>
      <c r="N59" s="321">
        <v>21.921600000000002</v>
      </c>
      <c r="O59" s="321">
        <v>24.652000000000001</v>
      </c>
      <c r="P59" s="321">
        <v>27.731999999999999</v>
      </c>
      <c r="Q59" s="321">
        <v>29.1</v>
      </c>
      <c r="R59" s="321">
        <v>29.96</v>
      </c>
      <c r="S59" s="321">
        <v>26.747199999999999</v>
      </c>
      <c r="T59" s="321">
        <v>24.736000000000001</v>
      </c>
      <c r="U59" s="321">
        <v>25.01</v>
      </c>
    </row>
    <row r="60" spans="1:21" ht="20.100000000000001" customHeight="1">
      <c r="A60" s="288">
        <v>43700</v>
      </c>
      <c r="B60" s="288">
        <v>43706</v>
      </c>
      <c r="C60" s="321">
        <v>26.94</v>
      </c>
      <c r="D60" s="321">
        <v>26.31</v>
      </c>
      <c r="E60" s="321">
        <v>25.23</v>
      </c>
      <c r="F60" s="321">
        <v>27.75</v>
      </c>
      <c r="G60" s="321">
        <v>28.2</v>
      </c>
      <c r="H60" s="321">
        <v>24.81</v>
      </c>
      <c r="I60" s="321">
        <v>26.57</v>
      </c>
      <c r="J60" s="321" t="s">
        <v>193</v>
      </c>
      <c r="K60" s="321">
        <v>25.56</v>
      </c>
      <c r="L60" s="321">
        <v>25.09</v>
      </c>
      <c r="M60" s="321">
        <v>24.71</v>
      </c>
      <c r="N60" s="321">
        <v>23.92</v>
      </c>
      <c r="O60" s="321">
        <v>27.36</v>
      </c>
      <c r="P60" s="321">
        <v>28.21</v>
      </c>
      <c r="Q60" s="321">
        <v>29.03</v>
      </c>
      <c r="R60" s="321">
        <v>29.45</v>
      </c>
      <c r="S60" s="321">
        <v>27.63</v>
      </c>
      <c r="T60" s="321">
        <v>27.96</v>
      </c>
      <c r="U60" s="321">
        <v>26.75</v>
      </c>
    </row>
    <row r="61" spans="1:21" ht="20.100000000000001" customHeight="1">
      <c r="A61" s="288">
        <v>43707</v>
      </c>
      <c r="B61" s="288">
        <v>43713</v>
      </c>
      <c r="C61" s="321">
        <v>27.293333333333401</v>
      </c>
      <c r="D61" s="321">
        <v>27.9433333333333</v>
      </c>
      <c r="E61" s="321">
        <v>27.483333333333299</v>
      </c>
      <c r="F61" s="321">
        <v>29.0566666666667</v>
      </c>
      <c r="G61" s="321">
        <v>28.7</v>
      </c>
      <c r="H61" s="321">
        <v>26.376666666666701</v>
      </c>
      <c r="I61" s="321">
        <v>26.57</v>
      </c>
      <c r="J61" s="321" t="s">
        <v>193</v>
      </c>
      <c r="K61" s="321">
        <v>27.213333333333299</v>
      </c>
      <c r="L61" s="321">
        <v>25.9</v>
      </c>
      <c r="M61" s="321">
        <v>25.5</v>
      </c>
      <c r="N61" s="321">
        <v>24.553333333333399</v>
      </c>
      <c r="O61" s="321">
        <v>28.41</v>
      </c>
      <c r="P61" s="321">
        <v>28.98</v>
      </c>
      <c r="Q61" s="321">
        <v>29.663333333333298</v>
      </c>
      <c r="R61" s="321">
        <v>30.736666666666601</v>
      </c>
      <c r="S61" s="321">
        <v>29.75</v>
      </c>
      <c r="T61" s="321">
        <v>29.53</v>
      </c>
      <c r="U61" s="321">
        <v>27.86</v>
      </c>
    </row>
    <row r="62" spans="1:21" ht="20.100000000000001" customHeight="1">
      <c r="A62" s="288">
        <v>43714</v>
      </c>
      <c r="B62" s="288">
        <v>43720</v>
      </c>
      <c r="C62" s="321">
        <v>27.6666666666667</v>
      </c>
      <c r="D62" s="321">
        <v>29.17</v>
      </c>
      <c r="E62" s="321">
        <v>27.65</v>
      </c>
      <c r="F62" s="321">
        <v>29.0566666666667</v>
      </c>
      <c r="G62" s="321">
        <v>30.32</v>
      </c>
      <c r="H62" s="321">
        <v>26.9033333333334</v>
      </c>
      <c r="I62" s="321">
        <v>26.9166666666667</v>
      </c>
      <c r="J62" s="321" t="s">
        <v>193</v>
      </c>
      <c r="K62" s="321">
        <v>27.3333333333333</v>
      </c>
      <c r="L62" s="321">
        <v>25.783333333333299</v>
      </c>
      <c r="M62" s="321">
        <v>25.68</v>
      </c>
      <c r="N62" s="321">
        <v>25.086666666666702</v>
      </c>
      <c r="O62" s="321">
        <v>30.69</v>
      </c>
      <c r="P62" s="321">
        <v>30.1466666666667</v>
      </c>
      <c r="Q62" s="321">
        <v>31.29</v>
      </c>
      <c r="R62" s="321">
        <v>32.563333333333297</v>
      </c>
      <c r="S62" s="321">
        <v>30.09</v>
      </c>
      <c r="T62" s="321">
        <v>29.83</v>
      </c>
      <c r="U62" s="321">
        <v>28.6</v>
      </c>
    </row>
    <row r="63" spans="1:21" ht="20.100000000000001" customHeight="1">
      <c r="A63" s="288">
        <v>43721</v>
      </c>
      <c r="B63" s="288">
        <v>43727</v>
      </c>
      <c r="C63" s="321">
        <v>28.11</v>
      </c>
      <c r="D63" s="321">
        <v>29.2</v>
      </c>
      <c r="E63" s="321">
        <v>28.04</v>
      </c>
      <c r="F63" s="321">
        <v>28.74</v>
      </c>
      <c r="G63" s="321">
        <v>30.74</v>
      </c>
      <c r="H63" s="321">
        <v>27.4</v>
      </c>
      <c r="I63" s="321">
        <v>27.21</v>
      </c>
      <c r="J63" s="321" t="s">
        <v>193</v>
      </c>
      <c r="K63" s="321">
        <v>27.23</v>
      </c>
      <c r="L63" s="321">
        <v>25.95</v>
      </c>
      <c r="M63" s="321">
        <v>25.38</v>
      </c>
      <c r="N63" s="321">
        <v>24.59</v>
      </c>
      <c r="O63" s="321">
        <v>29.13</v>
      </c>
      <c r="P63" s="321">
        <v>29.23</v>
      </c>
      <c r="Q63" s="321">
        <v>30.04</v>
      </c>
      <c r="R63" s="321">
        <v>31.12</v>
      </c>
      <c r="S63" s="321">
        <v>30.4</v>
      </c>
      <c r="T63" s="321">
        <v>29.9</v>
      </c>
      <c r="U63" s="321">
        <v>28.38</v>
      </c>
    </row>
    <row r="64" spans="1:21" ht="20.100000000000001" customHeight="1">
      <c r="A64" s="288">
        <v>43728</v>
      </c>
      <c r="B64" s="288">
        <v>43734</v>
      </c>
      <c r="C64" s="321">
        <v>28.45</v>
      </c>
      <c r="D64" s="321">
        <v>29.67</v>
      </c>
      <c r="E64" s="321">
        <v>28.65</v>
      </c>
      <c r="F64" s="321">
        <v>29.24</v>
      </c>
      <c r="G64" s="321">
        <v>30.98</v>
      </c>
      <c r="H64" s="321">
        <v>27.75</v>
      </c>
      <c r="I64" s="321">
        <v>27.87</v>
      </c>
      <c r="J64" s="321" t="s">
        <v>193</v>
      </c>
      <c r="K64" s="321">
        <v>27.39</v>
      </c>
      <c r="L64" s="321">
        <v>26.68</v>
      </c>
      <c r="M64" s="321">
        <v>25.65</v>
      </c>
      <c r="N64" s="321">
        <v>25.54</v>
      </c>
      <c r="O64" s="321">
        <v>31.26</v>
      </c>
      <c r="P64" s="321">
        <v>30.97</v>
      </c>
      <c r="Q64" s="321">
        <v>30.04</v>
      </c>
      <c r="R64" s="321">
        <v>31.12</v>
      </c>
      <c r="S64" s="321">
        <v>30.48</v>
      </c>
      <c r="T64" s="321">
        <v>30.16</v>
      </c>
      <c r="U64" s="321">
        <v>28.94</v>
      </c>
    </row>
    <row r="65" spans="1:21" ht="20.100000000000001" customHeight="1">
      <c r="A65" s="288">
        <v>43742</v>
      </c>
      <c r="B65" s="288">
        <v>43748</v>
      </c>
      <c r="C65" s="321">
        <v>33.28</v>
      </c>
      <c r="D65" s="321">
        <v>33.01</v>
      </c>
      <c r="E65" s="321">
        <v>32.47</v>
      </c>
      <c r="F65" s="321">
        <v>33.79</v>
      </c>
      <c r="G65" s="321">
        <v>35.47</v>
      </c>
      <c r="H65" s="321">
        <v>31.45</v>
      </c>
      <c r="I65" s="321">
        <v>32.86</v>
      </c>
      <c r="J65" s="321" t="s">
        <v>193</v>
      </c>
      <c r="K65" s="321">
        <v>31.38</v>
      </c>
      <c r="L65" s="321">
        <v>31.91</v>
      </c>
      <c r="M65" s="321">
        <v>31.19</v>
      </c>
      <c r="N65" s="321">
        <v>31.07</v>
      </c>
      <c r="O65" s="321">
        <v>33.53</v>
      </c>
      <c r="P65" s="321">
        <v>35.29</v>
      </c>
      <c r="Q65" s="321">
        <v>35.89</v>
      </c>
      <c r="R65" s="321">
        <v>35.950000000000003</v>
      </c>
      <c r="S65" s="321">
        <v>34.46</v>
      </c>
      <c r="T65" s="321">
        <v>33.229999999999997</v>
      </c>
      <c r="U65" s="321">
        <v>33.31</v>
      </c>
    </row>
    <row r="66" spans="1:21" ht="20.100000000000001" customHeight="1">
      <c r="A66" s="288">
        <v>43749</v>
      </c>
      <c r="B66" s="288">
        <v>43755</v>
      </c>
      <c r="C66" s="321">
        <v>35.869999999999997</v>
      </c>
      <c r="D66" s="321">
        <v>35.58</v>
      </c>
      <c r="E66" s="321">
        <v>34.700000000000003</v>
      </c>
      <c r="F66" s="321">
        <v>36.46</v>
      </c>
      <c r="G66" s="321">
        <v>38.909999999999997</v>
      </c>
      <c r="H66" s="321">
        <v>34.11</v>
      </c>
      <c r="I66" s="321">
        <v>35.700000000000003</v>
      </c>
      <c r="J66" s="321" t="s">
        <v>193</v>
      </c>
      <c r="K66" s="321">
        <v>33.83</v>
      </c>
      <c r="L66" s="321">
        <v>33.69</v>
      </c>
      <c r="M66" s="321">
        <v>33.64</v>
      </c>
      <c r="N66" s="321">
        <v>33.65</v>
      </c>
      <c r="O66" s="321">
        <v>35.01</v>
      </c>
      <c r="P66" s="321">
        <v>38.979999999999997</v>
      </c>
      <c r="Q66" s="321">
        <v>38.520000000000003</v>
      </c>
      <c r="R66" s="321">
        <v>38.64</v>
      </c>
      <c r="S66" s="321">
        <v>37.65</v>
      </c>
      <c r="T66" s="321">
        <v>36.67</v>
      </c>
      <c r="U66" s="321">
        <v>35.979999999999997</v>
      </c>
    </row>
    <row r="67" spans="1:21" ht="20.100000000000001" customHeight="1">
      <c r="A67" s="288">
        <v>43756</v>
      </c>
      <c r="B67" s="288">
        <v>43762</v>
      </c>
      <c r="C67" s="321">
        <v>39.9</v>
      </c>
      <c r="D67" s="321">
        <v>39.92</v>
      </c>
      <c r="E67" s="321">
        <v>39.6</v>
      </c>
      <c r="F67" s="321">
        <v>41</v>
      </c>
      <c r="G67" s="321">
        <v>41.9</v>
      </c>
      <c r="H67" s="321">
        <v>39</v>
      </c>
      <c r="I67" s="321">
        <v>39.9</v>
      </c>
      <c r="J67" s="321" t="s">
        <v>193</v>
      </c>
      <c r="K67" s="321">
        <v>39</v>
      </c>
      <c r="L67" s="321">
        <v>38.9</v>
      </c>
      <c r="M67" s="321">
        <v>38.43</v>
      </c>
      <c r="N67" s="321">
        <v>40.200000000000003</v>
      </c>
      <c r="O67" s="321">
        <v>42</v>
      </c>
      <c r="P67" s="321">
        <v>43.4</v>
      </c>
      <c r="Q67" s="321">
        <v>43</v>
      </c>
      <c r="R67" s="321">
        <v>43</v>
      </c>
      <c r="S67" s="321">
        <v>41.4</v>
      </c>
      <c r="T67" s="321">
        <v>40.4</v>
      </c>
      <c r="U67" s="321">
        <v>40.64</v>
      </c>
    </row>
    <row r="68" spans="1:21" ht="20.100000000000001" customHeight="1">
      <c r="A68" s="288">
        <v>43763</v>
      </c>
      <c r="B68" s="288">
        <v>43769</v>
      </c>
      <c r="C68" s="321">
        <v>40.69</v>
      </c>
      <c r="D68" s="321">
        <v>41.98</v>
      </c>
      <c r="E68" s="321">
        <v>41.52</v>
      </c>
      <c r="F68" s="321">
        <v>42.17</v>
      </c>
      <c r="G68" s="321">
        <v>43.88</v>
      </c>
      <c r="H68" s="321">
        <v>40.39</v>
      </c>
      <c r="I68" s="321">
        <v>40.67</v>
      </c>
      <c r="J68" s="321" t="s">
        <v>193</v>
      </c>
      <c r="K68" s="321">
        <v>40.22</v>
      </c>
      <c r="L68" s="321">
        <v>39.200000000000003</v>
      </c>
      <c r="M68" s="321">
        <v>38.67</v>
      </c>
      <c r="N68" s="321">
        <v>40.450000000000003</v>
      </c>
      <c r="O68" s="321">
        <v>45.31</v>
      </c>
      <c r="P68" s="321">
        <v>44.61</v>
      </c>
      <c r="Q68" s="321">
        <v>44.92</v>
      </c>
      <c r="R68" s="321">
        <v>44.35</v>
      </c>
      <c r="S68" s="321">
        <v>42.76</v>
      </c>
      <c r="T68" s="321">
        <v>41.54</v>
      </c>
      <c r="U68" s="321">
        <v>41.96</v>
      </c>
    </row>
    <row r="69" spans="1:21" ht="20.100000000000001" customHeight="1">
      <c r="A69" s="288">
        <v>43770</v>
      </c>
      <c r="B69" s="288">
        <v>43776</v>
      </c>
      <c r="C69" s="321">
        <v>38.97</v>
      </c>
      <c r="D69" s="321">
        <v>41.69</v>
      </c>
      <c r="E69" s="321">
        <v>41.27</v>
      </c>
      <c r="F69" s="321">
        <v>41.17</v>
      </c>
      <c r="G69" s="321">
        <v>43.77</v>
      </c>
      <c r="H69" s="321">
        <v>39.35</v>
      </c>
      <c r="I69" s="321">
        <v>39.44</v>
      </c>
      <c r="J69" s="321" t="s">
        <v>193</v>
      </c>
      <c r="K69" s="321">
        <v>38.96</v>
      </c>
      <c r="L69" s="321">
        <v>37.75</v>
      </c>
      <c r="M69" s="321">
        <v>37.1</v>
      </c>
      <c r="N69" s="321">
        <v>38.68</v>
      </c>
      <c r="O69" s="321">
        <v>43.6</v>
      </c>
      <c r="P69" s="321">
        <v>43.48</v>
      </c>
      <c r="Q69" s="321">
        <v>44.77</v>
      </c>
      <c r="R69" s="321">
        <v>44.14</v>
      </c>
      <c r="S69" s="321">
        <v>41.74</v>
      </c>
      <c r="T69" s="321">
        <v>40.270000000000003</v>
      </c>
      <c r="U69" s="321">
        <v>40.950000000000003</v>
      </c>
    </row>
    <row r="70" spans="1:21" ht="20.100000000000001" customHeight="1">
      <c r="A70" s="288">
        <v>43777</v>
      </c>
      <c r="B70" s="288">
        <v>43783</v>
      </c>
      <c r="C70" s="321">
        <v>35.83</v>
      </c>
      <c r="D70" s="321">
        <v>37.979999999999997</v>
      </c>
      <c r="E70" s="321">
        <v>37.75</v>
      </c>
      <c r="F70" s="321">
        <v>37.67</v>
      </c>
      <c r="G70" s="321">
        <v>39.590000000000003</v>
      </c>
      <c r="H70" s="321">
        <v>36.32</v>
      </c>
      <c r="I70" s="321">
        <v>36.08</v>
      </c>
      <c r="J70" s="321" t="s">
        <v>193</v>
      </c>
      <c r="K70" s="321">
        <v>35.130000000000003</v>
      </c>
      <c r="L70" s="321">
        <v>34.979999999999997</v>
      </c>
      <c r="M70" s="321">
        <v>34.54</v>
      </c>
      <c r="N70" s="321">
        <v>35.89</v>
      </c>
      <c r="O70" s="321">
        <v>39.53</v>
      </c>
      <c r="P70" s="321">
        <v>39.96</v>
      </c>
      <c r="Q70" s="321">
        <v>41.65</v>
      </c>
      <c r="R70" s="321">
        <v>40.090000000000003</v>
      </c>
      <c r="S70" s="321">
        <v>38.26</v>
      </c>
      <c r="T70" s="321">
        <v>36.97</v>
      </c>
      <c r="U70" s="321">
        <v>37.54</v>
      </c>
    </row>
    <row r="71" spans="1:21" ht="20.100000000000001" customHeight="1">
      <c r="A71" s="288">
        <v>43784</v>
      </c>
      <c r="B71" s="288">
        <v>43790</v>
      </c>
      <c r="C71" s="321">
        <v>32.700000000000003</v>
      </c>
      <c r="D71" s="321">
        <v>33.65</v>
      </c>
      <c r="E71" s="321">
        <v>33.020000000000003</v>
      </c>
      <c r="F71" s="321">
        <v>34.1</v>
      </c>
      <c r="G71" s="321">
        <v>35.71</v>
      </c>
      <c r="H71" s="321">
        <v>32.520000000000003</v>
      </c>
      <c r="I71" s="321">
        <v>32.28</v>
      </c>
      <c r="J71" s="321" t="s">
        <v>193</v>
      </c>
      <c r="K71" s="321">
        <v>32.17</v>
      </c>
      <c r="L71" s="321">
        <v>31.45</v>
      </c>
      <c r="M71" s="321">
        <v>31.2</v>
      </c>
      <c r="N71" s="321">
        <v>32.630000000000003</v>
      </c>
      <c r="O71" s="321">
        <v>36.58</v>
      </c>
      <c r="P71" s="321">
        <v>36.49</v>
      </c>
      <c r="Q71" s="321">
        <v>36.450000000000003</v>
      </c>
      <c r="R71" s="321">
        <v>35.61</v>
      </c>
      <c r="S71" s="321">
        <v>34.24</v>
      </c>
      <c r="T71" s="321">
        <v>33.909999999999997</v>
      </c>
      <c r="U71" s="321">
        <v>33.81</v>
      </c>
    </row>
    <row r="72" spans="1:21" ht="20.100000000000001" customHeight="1">
      <c r="A72" s="288">
        <v>43791</v>
      </c>
      <c r="B72" s="288">
        <v>43797</v>
      </c>
      <c r="C72" s="321">
        <v>31.45</v>
      </c>
      <c r="D72" s="321">
        <v>33.729999999999997</v>
      </c>
      <c r="E72" s="321">
        <v>33.090000000000003</v>
      </c>
      <c r="F72" s="321">
        <v>33.03</v>
      </c>
      <c r="G72" s="321">
        <v>35.31</v>
      </c>
      <c r="H72" s="321">
        <v>31.59</v>
      </c>
      <c r="I72" s="321">
        <v>31.66</v>
      </c>
      <c r="J72" s="321" t="s">
        <v>193</v>
      </c>
      <c r="K72" s="321">
        <v>31.07</v>
      </c>
      <c r="L72" s="321">
        <v>30.41</v>
      </c>
      <c r="M72" s="321">
        <v>30.16</v>
      </c>
      <c r="N72" s="321">
        <v>31.45</v>
      </c>
      <c r="O72" s="321">
        <v>37.880000000000003</v>
      </c>
      <c r="P72" s="321">
        <v>35.96</v>
      </c>
      <c r="Q72" s="321">
        <v>35.92</v>
      </c>
      <c r="R72" s="321">
        <v>35.35</v>
      </c>
      <c r="S72" s="321">
        <v>33.94</v>
      </c>
      <c r="T72" s="321">
        <v>33.25</v>
      </c>
      <c r="U72" s="321">
        <v>33.25</v>
      </c>
    </row>
    <row r="73" spans="1:21" ht="20.100000000000001" customHeight="1">
      <c r="A73" s="288">
        <v>43798</v>
      </c>
      <c r="B73" s="288">
        <v>43804</v>
      </c>
      <c r="C73" s="321">
        <v>33.32</v>
      </c>
      <c r="D73" s="321">
        <v>36.15</v>
      </c>
      <c r="E73" s="321">
        <v>34.729999999999997</v>
      </c>
      <c r="F73" s="321">
        <v>34.19</v>
      </c>
      <c r="G73" s="321">
        <v>36.880000000000003</v>
      </c>
      <c r="H73" s="321">
        <v>31.87</v>
      </c>
      <c r="I73" s="321">
        <v>33.4</v>
      </c>
      <c r="J73" s="321" t="s">
        <v>193</v>
      </c>
      <c r="K73" s="321">
        <v>32.49</v>
      </c>
      <c r="L73" s="321">
        <v>32.82</v>
      </c>
      <c r="M73" s="321">
        <v>32.56</v>
      </c>
      <c r="N73" s="321">
        <v>34.130000000000003</v>
      </c>
      <c r="O73" s="321">
        <v>39</v>
      </c>
      <c r="P73" s="321">
        <v>37.15</v>
      </c>
      <c r="Q73" s="321">
        <v>37.74</v>
      </c>
      <c r="R73" s="321">
        <v>37.049999999999997</v>
      </c>
      <c r="S73" s="321">
        <v>34.07</v>
      </c>
      <c r="T73" s="321">
        <v>33.729999999999997</v>
      </c>
      <c r="U73" s="321">
        <v>34.78</v>
      </c>
    </row>
    <row r="74" spans="1:21" ht="20.100000000000001" customHeight="1">
      <c r="A74" s="288">
        <v>43805</v>
      </c>
      <c r="B74" s="288">
        <v>43811</v>
      </c>
      <c r="C74" s="321">
        <v>33.6</v>
      </c>
      <c r="D74" s="321">
        <v>36.450000000000003</v>
      </c>
      <c r="E74" s="321">
        <v>34.770000000000003</v>
      </c>
      <c r="F74" s="321">
        <v>34.92</v>
      </c>
      <c r="G74" s="321">
        <v>36.85</v>
      </c>
      <c r="H74" s="321">
        <v>32.520000000000003</v>
      </c>
      <c r="I74" s="321">
        <v>33.619999999999997</v>
      </c>
      <c r="J74" s="321" t="s">
        <v>193</v>
      </c>
      <c r="K74" s="321">
        <v>33</v>
      </c>
      <c r="L74" s="321">
        <v>32.65</v>
      </c>
      <c r="M74" s="321">
        <v>32.46</v>
      </c>
      <c r="N74" s="321">
        <v>33.94</v>
      </c>
      <c r="O74" s="321">
        <v>38.950000000000003</v>
      </c>
      <c r="P74" s="321">
        <v>37.299999999999997</v>
      </c>
      <c r="Q74" s="321">
        <v>38.020000000000003</v>
      </c>
      <c r="R74" s="321">
        <v>37.35</v>
      </c>
      <c r="S74" s="321">
        <v>34.28</v>
      </c>
      <c r="T74" s="321">
        <v>34.549999999999997</v>
      </c>
      <c r="U74" s="321">
        <v>35.01</v>
      </c>
    </row>
    <row r="75" spans="1:21" ht="20.100000000000001" customHeight="1">
      <c r="A75" s="288">
        <v>43812</v>
      </c>
      <c r="B75" s="288">
        <v>43818</v>
      </c>
      <c r="C75" s="321">
        <v>33.25</v>
      </c>
      <c r="D75" s="321">
        <v>34.85</v>
      </c>
      <c r="E75" s="321">
        <v>34.36</v>
      </c>
      <c r="F75" s="321">
        <v>33.82</v>
      </c>
      <c r="G75" s="321">
        <v>35.29</v>
      </c>
      <c r="H75" s="321">
        <v>32.68</v>
      </c>
      <c r="I75" s="321">
        <v>33.700000000000003</v>
      </c>
      <c r="J75" s="321" t="s">
        <v>193</v>
      </c>
      <c r="K75" s="321">
        <v>32.549999999999997</v>
      </c>
      <c r="L75" s="321">
        <v>32.07</v>
      </c>
      <c r="M75" s="321">
        <v>31.78</v>
      </c>
      <c r="N75" s="321">
        <v>32.72</v>
      </c>
      <c r="O75" s="321">
        <v>38.14</v>
      </c>
      <c r="P75" s="321">
        <v>35.81</v>
      </c>
      <c r="Q75" s="321">
        <v>36.119999999999997</v>
      </c>
      <c r="R75" s="321">
        <v>35.619999999999997</v>
      </c>
      <c r="S75" s="321">
        <v>33.549999999999997</v>
      </c>
      <c r="T75" s="321">
        <v>33.67</v>
      </c>
      <c r="U75" s="321">
        <v>34.119999999999997</v>
      </c>
    </row>
    <row r="76" spans="1:21" ht="20.100000000000001" customHeight="1">
      <c r="A76" s="288">
        <v>43819</v>
      </c>
      <c r="B76" s="288">
        <v>43825</v>
      </c>
      <c r="C76" s="321">
        <v>33.43</v>
      </c>
      <c r="D76" s="321">
        <v>35.270000000000003</v>
      </c>
      <c r="E76" s="321">
        <v>34.520000000000003</v>
      </c>
      <c r="F76" s="321">
        <v>34.39</v>
      </c>
      <c r="G76" s="321">
        <v>35.68</v>
      </c>
      <c r="H76" s="321">
        <v>33.11</v>
      </c>
      <c r="I76" s="321">
        <v>33.46</v>
      </c>
      <c r="J76" s="321" t="s">
        <v>193</v>
      </c>
      <c r="K76" s="321">
        <v>32.17</v>
      </c>
      <c r="L76" s="321">
        <v>32.06</v>
      </c>
      <c r="M76" s="321">
        <v>31.87</v>
      </c>
      <c r="N76" s="321">
        <v>33.1</v>
      </c>
      <c r="O76" s="321">
        <v>38.71</v>
      </c>
      <c r="P76" s="321">
        <v>35.64</v>
      </c>
      <c r="Q76" s="321">
        <v>36.96</v>
      </c>
      <c r="R76" s="321">
        <v>36.549999999999997</v>
      </c>
      <c r="S76" s="321">
        <v>33.880000000000003</v>
      </c>
      <c r="T76" s="321">
        <v>33.840000000000003</v>
      </c>
      <c r="U76" s="321">
        <v>34.39</v>
      </c>
    </row>
    <row r="77" spans="1:21" ht="20.100000000000001" customHeight="1">
      <c r="A77" s="288">
        <v>43826</v>
      </c>
      <c r="B77" s="288">
        <v>43832</v>
      </c>
      <c r="C77" s="321">
        <v>34.25</v>
      </c>
      <c r="D77" s="321">
        <v>35.64</v>
      </c>
      <c r="E77" s="321">
        <v>34.840000000000003</v>
      </c>
      <c r="F77" s="321">
        <v>34.89</v>
      </c>
      <c r="G77" s="321">
        <v>36.17</v>
      </c>
      <c r="H77" s="321">
        <v>33.33</v>
      </c>
      <c r="I77" s="321">
        <v>34.119999999999997</v>
      </c>
      <c r="J77" s="321" t="s">
        <v>193</v>
      </c>
      <c r="K77" s="321">
        <v>33.14</v>
      </c>
      <c r="L77" s="321">
        <v>32.520000000000003</v>
      </c>
      <c r="M77" s="321">
        <v>32.44</v>
      </c>
      <c r="N77" s="321">
        <v>33.78</v>
      </c>
      <c r="O77" s="321">
        <v>39.049999999999997</v>
      </c>
      <c r="P77" s="321">
        <v>36.28</v>
      </c>
      <c r="Q77" s="321">
        <v>37.22</v>
      </c>
      <c r="R77" s="321">
        <v>36.840000000000003</v>
      </c>
      <c r="S77" s="321">
        <v>34.39</v>
      </c>
      <c r="T77" s="321">
        <v>34.36</v>
      </c>
      <c r="U77" s="321">
        <v>34.9</v>
      </c>
    </row>
    <row r="78" spans="1:21" ht="20.100000000000001" customHeight="1">
      <c r="A78" s="288">
        <v>43833</v>
      </c>
      <c r="B78" s="288">
        <v>43839</v>
      </c>
      <c r="C78" s="321">
        <v>35.86</v>
      </c>
      <c r="D78" s="321">
        <v>37.520000000000003</v>
      </c>
      <c r="E78" s="321">
        <v>37.31</v>
      </c>
      <c r="F78" s="321">
        <v>36.97</v>
      </c>
      <c r="G78" s="321">
        <v>38.71</v>
      </c>
      <c r="H78" s="321">
        <v>35.090000000000003</v>
      </c>
      <c r="I78" s="321">
        <v>35.729999999999997</v>
      </c>
      <c r="J78" s="321" t="s">
        <v>193</v>
      </c>
      <c r="K78" s="321">
        <v>34.93</v>
      </c>
      <c r="L78" s="321">
        <v>34.380000000000003</v>
      </c>
      <c r="M78" s="321">
        <v>34.44</v>
      </c>
      <c r="N78" s="321">
        <v>35.6</v>
      </c>
      <c r="O78" s="321">
        <v>40.03</v>
      </c>
      <c r="P78" s="321">
        <v>39.04</v>
      </c>
      <c r="Q78" s="321">
        <v>39.119999999999997</v>
      </c>
      <c r="R78" s="321">
        <v>38.83</v>
      </c>
      <c r="S78" s="321">
        <v>37.36</v>
      </c>
      <c r="T78" s="321">
        <v>36.479999999999997</v>
      </c>
      <c r="U78" s="321">
        <v>36.909999999999997</v>
      </c>
    </row>
    <row r="79" spans="1:21" ht="20.100000000000001" customHeight="1">
      <c r="A79" s="288">
        <v>43840</v>
      </c>
      <c r="B79" s="288">
        <v>43846</v>
      </c>
      <c r="C79" s="321">
        <v>36.200000000000003</v>
      </c>
      <c r="D79" s="321">
        <v>37.700000000000003</v>
      </c>
      <c r="E79" s="321">
        <v>37.590000000000003</v>
      </c>
      <c r="F79" s="321">
        <v>37.74</v>
      </c>
      <c r="G79" s="321">
        <v>38.78</v>
      </c>
      <c r="H79" s="321">
        <v>35.24</v>
      </c>
      <c r="I79" s="321">
        <v>36.08</v>
      </c>
      <c r="J79" s="321" t="s">
        <v>193</v>
      </c>
      <c r="K79" s="321">
        <v>35.31</v>
      </c>
      <c r="L79" s="321">
        <v>35.15</v>
      </c>
      <c r="M79" s="321">
        <v>34.799999999999997</v>
      </c>
      <c r="N79" s="321">
        <v>35.74</v>
      </c>
      <c r="O79" s="321">
        <v>39.35</v>
      </c>
      <c r="P79" s="321">
        <v>39.06</v>
      </c>
      <c r="Q79" s="321">
        <v>39.119999999999997</v>
      </c>
      <c r="R79" s="321">
        <v>38.950000000000003</v>
      </c>
      <c r="S79" s="321">
        <v>38.49</v>
      </c>
      <c r="T79" s="321">
        <v>37.049999999999997</v>
      </c>
      <c r="U79" s="321">
        <v>37.200000000000003</v>
      </c>
    </row>
    <row r="80" spans="1:21" ht="20.100000000000001" customHeight="1">
      <c r="A80" s="288">
        <v>43863</v>
      </c>
      <c r="B80" s="288">
        <v>43867</v>
      </c>
      <c r="C80" s="321">
        <v>36.700000000000003</v>
      </c>
      <c r="D80" s="321">
        <v>39.68</v>
      </c>
      <c r="E80" s="321">
        <v>37.979999999999997</v>
      </c>
      <c r="F80" s="321">
        <v>37.17</v>
      </c>
      <c r="G80" s="321">
        <v>41.17</v>
      </c>
      <c r="H80" s="321">
        <v>35.21</v>
      </c>
      <c r="I80" s="321">
        <v>35.229999999999997</v>
      </c>
      <c r="J80" s="321" t="s">
        <v>193</v>
      </c>
      <c r="K80" s="321">
        <v>35</v>
      </c>
      <c r="L80" s="321">
        <v>35.229999999999997</v>
      </c>
      <c r="M80" s="321">
        <v>34.369999999999997</v>
      </c>
      <c r="N80" s="321">
        <v>34.4</v>
      </c>
      <c r="O80" s="321">
        <v>43.2</v>
      </c>
      <c r="P80" s="321">
        <v>41.88</v>
      </c>
      <c r="Q80" s="321">
        <v>42.56</v>
      </c>
      <c r="R80" s="321">
        <v>41.37</v>
      </c>
      <c r="S80" s="321">
        <v>39.549999999999997</v>
      </c>
      <c r="T80" s="321">
        <v>37.6</v>
      </c>
      <c r="U80" s="321">
        <v>38.14</v>
      </c>
    </row>
    <row r="81" spans="1:21" ht="20.100000000000001" customHeight="1">
      <c r="A81" s="288">
        <v>43868</v>
      </c>
      <c r="B81" s="288">
        <v>43874</v>
      </c>
      <c r="C81" s="321">
        <v>38.14</v>
      </c>
      <c r="D81" s="321">
        <v>40.71</v>
      </c>
      <c r="E81" s="321">
        <v>38.31</v>
      </c>
      <c r="F81" s="321">
        <v>39.33</v>
      </c>
      <c r="G81" s="321">
        <v>41.93</v>
      </c>
      <c r="H81" s="321">
        <v>37.090000000000003</v>
      </c>
      <c r="I81" s="321">
        <v>36.74</v>
      </c>
      <c r="J81" s="321" t="s">
        <v>193</v>
      </c>
      <c r="K81" s="321">
        <v>36.99</v>
      </c>
      <c r="L81" s="321">
        <v>36.549999999999997</v>
      </c>
      <c r="M81" s="321">
        <v>36.15</v>
      </c>
      <c r="N81" s="321">
        <v>35.97</v>
      </c>
      <c r="O81" s="321">
        <v>45.02</v>
      </c>
      <c r="P81" s="321">
        <v>43.03</v>
      </c>
      <c r="Q81" s="321">
        <v>43.08</v>
      </c>
      <c r="R81" s="321">
        <v>42.39</v>
      </c>
      <c r="S81" s="321">
        <v>40.75</v>
      </c>
      <c r="T81" s="321">
        <v>39.08</v>
      </c>
      <c r="U81" s="321">
        <v>39.49</v>
      </c>
    </row>
    <row r="82" spans="1:21" ht="20.100000000000001" customHeight="1">
      <c r="A82" s="288">
        <v>43875</v>
      </c>
      <c r="B82" s="288">
        <v>43881</v>
      </c>
      <c r="C82" s="321">
        <v>37.69</v>
      </c>
      <c r="D82" s="321">
        <v>41.36</v>
      </c>
      <c r="E82" s="321">
        <v>38.79</v>
      </c>
      <c r="F82" s="321">
        <v>39.72</v>
      </c>
      <c r="G82" s="321">
        <v>41.13</v>
      </c>
      <c r="H82" s="321">
        <v>37.590000000000003</v>
      </c>
      <c r="I82" s="321">
        <v>36.82</v>
      </c>
      <c r="J82" s="321" t="s">
        <v>193</v>
      </c>
      <c r="K82" s="321">
        <v>36.56</v>
      </c>
      <c r="L82" s="321">
        <v>36.76</v>
      </c>
      <c r="M82" s="321">
        <v>36.119999999999997</v>
      </c>
      <c r="N82" s="321">
        <v>35.96</v>
      </c>
      <c r="O82" s="321">
        <v>44.16</v>
      </c>
      <c r="P82" s="321">
        <v>43.02</v>
      </c>
      <c r="Q82" s="321">
        <v>43</v>
      </c>
      <c r="R82" s="321">
        <v>43.07</v>
      </c>
      <c r="S82" s="321">
        <v>40.950000000000003</v>
      </c>
      <c r="T82" s="321">
        <v>39.520000000000003</v>
      </c>
      <c r="U82" s="321">
        <v>39.54</v>
      </c>
    </row>
    <row r="83" spans="1:21" ht="20.100000000000001" customHeight="1">
      <c r="A83" s="288">
        <v>43882</v>
      </c>
      <c r="B83" s="288">
        <v>43888</v>
      </c>
      <c r="C83" s="321">
        <v>35.57</v>
      </c>
      <c r="D83" s="321">
        <v>40.1</v>
      </c>
      <c r="E83" s="321">
        <v>37.76</v>
      </c>
      <c r="F83" s="321">
        <v>37.880000000000003</v>
      </c>
      <c r="G83" s="321">
        <v>40.04</v>
      </c>
      <c r="H83" s="321">
        <v>35.83</v>
      </c>
      <c r="I83" s="321">
        <v>35.71</v>
      </c>
      <c r="J83" s="321" t="s">
        <v>193</v>
      </c>
      <c r="K83" s="321">
        <v>35.54</v>
      </c>
      <c r="L83" s="321">
        <v>35.99</v>
      </c>
      <c r="M83" s="321">
        <v>35.44</v>
      </c>
      <c r="N83" s="321">
        <v>35.67</v>
      </c>
      <c r="O83" s="321">
        <v>40.9</v>
      </c>
      <c r="P83" s="321">
        <v>41.29</v>
      </c>
      <c r="Q83" s="321">
        <v>41.53</v>
      </c>
      <c r="R83" s="321">
        <v>40.869999999999997</v>
      </c>
      <c r="S83" s="321">
        <v>39.630000000000003</v>
      </c>
      <c r="T83" s="321">
        <v>37.520000000000003</v>
      </c>
      <c r="U83" s="321">
        <v>38.07</v>
      </c>
    </row>
    <row r="84" spans="1:21" ht="20.100000000000001" customHeight="1">
      <c r="A84" s="288">
        <v>43889</v>
      </c>
      <c r="B84" s="288">
        <v>43895</v>
      </c>
      <c r="C84" s="321">
        <v>36.119999999999997</v>
      </c>
      <c r="D84" s="321">
        <v>38.21</v>
      </c>
      <c r="E84" s="321">
        <v>36.11</v>
      </c>
      <c r="F84" s="321">
        <v>36.94</v>
      </c>
      <c r="G84" s="321">
        <v>39.85</v>
      </c>
      <c r="H84" s="321">
        <v>35.76</v>
      </c>
      <c r="I84" s="321">
        <v>36.119999999999997</v>
      </c>
      <c r="J84" s="321" t="s">
        <v>193</v>
      </c>
      <c r="K84" s="321">
        <v>35.590000000000003</v>
      </c>
      <c r="L84" s="321">
        <v>35.79</v>
      </c>
      <c r="M84" s="321">
        <v>35.299999999999997</v>
      </c>
      <c r="N84" s="321">
        <v>35.409999999999997</v>
      </c>
      <c r="O84" s="321">
        <v>40.229999999999997</v>
      </c>
      <c r="P84" s="321">
        <v>40.72</v>
      </c>
      <c r="Q84" s="321">
        <v>40.39</v>
      </c>
      <c r="R84" s="321">
        <v>39.619999999999997</v>
      </c>
      <c r="S84" s="321">
        <v>39.340000000000003</v>
      </c>
      <c r="T84" s="321">
        <v>36.93</v>
      </c>
      <c r="U84" s="321">
        <v>37.549999999999997</v>
      </c>
    </row>
    <row r="85" spans="1:21" ht="20.100000000000001" customHeight="1">
      <c r="A85" s="288">
        <v>43896</v>
      </c>
      <c r="B85" s="288">
        <v>43902</v>
      </c>
      <c r="C85" s="321">
        <v>36.409999999999997</v>
      </c>
      <c r="D85" s="321">
        <v>38.26</v>
      </c>
      <c r="E85" s="321">
        <v>35.97</v>
      </c>
      <c r="F85" s="321">
        <v>37.15</v>
      </c>
      <c r="G85" s="321">
        <v>39.99</v>
      </c>
      <c r="H85" s="321">
        <v>35.950000000000003</v>
      </c>
      <c r="I85" s="321">
        <v>36.35</v>
      </c>
      <c r="J85" s="321" t="s">
        <v>193</v>
      </c>
      <c r="K85" s="321">
        <v>35.96</v>
      </c>
      <c r="L85" s="321">
        <v>35.700000000000003</v>
      </c>
      <c r="M85" s="321">
        <v>35.19</v>
      </c>
      <c r="N85" s="321">
        <v>35.520000000000003</v>
      </c>
      <c r="O85" s="321">
        <v>39.880000000000003</v>
      </c>
      <c r="P85" s="321">
        <v>40.409999999999997</v>
      </c>
      <c r="Q85" s="321">
        <v>39.9</v>
      </c>
      <c r="R85" s="321">
        <v>39.54</v>
      </c>
      <c r="S85" s="321">
        <v>39.51</v>
      </c>
      <c r="T85" s="321">
        <v>37.11</v>
      </c>
      <c r="U85" s="321">
        <v>37.58</v>
      </c>
    </row>
    <row r="86" spans="1:21" ht="20.100000000000001" customHeight="1">
      <c r="A86" s="288">
        <v>43903</v>
      </c>
      <c r="B86" s="288">
        <v>43909</v>
      </c>
      <c r="C86" s="321">
        <v>36.1</v>
      </c>
      <c r="D86" s="321">
        <v>38.19</v>
      </c>
      <c r="E86" s="321">
        <v>35.9</v>
      </c>
      <c r="F86" s="321">
        <v>36.93</v>
      </c>
      <c r="G86" s="321">
        <v>39.56</v>
      </c>
      <c r="H86" s="321">
        <v>35.909999999999997</v>
      </c>
      <c r="I86" s="321">
        <v>35.99</v>
      </c>
      <c r="J86" s="321" t="s">
        <v>193</v>
      </c>
      <c r="K86" s="321">
        <v>35.36</v>
      </c>
      <c r="L86" s="321">
        <v>35.18</v>
      </c>
      <c r="M86" s="321">
        <v>34.950000000000003</v>
      </c>
      <c r="N86" s="321">
        <v>35.270000000000003</v>
      </c>
      <c r="O86" s="321">
        <v>39.65</v>
      </c>
      <c r="P86" s="321">
        <v>39.020000000000003</v>
      </c>
      <c r="Q86" s="321">
        <v>39.61</v>
      </c>
      <c r="R86" s="321">
        <v>39.25</v>
      </c>
      <c r="S86" s="321">
        <v>38.71</v>
      </c>
      <c r="T86" s="321">
        <v>36.75</v>
      </c>
      <c r="U86" s="321">
        <v>37.200000000000003</v>
      </c>
    </row>
    <row r="87" spans="1:21" ht="20.100000000000001" customHeight="1">
      <c r="A87" s="288">
        <v>43910</v>
      </c>
      <c r="B87" s="288">
        <v>43916</v>
      </c>
      <c r="C87" s="321">
        <v>34.68</v>
      </c>
      <c r="D87" s="321">
        <v>37.17</v>
      </c>
      <c r="E87" s="321">
        <v>35.15</v>
      </c>
      <c r="F87" s="321">
        <v>35.33</v>
      </c>
      <c r="G87" s="321">
        <v>37.71</v>
      </c>
      <c r="H87" s="321">
        <v>34.61</v>
      </c>
      <c r="I87" s="321">
        <v>34.57</v>
      </c>
      <c r="J87" s="321" t="s">
        <v>193</v>
      </c>
      <c r="K87" s="321">
        <v>34.35</v>
      </c>
      <c r="L87" s="321">
        <v>34.11</v>
      </c>
      <c r="M87" s="321">
        <v>33.72</v>
      </c>
      <c r="N87" s="321">
        <v>34.67</v>
      </c>
      <c r="O87" s="321">
        <v>38.770000000000003</v>
      </c>
      <c r="P87" s="321">
        <v>37.36</v>
      </c>
      <c r="Q87" s="321">
        <v>38.409999999999997</v>
      </c>
      <c r="R87" s="321">
        <v>37.79</v>
      </c>
      <c r="S87" s="321">
        <v>36.950000000000003</v>
      </c>
      <c r="T87" s="321">
        <v>35.49</v>
      </c>
      <c r="U87" s="321">
        <v>35.93</v>
      </c>
    </row>
    <row r="88" spans="1:21" ht="20.100000000000001" customHeight="1">
      <c r="A88" s="288">
        <v>43917</v>
      </c>
      <c r="B88" s="288">
        <v>43923</v>
      </c>
      <c r="C88" s="321">
        <v>34.229999999999997</v>
      </c>
      <c r="D88" s="321">
        <v>35.92</v>
      </c>
      <c r="E88" s="321">
        <v>34.78</v>
      </c>
      <c r="F88" s="321">
        <v>34.340000000000003</v>
      </c>
      <c r="G88" s="321">
        <v>36.380000000000003</v>
      </c>
      <c r="H88" s="321">
        <v>33.51</v>
      </c>
      <c r="I88" s="321">
        <v>34.06</v>
      </c>
      <c r="J88" s="321" t="s">
        <v>193</v>
      </c>
      <c r="K88" s="321">
        <v>33.590000000000003</v>
      </c>
      <c r="L88" s="321">
        <v>33.21</v>
      </c>
      <c r="M88" s="321">
        <v>33.06</v>
      </c>
      <c r="N88" s="321">
        <v>33.75</v>
      </c>
      <c r="O88" s="321">
        <v>37.79</v>
      </c>
      <c r="P88" s="321">
        <v>36.549999999999997</v>
      </c>
      <c r="Q88" s="321" t="s">
        <v>1553</v>
      </c>
      <c r="R88" s="321">
        <v>36.520000000000003</v>
      </c>
      <c r="S88" s="321">
        <v>35.89</v>
      </c>
      <c r="T88" s="321">
        <v>33.71</v>
      </c>
      <c r="U88" s="321">
        <v>34.83</v>
      </c>
    </row>
    <row r="89" spans="1:21" ht="20.100000000000001" customHeight="1">
      <c r="A89" s="288">
        <v>43924</v>
      </c>
      <c r="B89" s="288">
        <v>43930</v>
      </c>
      <c r="C89" s="321">
        <v>32.840000000000003</v>
      </c>
      <c r="D89" s="321">
        <v>35.409999999999997</v>
      </c>
      <c r="E89" s="321">
        <v>34.28</v>
      </c>
      <c r="F89" s="321">
        <v>33.39</v>
      </c>
      <c r="G89" s="321">
        <v>36.21</v>
      </c>
      <c r="H89" s="321">
        <v>32.630000000000003</v>
      </c>
      <c r="I89" s="321">
        <v>32.57</v>
      </c>
      <c r="J89" s="321" t="s">
        <v>193</v>
      </c>
      <c r="K89" s="321">
        <v>32.43</v>
      </c>
      <c r="L89" s="321">
        <v>32.39</v>
      </c>
      <c r="M89" s="321">
        <v>32.409999999999997</v>
      </c>
      <c r="N89" s="321">
        <v>32.56</v>
      </c>
      <c r="O89" s="321">
        <v>37.409999999999997</v>
      </c>
      <c r="P89" s="321">
        <v>36.4</v>
      </c>
      <c r="Q89" s="321">
        <v>36.979999999999997</v>
      </c>
      <c r="R89" s="321">
        <v>36.65</v>
      </c>
      <c r="S89" s="321">
        <v>35.5</v>
      </c>
      <c r="T89" s="321">
        <v>33.61</v>
      </c>
      <c r="U89" s="321">
        <v>34.33</v>
      </c>
    </row>
    <row r="90" spans="1:21" ht="20.100000000000001" customHeight="1">
      <c r="A90" s="288">
        <v>43931</v>
      </c>
      <c r="B90" s="288">
        <v>43937</v>
      </c>
      <c r="C90" s="321">
        <v>32.94</v>
      </c>
      <c r="D90" s="321">
        <v>35.25</v>
      </c>
      <c r="E90" s="321">
        <v>34.200000000000003</v>
      </c>
      <c r="F90" s="321">
        <v>33.11</v>
      </c>
      <c r="G90" s="321">
        <v>36.11</v>
      </c>
      <c r="H90" s="321">
        <v>32.549999999999997</v>
      </c>
      <c r="I90" s="321">
        <v>32.549999999999997</v>
      </c>
      <c r="J90" s="321" t="s">
        <v>193</v>
      </c>
      <c r="K90" s="321">
        <v>32.6</v>
      </c>
      <c r="L90" s="321">
        <v>32.369999999999997</v>
      </c>
      <c r="M90" s="321">
        <v>32.18</v>
      </c>
      <c r="N90" s="321">
        <v>31.87</v>
      </c>
      <c r="O90" s="321">
        <v>37.39</v>
      </c>
      <c r="P90" s="321">
        <v>36.19</v>
      </c>
      <c r="Q90" s="321">
        <v>36.92</v>
      </c>
      <c r="R90" s="321">
        <v>36.729999999999997</v>
      </c>
      <c r="S90" s="321">
        <v>35.450000000000003</v>
      </c>
      <c r="T90" s="321">
        <v>33.75</v>
      </c>
      <c r="U90" s="321">
        <v>34.24</v>
      </c>
    </row>
    <row r="91" spans="1:21" ht="20.100000000000001" customHeight="1">
      <c r="A91" s="288">
        <v>43938</v>
      </c>
      <c r="B91" s="288">
        <v>43944</v>
      </c>
      <c r="C91" s="321">
        <v>32.78</v>
      </c>
      <c r="D91" s="321">
        <v>34.479999999999997</v>
      </c>
      <c r="E91" s="321">
        <v>33.93</v>
      </c>
      <c r="F91" s="321">
        <v>33.130000000000003</v>
      </c>
      <c r="G91" s="321">
        <v>35.33</v>
      </c>
      <c r="H91" s="321">
        <v>32.450000000000003</v>
      </c>
      <c r="I91" s="321">
        <v>32.68</v>
      </c>
      <c r="J91" s="321" t="s">
        <v>193</v>
      </c>
      <c r="K91" s="321">
        <v>32.35</v>
      </c>
      <c r="L91" s="321">
        <v>31.89</v>
      </c>
      <c r="M91" s="321">
        <v>31.5</v>
      </c>
      <c r="N91" s="321">
        <v>31.08</v>
      </c>
      <c r="O91" s="321">
        <v>36.26</v>
      </c>
      <c r="P91" s="321">
        <v>35.630000000000003</v>
      </c>
      <c r="Q91" s="321">
        <v>35.880000000000003</v>
      </c>
      <c r="R91" s="321">
        <v>35.450000000000003</v>
      </c>
      <c r="S91" s="321">
        <v>35.35</v>
      </c>
      <c r="T91" s="321">
        <v>33.69</v>
      </c>
      <c r="U91" s="321">
        <v>33.76</v>
      </c>
    </row>
    <row r="92" spans="1:21" ht="20.100000000000001" customHeight="1">
      <c r="A92" s="288">
        <v>43945</v>
      </c>
      <c r="B92" s="288">
        <v>43951</v>
      </c>
      <c r="C92" s="321">
        <v>31.9</v>
      </c>
      <c r="D92" s="321">
        <v>33.311</v>
      </c>
      <c r="E92" s="321">
        <v>33.03</v>
      </c>
      <c r="F92" s="321">
        <v>32.31</v>
      </c>
      <c r="G92" s="321">
        <v>34.08</v>
      </c>
      <c r="H92" s="321">
        <v>31.35</v>
      </c>
      <c r="I92" s="321">
        <v>32.020000000000003</v>
      </c>
      <c r="J92" s="321" t="s">
        <v>193</v>
      </c>
      <c r="K92" s="321">
        <v>31.81</v>
      </c>
      <c r="L92" s="321">
        <v>30.92</v>
      </c>
      <c r="M92" s="321">
        <v>30.87</v>
      </c>
      <c r="N92" s="321">
        <v>30.45</v>
      </c>
      <c r="O92" s="321">
        <v>34.54</v>
      </c>
      <c r="P92" s="321">
        <v>34.51</v>
      </c>
      <c r="Q92" s="321">
        <v>34.9</v>
      </c>
      <c r="R92" s="321">
        <v>34.19</v>
      </c>
      <c r="S92" s="321">
        <v>34.35</v>
      </c>
      <c r="T92" s="321">
        <v>32.979999999999997</v>
      </c>
      <c r="U92" s="321">
        <v>32.799999999999997</v>
      </c>
    </row>
    <row r="93" spans="1:21" ht="20.100000000000001" customHeight="1">
      <c r="A93" s="288">
        <v>43952</v>
      </c>
      <c r="B93" s="288">
        <v>43958</v>
      </c>
      <c r="C93" s="321">
        <v>30.42</v>
      </c>
      <c r="D93" s="321">
        <v>32.74</v>
      </c>
      <c r="E93" s="321">
        <v>32.19</v>
      </c>
      <c r="F93" s="321">
        <v>31.71</v>
      </c>
      <c r="G93" s="321">
        <v>33.450000000000003</v>
      </c>
      <c r="H93" s="321">
        <v>30.38</v>
      </c>
      <c r="I93" s="321">
        <v>30.48</v>
      </c>
      <c r="J93" s="321" t="s">
        <v>193</v>
      </c>
      <c r="K93" s="321">
        <v>30.43</v>
      </c>
      <c r="L93" s="321">
        <v>29.6</v>
      </c>
      <c r="M93" s="321">
        <v>29.58</v>
      </c>
      <c r="N93" s="321">
        <v>29.11</v>
      </c>
      <c r="O93" s="321">
        <v>33.64</v>
      </c>
      <c r="P93" s="321">
        <v>33.75</v>
      </c>
      <c r="Q93" s="321">
        <v>34.6</v>
      </c>
      <c r="R93" s="321">
        <v>33.659999999999997</v>
      </c>
      <c r="S93" s="321">
        <v>33.369999999999997</v>
      </c>
      <c r="T93" s="321">
        <v>32.21</v>
      </c>
      <c r="U93" s="321">
        <v>31.84</v>
      </c>
    </row>
    <row r="94" spans="1:21" ht="20.100000000000001" customHeight="1">
      <c r="A94" s="288">
        <v>43959</v>
      </c>
      <c r="B94" s="288">
        <v>43965</v>
      </c>
      <c r="C94" s="321">
        <v>28.38</v>
      </c>
      <c r="D94" s="321">
        <v>30.84</v>
      </c>
      <c r="E94" s="321">
        <v>29.82</v>
      </c>
      <c r="F94" s="321">
        <v>29.07</v>
      </c>
      <c r="G94" s="321">
        <v>32.020000000000003</v>
      </c>
      <c r="H94" s="321">
        <v>28.31</v>
      </c>
      <c r="I94" s="321">
        <v>28.35</v>
      </c>
      <c r="J94" s="321" t="s">
        <v>193</v>
      </c>
      <c r="K94" s="321">
        <v>28.12</v>
      </c>
      <c r="L94" s="321">
        <v>27.47</v>
      </c>
      <c r="M94" s="321">
        <v>27.25</v>
      </c>
      <c r="N94" s="321">
        <v>26.85</v>
      </c>
      <c r="O94" s="321">
        <v>30.49</v>
      </c>
      <c r="P94" s="321">
        <v>32.14</v>
      </c>
      <c r="Q94" s="321">
        <v>33.049999999999997</v>
      </c>
      <c r="R94" s="321">
        <v>31.48</v>
      </c>
      <c r="S94" s="321">
        <v>30.92</v>
      </c>
      <c r="T94" s="321">
        <v>30.15</v>
      </c>
      <c r="U94" s="321">
        <v>29.69</v>
      </c>
    </row>
    <row r="95" spans="1:21" ht="20.100000000000001" customHeight="1">
      <c r="A95" s="288">
        <v>43966</v>
      </c>
      <c r="B95" s="288">
        <v>43972</v>
      </c>
      <c r="C95" s="321">
        <v>27.04</v>
      </c>
      <c r="D95" s="321">
        <v>28.88</v>
      </c>
      <c r="E95" s="321">
        <v>28.35</v>
      </c>
      <c r="F95" s="321">
        <v>27.95</v>
      </c>
      <c r="G95" s="321">
        <v>29.79</v>
      </c>
      <c r="H95" s="321">
        <v>26.56</v>
      </c>
      <c r="I95" s="321">
        <v>26.92</v>
      </c>
      <c r="J95" s="321" t="s">
        <v>193</v>
      </c>
      <c r="K95" s="321">
        <v>26.48</v>
      </c>
      <c r="L95" s="321">
        <v>26.41</v>
      </c>
      <c r="M95" s="321">
        <v>26.33</v>
      </c>
      <c r="N95" s="321">
        <v>25.35</v>
      </c>
      <c r="O95" s="321">
        <v>28.66</v>
      </c>
      <c r="P95" s="321">
        <v>29.61</v>
      </c>
      <c r="Q95" s="321">
        <v>30.67</v>
      </c>
      <c r="R95" s="321">
        <v>30.1</v>
      </c>
      <c r="S95" s="321">
        <v>28.92</v>
      </c>
      <c r="T95" s="321">
        <v>28.12</v>
      </c>
      <c r="U95" s="321">
        <v>28.01</v>
      </c>
    </row>
    <row r="96" spans="1:21" ht="20.100000000000001" customHeight="1">
      <c r="A96" s="288">
        <v>43973</v>
      </c>
      <c r="B96" s="288">
        <v>43979</v>
      </c>
      <c r="C96" s="321">
        <v>29.27</v>
      </c>
      <c r="D96" s="321">
        <v>30.63</v>
      </c>
      <c r="E96" s="321">
        <v>30.35</v>
      </c>
      <c r="F96" s="321">
        <v>30.01</v>
      </c>
      <c r="G96" s="321">
        <v>31.69</v>
      </c>
      <c r="H96" s="321">
        <v>28.53</v>
      </c>
      <c r="I96" s="321">
        <v>29.3</v>
      </c>
      <c r="J96" s="321" t="s">
        <v>193</v>
      </c>
      <c r="K96" s="321">
        <v>28.78</v>
      </c>
      <c r="L96" s="321">
        <v>28.37</v>
      </c>
      <c r="M96" s="321">
        <v>28.12</v>
      </c>
      <c r="N96" s="321">
        <v>27.44</v>
      </c>
      <c r="O96" s="321">
        <v>31.35</v>
      </c>
      <c r="P96" s="321">
        <v>31.87</v>
      </c>
      <c r="Q96" s="321">
        <v>32.450000000000003</v>
      </c>
      <c r="R96" s="321">
        <v>31.91</v>
      </c>
      <c r="S96" s="321">
        <v>31.56</v>
      </c>
      <c r="T96" s="321">
        <v>30.77</v>
      </c>
      <c r="U96" s="321">
        <v>30.14</v>
      </c>
    </row>
    <row r="97" spans="1:21" ht="20.100000000000001" customHeight="1">
      <c r="A97" s="288">
        <v>43980</v>
      </c>
      <c r="B97" s="288">
        <v>43986</v>
      </c>
      <c r="C97" s="321">
        <v>30.63</v>
      </c>
      <c r="D97" s="321">
        <v>31.98</v>
      </c>
      <c r="E97" s="321">
        <v>31.87</v>
      </c>
      <c r="F97" s="321">
        <v>31.62</v>
      </c>
      <c r="G97" s="321">
        <v>32.85</v>
      </c>
      <c r="H97" s="321">
        <v>29.52</v>
      </c>
      <c r="I97" s="321">
        <v>30.68</v>
      </c>
      <c r="J97" s="321" t="s">
        <v>193</v>
      </c>
      <c r="K97" s="321">
        <v>30.12</v>
      </c>
      <c r="L97" s="321">
        <v>29.57</v>
      </c>
      <c r="M97" s="321">
        <v>29.41</v>
      </c>
      <c r="N97" s="321">
        <v>28.68</v>
      </c>
      <c r="O97" s="321">
        <v>32.909999999999997</v>
      </c>
      <c r="P97" s="321">
        <v>32.89</v>
      </c>
      <c r="Q97" s="321">
        <v>33.4</v>
      </c>
      <c r="R97" s="321">
        <v>32.869999999999997</v>
      </c>
      <c r="S97" s="321">
        <v>32.31</v>
      </c>
      <c r="T97" s="321">
        <v>31.63</v>
      </c>
      <c r="U97" s="321">
        <v>31.35</v>
      </c>
    </row>
    <row r="98" spans="1:21" ht="20.100000000000001" customHeight="1">
      <c r="A98" s="288">
        <v>43987</v>
      </c>
      <c r="B98" s="288">
        <v>43993</v>
      </c>
      <c r="C98" s="321">
        <v>32.18</v>
      </c>
      <c r="D98" s="321">
        <v>33.74</v>
      </c>
      <c r="E98" s="321">
        <v>33.53</v>
      </c>
      <c r="F98" s="321">
        <v>33.33</v>
      </c>
      <c r="G98" s="321">
        <v>34.21</v>
      </c>
      <c r="H98" s="321">
        <v>30.81</v>
      </c>
      <c r="I98" s="321">
        <v>31.8</v>
      </c>
      <c r="J98" s="321" t="s">
        <v>193</v>
      </c>
      <c r="K98" s="321">
        <v>31.88</v>
      </c>
      <c r="L98" s="321">
        <v>31.02</v>
      </c>
      <c r="M98" s="321">
        <v>31</v>
      </c>
      <c r="N98" s="321">
        <v>30.49</v>
      </c>
      <c r="O98" s="321">
        <v>33.67</v>
      </c>
      <c r="P98" s="321">
        <v>34.35</v>
      </c>
      <c r="Q98" s="321">
        <v>34.549999999999997</v>
      </c>
      <c r="R98" s="321">
        <v>34.15</v>
      </c>
      <c r="S98" s="321">
        <v>33.75</v>
      </c>
      <c r="T98" s="321">
        <v>33.24</v>
      </c>
      <c r="U98" s="321">
        <v>32.81</v>
      </c>
    </row>
    <row r="99" spans="1:21" ht="20.100000000000001" customHeight="1">
      <c r="A99" s="288">
        <v>43994</v>
      </c>
      <c r="B99" s="288">
        <v>44000</v>
      </c>
      <c r="C99" s="321">
        <v>33.89</v>
      </c>
      <c r="D99" s="321">
        <v>35.46</v>
      </c>
      <c r="E99" s="321">
        <v>34.619999999999997</v>
      </c>
      <c r="F99" s="321">
        <v>34.71</v>
      </c>
      <c r="G99" s="321">
        <v>35.42</v>
      </c>
      <c r="H99" s="321">
        <v>32.17</v>
      </c>
      <c r="I99" s="321">
        <v>33.53</v>
      </c>
      <c r="J99" s="321" t="s">
        <v>193</v>
      </c>
      <c r="K99" s="321">
        <v>33.32</v>
      </c>
      <c r="L99" s="321">
        <v>32.590000000000003</v>
      </c>
      <c r="M99" s="321">
        <v>32.43</v>
      </c>
      <c r="N99" s="321">
        <v>31.83</v>
      </c>
      <c r="O99" s="321">
        <v>35.270000000000003</v>
      </c>
      <c r="P99" s="321">
        <v>35.590000000000003</v>
      </c>
      <c r="Q99" s="321">
        <v>36.31</v>
      </c>
      <c r="R99" s="321">
        <v>35.869999999999997</v>
      </c>
      <c r="S99" s="321">
        <v>34.99</v>
      </c>
      <c r="T99" s="321">
        <v>35.06</v>
      </c>
      <c r="U99" s="321">
        <v>34.299999999999997</v>
      </c>
    </row>
    <row r="100" spans="1:21" ht="20.100000000000001" customHeight="1">
      <c r="A100" s="288">
        <v>44001</v>
      </c>
      <c r="B100" s="288">
        <v>44007</v>
      </c>
      <c r="C100" s="321">
        <v>34.880000000000003</v>
      </c>
      <c r="D100" s="321">
        <v>36.58</v>
      </c>
      <c r="E100" s="321">
        <v>35.880000000000003</v>
      </c>
      <c r="F100" s="321">
        <v>36.03</v>
      </c>
      <c r="G100" s="321">
        <v>36.65</v>
      </c>
      <c r="H100" s="321">
        <v>33.479999999999997</v>
      </c>
      <c r="I100" s="321">
        <v>34.619999999999997</v>
      </c>
      <c r="J100" s="321" t="s">
        <v>193</v>
      </c>
      <c r="K100" s="321">
        <v>34.71</v>
      </c>
      <c r="L100" s="321">
        <v>33.81</v>
      </c>
      <c r="M100" s="321">
        <v>33.590000000000003</v>
      </c>
      <c r="N100" s="321">
        <v>32.9</v>
      </c>
      <c r="O100" s="321">
        <v>36.450000000000003</v>
      </c>
      <c r="P100" s="321">
        <v>36.82</v>
      </c>
      <c r="Q100" s="321">
        <v>37.75</v>
      </c>
      <c r="R100" s="321">
        <v>37.36</v>
      </c>
      <c r="S100" s="321">
        <v>35.86</v>
      </c>
      <c r="T100" s="321">
        <v>36.35</v>
      </c>
      <c r="U100" s="321">
        <v>35.51</v>
      </c>
    </row>
    <row r="101" spans="1:21" ht="20.100000000000001" customHeight="1">
      <c r="A101" s="288">
        <v>44008</v>
      </c>
      <c r="B101" s="288">
        <v>44014</v>
      </c>
      <c r="C101" s="321">
        <v>36.1</v>
      </c>
      <c r="D101" s="321">
        <v>38.03</v>
      </c>
      <c r="E101" s="321">
        <v>37.36</v>
      </c>
      <c r="F101" s="321">
        <v>37.25</v>
      </c>
      <c r="G101" s="321">
        <v>37.869999999999997</v>
      </c>
      <c r="H101" s="321">
        <v>35.79</v>
      </c>
      <c r="I101" s="321">
        <v>36.08</v>
      </c>
      <c r="J101" s="321" t="s">
        <v>193</v>
      </c>
      <c r="K101" s="321">
        <v>36.409999999999997</v>
      </c>
      <c r="L101" s="321">
        <v>35.6</v>
      </c>
      <c r="M101" s="321">
        <v>35.46</v>
      </c>
      <c r="N101" s="321">
        <v>34.81</v>
      </c>
      <c r="O101" s="321">
        <v>37.81</v>
      </c>
      <c r="P101" s="321">
        <v>38</v>
      </c>
      <c r="Q101" s="321">
        <v>38.56</v>
      </c>
      <c r="R101" s="321">
        <v>38.19</v>
      </c>
      <c r="S101" s="321">
        <v>37.71</v>
      </c>
      <c r="T101" s="321">
        <v>37.590000000000003</v>
      </c>
      <c r="U101" s="321">
        <v>36.979999999999997</v>
      </c>
    </row>
    <row r="102" spans="1:21" ht="20.100000000000001" customHeight="1">
      <c r="A102" s="288">
        <v>44015</v>
      </c>
      <c r="B102" s="288">
        <v>44021</v>
      </c>
      <c r="C102" s="321">
        <v>37.630000000000003</v>
      </c>
      <c r="D102" s="321">
        <v>39.94</v>
      </c>
      <c r="E102" s="321">
        <v>39.479999999999997</v>
      </c>
      <c r="F102" s="321">
        <v>39.29</v>
      </c>
      <c r="G102" s="321">
        <v>39.76</v>
      </c>
      <c r="H102" s="321">
        <v>36.950000000000003</v>
      </c>
      <c r="I102" s="321">
        <v>37.6</v>
      </c>
      <c r="J102" s="321" t="s">
        <v>193</v>
      </c>
      <c r="K102" s="321">
        <v>37.83</v>
      </c>
      <c r="L102" s="321">
        <v>37.369999999999997</v>
      </c>
      <c r="M102" s="321">
        <v>37.11</v>
      </c>
      <c r="N102" s="321">
        <v>36.520000000000003</v>
      </c>
      <c r="O102" s="321">
        <v>39.51</v>
      </c>
      <c r="P102" s="321">
        <v>39.840000000000003</v>
      </c>
      <c r="Q102" s="321">
        <v>40.479999999999997</v>
      </c>
      <c r="R102" s="321">
        <v>40.01</v>
      </c>
      <c r="S102" s="321">
        <v>39.85</v>
      </c>
      <c r="T102" s="321">
        <v>38.81</v>
      </c>
      <c r="U102" s="321">
        <v>38.700000000000003</v>
      </c>
    </row>
    <row r="103" spans="1:21" ht="20.100000000000001" customHeight="1">
      <c r="A103" s="288">
        <v>44022</v>
      </c>
      <c r="B103" s="288">
        <v>44028</v>
      </c>
      <c r="C103" s="321">
        <v>37.89</v>
      </c>
      <c r="D103" s="321">
        <v>40.44</v>
      </c>
      <c r="E103" s="321">
        <v>39.68</v>
      </c>
      <c r="F103" s="321">
        <v>39.64</v>
      </c>
      <c r="G103" s="321">
        <v>40.68</v>
      </c>
      <c r="H103" s="321">
        <v>36.380000000000003</v>
      </c>
      <c r="I103" s="321">
        <v>37.590000000000003</v>
      </c>
      <c r="J103" s="321" t="s">
        <v>193</v>
      </c>
      <c r="K103" s="321">
        <v>37.729999999999997</v>
      </c>
      <c r="L103" s="321">
        <v>37.5</v>
      </c>
      <c r="M103" s="321">
        <v>37.299999999999997</v>
      </c>
      <c r="N103" s="321">
        <v>36.619999999999997</v>
      </c>
      <c r="O103" s="321">
        <v>39.729999999999997</v>
      </c>
      <c r="P103" s="321">
        <v>40.83</v>
      </c>
      <c r="Q103" s="321">
        <v>41.71</v>
      </c>
      <c r="R103" s="321">
        <v>41.35</v>
      </c>
      <c r="S103" s="321">
        <v>40.83</v>
      </c>
      <c r="T103" s="321">
        <v>39.119999999999997</v>
      </c>
      <c r="U103" s="321">
        <v>39.119999999999997</v>
      </c>
    </row>
    <row r="104" spans="1:21" ht="20.100000000000001" customHeight="1">
      <c r="A104" s="288">
        <v>44029</v>
      </c>
      <c r="B104" s="288">
        <v>44035</v>
      </c>
      <c r="C104" s="321">
        <v>37.47</v>
      </c>
      <c r="D104" s="321">
        <v>39.380000000000003</v>
      </c>
      <c r="E104" s="321">
        <v>38.99</v>
      </c>
      <c r="F104" s="321">
        <v>38.68</v>
      </c>
      <c r="G104" s="321">
        <v>39.72</v>
      </c>
      <c r="H104" s="321">
        <v>35.85</v>
      </c>
      <c r="I104" s="321">
        <v>37.11</v>
      </c>
      <c r="J104" s="321" t="s">
        <v>193</v>
      </c>
      <c r="K104" s="321">
        <v>37.03</v>
      </c>
      <c r="L104" s="321">
        <v>36.619999999999997</v>
      </c>
      <c r="M104" s="321">
        <v>36.479999999999997</v>
      </c>
      <c r="N104" s="321">
        <v>36.17</v>
      </c>
      <c r="O104" s="321">
        <v>39.86</v>
      </c>
      <c r="P104" s="321">
        <v>39.89</v>
      </c>
      <c r="Q104" s="321">
        <v>40.58</v>
      </c>
      <c r="R104" s="321">
        <v>40.01</v>
      </c>
      <c r="S104" s="321">
        <v>40.119999999999997</v>
      </c>
      <c r="T104" s="321">
        <v>38.36</v>
      </c>
      <c r="U104" s="321">
        <v>38.369999999999997</v>
      </c>
    </row>
    <row r="105" spans="1:21" ht="20.100000000000001" customHeight="1">
      <c r="A105" s="288">
        <v>44036</v>
      </c>
      <c r="B105" s="288">
        <v>44042</v>
      </c>
      <c r="C105" s="321">
        <v>37.119999999999997</v>
      </c>
      <c r="D105" s="321">
        <v>39.090000000000003</v>
      </c>
      <c r="E105" s="321">
        <v>38.54</v>
      </c>
      <c r="F105" s="321">
        <v>38.479999999999997</v>
      </c>
      <c r="G105" s="321">
        <v>39.590000000000003</v>
      </c>
      <c r="H105" s="321">
        <v>36.19</v>
      </c>
      <c r="I105" s="321">
        <v>36.729999999999997</v>
      </c>
      <c r="J105" s="321" t="s">
        <v>193</v>
      </c>
      <c r="K105" s="321">
        <v>36.659999999999997</v>
      </c>
      <c r="L105" s="321">
        <v>36.450000000000003</v>
      </c>
      <c r="M105" s="321">
        <v>36.31</v>
      </c>
      <c r="N105" s="321">
        <v>35.700000000000003</v>
      </c>
      <c r="O105" s="321">
        <v>39.79</v>
      </c>
      <c r="P105" s="321">
        <v>39.799999999999997</v>
      </c>
      <c r="Q105" s="321">
        <v>40.4</v>
      </c>
      <c r="R105" s="321">
        <v>39.19</v>
      </c>
      <c r="S105" s="321">
        <v>39.61</v>
      </c>
      <c r="T105" s="321">
        <v>38.380000000000003</v>
      </c>
      <c r="U105" s="321">
        <v>38.119999999999997</v>
      </c>
    </row>
    <row r="106" spans="1:21" ht="20.100000000000001" customHeight="1">
      <c r="A106" s="288">
        <v>44043</v>
      </c>
      <c r="B106" s="288">
        <v>44049</v>
      </c>
      <c r="C106" s="321">
        <v>37.32</v>
      </c>
      <c r="D106" s="321">
        <v>40.020000000000003</v>
      </c>
      <c r="E106" s="321">
        <v>39.28</v>
      </c>
      <c r="F106" s="321">
        <v>38.79</v>
      </c>
      <c r="G106" s="321">
        <v>40.090000000000003</v>
      </c>
      <c r="H106" s="321">
        <v>36.81</v>
      </c>
      <c r="I106" s="321">
        <v>36.96</v>
      </c>
      <c r="J106" s="321" t="s">
        <v>193</v>
      </c>
      <c r="K106" s="321">
        <v>36.979999999999997</v>
      </c>
      <c r="L106" s="321">
        <v>36.79</v>
      </c>
      <c r="M106" s="321">
        <v>36.549999999999997</v>
      </c>
      <c r="N106" s="321">
        <v>36.18</v>
      </c>
      <c r="O106" s="321">
        <v>40.61</v>
      </c>
      <c r="P106" s="321">
        <v>40.06</v>
      </c>
      <c r="Q106" s="321">
        <v>41.11</v>
      </c>
      <c r="R106" s="321">
        <v>39.74</v>
      </c>
      <c r="S106" s="321">
        <v>39.979999999999997</v>
      </c>
      <c r="T106" s="321">
        <v>38.81</v>
      </c>
      <c r="U106" s="321">
        <v>38.590000000000003</v>
      </c>
    </row>
    <row r="107" spans="1:21" ht="20.100000000000001" customHeight="1">
      <c r="A107" s="288">
        <v>44050</v>
      </c>
      <c r="B107" s="288">
        <v>44056</v>
      </c>
      <c r="C107" s="321">
        <v>36.81</v>
      </c>
      <c r="D107" s="321">
        <v>39.94</v>
      </c>
      <c r="E107" s="321">
        <v>38.71</v>
      </c>
      <c r="F107" s="321">
        <v>38.159999999999997</v>
      </c>
      <c r="G107" s="321">
        <v>39.869999999999997</v>
      </c>
      <c r="H107" s="321">
        <v>36.71</v>
      </c>
      <c r="I107" s="321">
        <v>36.17</v>
      </c>
      <c r="J107" s="321" t="s">
        <v>193</v>
      </c>
      <c r="K107" s="321">
        <v>36.53</v>
      </c>
      <c r="L107" s="321">
        <v>36.01</v>
      </c>
      <c r="M107" s="321">
        <v>35.93</v>
      </c>
      <c r="N107" s="321">
        <v>35.39</v>
      </c>
      <c r="O107" s="321">
        <v>39.75</v>
      </c>
      <c r="P107" s="321">
        <v>39.44</v>
      </c>
      <c r="Q107" s="321">
        <v>40.79</v>
      </c>
      <c r="R107" s="321">
        <v>40.21</v>
      </c>
      <c r="S107" s="321">
        <v>39.090000000000003</v>
      </c>
      <c r="T107" s="321">
        <v>38.270000000000003</v>
      </c>
      <c r="U107" s="321">
        <v>38.1</v>
      </c>
    </row>
    <row r="108" spans="1:21" ht="20.100000000000001" customHeight="1">
      <c r="A108" s="288">
        <v>44057</v>
      </c>
      <c r="B108" s="288">
        <v>44063</v>
      </c>
      <c r="C108" s="321">
        <v>36.76</v>
      </c>
      <c r="D108" s="321">
        <v>39.26</v>
      </c>
      <c r="E108" s="321">
        <v>38.17</v>
      </c>
      <c r="F108" s="321">
        <v>37.65</v>
      </c>
      <c r="G108" s="321">
        <v>39.31</v>
      </c>
      <c r="H108" s="321">
        <v>36.36</v>
      </c>
      <c r="I108" s="321">
        <v>36.33</v>
      </c>
      <c r="J108" s="321" t="s">
        <v>193</v>
      </c>
      <c r="K108" s="321">
        <v>36.44</v>
      </c>
      <c r="L108" s="321">
        <v>35.82</v>
      </c>
      <c r="M108" s="321">
        <v>35.81</v>
      </c>
      <c r="N108" s="321">
        <v>35.29</v>
      </c>
      <c r="O108" s="321">
        <v>39.520000000000003</v>
      </c>
      <c r="P108" s="321">
        <v>38.880000000000003</v>
      </c>
      <c r="Q108" s="321">
        <v>40.11</v>
      </c>
      <c r="R108" s="321">
        <v>39.54</v>
      </c>
      <c r="S108" s="321">
        <v>38.32</v>
      </c>
      <c r="T108" s="321">
        <v>37.909999999999997</v>
      </c>
      <c r="U108" s="321">
        <v>37.729999999999997</v>
      </c>
    </row>
    <row r="109" spans="1:21" ht="20.100000000000001" customHeight="1">
      <c r="A109" s="288">
        <v>44064</v>
      </c>
      <c r="B109" s="288">
        <v>44070</v>
      </c>
      <c r="C109" s="321">
        <v>36.880000000000003</v>
      </c>
      <c r="D109" s="321">
        <v>39.58</v>
      </c>
      <c r="E109" s="321">
        <v>38.71</v>
      </c>
      <c r="F109" s="321">
        <v>37.479999999999997</v>
      </c>
      <c r="G109" s="321">
        <v>39.89</v>
      </c>
      <c r="H109" s="321">
        <v>36.61</v>
      </c>
      <c r="I109" s="321">
        <v>36.47</v>
      </c>
      <c r="J109" s="321" t="s">
        <v>193</v>
      </c>
      <c r="K109" s="321">
        <v>36.47</v>
      </c>
      <c r="L109" s="321">
        <v>36.14</v>
      </c>
      <c r="M109" s="321">
        <v>36.049999999999997</v>
      </c>
      <c r="N109" s="321">
        <v>35.409999999999997</v>
      </c>
      <c r="O109" s="321">
        <v>39.979999999999997</v>
      </c>
      <c r="P109" s="321">
        <v>39.700000000000003</v>
      </c>
      <c r="Q109" s="321">
        <v>40.369999999999997</v>
      </c>
      <c r="R109" s="321">
        <v>40.29</v>
      </c>
      <c r="S109" s="321">
        <v>38.79</v>
      </c>
      <c r="T109" s="321">
        <v>38.03</v>
      </c>
      <c r="U109" s="321">
        <v>38.049999999999997</v>
      </c>
    </row>
    <row r="110" spans="1:21" ht="20.100000000000001" customHeight="1">
      <c r="A110" s="288">
        <v>44071</v>
      </c>
      <c r="B110" s="288">
        <v>44077</v>
      </c>
      <c r="C110" s="321">
        <v>36.29</v>
      </c>
      <c r="D110" s="321">
        <v>38.840000000000003</v>
      </c>
      <c r="E110" s="321">
        <v>37.61</v>
      </c>
      <c r="F110" s="321">
        <v>36.61</v>
      </c>
      <c r="G110" s="321">
        <v>39.229999999999997</v>
      </c>
      <c r="H110" s="321">
        <v>35.96</v>
      </c>
      <c r="I110" s="321">
        <v>36.25</v>
      </c>
      <c r="J110" s="321" t="s">
        <v>193</v>
      </c>
      <c r="K110" s="321">
        <v>36.049999999999997</v>
      </c>
      <c r="L110" s="321">
        <v>35.630000000000003</v>
      </c>
      <c r="M110" s="321">
        <v>35.630000000000003</v>
      </c>
      <c r="N110" s="321">
        <v>35.159999999999997</v>
      </c>
      <c r="O110" s="321">
        <v>39.49</v>
      </c>
      <c r="P110" s="321">
        <v>39.19</v>
      </c>
      <c r="Q110" s="321">
        <v>39.69</v>
      </c>
      <c r="R110" s="321">
        <v>39.51</v>
      </c>
      <c r="S110" s="321">
        <v>38.4</v>
      </c>
      <c r="T110" s="321">
        <v>37.24</v>
      </c>
      <c r="U110" s="321">
        <v>37.46</v>
      </c>
    </row>
    <row r="111" spans="1:21" ht="20.100000000000001" customHeight="1">
      <c r="A111" s="288">
        <v>44078</v>
      </c>
      <c r="B111" s="288">
        <v>44084</v>
      </c>
      <c r="C111" s="321">
        <v>36.200000000000003</v>
      </c>
      <c r="D111" s="321">
        <v>38.31</v>
      </c>
      <c r="E111" s="321">
        <v>37.520000000000003</v>
      </c>
      <c r="F111" s="321">
        <v>36.4</v>
      </c>
      <c r="G111" s="321">
        <v>38.72</v>
      </c>
      <c r="H111" s="321">
        <v>35.89</v>
      </c>
      <c r="I111" s="321">
        <v>35.65</v>
      </c>
      <c r="J111" s="321" t="s">
        <v>193</v>
      </c>
      <c r="K111" s="321">
        <v>35.700000000000003</v>
      </c>
      <c r="L111" s="321">
        <v>35.4</v>
      </c>
      <c r="M111" s="321">
        <v>35.380000000000003</v>
      </c>
      <c r="N111" s="321">
        <v>35</v>
      </c>
      <c r="O111" s="321">
        <v>38.200000000000003</v>
      </c>
      <c r="P111" s="321">
        <v>38.64</v>
      </c>
      <c r="Q111" s="321">
        <v>39.159999999999997</v>
      </c>
      <c r="R111" s="321">
        <v>39.04</v>
      </c>
      <c r="S111" s="321">
        <v>38.25</v>
      </c>
      <c r="T111" s="321">
        <v>37.04</v>
      </c>
      <c r="U111" s="321">
        <v>37.090000000000003</v>
      </c>
    </row>
    <row r="112" spans="1:21" ht="20.100000000000001" customHeight="1">
      <c r="A112" s="288">
        <v>44085</v>
      </c>
      <c r="B112" s="288">
        <v>44091</v>
      </c>
      <c r="C112" s="321">
        <v>35.1</v>
      </c>
      <c r="D112" s="321">
        <v>37.229999999999997</v>
      </c>
      <c r="E112" s="321">
        <v>36.18</v>
      </c>
      <c r="F112" s="321">
        <v>35.32</v>
      </c>
      <c r="G112" s="321">
        <v>37.82</v>
      </c>
      <c r="H112" s="321">
        <v>34.74</v>
      </c>
      <c r="I112" s="321">
        <v>34.58</v>
      </c>
      <c r="J112" s="321" t="s">
        <v>193</v>
      </c>
      <c r="K112" s="321">
        <v>34.67</v>
      </c>
      <c r="L112" s="321">
        <v>34.56</v>
      </c>
      <c r="M112" s="321">
        <v>34.44</v>
      </c>
      <c r="N112" s="321">
        <v>34.11</v>
      </c>
      <c r="O112" s="321">
        <v>37.6</v>
      </c>
      <c r="P112" s="321">
        <v>37.31</v>
      </c>
      <c r="Q112" s="321">
        <v>38.28</v>
      </c>
      <c r="R112" s="321">
        <v>37.6</v>
      </c>
      <c r="S112" s="321">
        <v>37.479999999999997</v>
      </c>
      <c r="T112" s="321">
        <v>35.6</v>
      </c>
      <c r="U112" s="321">
        <v>36.04</v>
      </c>
    </row>
    <row r="113" spans="1:21" ht="20.100000000000001" customHeight="1">
      <c r="A113" s="288">
        <v>44092</v>
      </c>
      <c r="B113" s="288">
        <v>44098</v>
      </c>
      <c r="C113" s="321">
        <v>33.82</v>
      </c>
      <c r="D113" s="321">
        <v>35.880000000000003</v>
      </c>
      <c r="E113" s="321">
        <v>34.75</v>
      </c>
      <c r="F113" s="321">
        <v>34.46</v>
      </c>
      <c r="G113" s="321">
        <v>36.28</v>
      </c>
      <c r="H113" s="321">
        <v>33.549999999999997</v>
      </c>
      <c r="I113" s="321">
        <v>33.200000000000003</v>
      </c>
      <c r="J113" s="321" t="s">
        <v>193</v>
      </c>
      <c r="K113" s="321">
        <v>33.01</v>
      </c>
      <c r="L113" s="321">
        <v>32.799999999999997</v>
      </c>
      <c r="M113" s="321">
        <v>32.79</v>
      </c>
      <c r="N113" s="321">
        <v>32.51</v>
      </c>
      <c r="O113" s="321">
        <v>36.200000000000003</v>
      </c>
      <c r="P113" s="321">
        <v>36.36</v>
      </c>
      <c r="Q113" s="321">
        <v>37.01</v>
      </c>
      <c r="R113" s="321">
        <v>36.29</v>
      </c>
      <c r="S113" s="321">
        <v>36.200000000000003</v>
      </c>
      <c r="T113" s="321">
        <v>34.299999999999997</v>
      </c>
      <c r="U113" s="321">
        <v>34.67</v>
      </c>
    </row>
    <row r="114" spans="1:21" ht="20.100000000000001" customHeight="1">
      <c r="A114" s="288">
        <v>44098</v>
      </c>
      <c r="B114" s="288">
        <v>44104</v>
      </c>
      <c r="C114" s="321">
        <v>32.79</v>
      </c>
      <c r="D114" s="321">
        <v>34.380000000000003</v>
      </c>
      <c r="E114" s="321">
        <v>33.94</v>
      </c>
      <c r="F114" s="321">
        <v>33.21</v>
      </c>
      <c r="G114" s="321">
        <v>35.29</v>
      </c>
      <c r="H114" s="321">
        <v>32.270000000000003</v>
      </c>
      <c r="I114" s="321">
        <v>32.54</v>
      </c>
      <c r="J114" s="321" t="s">
        <v>193</v>
      </c>
      <c r="K114" s="321">
        <v>32.308</v>
      </c>
      <c r="L114" s="321">
        <v>32.21</v>
      </c>
      <c r="M114" s="321">
        <v>32.18</v>
      </c>
      <c r="N114" s="321">
        <v>31.67</v>
      </c>
      <c r="O114" s="321">
        <v>35.299999999999997</v>
      </c>
      <c r="P114" s="321">
        <v>35.369999999999997</v>
      </c>
      <c r="Q114" s="321">
        <v>35.83</v>
      </c>
      <c r="R114" s="321">
        <v>34.840000000000003</v>
      </c>
      <c r="S114" s="321">
        <v>34.54</v>
      </c>
      <c r="T114" s="321">
        <v>33.15</v>
      </c>
      <c r="U114" s="321">
        <v>33.64</v>
      </c>
    </row>
    <row r="115" spans="1:21" ht="20.100000000000001" customHeight="1">
      <c r="A115" s="288">
        <v>44106</v>
      </c>
      <c r="B115" s="288">
        <v>44112</v>
      </c>
      <c r="C115" s="321">
        <v>32.18</v>
      </c>
      <c r="D115" s="321">
        <v>33.89</v>
      </c>
      <c r="E115" s="321">
        <v>33.07</v>
      </c>
      <c r="F115" s="321">
        <v>32.6</v>
      </c>
      <c r="G115" s="321">
        <v>33.35</v>
      </c>
      <c r="H115" s="321">
        <v>31.29</v>
      </c>
      <c r="I115" s="321">
        <v>31.54</v>
      </c>
      <c r="J115" s="321" t="s">
        <v>193</v>
      </c>
      <c r="K115" s="321">
        <v>31.27</v>
      </c>
      <c r="L115" s="321">
        <v>30.3</v>
      </c>
      <c r="M115" s="321">
        <v>30.2</v>
      </c>
      <c r="N115" s="321">
        <v>29.81</v>
      </c>
      <c r="O115" s="321">
        <v>34.71</v>
      </c>
      <c r="P115" s="321">
        <v>33.630000000000003</v>
      </c>
      <c r="Q115" s="321">
        <v>34.049999999999997</v>
      </c>
      <c r="R115" s="321">
        <v>33.92</v>
      </c>
      <c r="S115" s="321">
        <v>34</v>
      </c>
      <c r="T115" s="321">
        <v>32</v>
      </c>
      <c r="U115" s="321">
        <v>32.46</v>
      </c>
    </row>
    <row r="116" spans="1:21" ht="20.100000000000001" customHeight="1">
      <c r="A116" s="288">
        <v>44113</v>
      </c>
      <c r="B116" s="288">
        <v>44119</v>
      </c>
      <c r="C116" s="321">
        <v>30.71</v>
      </c>
      <c r="D116" s="321">
        <v>31.9</v>
      </c>
      <c r="E116" s="321">
        <v>31.24</v>
      </c>
      <c r="F116" s="321">
        <v>31.08</v>
      </c>
      <c r="G116" s="321">
        <v>32.31</v>
      </c>
      <c r="H116" s="321">
        <v>30.15</v>
      </c>
      <c r="I116" s="321">
        <v>30.28</v>
      </c>
      <c r="J116" s="321" t="s">
        <v>193</v>
      </c>
      <c r="K116" s="321">
        <v>30.12</v>
      </c>
      <c r="L116" s="321">
        <v>29.31</v>
      </c>
      <c r="M116" s="321">
        <v>29.19</v>
      </c>
      <c r="N116" s="321">
        <v>28.89</v>
      </c>
      <c r="O116" s="321">
        <v>33.1</v>
      </c>
      <c r="P116" s="321">
        <v>32.19</v>
      </c>
      <c r="Q116" s="321">
        <v>33.06</v>
      </c>
      <c r="R116" s="321">
        <v>32.69</v>
      </c>
      <c r="S116" s="321">
        <v>32.71</v>
      </c>
      <c r="T116" s="321">
        <v>30.78</v>
      </c>
      <c r="U116" s="321">
        <v>31.16</v>
      </c>
    </row>
    <row r="117" spans="1:21" ht="20.100000000000001" customHeight="1">
      <c r="A117" s="288">
        <v>44120</v>
      </c>
      <c r="B117" s="288">
        <v>44126</v>
      </c>
      <c r="C117" s="321">
        <v>29.75</v>
      </c>
      <c r="D117" s="321">
        <v>31.01</v>
      </c>
      <c r="E117" s="321">
        <v>30.79</v>
      </c>
      <c r="F117" s="321">
        <v>30.25</v>
      </c>
      <c r="G117" s="321">
        <v>31.45</v>
      </c>
      <c r="H117" s="321">
        <v>28.93</v>
      </c>
      <c r="I117" s="321">
        <v>29.41</v>
      </c>
      <c r="J117" s="321" t="s">
        <v>193</v>
      </c>
      <c r="K117" s="321">
        <v>29.23</v>
      </c>
      <c r="L117" s="321">
        <v>28.81</v>
      </c>
      <c r="M117" s="321">
        <v>28.53</v>
      </c>
      <c r="N117" s="321">
        <v>28.35</v>
      </c>
      <c r="O117" s="321">
        <v>31.94</v>
      </c>
      <c r="P117" s="321">
        <v>30.65</v>
      </c>
      <c r="Q117" s="321">
        <v>31.81</v>
      </c>
      <c r="R117" s="321">
        <v>31.68</v>
      </c>
      <c r="S117" s="321">
        <v>31.68</v>
      </c>
      <c r="T117" s="321">
        <v>29.92</v>
      </c>
      <c r="U117" s="321">
        <v>30.25</v>
      </c>
    </row>
    <row r="118" spans="1:21" ht="20.100000000000001" customHeight="1">
      <c r="A118" s="288">
        <v>44127</v>
      </c>
      <c r="B118" s="288">
        <v>44133</v>
      </c>
      <c r="C118" s="321">
        <v>28.81</v>
      </c>
      <c r="D118" s="321">
        <v>29.86</v>
      </c>
      <c r="E118" s="321">
        <v>29.64</v>
      </c>
      <c r="F118" s="321">
        <v>29.36</v>
      </c>
      <c r="G118" s="321">
        <v>30.61</v>
      </c>
      <c r="H118" s="321">
        <v>27.93</v>
      </c>
      <c r="I118" s="321">
        <v>28.52</v>
      </c>
      <c r="J118" s="321" t="s">
        <v>193</v>
      </c>
      <c r="K118" s="321">
        <v>28.63</v>
      </c>
      <c r="L118" s="321">
        <v>28.02</v>
      </c>
      <c r="M118" s="321">
        <v>27.88</v>
      </c>
      <c r="N118" s="321">
        <v>27.7</v>
      </c>
      <c r="O118" s="321">
        <v>30.6</v>
      </c>
      <c r="P118" s="321">
        <v>29.95</v>
      </c>
      <c r="Q118" s="321">
        <v>31.45</v>
      </c>
      <c r="R118" s="321">
        <v>30.91</v>
      </c>
      <c r="S118" s="321">
        <v>30.46</v>
      </c>
      <c r="T118" s="321">
        <v>29.18</v>
      </c>
      <c r="U118" s="321">
        <v>29.38</v>
      </c>
    </row>
    <row r="119" spans="1:21" ht="20.100000000000001" customHeight="1">
      <c r="A119" s="288">
        <v>44134</v>
      </c>
      <c r="B119" s="288">
        <v>44140</v>
      </c>
      <c r="C119" s="321">
        <v>29.61</v>
      </c>
      <c r="D119" s="321">
        <v>31.02</v>
      </c>
      <c r="E119" s="321">
        <v>30.47</v>
      </c>
      <c r="F119" s="321">
        <v>30.18</v>
      </c>
      <c r="G119" s="321">
        <v>31.48</v>
      </c>
      <c r="H119" s="321">
        <v>28.64</v>
      </c>
      <c r="I119" s="321">
        <v>29.48</v>
      </c>
      <c r="J119" s="321" t="s">
        <v>193</v>
      </c>
      <c r="K119" s="321">
        <v>29.37</v>
      </c>
      <c r="L119" s="321">
        <v>28.81</v>
      </c>
      <c r="M119" s="321">
        <v>28.62</v>
      </c>
      <c r="N119" s="321">
        <v>28.3</v>
      </c>
      <c r="O119" s="321">
        <v>31.8</v>
      </c>
      <c r="P119" s="321">
        <v>30.31</v>
      </c>
      <c r="Q119" s="321">
        <v>32.24</v>
      </c>
      <c r="R119" s="321">
        <v>31.6</v>
      </c>
      <c r="S119" s="321">
        <v>30.62</v>
      </c>
      <c r="T119" s="321">
        <v>30.07</v>
      </c>
      <c r="U119" s="321">
        <v>30.15</v>
      </c>
    </row>
    <row r="120" spans="1:21" ht="20.100000000000001" customHeight="1">
      <c r="A120" s="288">
        <v>44141</v>
      </c>
      <c r="B120" s="288">
        <v>44147</v>
      </c>
      <c r="C120" s="321">
        <v>29.71</v>
      </c>
      <c r="D120" s="321">
        <v>30.69</v>
      </c>
      <c r="E120" s="321">
        <v>30.07</v>
      </c>
      <c r="F120" s="321">
        <v>30.25</v>
      </c>
      <c r="G120" s="321">
        <v>31.32</v>
      </c>
      <c r="H120" s="321">
        <v>28.54</v>
      </c>
      <c r="I120" s="321">
        <v>29.69</v>
      </c>
      <c r="J120" s="321" t="s">
        <v>193</v>
      </c>
      <c r="K120" s="321">
        <v>29.45</v>
      </c>
      <c r="L120" s="321">
        <v>28.64</v>
      </c>
      <c r="M120" s="321">
        <v>28.55</v>
      </c>
      <c r="N120" s="321">
        <v>28.21</v>
      </c>
      <c r="O120" s="321">
        <v>32.119999999999997</v>
      </c>
      <c r="P120" s="321">
        <v>30.09</v>
      </c>
      <c r="Q120" s="321">
        <v>32.130000000000003</v>
      </c>
      <c r="R120" s="321">
        <v>31.16</v>
      </c>
      <c r="S120" s="321">
        <v>30.62</v>
      </c>
      <c r="T120" s="321">
        <v>29.73</v>
      </c>
      <c r="U120" s="321">
        <v>30.06</v>
      </c>
    </row>
    <row r="121" spans="1:21" ht="20.100000000000001" customHeight="1">
      <c r="A121" s="288">
        <v>44148</v>
      </c>
      <c r="B121" s="288">
        <v>44154</v>
      </c>
      <c r="C121" s="321">
        <v>29.62</v>
      </c>
      <c r="D121" s="321">
        <v>30.67</v>
      </c>
      <c r="E121" s="321">
        <v>30.15</v>
      </c>
      <c r="F121" s="321">
        <v>30.19</v>
      </c>
      <c r="G121" s="321">
        <v>31.19</v>
      </c>
      <c r="H121" s="321">
        <v>28.19</v>
      </c>
      <c r="I121" s="321">
        <v>29.59</v>
      </c>
      <c r="J121" s="321" t="s">
        <v>193</v>
      </c>
      <c r="K121" s="321">
        <v>29.31</v>
      </c>
      <c r="L121" s="321">
        <v>28.82</v>
      </c>
      <c r="M121" s="321">
        <v>28.6</v>
      </c>
      <c r="N121" s="321">
        <v>28.16</v>
      </c>
      <c r="O121" s="321">
        <v>31.6</v>
      </c>
      <c r="P121" s="321">
        <v>30.24</v>
      </c>
      <c r="Q121" s="321">
        <v>31.97</v>
      </c>
      <c r="R121" s="321">
        <v>30.89</v>
      </c>
      <c r="S121" s="321">
        <v>30.81</v>
      </c>
      <c r="T121" s="321">
        <v>29.75</v>
      </c>
      <c r="U121" s="321">
        <v>29.99</v>
      </c>
    </row>
    <row r="122" spans="1:21" ht="20.100000000000001" customHeight="1">
      <c r="A122" s="288">
        <v>44155</v>
      </c>
      <c r="B122" s="288">
        <v>44161</v>
      </c>
      <c r="C122" s="321">
        <v>30.03</v>
      </c>
      <c r="D122" s="321">
        <v>31.06</v>
      </c>
      <c r="E122" s="321">
        <v>30.69</v>
      </c>
      <c r="F122" s="321">
        <v>30.47</v>
      </c>
      <c r="G122" s="321">
        <v>31.29</v>
      </c>
      <c r="H122" s="321">
        <v>28.45</v>
      </c>
      <c r="I122" s="321">
        <v>29.78</v>
      </c>
      <c r="J122" s="321" t="s">
        <v>193</v>
      </c>
      <c r="K122" s="321">
        <v>29.71</v>
      </c>
      <c r="L122" s="321">
        <v>29.24</v>
      </c>
      <c r="M122" s="321">
        <v>28.91</v>
      </c>
      <c r="N122" s="321">
        <v>28.68</v>
      </c>
      <c r="O122" s="321">
        <v>32.5</v>
      </c>
      <c r="P122" s="321">
        <v>31.13</v>
      </c>
      <c r="Q122" s="321">
        <v>32.07</v>
      </c>
      <c r="R122" s="321">
        <v>31.11</v>
      </c>
      <c r="S122" s="321">
        <v>31.02</v>
      </c>
      <c r="T122" s="321">
        <v>29.98</v>
      </c>
      <c r="U122" s="321">
        <v>30.36</v>
      </c>
    </row>
    <row r="123" spans="1:21" ht="20.100000000000001" customHeight="1">
      <c r="A123" s="288">
        <v>44162</v>
      </c>
      <c r="B123" s="288">
        <v>44168</v>
      </c>
      <c r="C123" s="321">
        <v>32.659999999999997</v>
      </c>
      <c r="D123" s="321">
        <v>33.75</v>
      </c>
      <c r="E123" s="321">
        <v>33.409999999999997</v>
      </c>
      <c r="F123" s="321">
        <v>32.979999999999997</v>
      </c>
      <c r="G123" s="321">
        <v>33.950000000000003</v>
      </c>
      <c r="H123" s="321">
        <v>30.85</v>
      </c>
      <c r="I123" s="321">
        <v>32.08</v>
      </c>
      <c r="J123" s="321" t="s">
        <v>193</v>
      </c>
      <c r="K123" s="321">
        <v>32.22</v>
      </c>
      <c r="L123" s="321">
        <v>31.67</v>
      </c>
      <c r="M123" s="321">
        <v>31.4</v>
      </c>
      <c r="N123" s="321">
        <v>31.37</v>
      </c>
      <c r="O123" s="321">
        <v>34.799999999999997</v>
      </c>
      <c r="P123" s="321">
        <v>33.630000000000003</v>
      </c>
      <c r="Q123" s="321">
        <v>34.29</v>
      </c>
      <c r="R123" s="321">
        <v>34.020000000000003</v>
      </c>
      <c r="S123" s="321">
        <v>32.97</v>
      </c>
      <c r="T123" s="321">
        <v>32.6</v>
      </c>
      <c r="U123" s="321">
        <v>32.86</v>
      </c>
    </row>
    <row r="124" spans="1:21" ht="20.100000000000001" customHeight="1">
      <c r="A124" s="288">
        <v>44169</v>
      </c>
      <c r="B124" s="288">
        <v>44175</v>
      </c>
      <c r="C124" s="321">
        <v>33.79</v>
      </c>
      <c r="D124" s="321">
        <v>35.090000000000003</v>
      </c>
      <c r="E124" s="321">
        <v>34.54</v>
      </c>
      <c r="F124" s="321">
        <v>34.119999999999997</v>
      </c>
      <c r="G124" s="321">
        <v>35.15</v>
      </c>
      <c r="H124" s="321">
        <v>32.229999999999997</v>
      </c>
      <c r="I124" s="321">
        <v>33.46</v>
      </c>
      <c r="J124" s="321" t="s">
        <v>193</v>
      </c>
      <c r="K124" s="321">
        <v>33.450000000000003</v>
      </c>
      <c r="L124" s="321">
        <v>32.6</v>
      </c>
      <c r="M124" s="321">
        <v>32.53</v>
      </c>
      <c r="N124" s="321">
        <v>32.409999999999997</v>
      </c>
      <c r="O124" s="321">
        <v>34.26</v>
      </c>
      <c r="P124" s="321">
        <v>34.29</v>
      </c>
      <c r="Q124" s="321">
        <v>35.76</v>
      </c>
      <c r="R124" s="321">
        <v>35.01</v>
      </c>
      <c r="S124" s="321">
        <v>35.07</v>
      </c>
      <c r="T124" s="321">
        <v>34.020000000000003</v>
      </c>
      <c r="U124" s="321">
        <v>33.99</v>
      </c>
    </row>
    <row r="125" spans="1:21" ht="20.100000000000001" customHeight="1">
      <c r="A125" s="288">
        <v>44176</v>
      </c>
      <c r="B125" s="288">
        <v>44182</v>
      </c>
      <c r="C125" s="321">
        <v>34.130000000000003</v>
      </c>
      <c r="D125" s="321">
        <v>34.950000000000003</v>
      </c>
      <c r="E125" s="321">
        <v>35.15</v>
      </c>
      <c r="F125" s="321">
        <v>34.51</v>
      </c>
      <c r="G125" s="321">
        <v>34.799999999999997</v>
      </c>
      <c r="H125" s="321">
        <v>32.869999999999997</v>
      </c>
      <c r="I125" s="321">
        <v>33.81</v>
      </c>
      <c r="J125" s="321" t="s">
        <v>193</v>
      </c>
      <c r="K125" s="321">
        <v>33.65</v>
      </c>
      <c r="L125" s="321">
        <v>32.950000000000003</v>
      </c>
      <c r="M125" s="321">
        <v>32.950000000000003</v>
      </c>
      <c r="N125" s="321">
        <v>32.659999999999997</v>
      </c>
      <c r="O125" s="321">
        <v>34.83</v>
      </c>
      <c r="P125" s="321">
        <v>34.71</v>
      </c>
      <c r="Q125" s="321">
        <v>35.869999999999997</v>
      </c>
      <c r="R125" s="321">
        <v>34.75</v>
      </c>
      <c r="S125" s="321">
        <v>34.65</v>
      </c>
      <c r="T125" s="321">
        <v>34.409999999999997</v>
      </c>
      <c r="U125" s="321">
        <v>34.21</v>
      </c>
    </row>
    <row r="126" spans="1:21" ht="20.100000000000001" customHeight="1">
      <c r="A126" s="288">
        <v>44183</v>
      </c>
      <c r="B126" s="288">
        <v>44189</v>
      </c>
      <c r="C126" s="321">
        <v>34.53</v>
      </c>
      <c r="D126" s="321">
        <v>35.549999999999997</v>
      </c>
      <c r="E126" s="321">
        <v>35.729999999999997</v>
      </c>
      <c r="F126" s="321">
        <v>34.97</v>
      </c>
      <c r="G126" s="321">
        <v>35.450000000000003</v>
      </c>
      <c r="H126" s="321">
        <v>33.450000000000003</v>
      </c>
      <c r="I126" s="321">
        <v>34.29</v>
      </c>
      <c r="J126" s="321" t="s">
        <v>193</v>
      </c>
      <c r="K126" s="321">
        <v>34.119999999999997</v>
      </c>
      <c r="L126" s="321">
        <v>33.61</v>
      </c>
      <c r="M126" s="321">
        <v>33.6</v>
      </c>
      <c r="N126" s="321">
        <v>33.299999999999997</v>
      </c>
      <c r="O126" s="321">
        <v>35.799999999999997</v>
      </c>
      <c r="P126" s="321">
        <v>35.159999999999997</v>
      </c>
      <c r="Q126" s="321">
        <v>36.299999999999997</v>
      </c>
      <c r="R126" s="321">
        <v>35.31</v>
      </c>
      <c r="S126" s="321">
        <v>35.39</v>
      </c>
      <c r="T126" s="321">
        <v>34.79</v>
      </c>
      <c r="U126" s="321">
        <v>34.79</v>
      </c>
    </row>
    <row r="127" spans="1:21" ht="20.100000000000001" customHeight="1">
      <c r="A127" s="288">
        <v>44190</v>
      </c>
      <c r="B127" s="288">
        <v>44196</v>
      </c>
      <c r="C127" s="321">
        <v>35.700000000000003</v>
      </c>
      <c r="D127" s="321">
        <v>36.78</v>
      </c>
      <c r="E127" s="321">
        <v>36.94</v>
      </c>
      <c r="F127" s="321">
        <v>36.229999999999997</v>
      </c>
      <c r="G127" s="321">
        <v>36.630000000000003</v>
      </c>
      <c r="H127" s="321">
        <v>34.82</v>
      </c>
      <c r="I127" s="321">
        <v>35.58</v>
      </c>
      <c r="J127" s="321" t="s">
        <v>193</v>
      </c>
      <c r="K127" s="321">
        <v>35.630000000000003</v>
      </c>
      <c r="L127" s="321">
        <v>35.22</v>
      </c>
      <c r="M127" s="321">
        <v>35.06</v>
      </c>
      <c r="N127" s="321">
        <v>34.81</v>
      </c>
      <c r="O127" s="321">
        <v>37.200000000000003</v>
      </c>
      <c r="P127" s="321">
        <v>36.29</v>
      </c>
      <c r="Q127" s="321">
        <v>37.24</v>
      </c>
      <c r="R127" s="321">
        <v>36.69</v>
      </c>
      <c r="S127" s="321">
        <v>36.75</v>
      </c>
      <c r="T127" s="321">
        <v>36.200000000000003</v>
      </c>
      <c r="U127" s="321">
        <v>36.1</v>
      </c>
    </row>
    <row r="128" spans="1:21" ht="20.100000000000001" customHeight="1">
      <c r="A128" s="288">
        <v>44197</v>
      </c>
      <c r="B128" s="288">
        <v>44203</v>
      </c>
      <c r="C128" s="321">
        <v>36.81</v>
      </c>
      <c r="D128" s="321">
        <v>38.46</v>
      </c>
      <c r="E128" s="321">
        <v>37.86</v>
      </c>
      <c r="F128" s="321">
        <v>37.340000000000003</v>
      </c>
      <c r="G128" s="321">
        <v>38.22</v>
      </c>
      <c r="H128" s="321">
        <v>36.450000000000003</v>
      </c>
      <c r="I128" s="321">
        <v>36.770000000000003</v>
      </c>
      <c r="J128" s="321" t="s">
        <v>193</v>
      </c>
      <c r="K128" s="321">
        <v>36.61</v>
      </c>
      <c r="L128" s="321">
        <v>36.43</v>
      </c>
      <c r="M128" s="321">
        <v>36.35</v>
      </c>
      <c r="N128" s="321">
        <v>36.17</v>
      </c>
      <c r="O128" s="321">
        <v>38.22</v>
      </c>
      <c r="P128" s="321">
        <v>38.31</v>
      </c>
      <c r="Q128" s="321">
        <v>39.92</v>
      </c>
      <c r="R128" s="321">
        <v>39.19</v>
      </c>
      <c r="S128" s="321">
        <v>38.71</v>
      </c>
      <c r="T128" s="321">
        <v>37.1</v>
      </c>
      <c r="U128" s="321">
        <v>37.58</v>
      </c>
    </row>
    <row r="129" spans="1:21" ht="20.100000000000001" customHeight="1">
      <c r="A129" s="288">
        <v>44204</v>
      </c>
      <c r="B129" s="288">
        <v>44210</v>
      </c>
      <c r="C129" s="321">
        <v>36.31</v>
      </c>
      <c r="D129" s="321">
        <v>37.81</v>
      </c>
      <c r="E129" s="321">
        <v>36.75</v>
      </c>
      <c r="F129" s="321">
        <v>36.29</v>
      </c>
      <c r="G129" s="321">
        <v>37.61</v>
      </c>
      <c r="H129" s="321">
        <v>35.36</v>
      </c>
      <c r="I129" s="321">
        <v>36.270000000000003</v>
      </c>
      <c r="J129" s="321" t="s">
        <v>193</v>
      </c>
      <c r="K129" s="321">
        <v>35.909999999999997</v>
      </c>
      <c r="L129" s="321">
        <v>35.64</v>
      </c>
      <c r="M129" s="321">
        <v>35.82</v>
      </c>
      <c r="N129" s="321">
        <v>35.479999999999997</v>
      </c>
      <c r="O129" s="321">
        <v>37.39</v>
      </c>
      <c r="P129" s="321">
        <v>37.950000000000003</v>
      </c>
      <c r="Q129" s="321">
        <v>38.799999999999997</v>
      </c>
      <c r="R129" s="321">
        <v>37.65</v>
      </c>
      <c r="S129" s="321">
        <v>38.270000000000003</v>
      </c>
      <c r="T129" s="321">
        <v>36.36</v>
      </c>
      <c r="U129" s="321">
        <v>36.799999999999997</v>
      </c>
    </row>
    <row r="130" spans="1:21" ht="20.100000000000001" customHeight="1">
      <c r="A130" s="288">
        <v>44211</v>
      </c>
      <c r="B130" s="288">
        <v>44217</v>
      </c>
      <c r="C130" s="321">
        <v>36.11</v>
      </c>
      <c r="D130" s="321">
        <v>37.83</v>
      </c>
      <c r="E130" s="321">
        <v>36.85</v>
      </c>
      <c r="F130" s="321">
        <v>36.07</v>
      </c>
      <c r="G130" s="321">
        <v>37.86</v>
      </c>
      <c r="H130" s="321">
        <v>35.270000000000003</v>
      </c>
      <c r="I130" s="321">
        <v>35.729999999999997</v>
      </c>
      <c r="J130" s="321" t="s">
        <v>193</v>
      </c>
      <c r="K130" s="321">
        <v>35.35</v>
      </c>
      <c r="L130" s="321">
        <v>34.729999999999997</v>
      </c>
      <c r="M130" s="321">
        <v>34.71</v>
      </c>
      <c r="N130" s="321">
        <v>34.32</v>
      </c>
      <c r="O130" s="321">
        <v>37.119999999999997</v>
      </c>
      <c r="P130" s="321">
        <v>38.380000000000003</v>
      </c>
      <c r="Q130" s="321">
        <v>39.19</v>
      </c>
      <c r="R130" s="321">
        <v>37.89</v>
      </c>
      <c r="S130" s="321">
        <v>38.159999999999997</v>
      </c>
      <c r="T130" s="321">
        <v>36.32</v>
      </c>
      <c r="U130" s="321">
        <v>36.58</v>
      </c>
    </row>
    <row r="131" spans="1:21" ht="20.100000000000001" customHeight="1">
      <c r="A131" s="288">
        <v>44218</v>
      </c>
      <c r="B131" s="288">
        <v>44224</v>
      </c>
      <c r="C131" s="321">
        <v>34.11</v>
      </c>
      <c r="D131" s="321">
        <v>35.71</v>
      </c>
      <c r="E131" s="321">
        <v>34.479999999999997</v>
      </c>
      <c r="F131" s="321">
        <v>34.36</v>
      </c>
      <c r="G131" s="321">
        <v>35.75</v>
      </c>
      <c r="H131" s="321">
        <v>33.229999999999997</v>
      </c>
      <c r="I131" s="321">
        <v>33.700000000000003</v>
      </c>
      <c r="J131" s="321" t="s">
        <v>193</v>
      </c>
      <c r="K131" s="321">
        <v>33.380000000000003</v>
      </c>
      <c r="L131" s="321">
        <v>33.15</v>
      </c>
      <c r="M131" s="321">
        <v>33.11</v>
      </c>
      <c r="N131" s="321">
        <v>32.29</v>
      </c>
      <c r="O131" s="321">
        <v>35.799999999999997</v>
      </c>
      <c r="P131" s="321">
        <v>36.58</v>
      </c>
      <c r="Q131" s="321">
        <v>37.090000000000003</v>
      </c>
      <c r="R131" s="321">
        <v>36.39</v>
      </c>
      <c r="S131" s="321">
        <v>37</v>
      </c>
      <c r="T131" s="321">
        <v>34.26</v>
      </c>
      <c r="U131" s="321">
        <v>34.729999999999997</v>
      </c>
    </row>
    <row r="132" spans="1:21" ht="20.100000000000001" customHeight="1">
      <c r="A132" s="288">
        <v>44225</v>
      </c>
      <c r="B132" s="288">
        <v>44231</v>
      </c>
      <c r="C132" s="321">
        <v>32.090000000000003</v>
      </c>
      <c r="D132" s="321">
        <v>33.96</v>
      </c>
      <c r="E132" s="321">
        <v>33.159999999999997</v>
      </c>
      <c r="F132" s="321">
        <v>32.83</v>
      </c>
      <c r="G132" s="321">
        <v>34.01</v>
      </c>
      <c r="H132" s="321">
        <v>31.43</v>
      </c>
      <c r="I132" s="321">
        <v>31.11</v>
      </c>
      <c r="J132" s="321" t="s">
        <v>193</v>
      </c>
      <c r="K132" s="321">
        <v>30.82</v>
      </c>
      <c r="L132" s="321">
        <v>30.91</v>
      </c>
      <c r="M132" s="321">
        <v>30.9</v>
      </c>
      <c r="N132" s="321">
        <v>30.25</v>
      </c>
      <c r="O132" s="321">
        <v>33.9</v>
      </c>
      <c r="P132" s="321">
        <v>34.6</v>
      </c>
      <c r="Q132" s="321">
        <v>35.49</v>
      </c>
      <c r="R132" s="321">
        <v>35.17</v>
      </c>
      <c r="S132" s="321">
        <v>35.380000000000003</v>
      </c>
      <c r="T132" s="321">
        <v>32.909999999999997</v>
      </c>
      <c r="U132" s="321">
        <v>32.880000000000003</v>
      </c>
    </row>
    <row r="133" spans="1:21" ht="20.100000000000001" customHeight="1">
      <c r="A133" s="288">
        <v>44239</v>
      </c>
      <c r="B133" s="288">
        <v>44245</v>
      </c>
      <c r="C133" s="321">
        <v>29.29</v>
      </c>
      <c r="D133" s="321">
        <v>31.45</v>
      </c>
      <c r="E133" s="321">
        <v>30.69</v>
      </c>
      <c r="F133" s="321">
        <v>30.39</v>
      </c>
      <c r="G133" s="321">
        <v>31.68</v>
      </c>
      <c r="H133" s="321">
        <v>28.58</v>
      </c>
      <c r="I133" s="321">
        <v>28.44</v>
      </c>
      <c r="J133" s="321" t="s">
        <v>193</v>
      </c>
      <c r="K133" s="321">
        <v>27.75</v>
      </c>
      <c r="L133" s="321">
        <v>28.15</v>
      </c>
      <c r="M133" s="321">
        <v>28.18</v>
      </c>
      <c r="N133" s="321">
        <v>27.74</v>
      </c>
      <c r="O133" s="321">
        <v>31.68</v>
      </c>
      <c r="P133" s="321">
        <v>32.61</v>
      </c>
      <c r="Q133" s="321">
        <v>33.6</v>
      </c>
      <c r="R133" s="321">
        <v>33.29</v>
      </c>
      <c r="S133" s="321">
        <v>31.54</v>
      </c>
      <c r="T133" s="321">
        <v>30.69</v>
      </c>
      <c r="U133" s="321">
        <v>30.34</v>
      </c>
    </row>
    <row r="134" spans="1:21" ht="20.100000000000001" customHeight="1">
      <c r="A134" s="288">
        <v>44246</v>
      </c>
      <c r="B134" s="288">
        <v>44252</v>
      </c>
      <c r="C134" s="321">
        <v>27.34</v>
      </c>
      <c r="D134" s="321">
        <v>29.01</v>
      </c>
      <c r="E134" s="321">
        <v>28.33</v>
      </c>
      <c r="F134" s="321">
        <v>27.5</v>
      </c>
      <c r="G134" s="321">
        <v>29.89</v>
      </c>
      <c r="H134" s="321">
        <v>26.27</v>
      </c>
      <c r="I134" s="321">
        <v>27.02</v>
      </c>
      <c r="J134" s="321" t="s">
        <v>193</v>
      </c>
      <c r="K134" s="321">
        <v>26.18</v>
      </c>
      <c r="L134" s="321">
        <v>26.65</v>
      </c>
      <c r="M134" s="321">
        <v>26.74</v>
      </c>
      <c r="N134" s="321">
        <v>26.23</v>
      </c>
      <c r="O134" s="321">
        <v>29.79</v>
      </c>
      <c r="P134" s="321">
        <v>29.96</v>
      </c>
      <c r="Q134" s="321">
        <v>31.35</v>
      </c>
      <c r="R134" s="321">
        <v>31.09</v>
      </c>
      <c r="S134" s="321">
        <v>29.85</v>
      </c>
      <c r="T134" s="321">
        <v>27.5</v>
      </c>
      <c r="U134" s="321">
        <v>28.28</v>
      </c>
    </row>
    <row r="135" spans="1:21" ht="20.100000000000001" customHeight="1">
      <c r="A135" s="288">
        <v>44253</v>
      </c>
      <c r="B135" s="288">
        <v>44259</v>
      </c>
      <c r="C135" s="321">
        <v>28.93</v>
      </c>
      <c r="D135" s="321">
        <v>30.13</v>
      </c>
      <c r="E135" s="321">
        <v>29.46</v>
      </c>
      <c r="F135" s="321">
        <v>29.33</v>
      </c>
      <c r="G135" s="321">
        <v>30.57</v>
      </c>
      <c r="H135" s="321">
        <v>27.87</v>
      </c>
      <c r="I135" s="321">
        <v>28.7</v>
      </c>
      <c r="J135" s="321" t="s">
        <v>193</v>
      </c>
      <c r="K135" s="321">
        <v>28.49</v>
      </c>
      <c r="L135" s="321">
        <v>28.03</v>
      </c>
      <c r="M135" s="321">
        <v>28.1</v>
      </c>
      <c r="N135" s="321">
        <v>27.3</v>
      </c>
      <c r="O135" s="321">
        <v>31.4</v>
      </c>
      <c r="P135" s="321">
        <v>30.95</v>
      </c>
      <c r="Q135" s="321">
        <v>31.96</v>
      </c>
      <c r="R135" s="321">
        <v>31.31</v>
      </c>
      <c r="S135" s="321">
        <v>30.57</v>
      </c>
      <c r="T135" s="321">
        <v>29.28</v>
      </c>
      <c r="U135" s="321">
        <v>29.55</v>
      </c>
    </row>
    <row r="136" spans="1:21" ht="20.100000000000001" customHeight="1">
      <c r="A136" s="288">
        <v>44260</v>
      </c>
      <c r="B136" s="288">
        <v>44266</v>
      </c>
      <c r="C136" s="321">
        <v>28.3</v>
      </c>
      <c r="D136" s="321">
        <v>29.49</v>
      </c>
      <c r="E136" s="321">
        <v>28.85</v>
      </c>
      <c r="F136" s="321">
        <v>28.81</v>
      </c>
      <c r="G136" s="321">
        <v>29.9</v>
      </c>
      <c r="H136" s="321">
        <v>27.78</v>
      </c>
      <c r="I136" s="321">
        <v>27.95</v>
      </c>
      <c r="J136" s="321" t="s">
        <v>193</v>
      </c>
      <c r="K136" s="321">
        <v>27.88</v>
      </c>
      <c r="L136" s="321">
        <v>27.72</v>
      </c>
      <c r="M136" s="321">
        <v>27.69</v>
      </c>
      <c r="N136" s="321">
        <v>26.95</v>
      </c>
      <c r="O136" s="321">
        <v>30.5</v>
      </c>
      <c r="P136" s="321">
        <v>30.18</v>
      </c>
      <c r="Q136" s="321">
        <v>31.03</v>
      </c>
      <c r="R136" s="321">
        <v>30.42</v>
      </c>
      <c r="S136" s="321">
        <v>30.49</v>
      </c>
      <c r="T136" s="321">
        <v>28.83</v>
      </c>
      <c r="U136" s="321">
        <v>28.99</v>
      </c>
    </row>
    <row r="137" spans="1:21" ht="20.100000000000001" customHeight="1">
      <c r="A137" s="288">
        <v>44267</v>
      </c>
      <c r="B137" s="288">
        <v>44273</v>
      </c>
      <c r="C137" s="321">
        <v>27.87</v>
      </c>
      <c r="D137" s="321">
        <v>28.87</v>
      </c>
      <c r="E137" s="321">
        <v>28.26</v>
      </c>
      <c r="F137" s="321">
        <v>27.71</v>
      </c>
      <c r="G137" s="321">
        <v>29.27</v>
      </c>
      <c r="H137" s="321">
        <v>27.4</v>
      </c>
      <c r="I137" s="321">
        <v>27.49</v>
      </c>
      <c r="J137" s="321" t="s">
        <v>193</v>
      </c>
      <c r="K137" s="321">
        <v>27.48</v>
      </c>
      <c r="L137" s="321">
        <v>27.69</v>
      </c>
      <c r="M137" s="321">
        <v>27.68</v>
      </c>
      <c r="N137" s="321">
        <v>26.98</v>
      </c>
      <c r="O137" s="321">
        <v>30.08</v>
      </c>
      <c r="P137" s="321">
        <v>29.54</v>
      </c>
      <c r="Q137" s="321">
        <v>30.4</v>
      </c>
      <c r="R137" s="321">
        <v>29.62</v>
      </c>
      <c r="S137" s="321">
        <v>29.57</v>
      </c>
      <c r="T137" s="321">
        <v>27.84</v>
      </c>
      <c r="U137" s="321">
        <v>28.46</v>
      </c>
    </row>
    <row r="138" spans="1:21" ht="20.100000000000001" customHeight="1">
      <c r="A138" s="288">
        <v>44274</v>
      </c>
      <c r="B138" s="288">
        <v>44280</v>
      </c>
      <c r="C138" s="321">
        <v>26.71</v>
      </c>
      <c r="D138" s="321">
        <v>28.1</v>
      </c>
      <c r="E138" s="321">
        <v>26.78</v>
      </c>
      <c r="F138" s="321">
        <v>27.02</v>
      </c>
      <c r="G138" s="321">
        <v>27.58</v>
      </c>
      <c r="H138" s="321">
        <v>26.38</v>
      </c>
      <c r="I138" s="321">
        <v>26.36</v>
      </c>
      <c r="J138" s="321" t="s">
        <v>193</v>
      </c>
      <c r="K138" s="321">
        <v>26.49</v>
      </c>
      <c r="L138" s="321">
        <v>26.44</v>
      </c>
      <c r="M138" s="321">
        <v>26.41</v>
      </c>
      <c r="N138" s="321">
        <v>25.51</v>
      </c>
      <c r="O138" s="321">
        <v>28.5</v>
      </c>
      <c r="P138" s="321">
        <v>27.73</v>
      </c>
      <c r="Q138" s="321">
        <v>29.18</v>
      </c>
      <c r="R138" s="321">
        <v>28.21</v>
      </c>
      <c r="S138" s="321">
        <v>28.2</v>
      </c>
      <c r="T138" s="321">
        <v>27.06</v>
      </c>
      <c r="U138" s="321">
        <v>27.22</v>
      </c>
    </row>
    <row r="139" spans="1:21" ht="20.100000000000001" customHeight="1">
      <c r="A139" s="288">
        <v>44281</v>
      </c>
      <c r="B139" s="288">
        <v>44287</v>
      </c>
      <c r="C139" s="321">
        <v>25.2</v>
      </c>
      <c r="D139" s="321">
        <v>26.92</v>
      </c>
      <c r="E139" s="321">
        <v>25.25</v>
      </c>
      <c r="F139" s="321">
        <v>25.7</v>
      </c>
      <c r="G139" s="321">
        <v>26.41</v>
      </c>
      <c r="H139" s="321">
        <v>24.95</v>
      </c>
      <c r="I139" s="321">
        <v>25.07</v>
      </c>
      <c r="J139" s="321" t="s">
        <v>193</v>
      </c>
      <c r="K139" s="321">
        <v>24.91</v>
      </c>
      <c r="L139" s="321">
        <v>24.65</v>
      </c>
      <c r="M139" s="321">
        <v>24.54</v>
      </c>
      <c r="N139" s="321">
        <v>23.68</v>
      </c>
      <c r="O139" s="321">
        <v>27.02</v>
      </c>
      <c r="P139" s="321">
        <v>26.89</v>
      </c>
      <c r="Q139" s="321">
        <v>28.27</v>
      </c>
      <c r="R139" s="321">
        <v>26.7</v>
      </c>
      <c r="S139" s="321">
        <v>26.5</v>
      </c>
      <c r="T139" s="321">
        <v>25.5</v>
      </c>
      <c r="U139" s="321">
        <v>25.77</v>
      </c>
    </row>
    <row r="140" spans="1:21" ht="20.100000000000001" customHeight="1">
      <c r="A140" s="288">
        <v>44288</v>
      </c>
      <c r="B140" s="288">
        <v>44294</v>
      </c>
      <c r="C140" s="321">
        <v>22.86</v>
      </c>
      <c r="D140" s="321">
        <v>24.93</v>
      </c>
      <c r="E140" s="321">
        <v>22.82</v>
      </c>
      <c r="F140" s="321">
        <v>23.2</v>
      </c>
      <c r="G140" s="321">
        <v>23.68</v>
      </c>
      <c r="H140" s="321">
        <v>22.64</v>
      </c>
      <c r="I140" s="321">
        <v>22.68</v>
      </c>
      <c r="J140" s="321" t="s">
        <v>193</v>
      </c>
      <c r="K140" s="321">
        <v>22.6</v>
      </c>
      <c r="L140" s="321">
        <v>22.51</v>
      </c>
      <c r="M140" s="321">
        <v>22.45</v>
      </c>
      <c r="N140" s="321">
        <v>21.79</v>
      </c>
      <c r="O140" s="321">
        <v>25.62</v>
      </c>
      <c r="P140" s="321">
        <v>23.75</v>
      </c>
      <c r="Q140" s="321">
        <v>25.89</v>
      </c>
      <c r="R140" s="321">
        <v>24.91</v>
      </c>
      <c r="S140" s="321">
        <v>25.6</v>
      </c>
      <c r="T140" s="321">
        <v>23.25</v>
      </c>
      <c r="U140" s="321">
        <v>23.6</v>
      </c>
    </row>
    <row r="141" spans="1:21" ht="20.100000000000001" customHeight="1">
      <c r="A141" s="288">
        <v>44295</v>
      </c>
      <c r="B141" s="288">
        <v>44301</v>
      </c>
      <c r="C141" s="321">
        <v>22.94</v>
      </c>
      <c r="D141" s="321">
        <v>24.24</v>
      </c>
      <c r="E141" s="321">
        <v>22.25</v>
      </c>
      <c r="F141" s="321">
        <v>23.01</v>
      </c>
      <c r="G141" s="321">
        <v>22.95</v>
      </c>
      <c r="H141" s="321">
        <v>22.08</v>
      </c>
      <c r="I141" s="321">
        <v>22.89</v>
      </c>
      <c r="J141" s="321" t="s">
        <v>193</v>
      </c>
      <c r="K141" s="321">
        <v>22.81</v>
      </c>
      <c r="L141" s="321">
        <v>22.61</v>
      </c>
      <c r="M141" s="321">
        <v>22.55</v>
      </c>
      <c r="N141" s="321">
        <v>21.93</v>
      </c>
      <c r="O141" s="321">
        <v>24.28</v>
      </c>
      <c r="P141" s="321">
        <v>22.96</v>
      </c>
      <c r="Q141" s="321">
        <v>24.52</v>
      </c>
      <c r="R141" s="321">
        <v>23.64</v>
      </c>
      <c r="S141" s="321">
        <v>24.19</v>
      </c>
      <c r="T141" s="321">
        <v>22.95</v>
      </c>
      <c r="U141" s="321">
        <v>23.11</v>
      </c>
    </row>
    <row r="142" spans="1:21" ht="20.100000000000001" customHeight="1">
      <c r="A142" s="288">
        <v>44302</v>
      </c>
      <c r="B142" s="288">
        <v>44308</v>
      </c>
      <c r="C142" s="321">
        <v>24.1</v>
      </c>
      <c r="D142" s="321">
        <v>24.62</v>
      </c>
      <c r="E142" s="321">
        <v>23.6</v>
      </c>
      <c r="F142" s="321">
        <v>24.45</v>
      </c>
      <c r="G142" s="321">
        <v>23.74</v>
      </c>
      <c r="H142" s="321">
        <v>23.48</v>
      </c>
      <c r="I142" s="321">
        <v>24.06</v>
      </c>
      <c r="J142" s="321" t="s">
        <v>193</v>
      </c>
      <c r="K142" s="321">
        <v>23.96</v>
      </c>
      <c r="L142" s="321">
        <v>23.62</v>
      </c>
      <c r="M142" s="321">
        <v>23.6</v>
      </c>
      <c r="N142" s="321">
        <v>22.89</v>
      </c>
      <c r="O142" s="321">
        <v>24.7</v>
      </c>
      <c r="P142" s="321">
        <v>24.14</v>
      </c>
      <c r="Q142" s="321">
        <v>25.26</v>
      </c>
      <c r="R142" s="321">
        <v>24.04</v>
      </c>
      <c r="S142" s="321">
        <v>24.36</v>
      </c>
      <c r="T142" s="321">
        <v>24.46</v>
      </c>
      <c r="U142" s="321">
        <v>24.06</v>
      </c>
    </row>
    <row r="143" spans="1:21" ht="20.100000000000001" customHeight="1">
      <c r="A143" s="288">
        <v>44309</v>
      </c>
      <c r="B143" s="288">
        <v>44315</v>
      </c>
      <c r="C143" s="321">
        <v>23.52</v>
      </c>
      <c r="D143" s="321">
        <v>23.71</v>
      </c>
      <c r="E143" s="321">
        <v>23.12</v>
      </c>
      <c r="F143" s="321">
        <v>23.62</v>
      </c>
      <c r="G143" s="321">
        <v>23.46</v>
      </c>
      <c r="H143" s="321">
        <v>22.78</v>
      </c>
      <c r="I143" s="321">
        <v>23.55</v>
      </c>
      <c r="J143" s="321" t="s">
        <v>193</v>
      </c>
      <c r="K143" s="321">
        <v>23.25</v>
      </c>
      <c r="L143" s="321">
        <v>22.58</v>
      </c>
      <c r="M143" s="321">
        <v>22.57</v>
      </c>
      <c r="N143" s="321">
        <v>22.15</v>
      </c>
      <c r="O143" s="321">
        <v>23.5</v>
      </c>
      <c r="P143" s="321">
        <v>23.91</v>
      </c>
      <c r="Q143" s="321">
        <v>24.65</v>
      </c>
      <c r="R143" s="321">
        <v>22.95</v>
      </c>
      <c r="S143" s="321">
        <v>23.9</v>
      </c>
      <c r="T143" s="321">
        <v>23.87</v>
      </c>
      <c r="U143" s="321">
        <v>23.36</v>
      </c>
    </row>
    <row r="144" spans="1:21" ht="20.100000000000001" customHeight="1">
      <c r="A144" s="288">
        <v>44316</v>
      </c>
      <c r="B144" s="288">
        <v>44322</v>
      </c>
      <c r="C144" s="321">
        <v>21.86</v>
      </c>
      <c r="D144" s="321">
        <v>21.72</v>
      </c>
      <c r="E144" s="321">
        <v>21.35</v>
      </c>
      <c r="F144" s="321">
        <v>22.2</v>
      </c>
      <c r="G144" s="321">
        <v>22.16</v>
      </c>
      <c r="H144" s="321">
        <v>21.1</v>
      </c>
      <c r="I144" s="321">
        <v>22.13</v>
      </c>
      <c r="J144" s="321" t="s">
        <v>193</v>
      </c>
      <c r="K144" s="321">
        <v>21.63</v>
      </c>
      <c r="L144" s="321">
        <v>21.07</v>
      </c>
      <c r="M144" s="321">
        <v>20.88</v>
      </c>
      <c r="N144" s="321">
        <v>20.75</v>
      </c>
      <c r="O144" s="321">
        <v>21.6</v>
      </c>
      <c r="P144" s="321">
        <v>22.12</v>
      </c>
      <c r="Q144" s="321">
        <v>23.33</v>
      </c>
      <c r="R144" s="321">
        <v>21.51</v>
      </c>
      <c r="S144" s="321">
        <v>22.78</v>
      </c>
      <c r="T144" s="321">
        <v>22.35</v>
      </c>
      <c r="U144" s="321">
        <v>21.8</v>
      </c>
    </row>
    <row r="145" spans="1:21" ht="20.100000000000001" customHeight="1">
      <c r="A145" s="288">
        <v>44323</v>
      </c>
      <c r="B145" s="288">
        <v>44329</v>
      </c>
      <c r="C145" s="321">
        <v>19.8</v>
      </c>
      <c r="D145" s="321">
        <v>19.7</v>
      </c>
      <c r="E145" s="321">
        <v>18.77</v>
      </c>
      <c r="F145" s="321">
        <v>20.36</v>
      </c>
      <c r="G145" s="321">
        <v>20.43</v>
      </c>
      <c r="H145" s="321">
        <v>19.5</v>
      </c>
      <c r="I145" s="321">
        <v>20.69</v>
      </c>
      <c r="J145" s="321" t="s">
        <v>193</v>
      </c>
      <c r="K145" s="321">
        <v>19.8</v>
      </c>
      <c r="L145" s="321">
        <v>19.41</v>
      </c>
      <c r="M145" s="321">
        <v>19.239999999999998</v>
      </c>
      <c r="N145" s="321">
        <v>19.02</v>
      </c>
      <c r="O145" s="321">
        <v>19.600000000000001</v>
      </c>
      <c r="P145" s="321">
        <v>20.100000000000001</v>
      </c>
      <c r="Q145" s="321">
        <v>20.98</v>
      </c>
      <c r="R145" s="321">
        <v>19.190000000000001</v>
      </c>
      <c r="S145" s="321">
        <v>20.7</v>
      </c>
      <c r="T145" s="321">
        <v>20.56</v>
      </c>
      <c r="U145" s="321">
        <v>19.87</v>
      </c>
    </row>
    <row r="146" spans="1:21" ht="20.100000000000001" customHeight="1">
      <c r="A146" s="288">
        <v>44330</v>
      </c>
      <c r="B146" s="288">
        <v>44336</v>
      </c>
      <c r="C146" s="321">
        <v>18.95</v>
      </c>
      <c r="D146" s="321">
        <v>18.68</v>
      </c>
      <c r="E146" s="321">
        <v>18</v>
      </c>
      <c r="F146" s="321">
        <v>19.2</v>
      </c>
      <c r="G146" s="321">
        <v>18.71</v>
      </c>
      <c r="H146" s="321">
        <v>19</v>
      </c>
      <c r="I146" s="321">
        <v>19.559999999999999</v>
      </c>
      <c r="J146" s="321" t="s">
        <v>193</v>
      </c>
      <c r="K146" s="321">
        <v>19.2</v>
      </c>
      <c r="L146" s="321">
        <v>18.579999999999998</v>
      </c>
      <c r="M146" s="321">
        <v>17.940000000000001</v>
      </c>
      <c r="N146" s="321">
        <v>17.920000000000002</v>
      </c>
      <c r="O146" s="321">
        <v>18.72</v>
      </c>
      <c r="P146" s="321">
        <v>19.07</v>
      </c>
      <c r="Q146" s="321">
        <v>19.95</v>
      </c>
      <c r="R146" s="321">
        <v>18.75</v>
      </c>
      <c r="S146" s="321">
        <v>19.38</v>
      </c>
      <c r="T146" s="321">
        <v>19.52</v>
      </c>
      <c r="U146" s="321">
        <v>18.89</v>
      </c>
    </row>
    <row r="147" spans="1:21" ht="20.100000000000001" customHeight="1">
      <c r="A147" s="288">
        <v>44337</v>
      </c>
      <c r="B147" s="288">
        <v>44343</v>
      </c>
      <c r="C147" s="321">
        <v>18.350000000000001</v>
      </c>
      <c r="D147" s="321">
        <v>18.600000000000001</v>
      </c>
      <c r="E147" s="321">
        <v>17.989999999999998</v>
      </c>
      <c r="F147" s="321">
        <v>18.7</v>
      </c>
      <c r="G147" s="321">
        <v>18.8</v>
      </c>
      <c r="H147" s="321">
        <v>18.04</v>
      </c>
      <c r="I147" s="321">
        <v>18.399999999999999</v>
      </c>
      <c r="J147" s="321" t="s">
        <v>193</v>
      </c>
      <c r="K147" s="321">
        <v>18.25</v>
      </c>
      <c r="L147" s="321">
        <v>17.54</v>
      </c>
      <c r="M147" s="321">
        <v>17.03</v>
      </c>
      <c r="N147" s="321">
        <v>16.920000000000002</v>
      </c>
      <c r="O147" s="321">
        <v>18.84</v>
      </c>
      <c r="P147" s="321">
        <v>19.07</v>
      </c>
      <c r="Q147" s="321">
        <v>19.95</v>
      </c>
      <c r="R147" s="321">
        <v>18.600000000000001</v>
      </c>
      <c r="S147" s="321">
        <v>19.23</v>
      </c>
      <c r="T147" s="321">
        <v>18.75</v>
      </c>
      <c r="U147" s="321">
        <v>18.420000000000002</v>
      </c>
    </row>
    <row r="148" spans="1:21" ht="20.100000000000001" customHeight="1">
      <c r="A148" s="288">
        <v>44344</v>
      </c>
      <c r="B148" s="288">
        <v>44350</v>
      </c>
      <c r="C148" s="321">
        <v>17.399999999999999</v>
      </c>
      <c r="D148" s="321">
        <v>17.45</v>
      </c>
      <c r="E148" s="321">
        <v>17.5</v>
      </c>
      <c r="F148" s="321">
        <v>17.39</v>
      </c>
      <c r="G148" s="321">
        <v>17.809999999999999</v>
      </c>
      <c r="H148" s="321">
        <v>17.09</v>
      </c>
      <c r="I148" s="321">
        <v>17.149999999999999</v>
      </c>
      <c r="J148" s="321" t="s">
        <v>193</v>
      </c>
      <c r="K148" s="321">
        <v>17.309999999999999</v>
      </c>
      <c r="L148" s="321">
        <v>16.47</v>
      </c>
      <c r="M148" s="321">
        <v>16.309999999999999</v>
      </c>
      <c r="N148" s="321">
        <v>16.13</v>
      </c>
      <c r="O148" s="321">
        <v>17.48</v>
      </c>
      <c r="P148" s="321">
        <v>18.11</v>
      </c>
      <c r="Q148" s="321">
        <v>19</v>
      </c>
      <c r="R148" s="321">
        <v>17.2</v>
      </c>
      <c r="S148" s="321">
        <v>17.87</v>
      </c>
      <c r="T148" s="321">
        <v>17.7</v>
      </c>
      <c r="U148" s="321">
        <v>17.37</v>
      </c>
    </row>
    <row r="149" spans="1:21" ht="20.100000000000001" customHeight="1">
      <c r="A149" s="288">
        <v>44351</v>
      </c>
      <c r="B149" s="288">
        <v>44357</v>
      </c>
      <c r="C149" s="321">
        <v>15.97</v>
      </c>
      <c r="D149" s="321">
        <v>15.62</v>
      </c>
      <c r="E149" s="321">
        <v>15.74</v>
      </c>
      <c r="F149" s="321">
        <v>16.07</v>
      </c>
      <c r="G149" s="321">
        <v>16.149999999999999</v>
      </c>
      <c r="H149" s="321">
        <v>15.67</v>
      </c>
      <c r="I149" s="321">
        <v>16.079999999999998</v>
      </c>
      <c r="J149" s="321" t="s">
        <v>193</v>
      </c>
      <c r="K149" s="321">
        <v>15.83</v>
      </c>
      <c r="L149" s="321">
        <v>14.87</v>
      </c>
      <c r="M149" s="321">
        <v>14.75</v>
      </c>
      <c r="N149" s="321">
        <v>14.47</v>
      </c>
      <c r="O149" s="321">
        <v>15.54</v>
      </c>
      <c r="P149" s="321">
        <v>16.78</v>
      </c>
      <c r="Q149" s="321">
        <v>17.600000000000001</v>
      </c>
      <c r="R149" s="321">
        <v>15.75</v>
      </c>
      <c r="S149" s="321">
        <v>16.95</v>
      </c>
      <c r="T149" s="321">
        <v>16.25</v>
      </c>
      <c r="U149" s="321">
        <v>15.89</v>
      </c>
    </row>
    <row r="150" spans="1:21" ht="20.100000000000001" customHeight="1">
      <c r="A150" s="288">
        <v>44358</v>
      </c>
      <c r="B150" s="288">
        <v>44364</v>
      </c>
      <c r="C150" s="321">
        <v>14.77</v>
      </c>
      <c r="D150" s="321">
        <v>14.9</v>
      </c>
      <c r="E150" s="321">
        <v>14.95</v>
      </c>
      <c r="F150" s="321">
        <v>14.85</v>
      </c>
      <c r="G150" s="321">
        <v>15.24</v>
      </c>
      <c r="H150" s="321">
        <v>14.56</v>
      </c>
      <c r="I150" s="321">
        <v>14.67</v>
      </c>
      <c r="J150" s="321" t="s">
        <v>193</v>
      </c>
      <c r="K150" s="321">
        <v>15</v>
      </c>
      <c r="L150" s="321">
        <v>13.53</v>
      </c>
      <c r="M150" s="321">
        <v>13.42</v>
      </c>
      <c r="N150" s="321">
        <v>13.26</v>
      </c>
      <c r="O150" s="321">
        <v>14.5</v>
      </c>
      <c r="P150" s="321">
        <v>15.6</v>
      </c>
      <c r="Q150" s="321">
        <v>16.2</v>
      </c>
      <c r="R150" s="321">
        <v>14.72</v>
      </c>
      <c r="S150" s="321">
        <v>15.95</v>
      </c>
      <c r="T150" s="321">
        <v>15.12</v>
      </c>
      <c r="U150" s="321">
        <v>14.78</v>
      </c>
    </row>
    <row r="151" spans="1:21" ht="20.100000000000001" customHeight="1">
      <c r="A151" s="288">
        <v>44365</v>
      </c>
      <c r="B151" s="288">
        <v>44371</v>
      </c>
      <c r="C151" s="321">
        <v>13.45</v>
      </c>
      <c r="D151" s="321">
        <v>13.35</v>
      </c>
      <c r="E151" s="321">
        <v>13.39</v>
      </c>
      <c r="F151" s="321">
        <v>12.7</v>
      </c>
      <c r="G151" s="321">
        <v>13.56</v>
      </c>
      <c r="H151" s="321">
        <v>13.1</v>
      </c>
      <c r="I151" s="321">
        <v>13.88</v>
      </c>
      <c r="J151" s="321" t="s">
        <v>193</v>
      </c>
      <c r="K151" s="321">
        <v>13.45</v>
      </c>
      <c r="L151" s="321">
        <v>12.43</v>
      </c>
      <c r="M151" s="321">
        <v>12.37</v>
      </c>
      <c r="N151" s="321">
        <v>12.24</v>
      </c>
      <c r="O151" s="321">
        <v>13.2</v>
      </c>
      <c r="P151" s="321">
        <v>13.71</v>
      </c>
      <c r="Q151" s="321">
        <v>14.69</v>
      </c>
      <c r="R151" s="321">
        <v>13.04</v>
      </c>
      <c r="S151" s="321">
        <v>13.7</v>
      </c>
      <c r="T151" s="321">
        <v>12.95</v>
      </c>
      <c r="U151" s="321">
        <v>13.25</v>
      </c>
    </row>
    <row r="152" spans="1:21" ht="20.100000000000001" customHeight="1">
      <c r="A152" s="288">
        <v>44372</v>
      </c>
      <c r="B152" s="288">
        <v>44378</v>
      </c>
      <c r="C152" s="321">
        <v>16.510000000000002</v>
      </c>
      <c r="D152" s="321">
        <v>16.45</v>
      </c>
      <c r="E152" s="321">
        <v>16.649999999999999</v>
      </c>
      <c r="F152" s="321">
        <v>16.63</v>
      </c>
      <c r="G152" s="321">
        <v>16.690000000000001</v>
      </c>
      <c r="H152" s="321">
        <v>15.81</v>
      </c>
      <c r="I152" s="321">
        <v>16.329999999999998</v>
      </c>
      <c r="J152" s="321" t="s">
        <v>193</v>
      </c>
      <c r="K152" s="321">
        <v>16.87</v>
      </c>
      <c r="L152" s="321">
        <v>15.98</v>
      </c>
      <c r="M152" s="321">
        <v>15.79</v>
      </c>
      <c r="N152" s="321">
        <v>15.35</v>
      </c>
      <c r="O152" s="321">
        <v>16.62</v>
      </c>
      <c r="P152" s="321">
        <v>16.79</v>
      </c>
      <c r="Q152" s="321">
        <v>18.03</v>
      </c>
      <c r="R152" s="321">
        <v>16.61</v>
      </c>
      <c r="S152" s="321">
        <v>16.39</v>
      </c>
      <c r="T152" s="321">
        <v>16.8</v>
      </c>
      <c r="U152" s="321">
        <v>16.489999999999998</v>
      </c>
    </row>
    <row r="153" spans="1:21" ht="20.100000000000001" customHeight="1">
      <c r="A153" s="288">
        <v>44379</v>
      </c>
      <c r="B153" s="288">
        <v>44385</v>
      </c>
      <c r="C153" s="321">
        <v>16.96</v>
      </c>
      <c r="D153" s="321">
        <v>16.23</v>
      </c>
      <c r="E153" s="321">
        <v>16.45</v>
      </c>
      <c r="F153" s="321">
        <v>16.809999999999999</v>
      </c>
      <c r="G153" s="321">
        <v>16.72</v>
      </c>
      <c r="H153" s="321">
        <v>16.62</v>
      </c>
      <c r="I153" s="321">
        <v>16.71</v>
      </c>
      <c r="J153" s="321" t="s">
        <v>193</v>
      </c>
      <c r="K153" s="321">
        <v>16.850000000000001</v>
      </c>
      <c r="L153" s="321">
        <v>16.149999999999999</v>
      </c>
      <c r="M153" s="321">
        <v>15.94</v>
      </c>
      <c r="N153" s="321">
        <v>15.62</v>
      </c>
      <c r="O153" s="321">
        <v>15.85</v>
      </c>
      <c r="P153" s="321">
        <v>16.96</v>
      </c>
      <c r="Q153" s="321">
        <v>17.82</v>
      </c>
      <c r="R153" s="321">
        <v>16.420000000000002</v>
      </c>
      <c r="S153" s="321">
        <v>16.98</v>
      </c>
      <c r="T153" s="321">
        <v>16.72</v>
      </c>
      <c r="U153" s="321">
        <v>16.579999999999998</v>
      </c>
    </row>
    <row r="154" spans="1:21" ht="20.100000000000001" customHeight="1">
      <c r="A154" s="288">
        <v>44386</v>
      </c>
      <c r="B154" s="288">
        <v>44392</v>
      </c>
      <c r="C154" s="321">
        <v>17.079999999999998</v>
      </c>
      <c r="D154" s="321">
        <v>17.21</v>
      </c>
      <c r="E154" s="321">
        <v>16.28</v>
      </c>
      <c r="F154" s="321">
        <v>16.600000000000001</v>
      </c>
      <c r="G154" s="321">
        <v>16.78</v>
      </c>
      <c r="H154" s="321">
        <v>16.350000000000001</v>
      </c>
      <c r="I154" s="321">
        <v>16.75</v>
      </c>
      <c r="J154" s="321" t="s">
        <v>193</v>
      </c>
      <c r="K154" s="321">
        <v>16.55</v>
      </c>
      <c r="L154" s="321">
        <v>15.68</v>
      </c>
      <c r="M154" s="321">
        <v>15.59</v>
      </c>
      <c r="N154" s="321">
        <v>15.31</v>
      </c>
      <c r="O154" s="321">
        <v>15.46</v>
      </c>
      <c r="P154" s="321">
        <v>16.8</v>
      </c>
      <c r="Q154" s="321">
        <v>17.5</v>
      </c>
      <c r="R154" s="321">
        <v>16.2</v>
      </c>
      <c r="S154" s="321">
        <v>17.2</v>
      </c>
      <c r="T154" s="321">
        <v>16.7</v>
      </c>
      <c r="U154" s="321">
        <v>16.47</v>
      </c>
    </row>
    <row r="155" spans="1:21" ht="20.100000000000001" customHeight="1">
      <c r="A155" s="288">
        <v>44393</v>
      </c>
      <c r="B155" s="288">
        <v>44399</v>
      </c>
      <c r="C155" s="321">
        <v>16.88</v>
      </c>
      <c r="D155" s="321">
        <v>16.649999999999999</v>
      </c>
      <c r="E155" s="321">
        <v>16.43</v>
      </c>
      <c r="F155" s="321">
        <v>16.100000000000001</v>
      </c>
      <c r="G155" s="321">
        <v>16.829999999999998</v>
      </c>
      <c r="H155" s="321">
        <v>16.239999999999998</v>
      </c>
      <c r="I155" s="321">
        <v>16.579999999999998</v>
      </c>
      <c r="J155" s="321" t="s">
        <v>193</v>
      </c>
      <c r="K155" s="321">
        <v>16.34</v>
      </c>
      <c r="L155" s="321">
        <v>15.16</v>
      </c>
      <c r="M155" s="321">
        <v>14.98</v>
      </c>
      <c r="N155" s="321">
        <v>14.85</v>
      </c>
      <c r="O155" s="321">
        <v>15.7</v>
      </c>
      <c r="P155" s="321">
        <v>16.75</v>
      </c>
      <c r="Q155" s="321">
        <v>17.25</v>
      </c>
      <c r="R155" s="321">
        <v>16.12</v>
      </c>
      <c r="S155" s="321">
        <v>16.72</v>
      </c>
      <c r="T155" s="321">
        <v>16.5</v>
      </c>
      <c r="U155" s="321">
        <v>16.239999999999998</v>
      </c>
    </row>
    <row r="156" spans="1:21" ht="20.100000000000001" customHeight="1">
      <c r="A156" s="288">
        <v>44400</v>
      </c>
      <c r="B156" s="288">
        <v>44406</v>
      </c>
      <c r="C156" s="321">
        <v>16.309999999999999</v>
      </c>
      <c r="D156" s="321">
        <v>16.12</v>
      </c>
      <c r="E156" s="321">
        <v>15.91</v>
      </c>
      <c r="F156" s="321">
        <v>15.85</v>
      </c>
      <c r="G156" s="321">
        <v>16.39</v>
      </c>
      <c r="H156" s="321">
        <v>16.05</v>
      </c>
      <c r="I156" s="321">
        <v>15.97</v>
      </c>
      <c r="J156" s="321" t="s">
        <v>193</v>
      </c>
      <c r="K156" s="321">
        <v>16.07</v>
      </c>
      <c r="L156" s="204">
        <v>14.79</v>
      </c>
      <c r="M156" s="204">
        <v>14.71</v>
      </c>
      <c r="N156" s="204">
        <v>14.68</v>
      </c>
      <c r="O156" s="321">
        <v>15.16</v>
      </c>
      <c r="P156" s="321">
        <v>16.61</v>
      </c>
      <c r="Q156" s="321">
        <v>16.89</v>
      </c>
      <c r="R156" s="321">
        <v>15.94</v>
      </c>
      <c r="S156" s="321">
        <v>16.12</v>
      </c>
      <c r="T156" s="321">
        <v>16</v>
      </c>
      <c r="U156" s="321">
        <v>15.86</v>
      </c>
    </row>
    <row r="157" spans="1:21" ht="20.100000000000001" customHeight="1">
      <c r="A157" s="288">
        <v>44407</v>
      </c>
      <c r="B157" s="288">
        <v>44413</v>
      </c>
      <c r="C157" s="321">
        <v>16.3</v>
      </c>
      <c r="D157" s="321">
        <v>16.53</v>
      </c>
      <c r="E157" s="321">
        <v>16.420000000000002</v>
      </c>
      <c r="F157" s="321">
        <v>16.2</v>
      </c>
      <c r="G157" s="321">
        <v>16.89</v>
      </c>
      <c r="H157" s="321">
        <v>15.97</v>
      </c>
      <c r="I157" s="321">
        <v>15.93</v>
      </c>
      <c r="J157" s="321" t="s">
        <v>193</v>
      </c>
      <c r="K157" s="321">
        <v>16.12</v>
      </c>
      <c r="L157" s="321">
        <v>14.82</v>
      </c>
      <c r="M157" s="321">
        <v>14.69</v>
      </c>
      <c r="N157" s="321">
        <v>14.52</v>
      </c>
      <c r="O157" s="321">
        <v>15.56</v>
      </c>
      <c r="P157" s="321">
        <v>16.96</v>
      </c>
      <c r="Q157" s="321">
        <v>17.420000000000002</v>
      </c>
      <c r="R157" s="321">
        <v>16.55</v>
      </c>
      <c r="S157" s="321">
        <v>16.27</v>
      </c>
      <c r="T157" s="321">
        <v>16.29</v>
      </c>
      <c r="U157" s="321">
        <v>16.079999999999998</v>
      </c>
    </row>
    <row r="158" spans="1:21" ht="20.100000000000001" customHeight="1">
      <c r="A158" s="288">
        <v>44414</v>
      </c>
      <c r="B158" s="288">
        <v>44420</v>
      </c>
      <c r="C158" s="321">
        <v>15.89</v>
      </c>
      <c r="D158" s="321">
        <v>16.59</v>
      </c>
      <c r="E158" s="321">
        <v>16.510000000000002</v>
      </c>
      <c r="F158" s="321">
        <v>15.9</v>
      </c>
      <c r="G158" s="321">
        <v>16.68</v>
      </c>
      <c r="H158" s="321">
        <v>15.45</v>
      </c>
      <c r="I158" s="321">
        <v>15.7</v>
      </c>
      <c r="J158" s="321" t="s">
        <v>193</v>
      </c>
      <c r="K158" s="321">
        <v>15.82</v>
      </c>
      <c r="L158" s="321">
        <v>14.72</v>
      </c>
      <c r="M158" s="321">
        <v>14.64</v>
      </c>
      <c r="N158" s="321">
        <v>14.47</v>
      </c>
      <c r="O158" s="321">
        <v>15.31</v>
      </c>
      <c r="P158" s="321">
        <v>16.72</v>
      </c>
      <c r="Q158" s="321">
        <v>17.510000000000002</v>
      </c>
      <c r="R158" s="321">
        <v>16.09</v>
      </c>
      <c r="S158" s="321">
        <v>16.190000000000001</v>
      </c>
      <c r="T158" s="321">
        <v>16.170000000000002</v>
      </c>
      <c r="U158" s="321">
        <v>15.9</v>
      </c>
    </row>
    <row r="159" spans="1:21" ht="20.100000000000001" customHeight="1">
      <c r="A159" s="288">
        <v>44421</v>
      </c>
      <c r="B159" s="288">
        <v>44427</v>
      </c>
      <c r="C159" s="321">
        <v>15.81</v>
      </c>
      <c r="D159" s="321">
        <v>15.75</v>
      </c>
      <c r="E159" s="321">
        <v>15.67</v>
      </c>
      <c r="F159" s="321">
        <v>15.87</v>
      </c>
      <c r="G159" s="321">
        <v>15.9</v>
      </c>
      <c r="H159" s="321">
        <v>15.08</v>
      </c>
      <c r="I159" s="321">
        <v>15.16</v>
      </c>
      <c r="J159" s="321" t="s">
        <v>193</v>
      </c>
      <c r="K159" s="321">
        <v>15.38</v>
      </c>
      <c r="L159" s="321">
        <v>14.32</v>
      </c>
      <c r="M159" s="321">
        <v>14.28</v>
      </c>
      <c r="N159" s="321">
        <v>14.19</v>
      </c>
      <c r="O159" s="321">
        <v>15.56</v>
      </c>
      <c r="P159" s="321">
        <v>16.149999999999999</v>
      </c>
      <c r="Q159" s="321">
        <v>16.72</v>
      </c>
      <c r="R159" s="321">
        <v>15.79</v>
      </c>
      <c r="S159" s="321">
        <v>16.100000000000001</v>
      </c>
      <c r="T159" s="321">
        <v>15.89</v>
      </c>
      <c r="U159" s="321">
        <v>15.51</v>
      </c>
    </row>
    <row r="160" spans="1:21" ht="20.100000000000001" customHeight="1">
      <c r="A160" s="288">
        <v>44428</v>
      </c>
      <c r="B160" s="288">
        <v>44434</v>
      </c>
      <c r="C160" s="321">
        <v>15.22</v>
      </c>
      <c r="D160" s="321">
        <v>15.42</v>
      </c>
      <c r="E160" s="321">
        <v>15.31</v>
      </c>
      <c r="F160" s="321">
        <v>15.47</v>
      </c>
      <c r="G160" s="321">
        <v>15.27</v>
      </c>
      <c r="H160" s="321">
        <v>14.63</v>
      </c>
      <c r="I160" s="321">
        <v>14.58</v>
      </c>
      <c r="J160" s="321" t="s">
        <v>193</v>
      </c>
      <c r="K160" s="321">
        <v>14.83</v>
      </c>
      <c r="L160" s="321">
        <v>13.91</v>
      </c>
      <c r="M160" s="321">
        <v>13.85</v>
      </c>
      <c r="N160" s="321">
        <v>13.83</v>
      </c>
      <c r="O160" s="321">
        <v>14.78</v>
      </c>
      <c r="P160" s="321">
        <v>15.55</v>
      </c>
      <c r="Q160" s="321">
        <v>16.170000000000002</v>
      </c>
      <c r="R160" s="321">
        <v>15.25</v>
      </c>
      <c r="S160" s="321">
        <v>15.56</v>
      </c>
      <c r="T160" s="321">
        <v>15.52</v>
      </c>
      <c r="U160" s="321">
        <v>15.01</v>
      </c>
    </row>
    <row r="161" spans="1:21" ht="20.100000000000001" customHeight="1">
      <c r="A161" s="288">
        <v>44435</v>
      </c>
      <c r="B161" s="288">
        <v>44441</v>
      </c>
      <c r="C161" s="321">
        <v>14.84</v>
      </c>
      <c r="D161" s="321">
        <v>14.96</v>
      </c>
      <c r="E161" s="321">
        <v>14.87</v>
      </c>
      <c r="F161" s="321">
        <v>15.06</v>
      </c>
      <c r="G161" s="321">
        <v>14.77</v>
      </c>
      <c r="H161" s="321">
        <v>14.35</v>
      </c>
      <c r="I161" s="321">
        <v>14.13</v>
      </c>
      <c r="J161" s="321" t="s">
        <v>193</v>
      </c>
      <c r="K161" s="321">
        <v>14.48</v>
      </c>
      <c r="L161" s="321">
        <v>13.51</v>
      </c>
      <c r="M161" s="321">
        <v>13.5</v>
      </c>
      <c r="N161" s="321">
        <v>13.5</v>
      </c>
      <c r="O161" s="321">
        <v>14.69</v>
      </c>
      <c r="P161" s="321">
        <v>14.86</v>
      </c>
      <c r="Q161" s="321">
        <v>15.81</v>
      </c>
      <c r="R161" s="321">
        <v>14.8</v>
      </c>
      <c r="S161" s="321">
        <v>15.1</v>
      </c>
      <c r="T161" s="321">
        <v>15.02</v>
      </c>
      <c r="U161" s="321">
        <v>14.6</v>
      </c>
    </row>
    <row r="162" spans="1:21" ht="20.100000000000001" customHeight="1">
      <c r="A162" s="288">
        <v>44442</v>
      </c>
      <c r="B162" s="288">
        <v>44448</v>
      </c>
      <c r="C162" s="321">
        <v>14.31</v>
      </c>
      <c r="D162" s="321">
        <v>14.78</v>
      </c>
      <c r="E162" s="321">
        <v>14.72</v>
      </c>
      <c r="F162" s="321">
        <v>14.62</v>
      </c>
      <c r="G162" s="321">
        <v>14.35</v>
      </c>
      <c r="H162" s="321">
        <v>14.21</v>
      </c>
      <c r="I162" s="321">
        <v>13.63</v>
      </c>
      <c r="J162" s="321" t="s">
        <v>193</v>
      </c>
      <c r="K162" s="321">
        <v>14.13</v>
      </c>
      <c r="L162" s="321">
        <v>13.31</v>
      </c>
      <c r="M162" s="321">
        <v>13.28</v>
      </c>
      <c r="N162" s="321">
        <v>13.26</v>
      </c>
      <c r="O162" s="321">
        <v>14.43</v>
      </c>
      <c r="P162" s="321">
        <v>14.67</v>
      </c>
      <c r="Q162" s="321">
        <v>15.49</v>
      </c>
      <c r="R162" s="321">
        <v>14.31</v>
      </c>
      <c r="S162" s="321">
        <v>14.85</v>
      </c>
      <c r="T162" s="321">
        <v>14.65</v>
      </c>
      <c r="U162" s="321">
        <v>14.29</v>
      </c>
    </row>
    <row r="163" spans="1:21" ht="20.100000000000001" customHeight="1">
      <c r="A163" s="288">
        <v>44449</v>
      </c>
      <c r="B163" s="288">
        <v>44455</v>
      </c>
      <c r="C163" s="321">
        <v>13.15</v>
      </c>
      <c r="D163" s="321">
        <v>13.59</v>
      </c>
      <c r="E163" s="321">
        <v>13.41</v>
      </c>
      <c r="F163" s="321">
        <v>13.28</v>
      </c>
      <c r="G163" s="321">
        <v>13.43</v>
      </c>
      <c r="H163" s="321">
        <v>12.85</v>
      </c>
      <c r="I163" s="321">
        <v>12.54</v>
      </c>
      <c r="J163" s="321" t="s">
        <v>193</v>
      </c>
      <c r="K163" s="321">
        <v>13.18</v>
      </c>
      <c r="L163" s="321">
        <v>12.49</v>
      </c>
      <c r="M163" s="321">
        <v>12.42</v>
      </c>
      <c r="N163" s="321">
        <v>12.41</v>
      </c>
      <c r="O163" s="321">
        <v>13.59</v>
      </c>
      <c r="P163" s="321">
        <v>13.45</v>
      </c>
      <c r="Q163" s="321">
        <v>14.47</v>
      </c>
      <c r="R163" s="321">
        <v>13.29</v>
      </c>
      <c r="S163" s="321">
        <v>13.43</v>
      </c>
      <c r="T163" s="321">
        <v>13.33</v>
      </c>
      <c r="U163" s="321">
        <v>13.19</v>
      </c>
    </row>
    <row r="164" spans="1:21" ht="20.100000000000001" customHeight="1">
      <c r="A164" s="288">
        <v>44456</v>
      </c>
      <c r="B164" s="288">
        <v>44462</v>
      </c>
      <c r="C164" s="321">
        <v>12.6</v>
      </c>
      <c r="D164" s="321">
        <v>13.01</v>
      </c>
      <c r="E164" s="321">
        <v>12.95</v>
      </c>
      <c r="F164" s="321">
        <v>12.79</v>
      </c>
      <c r="G164" s="321">
        <v>13.2</v>
      </c>
      <c r="H164" s="321">
        <v>12.42</v>
      </c>
      <c r="I164" s="321">
        <v>12.24</v>
      </c>
      <c r="J164" s="321" t="s">
        <v>193</v>
      </c>
      <c r="K164" s="321">
        <v>12.56</v>
      </c>
      <c r="L164" s="321">
        <v>11.95</v>
      </c>
      <c r="M164" s="321">
        <v>11.87</v>
      </c>
      <c r="N164" s="321">
        <v>11.75</v>
      </c>
      <c r="O164" s="321">
        <v>13.16</v>
      </c>
      <c r="P164" s="321">
        <v>13.19</v>
      </c>
      <c r="Q164" s="321">
        <v>14.26</v>
      </c>
      <c r="R164" s="321">
        <v>13.14</v>
      </c>
      <c r="S164" s="321">
        <v>13.11</v>
      </c>
      <c r="T164" s="321">
        <v>12.85</v>
      </c>
      <c r="U164" s="321">
        <v>12.77</v>
      </c>
    </row>
    <row r="165" spans="1:21" ht="20.100000000000001" customHeight="1">
      <c r="A165" s="288">
        <v>44463</v>
      </c>
      <c r="B165" s="288">
        <v>44469</v>
      </c>
      <c r="C165" s="321">
        <v>11.48</v>
      </c>
      <c r="D165" s="321">
        <v>11.8</v>
      </c>
      <c r="E165" s="321">
        <v>11.6</v>
      </c>
      <c r="F165" s="321">
        <v>11.48</v>
      </c>
      <c r="G165" s="321">
        <v>11.75</v>
      </c>
      <c r="H165" s="321">
        <v>11.12</v>
      </c>
      <c r="I165" s="321">
        <v>11.03</v>
      </c>
      <c r="J165" s="321" t="s">
        <v>193</v>
      </c>
      <c r="K165" s="321">
        <v>11.01</v>
      </c>
      <c r="L165" s="321">
        <v>10.75</v>
      </c>
      <c r="M165" s="321">
        <v>10.73</v>
      </c>
      <c r="N165" s="321">
        <v>10.68</v>
      </c>
      <c r="O165" s="321">
        <v>12.27</v>
      </c>
      <c r="P165" s="321">
        <v>11.86</v>
      </c>
      <c r="Q165" s="321">
        <v>13.25</v>
      </c>
      <c r="R165" s="321">
        <v>11.8</v>
      </c>
      <c r="S165" s="321">
        <v>12.36</v>
      </c>
      <c r="T165" s="321">
        <v>11.56</v>
      </c>
      <c r="U165" s="321">
        <v>11.56</v>
      </c>
    </row>
    <row r="166" spans="1:21" ht="20.100000000000001" customHeight="1">
      <c r="A166" s="288">
        <v>44470</v>
      </c>
      <c r="B166" s="288">
        <v>44477</v>
      </c>
      <c r="C166" s="321">
        <v>10.89</v>
      </c>
      <c r="D166" s="321">
        <v>10.52</v>
      </c>
      <c r="E166" s="321">
        <v>10.48</v>
      </c>
      <c r="F166" s="321">
        <v>11.09</v>
      </c>
      <c r="G166" s="321">
        <v>10.94</v>
      </c>
      <c r="H166" s="321">
        <v>10.55</v>
      </c>
      <c r="I166" s="321">
        <v>10.49</v>
      </c>
      <c r="J166" s="321" t="s">
        <v>193</v>
      </c>
      <c r="K166" s="321">
        <v>10.25</v>
      </c>
      <c r="L166" s="321">
        <v>10.24</v>
      </c>
      <c r="M166" s="321">
        <v>10.220000000000001</v>
      </c>
      <c r="N166" s="321">
        <v>10.16</v>
      </c>
      <c r="O166" s="321">
        <v>11.56</v>
      </c>
      <c r="P166" s="321">
        <v>11.21</v>
      </c>
      <c r="Q166" s="321">
        <v>12.56</v>
      </c>
      <c r="R166" s="321">
        <v>10.85</v>
      </c>
      <c r="S166" s="321">
        <v>11.7</v>
      </c>
      <c r="T166" s="321">
        <v>11.31</v>
      </c>
      <c r="U166" s="321">
        <v>10.88</v>
      </c>
    </row>
    <row r="167" spans="1:21" ht="20.100000000000001" customHeight="1">
      <c r="A167" s="288">
        <v>44478</v>
      </c>
      <c r="B167" s="288">
        <v>44483</v>
      </c>
      <c r="C167" s="321">
        <v>11.92</v>
      </c>
      <c r="D167" s="321">
        <v>11.91</v>
      </c>
      <c r="E167" s="321">
        <v>11.85</v>
      </c>
      <c r="F167" s="321">
        <v>12.06</v>
      </c>
      <c r="G167" s="321">
        <v>12.01</v>
      </c>
      <c r="H167" s="321">
        <v>11.63</v>
      </c>
      <c r="I167" s="321">
        <v>11.83</v>
      </c>
      <c r="J167" s="321" t="s">
        <v>193</v>
      </c>
      <c r="K167" s="321">
        <v>12.23</v>
      </c>
      <c r="L167" s="321">
        <v>11.75</v>
      </c>
      <c r="M167" s="321">
        <v>11.72</v>
      </c>
      <c r="N167" s="321">
        <v>11.69</v>
      </c>
      <c r="O167" s="321">
        <v>12.62</v>
      </c>
      <c r="P167" s="321">
        <v>12.06</v>
      </c>
      <c r="Q167" s="321">
        <v>12.85</v>
      </c>
      <c r="R167" s="321">
        <v>11.97</v>
      </c>
      <c r="S167" s="321">
        <v>12.62</v>
      </c>
      <c r="T167" s="321">
        <v>12.16</v>
      </c>
      <c r="U167" s="321">
        <v>12.05</v>
      </c>
    </row>
    <row r="168" spans="1:21" ht="20.100000000000001" customHeight="1">
      <c r="A168" s="288">
        <v>44484</v>
      </c>
      <c r="B168" s="288">
        <v>44490</v>
      </c>
      <c r="C168" s="321">
        <v>14.16</v>
      </c>
      <c r="D168" s="321">
        <v>14.21</v>
      </c>
      <c r="E168" s="321">
        <v>14.15</v>
      </c>
      <c r="F168" s="321">
        <v>14.17</v>
      </c>
      <c r="G168" s="321">
        <v>14.25</v>
      </c>
      <c r="H168" s="321">
        <v>13.56</v>
      </c>
      <c r="I168" s="321">
        <v>13.78</v>
      </c>
      <c r="J168" s="321" t="s">
        <v>193</v>
      </c>
      <c r="K168" s="321">
        <v>14.17</v>
      </c>
      <c r="L168" s="321">
        <v>13.67</v>
      </c>
      <c r="M168" s="321">
        <v>13.59</v>
      </c>
      <c r="N168" s="321">
        <v>13.51</v>
      </c>
      <c r="O168" s="321">
        <v>14.79</v>
      </c>
      <c r="P168" s="321">
        <v>14.21</v>
      </c>
      <c r="Q168" s="321">
        <v>14.83</v>
      </c>
      <c r="R168" s="321">
        <v>13.98</v>
      </c>
      <c r="S168" s="321">
        <v>14.73</v>
      </c>
      <c r="T168" s="321">
        <v>14.42</v>
      </c>
      <c r="U168" s="321">
        <v>14.13</v>
      </c>
    </row>
    <row r="169" spans="1:21" ht="20.100000000000001" customHeight="1">
      <c r="A169" s="288">
        <v>44491</v>
      </c>
      <c r="B169" s="288">
        <v>44497</v>
      </c>
      <c r="C169" s="321">
        <v>16.329999999999998</v>
      </c>
      <c r="D169" s="321">
        <v>16.850000000000001</v>
      </c>
      <c r="E169" s="321">
        <v>16.72</v>
      </c>
      <c r="F169" s="321">
        <v>16.55</v>
      </c>
      <c r="G169" s="321">
        <v>16.68</v>
      </c>
      <c r="H169" s="321">
        <v>15.94</v>
      </c>
      <c r="I169" s="321">
        <v>15.9</v>
      </c>
      <c r="J169" s="321" t="s">
        <v>193</v>
      </c>
      <c r="K169" s="321">
        <v>16.34</v>
      </c>
      <c r="L169" s="321">
        <v>15.65</v>
      </c>
      <c r="M169" s="321">
        <v>15.62</v>
      </c>
      <c r="N169" s="321">
        <v>15.54</v>
      </c>
      <c r="O169" s="321">
        <v>17.579999999999998</v>
      </c>
      <c r="P169" s="321">
        <v>16.690000000000001</v>
      </c>
      <c r="Q169" s="321">
        <v>17.77</v>
      </c>
      <c r="R169" s="321">
        <v>16.760000000000002</v>
      </c>
      <c r="S169" s="321">
        <v>17.53</v>
      </c>
      <c r="T169" s="321">
        <v>16.809999999999999</v>
      </c>
      <c r="U169" s="321">
        <v>16.54</v>
      </c>
    </row>
    <row r="170" spans="1:21" ht="20.100000000000001" customHeight="1">
      <c r="A170" s="288">
        <v>44498</v>
      </c>
      <c r="B170" s="288">
        <v>44504</v>
      </c>
      <c r="C170" s="321">
        <v>16.899999999999999</v>
      </c>
      <c r="D170" s="321">
        <v>17.21</v>
      </c>
      <c r="E170" s="321">
        <v>16.96</v>
      </c>
      <c r="F170" s="321">
        <v>16.579999999999998</v>
      </c>
      <c r="G170" s="321">
        <v>16.850000000000001</v>
      </c>
      <c r="H170" s="321">
        <v>16.149999999999999</v>
      </c>
      <c r="I170" s="321">
        <v>16.27</v>
      </c>
      <c r="J170" s="321" t="s">
        <v>193</v>
      </c>
      <c r="K170" s="321">
        <v>16.93</v>
      </c>
      <c r="L170" s="321">
        <v>16.149999999999999</v>
      </c>
      <c r="M170" s="321">
        <v>16.11</v>
      </c>
      <c r="N170" s="321">
        <v>16.079999999999998</v>
      </c>
      <c r="O170" s="321">
        <v>17.670000000000002</v>
      </c>
      <c r="P170" s="321">
        <v>16.87</v>
      </c>
      <c r="Q170" s="321">
        <v>17.71</v>
      </c>
      <c r="R170" s="321">
        <v>16.72</v>
      </c>
      <c r="S170" s="321">
        <v>17.7</v>
      </c>
      <c r="T170" s="321">
        <v>17.05</v>
      </c>
      <c r="U170" s="321">
        <v>16.82</v>
      </c>
    </row>
    <row r="171" spans="1:21" ht="20.100000000000001" customHeight="1">
      <c r="A171" s="288">
        <v>44505</v>
      </c>
      <c r="B171" s="288">
        <v>44511</v>
      </c>
      <c r="C171" s="322">
        <v>17.91</v>
      </c>
      <c r="D171" s="322">
        <v>18.14</v>
      </c>
      <c r="E171" s="322">
        <v>17.93</v>
      </c>
      <c r="F171" s="322">
        <v>17.62</v>
      </c>
      <c r="G171" s="322">
        <v>17.89</v>
      </c>
      <c r="H171" s="322">
        <v>17.05</v>
      </c>
      <c r="I171" s="322">
        <v>17.149999999999999</v>
      </c>
      <c r="J171" s="322" t="s">
        <v>193</v>
      </c>
      <c r="K171" s="322">
        <v>17.78</v>
      </c>
      <c r="L171" s="322">
        <v>16.52</v>
      </c>
      <c r="M171" s="322">
        <v>16.48</v>
      </c>
      <c r="N171" s="322">
        <v>16.309999999999999</v>
      </c>
      <c r="O171" s="322">
        <v>19.239999999999998</v>
      </c>
      <c r="P171" s="322">
        <v>17.96</v>
      </c>
      <c r="Q171" s="322">
        <v>18.309999999999999</v>
      </c>
      <c r="R171" s="322">
        <v>17.95</v>
      </c>
      <c r="S171" s="322">
        <v>18.82</v>
      </c>
      <c r="T171" s="322">
        <v>18.16</v>
      </c>
      <c r="U171" s="322">
        <v>17.72</v>
      </c>
    </row>
    <row r="172" spans="1:21" ht="20.100000000000001" customHeight="1">
      <c r="A172" s="288">
        <v>44512</v>
      </c>
      <c r="B172" s="288">
        <v>44518</v>
      </c>
      <c r="C172" s="321">
        <v>18.5</v>
      </c>
      <c r="D172" s="321">
        <v>18.97</v>
      </c>
      <c r="E172" s="321">
        <v>18.760000000000002</v>
      </c>
      <c r="F172" s="321">
        <v>18.100000000000001</v>
      </c>
      <c r="G172" s="321">
        <v>19.07</v>
      </c>
      <c r="H172" s="321">
        <v>17.850000000000001</v>
      </c>
      <c r="I172" s="321">
        <v>17.68</v>
      </c>
      <c r="J172" s="321" t="s">
        <v>193</v>
      </c>
      <c r="K172" s="321">
        <v>17.82</v>
      </c>
      <c r="L172" s="321">
        <v>16.73</v>
      </c>
      <c r="M172" s="321">
        <v>16.71</v>
      </c>
      <c r="N172" s="321">
        <v>16.64</v>
      </c>
      <c r="O172" s="321">
        <v>19.32</v>
      </c>
      <c r="P172" s="321">
        <v>19.010000000000002</v>
      </c>
      <c r="Q172" s="321">
        <v>19.53</v>
      </c>
      <c r="R172" s="321">
        <v>19.21</v>
      </c>
      <c r="S172" s="321">
        <v>19.72</v>
      </c>
      <c r="T172" s="321">
        <v>18.350000000000001</v>
      </c>
      <c r="U172" s="321">
        <v>18.350000000000001</v>
      </c>
    </row>
    <row r="173" spans="1:21" ht="20.100000000000001" customHeight="1">
      <c r="A173" s="288">
        <v>44519</v>
      </c>
      <c r="B173" s="288">
        <v>44525</v>
      </c>
      <c r="C173" s="321">
        <v>18.71</v>
      </c>
      <c r="D173" s="321">
        <v>19.45</v>
      </c>
      <c r="E173" s="321">
        <v>19.12</v>
      </c>
      <c r="F173" s="321">
        <v>18.2</v>
      </c>
      <c r="G173" s="321">
        <v>19.64</v>
      </c>
      <c r="H173" s="321">
        <v>17.98</v>
      </c>
      <c r="I173" s="321">
        <v>17.920000000000002</v>
      </c>
      <c r="J173" s="321" t="s">
        <v>193</v>
      </c>
      <c r="K173" s="321">
        <v>18.21</v>
      </c>
      <c r="L173" s="321">
        <v>16.809999999999999</v>
      </c>
      <c r="M173" s="321">
        <v>16.78</v>
      </c>
      <c r="N173" s="321">
        <v>16.72</v>
      </c>
      <c r="O173" s="321">
        <v>19.46</v>
      </c>
      <c r="P173" s="321">
        <v>19.809999999999999</v>
      </c>
      <c r="Q173" s="321">
        <v>20.12</v>
      </c>
      <c r="R173" s="321">
        <v>19.850000000000001</v>
      </c>
      <c r="S173" s="321">
        <v>19.920000000000002</v>
      </c>
      <c r="T173" s="321">
        <v>18.68</v>
      </c>
      <c r="U173" s="321">
        <v>18.670000000000002</v>
      </c>
    </row>
    <row r="174" spans="1:21" ht="20.100000000000001" customHeight="1">
      <c r="A174" s="288">
        <v>44526</v>
      </c>
      <c r="B174" s="288">
        <v>44532</v>
      </c>
      <c r="C174" s="321">
        <v>18.73</v>
      </c>
      <c r="D174" s="321">
        <v>19.21</v>
      </c>
      <c r="E174" s="321">
        <v>18.71</v>
      </c>
      <c r="F174" s="321">
        <v>17.96</v>
      </c>
      <c r="G174" s="321">
        <v>19.45</v>
      </c>
      <c r="H174" s="321">
        <v>17.82</v>
      </c>
      <c r="I174" s="321">
        <v>17.86</v>
      </c>
      <c r="J174" s="321" t="s">
        <v>193</v>
      </c>
      <c r="K174" s="321">
        <v>18.350000000000001</v>
      </c>
      <c r="L174" s="321">
        <v>17.309999999999999</v>
      </c>
      <c r="M174" s="321">
        <v>17.28</v>
      </c>
      <c r="N174" s="321">
        <v>17.22</v>
      </c>
      <c r="O174" s="321">
        <v>19.059999999999999</v>
      </c>
      <c r="P174" s="321">
        <v>19.5</v>
      </c>
      <c r="Q174" s="321">
        <v>20.05</v>
      </c>
      <c r="R174" s="321">
        <v>19.38</v>
      </c>
      <c r="S174" s="321">
        <v>19.850000000000001</v>
      </c>
      <c r="T174" s="321">
        <v>18.53</v>
      </c>
      <c r="U174" s="321">
        <v>18.600000000000001</v>
      </c>
    </row>
    <row r="175" spans="1:21" ht="20.100000000000001" customHeight="1">
      <c r="A175" s="288">
        <v>44533</v>
      </c>
      <c r="B175" s="288">
        <v>44539</v>
      </c>
      <c r="C175" s="321">
        <v>18.21</v>
      </c>
      <c r="D175" s="321">
        <v>18.649999999999999</v>
      </c>
      <c r="E175" s="321">
        <v>18.02</v>
      </c>
      <c r="F175" s="321">
        <v>17.62</v>
      </c>
      <c r="G175" s="321">
        <v>18.82</v>
      </c>
      <c r="H175" s="321">
        <v>17.489999999999998</v>
      </c>
      <c r="I175" s="321">
        <v>17.55</v>
      </c>
      <c r="J175" s="321" t="s">
        <v>193</v>
      </c>
      <c r="K175" s="321">
        <v>17.75</v>
      </c>
      <c r="L175" s="321">
        <v>16.72</v>
      </c>
      <c r="M175" s="321">
        <v>16.64</v>
      </c>
      <c r="N175" s="321">
        <v>16.62</v>
      </c>
      <c r="O175" s="321">
        <v>18.72</v>
      </c>
      <c r="P175" s="321">
        <v>18.91</v>
      </c>
      <c r="Q175" s="321">
        <v>19.649999999999999</v>
      </c>
      <c r="R175" s="321">
        <v>19.170000000000002</v>
      </c>
      <c r="S175" s="321">
        <v>19.53</v>
      </c>
      <c r="T175" s="321">
        <v>18.149999999999999</v>
      </c>
      <c r="U175" s="321">
        <v>18.13</v>
      </c>
    </row>
    <row r="176" spans="1:21" ht="20.100000000000001" customHeight="1">
      <c r="A176" s="288">
        <v>44540</v>
      </c>
      <c r="B176" s="288">
        <v>44546</v>
      </c>
      <c r="C176" s="321">
        <v>16.89</v>
      </c>
      <c r="D176" s="321">
        <v>17.21</v>
      </c>
      <c r="E176" s="321">
        <v>16.71</v>
      </c>
      <c r="F176" s="321">
        <v>16.25</v>
      </c>
      <c r="G176" s="321">
        <v>16.95</v>
      </c>
      <c r="H176" s="321">
        <v>16.41</v>
      </c>
      <c r="I176" s="321">
        <v>16.46</v>
      </c>
      <c r="J176" s="321" t="s">
        <v>193</v>
      </c>
      <c r="K176" s="321">
        <v>16.78</v>
      </c>
      <c r="L176" s="321">
        <v>15.69</v>
      </c>
      <c r="M176" s="321">
        <v>15.62</v>
      </c>
      <c r="N176" s="321">
        <v>15.53</v>
      </c>
      <c r="O176" s="321">
        <v>17.309999999999999</v>
      </c>
      <c r="P176" s="321">
        <v>16.98</v>
      </c>
      <c r="Q176" s="321">
        <v>17.89</v>
      </c>
      <c r="R176" s="321">
        <v>17.11</v>
      </c>
      <c r="S176" s="321">
        <v>18.32</v>
      </c>
      <c r="T176" s="321">
        <v>16.649999999999999</v>
      </c>
      <c r="U176" s="321">
        <v>16.75</v>
      </c>
    </row>
    <row r="177" spans="1:21" ht="20.100000000000001" customHeight="1">
      <c r="A177" s="288">
        <v>44547</v>
      </c>
      <c r="B177" s="288">
        <v>44553</v>
      </c>
      <c r="C177" s="321">
        <v>16.7</v>
      </c>
      <c r="D177" s="321">
        <v>16.87</v>
      </c>
      <c r="E177" s="321">
        <v>16.59</v>
      </c>
      <c r="F177" s="321">
        <v>16.239999999999998</v>
      </c>
      <c r="G177" s="321">
        <v>16.75</v>
      </c>
      <c r="H177" s="321">
        <v>16.149999999999999</v>
      </c>
      <c r="I177" s="321">
        <v>16.36</v>
      </c>
      <c r="J177" s="321" t="s">
        <v>193</v>
      </c>
      <c r="K177" s="321">
        <v>16.510000000000002</v>
      </c>
      <c r="L177" s="321">
        <v>15.32</v>
      </c>
      <c r="M177" s="321">
        <v>15.29</v>
      </c>
      <c r="N177" s="321">
        <v>15.11</v>
      </c>
      <c r="O177" s="321">
        <v>16.989999999999998</v>
      </c>
      <c r="P177" s="321">
        <v>16.8</v>
      </c>
      <c r="Q177" s="321">
        <v>17.78</v>
      </c>
      <c r="R177" s="321">
        <v>17.14</v>
      </c>
      <c r="S177" s="321">
        <v>18.100000000000001</v>
      </c>
      <c r="T177" s="321">
        <v>16.72</v>
      </c>
      <c r="U177" s="321">
        <v>16.55</v>
      </c>
    </row>
    <row r="178" spans="1:21" ht="20.100000000000001" customHeight="1">
      <c r="A178" s="288">
        <v>44554</v>
      </c>
      <c r="B178" s="288">
        <v>44560</v>
      </c>
      <c r="C178" s="321">
        <v>16.89</v>
      </c>
      <c r="D178" s="321">
        <v>17.12</v>
      </c>
      <c r="E178" s="321">
        <v>16.86</v>
      </c>
      <c r="F178" s="321">
        <v>16.600000000000001</v>
      </c>
      <c r="G178" s="321">
        <v>16.940000000000001</v>
      </c>
      <c r="H178" s="321">
        <v>16.2</v>
      </c>
      <c r="I178" s="321">
        <v>16.510000000000002</v>
      </c>
      <c r="J178" s="321" t="s">
        <v>193</v>
      </c>
      <c r="K178" s="321">
        <v>16.52</v>
      </c>
      <c r="L178" s="321">
        <v>15.52</v>
      </c>
      <c r="M178" s="321">
        <v>15.49</v>
      </c>
      <c r="N178" s="321">
        <v>15.21</v>
      </c>
      <c r="O178" s="321">
        <v>17.48</v>
      </c>
      <c r="P178" s="321">
        <v>17.02</v>
      </c>
      <c r="Q178" s="321">
        <v>17.75</v>
      </c>
      <c r="R178" s="321">
        <v>17.22</v>
      </c>
      <c r="S178" s="321">
        <v>17.96</v>
      </c>
      <c r="T178" s="321">
        <v>17.010000000000002</v>
      </c>
      <c r="U178" s="321">
        <v>16.72</v>
      </c>
    </row>
    <row r="179" spans="1:21" ht="20.100000000000001" customHeight="1">
      <c r="A179" s="288">
        <v>44561</v>
      </c>
      <c r="B179" s="288">
        <v>44567</v>
      </c>
      <c r="C179" s="321">
        <v>16.239999999999998</v>
      </c>
      <c r="D179" s="321">
        <v>16.75</v>
      </c>
      <c r="E179" s="321">
        <v>16.36</v>
      </c>
      <c r="F179" s="321">
        <v>15.95</v>
      </c>
      <c r="G179" s="321">
        <v>16.559999999999999</v>
      </c>
      <c r="H179" s="321">
        <v>15.6</v>
      </c>
      <c r="I179" s="321">
        <v>15.94</v>
      </c>
      <c r="J179" s="321" t="s">
        <v>193</v>
      </c>
      <c r="K179" s="321">
        <v>16.07</v>
      </c>
      <c r="L179" s="321">
        <v>15.33</v>
      </c>
      <c r="M179" s="321">
        <v>15.27</v>
      </c>
      <c r="N179" s="321">
        <v>15.06</v>
      </c>
      <c r="O179" s="321">
        <v>16.600000000000001</v>
      </c>
      <c r="P179" s="321">
        <v>16.82</v>
      </c>
      <c r="Q179" s="321">
        <v>17.41</v>
      </c>
      <c r="R179" s="321">
        <v>16.82</v>
      </c>
      <c r="S179" s="321">
        <v>17.41</v>
      </c>
      <c r="T179" s="321">
        <v>16.22</v>
      </c>
      <c r="U179" s="321">
        <v>16.260000000000002</v>
      </c>
    </row>
    <row r="180" spans="1:21" ht="20.100000000000001" customHeight="1">
      <c r="A180" s="288">
        <v>44568</v>
      </c>
      <c r="B180" s="288">
        <v>44574</v>
      </c>
      <c r="C180" s="321">
        <v>14.91</v>
      </c>
      <c r="D180" s="321">
        <v>15.13</v>
      </c>
      <c r="E180" s="321">
        <v>14.75</v>
      </c>
      <c r="F180" s="321">
        <v>14.6</v>
      </c>
      <c r="G180" s="321">
        <v>14.76</v>
      </c>
      <c r="H180" s="321">
        <v>14.35</v>
      </c>
      <c r="I180" s="321">
        <v>14.7</v>
      </c>
      <c r="J180" s="321" t="s">
        <v>193</v>
      </c>
      <c r="K180" s="321">
        <v>14.52</v>
      </c>
      <c r="L180" s="321">
        <v>14.51</v>
      </c>
      <c r="M180" s="321">
        <v>14.43</v>
      </c>
      <c r="N180" s="321">
        <v>14.29</v>
      </c>
      <c r="O180" s="321">
        <v>14.62</v>
      </c>
      <c r="P180" s="321">
        <v>15.25</v>
      </c>
      <c r="Q180" s="321">
        <v>15.53</v>
      </c>
      <c r="R180" s="321">
        <v>15.13</v>
      </c>
      <c r="S180" s="321">
        <v>16.46</v>
      </c>
      <c r="T180" s="321">
        <v>15.11</v>
      </c>
      <c r="U180" s="321">
        <v>14.89</v>
      </c>
    </row>
    <row r="181" spans="1:21" ht="20.100000000000001" customHeight="1">
      <c r="A181" s="288">
        <v>44575</v>
      </c>
      <c r="B181" s="288">
        <v>44581</v>
      </c>
      <c r="C181" s="321">
        <v>14.82</v>
      </c>
      <c r="D181" s="321">
        <v>14.8</v>
      </c>
      <c r="E181" s="321">
        <v>14.7</v>
      </c>
      <c r="F181" s="321">
        <v>14.58</v>
      </c>
      <c r="G181" s="321">
        <v>14.32</v>
      </c>
      <c r="H181" s="321">
        <v>14.21</v>
      </c>
      <c r="I181" s="321">
        <v>14.67</v>
      </c>
      <c r="J181" s="321" t="s">
        <v>193</v>
      </c>
      <c r="K181" s="321">
        <v>14.45</v>
      </c>
      <c r="L181" s="321">
        <v>14.08</v>
      </c>
      <c r="M181" s="321">
        <v>13.98</v>
      </c>
      <c r="N181" s="321">
        <v>13.65</v>
      </c>
      <c r="O181" s="321">
        <v>14.18</v>
      </c>
      <c r="P181" s="321">
        <v>14.75</v>
      </c>
      <c r="Q181" s="321">
        <v>15.16</v>
      </c>
      <c r="R181" s="321">
        <v>14.62</v>
      </c>
      <c r="S181" s="321">
        <v>16.079999999999998</v>
      </c>
      <c r="T181" s="321">
        <v>15.17</v>
      </c>
      <c r="U181" s="321">
        <v>14.6</v>
      </c>
    </row>
    <row r="182" spans="1:21" s="10" customFormat="1" ht="20.100000000000001" customHeight="1">
      <c r="A182" s="288">
        <v>44582</v>
      </c>
      <c r="B182" s="288">
        <v>44587</v>
      </c>
      <c r="C182" s="321">
        <v>15.08</v>
      </c>
      <c r="D182" s="321">
        <v>15.03</v>
      </c>
      <c r="E182" s="321">
        <v>15.07</v>
      </c>
      <c r="F182" s="321">
        <v>15.03</v>
      </c>
      <c r="G182" s="321">
        <v>14.11</v>
      </c>
      <c r="H182" s="321">
        <v>14.21</v>
      </c>
      <c r="I182" s="321">
        <v>14.87</v>
      </c>
      <c r="J182" s="321" t="s">
        <v>193</v>
      </c>
      <c r="K182" s="321">
        <v>14.71</v>
      </c>
      <c r="L182" s="321">
        <v>13.98</v>
      </c>
      <c r="M182" s="321">
        <v>13.92</v>
      </c>
      <c r="N182" s="321">
        <v>13.46</v>
      </c>
      <c r="O182" s="321">
        <v>14.32</v>
      </c>
      <c r="P182" s="321">
        <v>14.45</v>
      </c>
      <c r="Q182" s="321">
        <v>14.95</v>
      </c>
      <c r="R182" s="321">
        <v>14.23</v>
      </c>
      <c r="S182" s="321">
        <v>15.86</v>
      </c>
      <c r="T182" s="321">
        <v>15.2</v>
      </c>
      <c r="U182" s="321">
        <v>14.62</v>
      </c>
    </row>
    <row r="183" spans="1:21" s="10" customFormat="1" ht="20.100000000000001" customHeight="1">
      <c r="A183" s="288">
        <v>44598</v>
      </c>
      <c r="B183" s="288">
        <v>44602</v>
      </c>
      <c r="C183" s="321">
        <v>13.89</v>
      </c>
      <c r="D183" s="321">
        <v>14.25</v>
      </c>
      <c r="E183" s="321">
        <v>14.13</v>
      </c>
      <c r="F183" s="321">
        <v>13.68</v>
      </c>
      <c r="G183" s="321">
        <v>13.94</v>
      </c>
      <c r="H183" s="321">
        <v>13.53</v>
      </c>
      <c r="I183" s="321">
        <v>14.01</v>
      </c>
      <c r="J183" s="321" t="s">
        <v>193</v>
      </c>
      <c r="K183" s="321">
        <v>13.64</v>
      </c>
      <c r="L183" s="321">
        <v>13.12</v>
      </c>
      <c r="M183" s="321">
        <v>13.05</v>
      </c>
      <c r="N183" s="321">
        <v>12.79</v>
      </c>
      <c r="O183" s="321">
        <v>14.1</v>
      </c>
      <c r="P183" s="321">
        <v>14.19</v>
      </c>
      <c r="Q183" s="321">
        <v>14.88</v>
      </c>
      <c r="R183" s="321">
        <v>13.85</v>
      </c>
      <c r="S183" s="321">
        <v>15.53</v>
      </c>
      <c r="T183" s="321">
        <v>13.91</v>
      </c>
      <c r="U183" s="321">
        <v>13.91</v>
      </c>
    </row>
    <row r="184" spans="1:21" ht="20.100000000000001" customHeight="1">
      <c r="A184" s="288">
        <v>44603</v>
      </c>
      <c r="B184" s="288">
        <v>44609</v>
      </c>
      <c r="C184" s="321">
        <v>12.78</v>
      </c>
      <c r="D184" s="323">
        <v>13.21</v>
      </c>
      <c r="E184" s="323">
        <v>13.13</v>
      </c>
      <c r="F184" s="321">
        <v>12.38</v>
      </c>
      <c r="G184" s="321">
        <v>12.81</v>
      </c>
      <c r="H184" s="321">
        <v>12.09</v>
      </c>
      <c r="I184" s="321">
        <v>12.95</v>
      </c>
      <c r="J184" s="321" t="s">
        <v>193</v>
      </c>
      <c r="K184" s="321">
        <v>12.65</v>
      </c>
      <c r="L184" s="321">
        <v>12.25</v>
      </c>
      <c r="M184" s="321">
        <v>12.23</v>
      </c>
      <c r="N184" s="321">
        <v>12.18</v>
      </c>
      <c r="O184" s="321">
        <v>12.94</v>
      </c>
      <c r="P184" s="321">
        <v>13.05</v>
      </c>
      <c r="Q184" s="321">
        <v>13.54</v>
      </c>
      <c r="R184" s="321">
        <v>12.41</v>
      </c>
      <c r="S184" s="321">
        <v>14.59</v>
      </c>
      <c r="T184" s="321">
        <v>12.62</v>
      </c>
      <c r="U184" s="323">
        <v>12.81</v>
      </c>
    </row>
    <row r="185" spans="1:21" ht="20.100000000000001" customHeight="1">
      <c r="A185" s="288">
        <v>44610</v>
      </c>
      <c r="B185" s="288">
        <v>44616</v>
      </c>
      <c r="C185" s="321">
        <v>12.99</v>
      </c>
      <c r="D185" s="323">
        <v>13.32</v>
      </c>
      <c r="E185" s="323">
        <v>13.25</v>
      </c>
      <c r="F185" s="321">
        <v>12.65</v>
      </c>
      <c r="G185" s="321">
        <v>12.89</v>
      </c>
      <c r="H185" s="321">
        <v>12.24</v>
      </c>
      <c r="I185" s="321">
        <v>13.11</v>
      </c>
      <c r="J185" s="321" t="s">
        <v>193</v>
      </c>
      <c r="K185" s="321">
        <v>12.61</v>
      </c>
      <c r="L185" s="321">
        <v>12.47</v>
      </c>
      <c r="M185" s="321">
        <v>12.45</v>
      </c>
      <c r="N185" s="321">
        <v>12.39</v>
      </c>
      <c r="O185" s="321">
        <v>13.01</v>
      </c>
      <c r="P185" s="321">
        <v>13.19</v>
      </c>
      <c r="Q185" s="321">
        <v>14.02</v>
      </c>
      <c r="R185" s="321">
        <v>12.76</v>
      </c>
      <c r="S185" s="321">
        <v>14.7</v>
      </c>
      <c r="T185" s="321">
        <v>12.87</v>
      </c>
      <c r="U185" s="323">
        <v>13</v>
      </c>
    </row>
    <row r="186" spans="1:21" ht="20.100000000000001" customHeight="1">
      <c r="A186" s="288">
        <v>44617</v>
      </c>
      <c r="B186" s="288">
        <v>44623</v>
      </c>
      <c r="C186" s="321">
        <v>12.89</v>
      </c>
      <c r="D186" s="323">
        <v>13.24</v>
      </c>
      <c r="E186" s="321">
        <v>13.18</v>
      </c>
      <c r="F186" s="323">
        <v>12.66</v>
      </c>
      <c r="G186" s="321">
        <v>13.21</v>
      </c>
      <c r="H186" s="323">
        <v>12.25</v>
      </c>
      <c r="I186" s="321">
        <v>13.08</v>
      </c>
      <c r="J186" s="323" t="s">
        <v>193</v>
      </c>
      <c r="K186" s="321">
        <v>12.57</v>
      </c>
      <c r="L186" s="323">
        <v>12.55</v>
      </c>
      <c r="M186" s="321">
        <v>12.43</v>
      </c>
      <c r="N186" s="323">
        <v>12.32</v>
      </c>
      <c r="O186" s="321">
        <v>13.04</v>
      </c>
      <c r="P186" s="323">
        <v>13.25</v>
      </c>
      <c r="Q186" s="321">
        <v>14.15</v>
      </c>
      <c r="R186" s="323">
        <v>13.09</v>
      </c>
      <c r="S186" s="321">
        <v>14.02</v>
      </c>
      <c r="T186" s="323">
        <v>12.96</v>
      </c>
      <c r="U186" s="321">
        <v>12.99</v>
      </c>
    </row>
    <row r="187" spans="1:21" ht="20.100000000000001" customHeight="1">
      <c r="A187" s="288">
        <v>44624</v>
      </c>
      <c r="B187" s="288">
        <v>44630</v>
      </c>
      <c r="C187" s="321">
        <v>12.58</v>
      </c>
      <c r="D187" s="323">
        <v>12.91</v>
      </c>
      <c r="E187" s="321">
        <v>12.86</v>
      </c>
      <c r="F187" s="323">
        <v>12.29</v>
      </c>
      <c r="G187" s="321">
        <v>12.81</v>
      </c>
      <c r="H187" s="323">
        <v>11.85</v>
      </c>
      <c r="I187" s="321">
        <v>12.56</v>
      </c>
      <c r="J187" s="323" t="s">
        <v>193</v>
      </c>
      <c r="K187" s="321">
        <v>12.31</v>
      </c>
      <c r="L187" s="323">
        <v>12.18</v>
      </c>
      <c r="M187" s="321">
        <v>12.15</v>
      </c>
      <c r="N187" s="323">
        <v>12.08</v>
      </c>
      <c r="O187" s="321">
        <v>12.92</v>
      </c>
      <c r="P187" s="323">
        <v>12.84</v>
      </c>
      <c r="Q187" s="321">
        <v>13.65</v>
      </c>
      <c r="R187" s="323">
        <v>12.6</v>
      </c>
      <c r="S187" s="321">
        <v>13.42</v>
      </c>
      <c r="T187" s="323">
        <v>12.56</v>
      </c>
      <c r="U187" s="321">
        <v>12.62</v>
      </c>
    </row>
    <row r="188" spans="1:21" ht="20.100000000000001" customHeight="1">
      <c r="A188" s="288">
        <v>44631</v>
      </c>
      <c r="B188" s="288">
        <v>44637</v>
      </c>
      <c r="C188" s="321">
        <v>12.31</v>
      </c>
      <c r="D188" s="321">
        <v>12.51</v>
      </c>
      <c r="E188" s="321">
        <v>12.41</v>
      </c>
      <c r="F188" s="321">
        <v>12.05</v>
      </c>
      <c r="G188" s="321">
        <v>12.26</v>
      </c>
      <c r="H188" s="321">
        <v>11.64</v>
      </c>
      <c r="I188" s="321">
        <v>12.32</v>
      </c>
      <c r="J188" s="321" t="s">
        <v>193</v>
      </c>
      <c r="K188" s="321">
        <v>12.32</v>
      </c>
      <c r="L188" s="321">
        <v>12.32</v>
      </c>
      <c r="M188" s="321">
        <v>12.27</v>
      </c>
      <c r="N188" s="321">
        <v>11.98</v>
      </c>
      <c r="O188" s="321">
        <v>12.48</v>
      </c>
      <c r="P188" s="321">
        <v>12.48</v>
      </c>
      <c r="Q188" s="321">
        <v>13.02</v>
      </c>
      <c r="R188" s="321">
        <v>12.09</v>
      </c>
      <c r="S188" s="321">
        <v>13.32</v>
      </c>
      <c r="T188" s="321">
        <v>12.35</v>
      </c>
      <c r="U188" s="321">
        <v>12.36</v>
      </c>
    </row>
    <row r="189" spans="1:21" ht="20.100000000000001" customHeight="1">
      <c r="A189" s="288">
        <v>44638</v>
      </c>
      <c r="B189" s="288">
        <v>44644</v>
      </c>
      <c r="C189" s="321">
        <v>12.35</v>
      </c>
      <c r="D189" s="321">
        <v>12.48</v>
      </c>
      <c r="E189" s="321">
        <v>12.41</v>
      </c>
      <c r="F189" s="321">
        <v>12.09</v>
      </c>
      <c r="G189" s="321">
        <v>12.21</v>
      </c>
      <c r="H189" s="321">
        <v>11.89</v>
      </c>
      <c r="I189" s="321">
        <v>12.32</v>
      </c>
      <c r="J189" s="321" t="s">
        <v>193</v>
      </c>
      <c r="K189" s="321">
        <v>12.3</v>
      </c>
      <c r="L189" s="321">
        <v>12.19</v>
      </c>
      <c r="M189" s="321">
        <v>12.08</v>
      </c>
      <c r="N189" s="321">
        <v>11.81</v>
      </c>
      <c r="O189" s="321">
        <v>12.25</v>
      </c>
      <c r="P189" s="321">
        <v>12.42</v>
      </c>
      <c r="Q189" s="321">
        <v>13.1</v>
      </c>
      <c r="R189" s="321">
        <v>12.25</v>
      </c>
      <c r="S189" s="321">
        <v>13.2</v>
      </c>
      <c r="T189" s="321">
        <v>12.45</v>
      </c>
      <c r="U189" s="321">
        <v>12.34</v>
      </c>
    </row>
    <row r="190" spans="1:21" ht="20.100000000000001" customHeight="1">
      <c r="A190" s="288">
        <v>44645</v>
      </c>
      <c r="B190" s="288">
        <v>44651</v>
      </c>
      <c r="C190" s="321">
        <v>12.71</v>
      </c>
      <c r="D190" s="321">
        <v>12.89</v>
      </c>
      <c r="E190" s="321">
        <v>12.87</v>
      </c>
      <c r="F190" s="321">
        <v>12.66</v>
      </c>
      <c r="G190" s="321">
        <v>12.57</v>
      </c>
      <c r="H190" s="321">
        <v>12.14</v>
      </c>
      <c r="I190" s="321">
        <v>12.55</v>
      </c>
      <c r="J190" s="321" t="s">
        <v>193</v>
      </c>
      <c r="K190" s="321">
        <v>12.65</v>
      </c>
      <c r="L190" s="321">
        <v>12.42</v>
      </c>
      <c r="M190" s="321">
        <v>12.2</v>
      </c>
      <c r="N190" s="321">
        <v>11.81</v>
      </c>
      <c r="O190" s="321">
        <v>12.9</v>
      </c>
      <c r="P190" s="321">
        <v>12.83</v>
      </c>
      <c r="Q190" s="321">
        <v>13.38</v>
      </c>
      <c r="R190" s="321">
        <v>12.67</v>
      </c>
      <c r="S190" s="321">
        <v>13.53</v>
      </c>
      <c r="T190" s="321">
        <v>12.98</v>
      </c>
      <c r="U190" s="321">
        <v>12.69</v>
      </c>
    </row>
    <row r="191" spans="1:21" ht="18" customHeight="1">
      <c r="A191" s="288">
        <v>44652</v>
      </c>
      <c r="B191" s="288">
        <v>44658</v>
      </c>
      <c r="C191" s="321">
        <v>12.87</v>
      </c>
      <c r="D191" s="321">
        <v>13.29</v>
      </c>
      <c r="E191" s="321">
        <v>13.21</v>
      </c>
      <c r="F191" s="321">
        <v>12.89</v>
      </c>
      <c r="G191" s="321">
        <v>12.91</v>
      </c>
      <c r="H191" s="321">
        <v>12.32</v>
      </c>
      <c r="I191" s="321">
        <v>12.7</v>
      </c>
      <c r="J191" s="321" t="s">
        <v>193</v>
      </c>
      <c r="K191" s="321">
        <v>12.84</v>
      </c>
      <c r="L191" s="321">
        <v>12.41</v>
      </c>
      <c r="M191" s="321">
        <v>12.05</v>
      </c>
      <c r="N191" s="321">
        <v>12.28</v>
      </c>
      <c r="O191" s="321">
        <v>13.29</v>
      </c>
      <c r="P191" s="321">
        <v>13.45</v>
      </c>
      <c r="Q191" s="321">
        <v>13.97</v>
      </c>
      <c r="R191" s="321">
        <v>12.94</v>
      </c>
      <c r="S191" s="321">
        <v>14.2</v>
      </c>
      <c r="T191" s="321">
        <v>13.25</v>
      </c>
      <c r="U191" s="321">
        <v>12.99</v>
      </c>
    </row>
    <row r="192" spans="1:21" ht="20.100000000000001" customHeight="1">
      <c r="A192" s="288">
        <v>44659</v>
      </c>
      <c r="B192" s="288">
        <v>44665</v>
      </c>
      <c r="C192" s="321">
        <v>12.89</v>
      </c>
      <c r="D192" s="321">
        <v>13.19</v>
      </c>
      <c r="E192" s="321">
        <v>13.12</v>
      </c>
      <c r="F192" s="321">
        <v>12.53</v>
      </c>
      <c r="G192" s="321">
        <v>12.75</v>
      </c>
      <c r="H192" s="321">
        <v>12.18</v>
      </c>
      <c r="I192" s="321">
        <v>12.62</v>
      </c>
      <c r="J192" s="321" t="s">
        <v>193</v>
      </c>
      <c r="K192" s="321">
        <v>12.78</v>
      </c>
      <c r="L192" s="321">
        <v>12.17</v>
      </c>
      <c r="M192" s="321">
        <v>11.52</v>
      </c>
      <c r="N192" s="321">
        <v>11.98</v>
      </c>
      <c r="O192" s="321">
        <v>12.93</v>
      </c>
      <c r="P192" s="321">
        <v>13.2</v>
      </c>
      <c r="Q192" s="321">
        <v>13.91</v>
      </c>
      <c r="R192" s="321">
        <v>12.74</v>
      </c>
      <c r="S192" s="321">
        <v>14.48</v>
      </c>
      <c r="T192" s="321">
        <v>12.81</v>
      </c>
      <c r="U192" s="321">
        <v>12.81</v>
      </c>
    </row>
    <row r="193" spans="1:21" ht="20.100000000000001" customHeight="1">
      <c r="A193" s="288">
        <v>44666</v>
      </c>
      <c r="B193" s="288">
        <v>44672</v>
      </c>
      <c r="C193" s="321">
        <v>14.13</v>
      </c>
      <c r="D193" s="321">
        <v>14.58</v>
      </c>
      <c r="E193" s="321">
        <v>14.43</v>
      </c>
      <c r="F193" s="321">
        <v>13.52</v>
      </c>
      <c r="G193" s="321">
        <v>14.2</v>
      </c>
      <c r="H193" s="321">
        <v>13.14</v>
      </c>
      <c r="I193" s="321">
        <v>14.12</v>
      </c>
      <c r="J193" s="321" t="s">
        <v>193</v>
      </c>
      <c r="K193" s="324">
        <v>14.1</v>
      </c>
      <c r="L193" s="321">
        <v>13.41</v>
      </c>
      <c r="M193" s="321">
        <v>13.15</v>
      </c>
      <c r="N193" s="321">
        <v>13.16</v>
      </c>
      <c r="O193" s="321">
        <v>14.02</v>
      </c>
      <c r="P193" s="321">
        <v>14.95</v>
      </c>
      <c r="Q193" s="321">
        <v>15.62</v>
      </c>
      <c r="R193" s="321">
        <v>14.38</v>
      </c>
      <c r="S193" s="321">
        <v>15.15</v>
      </c>
      <c r="T193" s="321">
        <v>13.72</v>
      </c>
      <c r="U193" s="324">
        <v>14.1</v>
      </c>
    </row>
    <row r="194" spans="1:21" ht="20.100000000000001" customHeight="1">
      <c r="A194" s="288">
        <v>44673</v>
      </c>
      <c r="B194" s="288">
        <v>44679</v>
      </c>
      <c r="C194" s="321">
        <v>15.24</v>
      </c>
      <c r="D194" s="321">
        <v>15.42</v>
      </c>
      <c r="E194" s="321">
        <v>15.31</v>
      </c>
      <c r="F194" s="321">
        <v>14.98</v>
      </c>
      <c r="G194" s="321">
        <v>15.24</v>
      </c>
      <c r="H194" s="321">
        <v>14.38</v>
      </c>
      <c r="I194" s="321">
        <v>15.25</v>
      </c>
      <c r="J194" s="321" t="s">
        <v>193</v>
      </c>
      <c r="K194" s="321">
        <v>15.13</v>
      </c>
      <c r="L194" s="321">
        <v>14.62</v>
      </c>
      <c r="M194" s="321">
        <v>14.42</v>
      </c>
      <c r="N194" s="321">
        <v>14.43</v>
      </c>
      <c r="O194" s="321">
        <v>14.68</v>
      </c>
      <c r="P194" s="321">
        <v>16.25</v>
      </c>
      <c r="Q194" s="321">
        <v>16.61</v>
      </c>
      <c r="R194" s="321">
        <v>15.12</v>
      </c>
      <c r="S194" s="321">
        <v>16.27</v>
      </c>
      <c r="T194" s="321">
        <v>15.09</v>
      </c>
      <c r="U194" s="321">
        <v>15.2</v>
      </c>
    </row>
    <row r="195" spans="1:21" ht="20.100000000000001" customHeight="1">
      <c r="A195" s="288">
        <v>44680</v>
      </c>
      <c r="B195" s="288">
        <v>44686</v>
      </c>
      <c r="C195" s="321">
        <v>15.8</v>
      </c>
      <c r="D195" s="321">
        <v>15.92</v>
      </c>
      <c r="E195" s="321">
        <v>15.83</v>
      </c>
      <c r="F195" s="321">
        <v>15.63</v>
      </c>
      <c r="G195" s="321">
        <v>15.49</v>
      </c>
      <c r="H195" s="321">
        <v>14.95</v>
      </c>
      <c r="I195" s="321">
        <v>15.85</v>
      </c>
      <c r="J195" s="321" t="s">
        <v>193</v>
      </c>
      <c r="K195" s="321">
        <v>15.51</v>
      </c>
      <c r="L195" s="321">
        <v>14.95</v>
      </c>
      <c r="M195" s="321">
        <v>14.68</v>
      </c>
      <c r="N195" s="321">
        <v>14.67</v>
      </c>
      <c r="O195" s="321">
        <v>14.92</v>
      </c>
      <c r="P195" s="321">
        <v>16.37</v>
      </c>
      <c r="Q195" s="321">
        <v>17.350000000000001</v>
      </c>
      <c r="R195" s="321">
        <v>15.11</v>
      </c>
      <c r="S195" s="321">
        <v>16.690000000000001</v>
      </c>
      <c r="T195" s="321">
        <v>15.8</v>
      </c>
      <c r="U195" s="321">
        <v>15.62</v>
      </c>
    </row>
    <row r="196" spans="1:21" ht="20.100000000000001" customHeight="1">
      <c r="A196" s="288">
        <v>44687</v>
      </c>
      <c r="B196" s="288">
        <v>44693</v>
      </c>
      <c r="C196" s="321">
        <v>15.92</v>
      </c>
      <c r="D196" s="321">
        <v>15.97</v>
      </c>
      <c r="E196" s="321">
        <v>15.92</v>
      </c>
      <c r="F196" s="321">
        <v>15.71</v>
      </c>
      <c r="G196" s="321">
        <v>15.65</v>
      </c>
      <c r="H196" s="321">
        <v>15.14</v>
      </c>
      <c r="I196" s="321">
        <v>15.98</v>
      </c>
      <c r="J196" s="321" t="s">
        <v>193</v>
      </c>
      <c r="K196" s="321">
        <v>15.63</v>
      </c>
      <c r="L196" s="321">
        <v>14.98</v>
      </c>
      <c r="M196" s="321">
        <v>14.69</v>
      </c>
      <c r="N196" s="321">
        <v>14.68</v>
      </c>
      <c r="O196" s="321">
        <v>15.31</v>
      </c>
      <c r="P196" s="321">
        <v>16.47</v>
      </c>
      <c r="Q196" s="321">
        <v>18.170000000000002</v>
      </c>
      <c r="R196" s="321">
        <v>15.24</v>
      </c>
      <c r="S196" s="321">
        <v>16.87</v>
      </c>
      <c r="T196" s="321">
        <v>15.91</v>
      </c>
      <c r="U196" s="321">
        <v>15.78</v>
      </c>
    </row>
    <row r="197" spans="1:21" ht="20.100000000000001" customHeight="1">
      <c r="A197" s="288">
        <v>44694</v>
      </c>
      <c r="B197" s="288">
        <v>44700</v>
      </c>
      <c r="C197" s="321">
        <v>16.149999999999999</v>
      </c>
      <c r="D197" s="321">
        <v>16.25</v>
      </c>
      <c r="E197" s="321">
        <v>16.34</v>
      </c>
      <c r="F197" s="321">
        <v>16.25</v>
      </c>
      <c r="G197" s="321">
        <v>16.170000000000002</v>
      </c>
      <c r="H197" s="321">
        <v>15.72</v>
      </c>
      <c r="I197" s="321">
        <v>16.32</v>
      </c>
      <c r="J197" s="321" t="s">
        <v>193</v>
      </c>
      <c r="K197" s="321">
        <v>16.16</v>
      </c>
      <c r="L197" s="321">
        <v>15.63</v>
      </c>
      <c r="M197" s="321">
        <v>15.51</v>
      </c>
      <c r="N197" s="321">
        <v>15.42</v>
      </c>
      <c r="O197" s="321">
        <v>15.94</v>
      </c>
      <c r="P197" s="321">
        <v>16.68</v>
      </c>
      <c r="Q197" s="321">
        <v>18.91</v>
      </c>
      <c r="R197" s="321">
        <v>15.85</v>
      </c>
      <c r="S197" s="321">
        <v>17.11</v>
      </c>
      <c r="T197" s="321">
        <v>16.52</v>
      </c>
      <c r="U197" s="321">
        <v>16.29</v>
      </c>
    </row>
    <row r="198" spans="1:21" ht="20.100000000000001" customHeight="1">
      <c r="A198" s="288">
        <v>44701</v>
      </c>
      <c r="B198" s="288">
        <v>44707</v>
      </c>
      <c r="C198" s="321">
        <v>16.47</v>
      </c>
      <c r="D198" s="321">
        <v>16.43</v>
      </c>
      <c r="E198" s="321">
        <v>16.510000000000002</v>
      </c>
      <c r="F198" s="321">
        <v>16.52</v>
      </c>
      <c r="G198" s="321">
        <v>16.07</v>
      </c>
      <c r="H198" s="321">
        <v>16.010000000000002</v>
      </c>
      <c r="I198" s="321">
        <v>16.559999999999999</v>
      </c>
      <c r="J198" s="321" t="s">
        <v>193</v>
      </c>
      <c r="K198" s="321">
        <v>16.37</v>
      </c>
      <c r="L198" s="321">
        <v>15.98</v>
      </c>
      <c r="M198" s="321">
        <v>15.89</v>
      </c>
      <c r="N198" s="321">
        <v>15.89</v>
      </c>
      <c r="O198" s="321">
        <v>16.09</v>
      </c>
      <c r="P198" s="321">
        <v>16.95</v>
      </c>
      <c r="Q198" s="321">
        <v>18.89</v>
      </c>
      <c r="R198" s="321">
        <v>15.96</v>
      </c>
      <c r="S198" s="321">
        <v>17.28</v>
      </c>
      <c r="T198" s="321">
        <v>16.670000000000002</v>
      </c>
      <c r="U198" s="321">
        <v>16.5</v>
      </c>
    </row>
    <row r="199" spans="1:21" ht="20.100000000000001" customHeight="1">
      <c r="A199" s="288">
        <v>44708</v>
      </c>
      <c r="B199" s="288">
        <v>44714</v>
      </c>
      <c r="C199" s="321">
        <v>16.41</v>
      </c>
      <c r="D199" s="321">
        <v>16.46</v>
      </c>
      <c r="E199" s="321">
        <v>16.489999999999998</v>
      </c>
      <c r="F199" s="321">
        <v>16.57</v>
      </c>
      <c r="G199" s="321">
        <v>16.010000000000002</v>
      </c>
      <c r="H199" s="321">
        <v>15.98</v>
      </c>
      <c r="I199" s="321">
        <v>16.649999999999999</v>
      </c>
      <c r="J199" s="321" t="s">
        <v>193</v>
      </c>
      <c r="K199" s="321">
        <v>16.440000000000001</v>
      </c>
      <c r="L199" s="321">
        <v>15.95</v>
      </c>
      <c r="M199" s="321">
        <v>15.82</v>
      </c>
      <c r="N199" s="321">
        <v>15.8</v>
      </c>
      <c r="O199" s="321">
        <v>16.010000000000002</v>
      </c>
      <c r="P199" s="321">
        <v>17.04</v>
      </c>
      <c r="Q199" s="321">
        <v>18.690000000000001</v>
      </c>
      <c r="R199" s="321">
        <v>15.98</v>
      </c>
      <c r="S199" s="321">
        <v>17.32</v>
      </c>
      <c r="T199" s="321">
        <v>16.78</v>
      </c>
      <c r="U199" s="321">
        <v>16.489999999999998</v>
      </c>
    </row>
    <row r="200" spans="1:21" ht="20.100000000000001" customHeight="1">
      <c r="A200" s="288">
        <v>44715</v>
      </c>
      <c r="B200" s="288">
        <v>44721</v>
      </c>
      <c r="C200" s="321">
        <v>16.55</v>
      </c>
      <c r="D200" s="321">
        <v>16.420000000000002</v>
      </c>
      <c r="E200" s="321">
        <v>16.57</v>
      </c>
      <c r="F200" s="321">
        <v>16.63</v>
      </c>
      <c r="G200" s="321">
        <v>15.95</v>
      </c>
      <c r="H200" s="321">
        <v>15.91</v>
      </c>
      <c r="I200" s="321">
        <v>16.75</v>
      </c>
      <c r="J200" s="321" t="s">
        <v>193</v>
      </c>
      <c r="K200" s="321">
        <v>16.489999999999998</v>
      </c>
      <c r="L200" s="321">
        <v>16.100000000000001</v>
      </c>
      <c r="M200" s="321">
        <v>15.98</v>
      </c>
      <c r="N200" s="321">
        <v>15.95</v>
      </c>
      <c r="O200" s="321">
        <v>16.03</v>
      </c>
      <c r="P200" s="321">
        <v>16.75</v>
      </c>
      <c r="Q200" s="321">
        <v>18.46</v>
      </c>
      <c r="R200" s="321">
        <v>16.09</v>
      </c>
      <c r="S200" s="321">
        <v>17.3</v>
      </c>
      <c r="T200" s="321">
        <v>16.95</v>
      </c>
      <c r="U200" s="321">
        <v>16.52</v>
      </c>
    </row>
    <row r="201" spans="1:21" ht="20.100000000000001" customHeight="1">
      <c r="A201" s="288">
        <v>44722</v>
      </c>
      <c r="B201" s="288">
        <v>44728</v>
      </c>
      <c r="C201" s="321">
        <v>17.100000000000001</v>
      </c>
      <c r="D201" s="321">
        <v>17.02</v>
      </c>
      <c r="E201" s="321">
        <v>17.07</v>
      </c>
      <c r="F201" s="321">
        <v>17.149999999999999</v>
      </c>
      <c r="G201" s="321">
        <v>16.510000000000002</v>
      </c>
      <c r="H201" s="321">
        <v>16.45</v>
      </c>
      <c r="I201" s="325">
        <v>17.34</v>
      </c>
      <c r="J201" s="321" t="s">
        <v>193</v>
      </c>
      <c r="K201" s="321">
        <v>17.13</v>
      </c>
      <c r="L201" s="321">
        <v>16.37</v>
      </c>
      <c r="M201" s="321">
        <v>16.25</v>
      </c>
      <c r="N201" s="321">
        <v>16.149999999999999</v>
      </c>
      <c r="O201" s="321">
        <v>16.21</v>
      </c>
      <c r="P201" s="321">
        <v>17.239999999999998</v>
      </c>
      <c r="Q201" s="321">
        <v>18.72</v>
      </c>
      <c r="R201" s="321">
        <v>16.32</v>
      </c>
      <c r="S201" s="321">
        <v>17.600000000000001</v>
      </c>
      <c r="T201" s="321">
        <v>17.48</v>
      </c>
      <c r="U201" s="325">
        <v>16.95</v>
      </c>
    </row>
    <row r="202" spans="1:21" ht="20.100000000000001" customHeight="1">
      <c r="A202" s="288">
        <v>44729</v>
      </c>
      <c r="B202" s="288">
        <v>44735</v>
      </c>
      <c r="C202" s="324">
        <v>17.91</v>
      </c>
      <c r="D202" s="324">
        <v>17.920000000000002</v>
      </c>
      <c r="E202" s="324">
        <v>17.89</v>
      </c>
      <c r="F202" s="324">
        <v>17.93</v>
      </c>
      <c r="G202" s="324">
        <v>17.32</v>
      </c>
      <c r="H202" s="324">
        <v>17.059999999999999</v>
      </c>
      <c r="I202" s="324">
        <v>18.55</v>
      </c>
      <c r="J202" s="324" t="s">
        <v>193</v>
      </c>
      <c r="K202" s="324">
        <v>18.23</v>
      </c>
      <c r="L202" s="324">
        <v>17.47</v>
      </c>
      <c r="M202" s="324">
        <v>17.46</v>
      </c>
      <c r="N202" s="324">
        <v>17.37</v>
      </c>
      <c r="O202" s="324">
        <v>16.52</v>
      </c>
      <c r="P202" s="324">
        <v>18.079999999999998</v>
      </c>
      <c r="Q202" s="324">
        <v>19.38</v>
      </c>
      <c r="R202" s="324">
        <v>17.149999999999999</v>
      </c>
      <c r="S202" s="324">
        <v>18.649999999999999</v>
      </c>
      <c r="T202" s="324">
        <v>18.27</v>
      </c>
      <c r="U202" s="324">
        <v>17.829999999999998</v>
      </c>
    </row>
    <row r="203" spans="1:21" ht="20.100000000000001" customHeight="1">
      <c r="A203" s="288">
        <v>44736</v>
      </c>
      <c r="B203" s="288">
        <v>44742</v>
      </c>
      <c r="C203" s="324">
        <v>20.2</v>
      </c>
      <c r="D203" s="324">
        <v>20.13</v>
      </c>
      <c r="E203" s="324">
        <v>20.100000000000001</v>
      </c>
      <c r="F203" s="324">
        <v>20.8</v>
      </c>
      <c r="G203" s="324">
        <v>19.32</v>
      </c>
      <c r="H203" s="324">
        <v>19.260000000000002</v>
      </c>
      <c r="I203" s="324">
        <v>20.86</v>
      </c>
      <c r="J203" s="324" t="s">
        <v>193</v>
      </c>
      <c r="K203" s="324">
        <v>20.45</v>
      </c>
      <c r="L203" s="324">
        <v>20.149999999999999</v>
      </c>
      <c r="M203" s="324">
        <v>20.059999999999999</v>
      </c>
      <c r="N203" s="324">
        <v>20.03</v>
      </c>
      <c r="O203" s="324">
        <v>18.920000000000002</v>
      </c>
      <c r="P203" s="324">
        <v>19.920000000000002</v>
      </c>
      <c r="Q203" s="324">
        <v>21.05</v>
      </c>
      <c r="R203" s="324">
        <v>19.23</v>
      </c>
      <c r="S203" s="324">
        <v>21</v>
      </c>
      <c r="T203" s="324">
        <v>20.52</v>
      </c>
      <c r="U203" s="324">
        <v>20.12</v>
      </c>
    </row>
    <row r="204" spans="1:21" ht="20.100000000000001" customHeight="1">
      <c r="A204" s="288">
        <v>44743</v>
      </c>
      <c r="B204" s="288">
        <v>44749</v>
      </c>
      <c r="C204" s="324">
        <v>23.3</v>
      </c>
      <c r="D204" s="324">
        <v>23.16</v>
      </c>
      <c r="E204" s="324">
        <v>23.09</v>
      </c>
      <c r="F204" s="324">
        <v>24.12</v>
      </c>
      <c r="G204" s="324">
        <v>22.75</v>
      </c>
      <c r="H204" s="324">
        <v>22.29</v>
      </c>
      <c r="I204" s="324">
        <v>24.15</v>
      </c>
      <c r="J204" s="324" t="s">
        <v>193</v>
      </c>
      <c r="K204" s="324">
        <v>23.71</v>
      </c>
      <c r="L204" s="324">
        <v>23.32</v>
      </c>
      <c r="M204" s="324">
        <v>23.15</v>
      </c>
      <c r="N204" s="324">
        <v>23.13</v>
      </c>
      <c r="O204" s="324">
        <v>22.34</v>
      </c>
      <c r="P204" s="324">
        <v>23.43</v>
      </c>
      <c r="Q204" s="324">
        <v>24.56</v>
      </c>
      <c r="R204" s="324">
        <v>22.59</v>
      </c>
      <c r="S204" s="324">
        <v>24.52</v>
      </c>
      <c r="T204" s="324">
        <v>24.22</v>
      </c>
      <c r="U204" s="324">
        <v>23.4</v>
      </c>
    </row>
    <row r="205" spans="1:21" ht="20.100000000000001" customHeight="1">
      <c r="A205" s="288">
        <v>44750</v>
      </c>
      <c r="B205" s="288">
        <v>44756</v>
      </c>
      <c r="C205" s="324">
        <v>23.89</v>
      </c>
      <c r="D205" s="324">
        <v>23.49</v>
      </c>
      <c r="E205" s="324">
        <v>23.39</v>
      </c>
      <c r="F205" s="324">
        <v>24.48</v>
      </c>
      <c r="G205" s="324">
        <v>23.27</v>
      </c>
      <c r="H205" s="324">
        <v>23.04</v>
      </c>
      <c r="I205" s="324">
        <v>24.52</v>
      </c>
      <c r="J205" s="324" t="s">
        <v>193</v>
      </c>
      <c r="K205" s="324">
        <v>24.22</v>
      </c>
      <c r="L205" s="324">
        <v>23.65</v>
      </c>
      <c r="M205" s="324">
        <v>23.49</v>
      </c>
      <c r="N205" s="324">
        <v>23.47</v>
      </c>
      <c r="O205" s="324">
        <v>22.58</v>
      </c>
      <c r="P205" s="324">
        <v>24.29</v>
      </c>
      <c r="Q205" s="324">
        <v>25.23</v>
      </c>
      <c r="R205" s="324">
        <v>22.94</v>
      </c>
      <c r="S205" s="324">
        <v>24.93</v>
      </c>
      <c r="T205" s="324">
        <v>24.5</v>
      </c>
      <c r="U205" s="324">
        <v>23.85</v>
      </c>
    </row>
    <row r="206" spans="1:21" ht="20.100000000000001" customHeight="1">
      <c r="A206" s="288">
        <v>44757</v>
      </c>
      <c r="B206" s="288">
        <v>44763</v>
      </c>
      <c r="C206" s="324">
        <v>23.55</v>
      </c>
      <c r="D206" s="324">
        <v>23.35</v>
      </c>
      <c r="E206" s="324">
        <v>23.2</v>
      </c>
      <c r="F206" s="324">
        <v>23.9</v>
      </c>
      <c r="G206" s="324">
        <v>23.12</v>
      </c>
      <c r="H206" s="324">
        <v>22.68</v>
      </c>
      <c r="I206" s="324">
        <v>23.95</v>
      </c>
      <c r="J206" s="324" t="s">
        <v>193</v>
      </c>
      <c r="K206" s="324">
        <v>23.61</v>
      </c>
      <c r="L206" s="324">
        <v>22.71</v>
      </c>
      <c r="M206" s="324">
        <v>22.56</v>
      </c>
      <c r="N206" s="324">
        <v>22.64</v>
      </c>
      <c r="O206" s="324">
        <v>22.52</v>
      </c>
      <c r="P206" s="324">
        <v>23.91</v>
      </c>
      <c r="Q206" s="324">
        <v>25.51</v>
      </c>
      <c r="R206" s="324">
        <v>23.14</v>
      </c>
      <c r="S206" s="324">
        <v>24.89</v>
      </c>
      <c r="T206" s="324">
        <v>23.97</v>
      </c>
      <c r="U206" s="324">
        <v>23.48</v>
      </c>
    </row>
    <row r="207" spans="1:21" ht="20.100000000000001" customHeight="1">
      <c r="A207" s="288">
        <v>44764</v>
      </c>
      <c r="B207" s="288">
        <v>44770</v>
      </c>
      <c r="C207" s="324">
        <v>22.02</v>
      </c>
      <c r="D207" s="324">
        <v>21.93</v>
      </c>
      <c r="E207" s="324">
        <v>21.82</v>
      </c>
      <c r="F207" s="324">
        <v>22.3</v>
      </c>
      <c r="G207" s="324">
        <v>22.05</v>
      </c>
      <c r="H207" s="324">
        <v>21.37</v>
      </c>
      <c r="I207" s="324">
        <v>22.58</v>
      </c>
      <c r="J207" s="324" t="s">
        <v>193</v>
      </c>
      <c r="K207" s="324">
        <v>22.11</v>
      </c>
      <c r="L207" s="324">
        <v>21.42</v>
      </c>
      <c r="M207" s="324">
        <v>21.39</v>
      </c>
      <c r="N207" s="324">
        <v>21.41</v>
      </c>
      <c r="O207" s="324">
        <v>22.03</v>
      </c>
      <c r="P207" s="324">
        <v>22.69</v>
      </c>
      <c r="Q207" s="324">
        <v>24.21</v>
      </c>
      <c r="R207" s="324">
        <v>22.23</v>
      </c>
      <c r="S207" s="324">
        <v>23.32</v>
      </c>
      <c r="T207" s="324">
        <v>22.36</v>
      </c>
      <c r="U207" s="324">
        <v>22.19</v>
      </c>
    </row>
    <row r="208" spans="1:21" ht="20.100000000000001" customHeight="1">
      <c r="A208" s="288">
        <v>44771</v>
      </c>
      <c r="B208" s="288">
        <v>44777</v>
      </c>
      <c r="C208" s="324">
        <v>21.97</v>
      </c>
      <c r="D208" s="324">
        <v>22.28</v>
      </c>
      <c r="E208" s="324">
        <v>22.02</v>
      </c>
      <c r="F208" s="324">
        <v>22.96</v>
      </c>
      <c r="G208" s="325">
        <v>22.18</v>
      </c>
      <c r="H208" s="324">
        <v>21.45</v>
      </c>
      <c r="I208" s="324">
        <v>22.65</v>
      </c>
      <c r="J208" s="324" t="s">
        <v>193</v>
      </c>
      <c r="K208" s="324">
        <v>22.07</v>
      </c>
      <c r="L208" s="324">
        <v>21.57</v>
      </c>
      <c r="M208" s="324">
        <v>21.56</v>
      </c>
      <c r="N208" s="324">
        <v>21.52</v>
      </c>
      <c r="O208" s="324">
        <v>22.56</v>
      </c>
      <c r="P208" s="324">
        <v>22.96</v>
      </c>
      <c r="Q208" s="324">
        <v>24.36</v>
      </c>
      <c r="R208" s="324">
        <v>22.41</v>
      </c>
      <c r="S208" s="324">
        <v>23.02</v>
      </c>
      <c r="T208" s="324">
        <v>22.98</v>
      </c>
      <c r="U208" s="324">
        <v>22.38</v>
      </c>
    </row>
    <row r="209" spans="1:21" ht="20.100000000000001" customHeight="1">
      <c r="A209" s="288">
        <v>44778</v>
      </c>
      <c r="B209" s="288">
        <v>44784</v>
      </c>
      <c r="C209" s="324">
        <v>21.85</v>
      </c>
      <c r="D209" s="324">
        <v>22.09</v>
      </c>
      <c r="E209" s="324">
        <v>21.81</v>
      </c>
      <c r="F209" s="324">
        <v>22.37</v>
      </c>
      <c r="G209" s="324">
        <v>22.33</v>
      </c>
      <c r="H209" s="324">
        <v>21.32</v>
      </c>
      <c r="I209" s="324">
        <v>22.25</v>
      </c>
      <c r="J209" s="324" t="s">
        <v>193</v>
      </c>
      <c r="K209" s="324">
        <v>21.9</v>
      </c>
      <c r="L209" s="324">
        <v>21.21</v>
      </c>
      <c r="M209" s="324">
        <v>21.19</v>
      </c>
      <c r="N209" s="324">
        <v>21.12</v>
      </c>
      <c r="O209" s="324">
        <v>22.26</v>
      </c>
      <c r="P209" s="324">
        <v>23.01</v>
      </c>
      <c r="Q209" s="324">
        <v>24.69</v>
      </c>
      <c r="R209" s="324">
        <v>22.67</v>
      </c>
      <c r="S209" s="324">
        <v>22.85</v>
      </c>
      <c r="T209" s="324">
        <v>22.32</v>
      </c>
      <c r="U209" s="324">
        <v>22.19</v>
      </c>
    </row>
    <row r="210" spans="1:21" ht="20.100000000000001" customHeight="1">
      <c r="A210" s="288">
        <v>44785</v>
      </c>
      <c r="B210" s="288">
        <v>44791</v>
      </c>
      <c r="C210" s="324">
        <v>21.82</v>
      </c>
      <c r="D210" s="324">
        <v>22.15</v>
      </c>
      <c r="E210" s="324">
        <v>22.02</v>
      </c>
      <c r="F210" s="324">
        <v>22.57</v>
      </c>
      <c r="G210" s="324">
        <v>22.16</v>
      </c>
      <c r="H210" s="324">
        <v>21.29</v>
      </c>
      <c r="I210" s="324">
        <v>22.45</v>
      </c>
      <c r="J210" s="324" t="s">
        <v>193</v>
      </c>
      <c r="K210" s="324">
        <v>21.84</v>
      </c>
      <c r="L210" s="324">
        <v>21.31</v>
      </c>
      <c r="M210" s="324">
        <v>21.3</v>
      </c>
      <c r="N210" s="324">
        <v>21.15</v>
      </c>
      <c r="O210" s="324">
        <v>22.31</v>
      </c>
      <c r="P210" s="324">
        <v>22.92</v>
      </c>
      <c r="Q210" s="324">
        <v>24.15</v>
      </c>
      <c r="R210" s="324">
        <v>22.67</v>
      </c>
      <c r="S210" s="324">
        <v>22.8</v>
      </c>
      <c r="T210" s="324">
        <v>22.49</v>
      </c>
      <c r="U210" s="324">
        <v>22.2</v>
      </c>
    </row>
    <row r="211" spans="1:21" ht="20.100000000000001" customHeight="1">
      <c r="A211" s="288">
        <v>44792</v>
      </c>
      <c r="B211" s="288">
        <v>44798</v>
      </c>
      <c r="C211" s="324">
        <v>22.35</v>
      </c>
      <c r="D211" s="324">
        <v>22.6</v>
      </c>
      <c r="E211" s="324">
        <v>22.42</v>
      </c>
      <c r="F211" s="324">
        <v>23.05</v>
      </c>
      <c r="G211" s="324">
        <v>22.91</v>
      </c>
      <c r="H211" s="324">
        <v>21.93</v>
      </c>
      <c r="I211" s="324">
        <v>23.09</v>
      </c>
      <c r="J211" s="324" t="s">
        <v>193</v>
      </c>
      <c r="K211" s="324">
        <v>22.37</v>
      </c>
      <c r="L211" s="324">
        <v>21.95</v>
      </c>
      <c r="M211" s="324">
        <v>21.96</v>
      </c>
      <c r="N211" s="324">
        <v>21.92</v>
      </c>
      <c r="O211" s="324">
        <v>22.29</v>
      </c>
      <c r="P211" s="324">
        <v>23.68</v>
      </c>
      <c r="Q211" s="324">
        <v>24.77</v>
      </c>
      <c r="R211" s="324">
        <v>23.14</v>
      </c>
      <c r="S211" s="324">
        <v>23.46</v>
      </c>
      <c r="T211" s="324">
        <v>23.1</v>
      </c>
      <c r="U211" s="324">
        <v>22.76</v>
      </c>
    </row>
    <row r="212" spans="1:21" ht="20.100000000000001" customHeight="1">
      <c r="A212" s="288">
        <v>44799</v>
      </c>
      <c r="B212" s="288">
        <v>44805</v>
      </c>
      <c r="C212" s="324">
        <v>23.65</v>
      </c>
      <c r="D212" s="324">
        <v>23.77</v>
      </c>
      <c r="E212" s="324">
        <v>23.75</v>
      </c>
      <c r="F212" s="324">
        <v>24.61</v>
      </c>
      <c r="G212" s="324">
        <v>23.85</v>
      </c>
      <c r="H212" s="324">
        <v>23.24</v>
      </c>
      <c r="I212" s="324">
        <v>24.52</v>
      </c>
      <c r="J212" s="324" t="s">
        <v>193</v>
      </c>
      <c r="K212" s="324">
        <v>23.75</v>
      </c>
      <c r="L212" s="324">
        <v>23.25</v>
      </c>
      <c r="M212" s="324">
        <v>23.16</v>
      </c>
      <c r="N212" s="324">
        <v>23.08</v>
      </c>
      <c r="O212" s="324">
        <v>24.05</v>
      </c>
      <c r="P212" s="324">
        <v>24.53</v>
      </c>
      <c r="Q212" s="324">
        <v>25.49</v>
      </c>
      <c r="R212" s="324">
        <v>23.74</v>
      </c>
      <c r="S212" s="324">
        <v>24.81</v>
      </c>
      <c r="T212" s="324">
        <v>24.68</v>
      </c>
      <c r="U212" s="324">
        <v>24</v>
      </c>
    </row>
    <row r="213" spans="1:21" ht="20.100000000000001" customHeight="1">
      <c r="A213" s="288">
        <v>44806</v>
      </c>
      <c r="B213" s="288">
        <v>44812</v>
      </c>
      <c r="C213" s="324">
        <v>23.85</v>
      </c>
      <c r="D213" s="324">
        <v>24.26</v>
      </c>
      <c r="E213" s="324">
        <v>24.11</v>
      </c>
      <c r="F213" s="324">
        <v>24.78</v>
      </c>
      <c r="G213" s="324">
        <v>24.49</v>
      </c>
      <c r="H213" s="324">
        <v>23.73</v>
      </c>
      <c r="I213" s="324">
        <v>24.23</v>
      </c>
      <c r="J213" s="324" t="s">
        <v>193</v>
      </c>
      <c r="K213" s="324">
        <v>23.93</v>
      </c>
      <c r="L213" s="324">
        <v>23.32</v>
      </c>
      <c r="M213" s="324">
        <v>23.22</v>
      </c>
      <c r="N213" s="324">
        <v>23.19</v>
      </c>
      <c r="O213" s="324">
        <v>24.9</v>
      </c>
      <c r="P213" s="324">
        <v>24.91</v>
      </c>
      <c r="Q213" s="324">
        <v>25.68</v>
      </c>
      <c r="R213" s="324">
        <v>24.28</v>
      </c>
      <c r="S213" s="324">
        <v>25.19</v>
      </c>
      <c r="T213" s="324">
        <v>24.95</v>
      </c>
      <c r="U213" s="324">
        <v>24.3</v>
      </c>
    </row>
    <row r="214" spans="1:21" ht="20.100000000000001" customHeight="1">
      <c r="A214" s="288">
        <v>44813</v>
      </c>
      <c r="B214" s="288">
        <v>44819</v>
      </c>
      <c r="C214" s="324">
        <v>23.91</v>
      </c>
      <c r="D214" s="324">
        <v>24.23</v>
      </c>
      <c r="E214" s="324">
        <v>24.08</v>
      </c>
      <c r="F214" s="324">
        <v>23.9</v>
      </c>
      <c r="G214" s="324">
        <v>24.47</v>
      </c>
      <c r="H214" s="324">
        <v>23.37</v>
      </c>
      <c r="I214" s="324">
        <v>24.22</v>
      </c>
      <c r="J214" s="324" t="s">
        <v>193</v>
      </c>
      <c r="K214" s="324">
        <v>23.99</v>
      </c>
      <c r="L214" s="324">
        <v>23.61</v>
      </c>
      <c r="M214" s="324">
        <v>23.46</v>
      </c>
      <c r="N214" s="324">
        <v>23.41</v>
      </c>
      <c r="O214" s="324">
        <v>24.75</v>
      </c>
      <c r="P214" s="324">
        <v>24.75</v>
      </c>
      <c r="Q214" s="324">
        <v>25.77</v>
      </c>
      <c r="R214" s="324">
        <v>24.38</v>
      </c>
      <c r="S214" s="324">
        <v>24.49</v>
      </c>
      <c r="T214" s="324">
        <v>24.38</v>
      </c>
      <c r="U214" s="324">
        <v>24.19</v>
      </c>
    </row>
    <row r="215" spans="1:21" ht="20.100000000000001" customHeight="1">
      <c r="A215" s="288">
        <v>44820</v>
      </c>
      <c r="B215" s="288">
        <v>44826</v>
      </c>
      <c r="C215" s="324">
        <v>24.39</v>
      </c>
      <c r="D215" s="324">
        <v>24.9</v>
      </c>
      <c r="E215" s="324">
        <v>24.6</v>
      </c>
      <c r="F215" s="324">
        <v>24.3</v>
      </c>
      <c r="G215" s="324">
        <v>24.6</v>
      </c>
      <c r="H215" s="324">
        <v>24.08</v>
      </c>
      <c r="I215" s="324">
        <v>24.58</v>
      </c>
      <c r="J215" s="324" t="s">
        <v>193</v>
      </c>
      <c r="K215" s="324">
        <v>24.38</v>
      </c>
      <c r="L215" s="324">
        <v>24.02</v>
      </c>
      <c r="M215" s="324">
        <v>23.98</v>
      </c>
      <c r="N215" s="324">
        <v>23.89</v>
      </c>
      <c r="O215" s="324">
        <v>24.9</v>
      </c>
      <c r="P215" s="324">
        <v>25.09</v>
      </c>
      <c r="Q215" s="324">
        <v>26</v>
      </c>
      <c r="R215" s="324">
        <v>24.7</v>
      </c>
      <c r="S215" s="324">
        <v>24.8</v>
      </c>
      <c r="T215" s="324">
        <v>24.71</v>
      </c>
      <c r="U215" s="324">
        <v>24.58</v>
      </c>
    </row>
    <row r="216" spans="1:21" ht="20.100000000000001" customHeight="1">
      <c r="A216" s="288">
        <v>44827</v>
      </c>
      <c r="B216" s="288">
        <v>44833</v>
      </c>
      <c r="C216" s="324">
        <v>24.78</v>
      </c>
      <c r="D216" s="324">
        <v>25.07</v>
      </c>
      <c r="E216" s="324">
        <v>24.8</v>
      </c>
      <c r="F216" s="324">
        <v>24.4</v>
      </c>
      <c r="G216" s="324">
        <v>24.95</v>
      </c>
      <c r="H216" s="324">
        <v>24.65</v>
      </c>
      <c r="I216" s="324">
        <v>24.51</v>
      </c>
      <c r="J216" s="324" t="s">
        <v>193</v>
      </c>
      <c r="K216" s="324">
        <v>24.83</v>
      </c>
      <c r="L216" s="324">
        <v>24.39</v>
      </c>
      <c r="M216" s="324">
        <v>24.36</v>
      </c>
      <c r="N216" s="324">
        <v>24.31</v>
      </c>
      <c r="O216" s="324">
        <v>24.94</v>
      </c>
      <c r="P216" s="324">
        <v>25.71</v>
      </c>
      <c r="Q216" s="324">
        <v>26.2</v>
      </c>
      <c r="R216" s="324">
        <v>24.9</v>
      </c>
      <c r="S216" s="324">
        <v>25.1</v>
      </c>
      <c r="T216" s="324">
        <v>24.78</v>
      </c>
      <c r="U216" s="324">
        <v>24.86</v>
      </c>
    </row>
    <row r="217" spans="1:21" ht="20.100000000000001" customHeight="1">
      <c r="A217" s="288">
        <v>44834</v>
      </c>
      <c r="B217" s="288">
        <v>44842</v>
      </c>
      <c r="C217" s="324">
        <v>26.1</v>
      </c>
      <c r="D217" s="324">
        <v>26.89</v>
      </c>
      <c r="E217" s="324">
        <v>26.76</v>
      </c>
      <c r="F217" s="324">
        <v>26.45</v>
      </c>
      <c r="G217" s="324">
        <v>26.6</v>
      </c>
      <c r="H217" s="324">
        <v>26.28</v>
      </c>
      <c r="I217" s="324">
        <v>26.11</v>
      </c>
      <c r="J217" s="324" t="s">
        <v>193</v>
      </c>
      <c r="K217" s="324">
        <v>26.19</v>
      </c>
      <c r="L217" s="324">
        <v>26.05</v>
      </c>
      <c r="M217" s="324">
        <v>26.04</v>
      </c>
      <c r="N217" s="324">
        <v>25.99</v>
      </c>
      <c r="O217" s="324">
        <v>26.25</v>
      </c>
      <c r="P217" s="324">
        <v>26.96</v>
      </c>
      <c r="Q217" s="324">
        <v>27.6</v>
      </c>
      <c r="R217" s="324">
        <v>26.8</v>
      </c>
      <c r="S217" s="324">
        <v>27.2</v>
      </c>
      <c r="T217" s="324">
        <v>26.67</v>
      </c>
      <c r="U217" s="324">
        <v>26.53</v>
      </c>
    </row>
    <row r="218" spans="1:21" ht="20.100000000000001" customHeight="1">
      <c r="A218" s="288">
        <v>44843</v>
      </c>
      <c r="B218" s="288">
        <v>44847</v>
      </c>
      <c r="C218" s="324">
        <v>27.22</v>
      </c>
      <c r="D218" s="324">
        <v>27.9</v>
      </c>
      <c r="E218" s="324">
        <v>27.72</v>
      </c>
      <c r="F218" s="324">
        <v>27.4</v>
      </c>
      <c r="G218" s="324">
        <v>27.8</v>
      </c>
      <c r="H218" s="324">
        <v>27.3</v>
      </c>
      <c r="I218" s="324">
        <v>27.38</v>
      </c>
      <c r="J218" s="324" t="s">
        <v>193</v>
      </c>
      <c r="K218" s="324">
        <v>27.31</v>
      </c>
      <c r="L218" s="324">
        <v>26.89</v>
      </c>
      <c r="M218" s="324">
        <v>26.86</v>
      </c>
      <c r="N218" s="324">
        <v>26.82</v>
      </c>
      <c r="O218" s="324">
        <v>27.29</v>
      </c>
      <c r="P218" s="324">
        <v>28.26</v>
      </c>
      <c r="Q218" s="324">
        <v>28.5</v>
      </c>
      <c r="R218" s="324">
        <v>27.7</v>
      </c>
      <c r="S218" s="324">
        <v>28.2</v>
      </c>
      <c r="T218" s="324">
        <v>27.81</v>
      </c>
      <c r="U218" s="324">
        <v>27.55</v>
      </c>
    </row>
    <row r="219" spans="1:21" ht="20.100000000000001" customHeight="1">
      <c r="A219" s="288">
        <v>44848</v>
      </c>
      <c r="B219" s="288">
        <v>44854</v>
      </c>
      <c r="C219" s="324">
        <v>28.42</v>
      </c>
      <c r="D219" s="324">
        <v>29.26</v>
      </c>
      <c r="E219" s="324">
        <v>28.87</v>
      </c>
      <c r="F219" s="324">
        <v>28.8</v>
      </c>
      <c r="G219" s="324">
        <v>29.3</v>
      </c>
      <c r="H219" s="324">
        <v>28.47</v>
      </c>
      <c r="I219" s="324">
        <v>28.61</v>
      </c>
      <c r="J219" s="324" t="s">
        <v>193</v>
      </c>
      <c r="K219" s="324">
        <v>28.47</v>
      </c>
      <c r="L219" s="324">
        <v>27.96</v>
      </c>
      <c r="M219" s="324">
        <v>27.92</v>
      </c>
      <c r="N219" s="324">
        <v>27.89</v>
      </c>
      <c r="O219" s="324">
        <v>28.72</v>
      </c>
      <c r="P219" s="324">
        <v>30.15</v>
      </c>
      <c r="Q219" s="324">
        <v>29.7</v>
      </c>
      <c r="R219" s="324">
        <v>28.9</v>
      </c>
      <c r="S219" s="324">
        <v>29.9</v>
      </c>
      <c r="T219" s="324">
        <v>29.11</v>
      </c>
      <c r="U219" s="324">
        <v>28.85</v>
      </c>
    </row>
    <row r="220" spans="1:21" ht="20.100000000000001" customHeight="1">
      <c r="A220" s="288">
        <v>44855</v>
      </c>
      <c r="B220" s="288">
        <v>44861</v>
      </c>
      <c r="C220" s="324">
        <v>28.07</v>
      </c>
      <c r="D220" s="324">
        <v>28.69</v>
      </c>
      <c r="E220" s="324">
        <v>27.87</v>
      </c>
      <c r="F220" s="324">
        <v>28.59</v>
      </c>
      <c r="G220" s="324">
        <v>28.75</v>
      </c>
      <c r="H220" s="324">
        <v>28.12</v>
      </c>
      <c r="I220" s="324">
        <v>28.11</v>
      </c>
      <c r="J220" s="324" t="s">
        <v>193</v>
      </c>
      <c r="K220" s="324">
        <v>28.09</v>
      </c>
      <c r="L220" s="324">
        <v>27.52</v>
      </c>
      <c r="M220" s="324">
        <v>27.38</v>
      </c>
      <c r="N220" s="324">
        <v>27.35</v>
      </c>
      <c r="O220" s="324">
        <v>28.07</v>
      </c>
      <c r="P220" s="324">
        <v>29.54</v>
      </c>
      <c r="Q220" s="324">
        <v>29.86</v>
      </c>
      <c r="R220" s="324">
        <v>28.58</v>
      </c>
      <c r="S220" s="324">
        <v>29.54</v>
      </c>
      <c r="T220" s="324">
        <v>28.33</v>
      </c>
      <c r="U220" s="324">
        <v>28.38</v>
      </c>
    </row>
    <row r="221" spans="1:21" ht="20.100000000000001" customHeight="1">
      <c r="A221" s="288">
        <v>44862</v>
      </c>
      <c r="B221" s="288">
        <v>44868</v>
      </c>
      <c r="C221" s="324">
        <v>26.74</v>
      </c>
      <c r="D221" s="324">
        <v>27.26</v>
      </c>
      <c r="E221" s="324">
        <v>26.83</v>
      </c>
      <c r="F221" s="324">
        <v>27.2</v>
      </c>
      <c r="G221" s="324">
        <v>27.1</v>
      </c>
      <c r="H221" s="324">
        <v>26.53</v>
      </c>
      <c r="I221" s="324">
        <v>27.11</v>
      </c>
      <c r="J221" s="324" t="s">
        <v>193</v>
      </c>
      <c r="K221" s="324">
        <v>26.79</v>
      </c>
      <c r="L221" s="324">
        <v>26.18</v>
      </c>
      <c r="M221" s="324">
        <v>26.11</v>
      </c>
      <c r="N221" s="324">
        <v>26.09</v>
      </c>
      <c r="O221" s="324">
        <v>26.82</v>
      </c>
      <c r="P221" s="324">
        <v>27.61</v>
      </c>
      <c r="Q221" s="324">
        <v>27.93</v>
      </c>
      <c r="R221" s="324">
        <v>26.72</v>
      </c>
      <c r="S221" s="324">
        <v>27.95</v>
      </c>
      <c r="T221" s="324">
        <v>27.11</v>
      </c>
      <c r="U221" s="324">
        <v>26.95</v>
      </c>
    </row>
    <row r="222" spans="1:21" ht="20.100000000000001" customHeight="1">
      <c r="A222" s="288">
        <v>44869</v>
      </c>
      <c r="B222" s="288">
        <v>44875</v>
      </c>
      <c r="C222" s="324">
        <v>26.09</v>
      </c>
      <c r="D222" s="324">
        <v>26.22</v>
      </c>
      <c r="E222" s="324">
        <v>26.11</v>
      </c>
      <c r="F222" s="324">
        <v>26.56</v>
      </c>
      <c r="G222" s="324">
        <v>26.41</v>
      </c>
      <c r="H222" s="324">
        <v>25.78</v>
      </c>
      <c r="I222" s="324">
        <v>26.29</v>
      </c>
      <c r="J222" s="324" t="s">
        <v>193</v>
      </c>
      <c r="K222" s="324">
        <v>26.02</v>
      </c>
      <c r="L222" s="324">
        <v>25.13</v>
      </c>
      <c r="M222" s="324">
        <v>25.11</v>
      </c>
      <c r="N222" s="324">
        <v>24.92</v>
      </c>
      <c r="O222" s="324">
        <v>26.22</v>
      </c>
      <c r="P222" s="324">
        <v>26.57</v>
      </c>
      <c r="Q222" s="324">
        <v>26.71</v>
      </c>
      <c r="R222" s="324">
        <v>25.89</v>
      </c>
      <c r="S222" s="324">
        <v>26.66</v>
      </c>
      <c r="T222" s="324">
        <v>26.41</v>
      </c>
      <c r="U222" s="324">
        <v>26.06</v>
      </c>
    </row>
    <row r="223" spans="1:21" ht="20.100000000000001" customHeight="1">
      <c r="A223" s="288">
        <v>44876</v>
      </c>
      <c r="B223" s="288">
        <v>44882</v>
      </c>
      <c r="C223" s="324">
        <v>25.15</v>
      </c>
      <c r="D223" s="324">
        <v>25.41</v>
      </c>
      <c r="E223" s="324">
        <v>25.3</v>
      </c>
      <c r="F223" s="324">
        <v>25.61</v>
      </c>
      <c r="G223" s="324">
        <v>25.68</v>
      </c>
      <c r="H223" s="324">
        <v>24.95</v>
      </c>
      <c r="I223" s="324">
        <v>25.39</v>
      </c>
      <c r="J223" s="324" t="s">
        <v>193</v>
      </c>
      <c r="K223" s="324">
        <v>25.19</v>
      </c>
      <c r="L223" s="324">
        <v>24.32</v>
      </c>
      <c r="M223" s="324">
        <v>24.31</v>
      </c>
      <c r="N223" s="324">
        <v>24.29</v>
      </c>
      <c r="O223" s="324">
        <v>25.72</v>
      </c>
      <c r="P223" s="324">
        <v>25.43</v>
      </c>
      <c r="Q223" s="324">
        <v>25.77</v>
      </c>
      <c r="R223" s="324">
        <v>25.16</v>
      </c>
      <c r="S223" s="324">
        <v>25.78</v>
      </c>
      <c r="T223" s="324">
        <v>25.48</v>
      </c>
      <c r="U223" s="324">
        <v>25.23</v>
      </c>
    </row>
    <row r="224" spans="1:21" ht="20.100000000000001" customHeight="1">
      <c r="A224" s="288">
        <v>44883</v>
      </c>
      <c r="B224" s="288">
        <v>44889</v>
      </c>
      <c r="C224" s="324">
        <v>24.1</v>
      </c>
      <c r="D224" s="324">
        <v>24.51</v>
      </c>
      <c r="E224" s="324">
        <v>24.09</v>
      </c>
      <c r="F224" s="324">
        <v>24.52</v>
      </c>
      <c r="G224" s="324">
        <v>24.73</v>
      </c>
      <c r="H224" s="324">
        <v>24.2</v>
      </c>
      <c r="I224" s="324">
        <v>24.26</v>
      </c>
      <c r="J224" s="324" t="s">
        <v>193</v>
      </c>
      <c r="K224" s="324">
        <v>24.09</v>
      </c>
      <c r="L224" s="324">
        <v>23.42</v>
      </c>
      <c r="M224" s="324">
        <v>23.39</v>
      </c>
      <c r="N224" s="324">
        <v>23.32</v>
      </c>
      <c r="O224" s="324">
        <v>24.92</v>
      </c>
      <c r="P224" s="324">
        <v>25.04</v>
      </c>
      <c r="Q224" s="324">
        <v>25.07</v>
      </c>
      <c r="R224" s="324">
        <v>24.37</v>
      </c>
      <c r="S224" s="324">
        <v>24.96</v>
      </c>
      <c r="T224" s="324">
        <v>24.35</v>
      </c>
      <c r="U224" s="324">
        <v>24.31</v>
      </c>
    </row>
    <row r="225" spans="1:21" ht="20.100000000000001" customHeight="1">
      <c r="A225" s="288">
        <v>44890</v>
      </c>
      <c r="B225" s="288">
        <v>44896</v>
      </c>
      <c r="C225" s="324">
        <v>22.59</v>
      </c>
      <c r="D225" s="324">
        <v>22.84</v>
      </c>
      <c r="E225" s="324">
        <v>22.71</v>
      </c>
      <c r="F225" s="324">
        <v>23.39</v>
      </c>
      <c r="G225" s="324">
        <v>22.95</v>
      </c>
      <c r="H225" s="324">
        <v>22.58</v>
      </c>
      <c r="I225" s="324">
        <v>22.69</v>
      </c>
      <c r="J225" s="324" t="s">
        <v>193</v>
      </c>
      <c r="K225" s="324">
        <v>22.51</v>
      </c>
      <c r="L225" s="324">
        <v>21.95</v>
      </c>
      <c r="M225" s="324">
        <v>21.97</v>
      </c>
      <c r="N225" s="324">
        <v>22.15</v>
      </c>
      <c r="O225" s="324">
        <v>23.31</v>
      </c>
      <c r="P225" s="324">
        <v>23.55</v>
      </c>
      <c r="Q225" s="324">
        <v>23.37</v>
      </c>
      <c r="R225" s="324">
        <v>22.39</v>
      </c>
      <c r="S225" s="324">
        <v>23.45</v>
      </c>
      <c r="T225" s="324">
        <v>23.41</v>
      </c>
      <c r="U225" s="324">
        <v>22.81</v>
      </c>
    </row>
    <row r="226" spans="1:21" ht="20.100000000000001" customHeight="1">
      <c r="A226" s="288">
        <v>44897</v>
      </c>
      <c r="B226" s="288">
        <v>44903</v>
      </c>
      <c r="C226" s="324">
        <v>22.99</v>
      </c>
      <c r="D226" s="324">
        <v>23.49</v>
      </c>
      <c r="E226" s="324">
        <v>23.42</v>
      </c>
      <c r="F226" s="324">
        <v>23.53</v>
      </c>
      <c r="G226" s="324">
        <v>23.75</v>
      </c>
      <c r="H226" s="324">
        <v>22.65</v>
      </c>
      <c r="I226" s="324">
        <v>23.08</v>
      </c>
      <c r="J226" s="324" t="s">
        <v>193</v>
      </c>
      <c r="K226" s="324">
        <v>23.04</v>
      </c>
      <c r="L226" s="324">
        <v>22.12</v>
      </c>
      <c r="M226" s="324">
        <v>22.1</v>
      </c>
      <c r="N226" s="324">
        <v>21.95</v>
      </c>
      <c r="O226" s="324">
        <v>24.25</v>
      </c>
      <c r="P226" s="324">
        <v>23.69</v>
      </c>
      <c r="Q226" s="324">
        <v>24.17</v>
      </c>
      <c r="R226" s="324">
        <v>23.45</v>
      </c>
      <c r="S226" s="324">
        <v>23.92</v>
      </c>
      <c r="T226" s="324">
        <v>23.58</v>
      </c>
      <c r="U226" s="324">
        <v>23.25</v>
      </c>
    </row>
    <row r="227" spans="1:21" ht="20.100000000000001" customHeight="1">
      <c r="A227" s="288">
        <v>44904</v>
      </c>
      <c r="B227" s="288">
        <v>44910</v>
      </c>
      <c r="C227" s="324">
        <v>20.05</v>
      </c>
      <c r="D227" s="324">
        <v>20.14</v>
      </c>
      <c r="E227" s="324">
        <v>19.809999999999999</v>
      </c>
      <c r="F227" s="324">
        <v>20.79</v>
      </c>
      <c r="G227" s="324">
        <v>20.11</v>
      </c>
      <c r="H227" s="324">
        <v>19.920000000000002</v>
      </c>
      <c r="I227" s="324">
        <v>20.37</v>
      </c>
      <c r="J227" s="324" t="s">
        <v>193</v>
      </c>
      <c r="K227" s="324">
        <v>20.09</v>
      </c>
      <c r="L227" s="324">
        <v>19.309999999999999</v>
      </c>
      <c r="M227" s="324">
        <v>19.23</v>
      </c>
      <c r="N227" s="324">
        <v>19.16</v>
      </c>
      <c r="O227" s="324">
        <v>20.190000000000001</v>
      </c>
      <c r="P227" s="324">
        <v>20.67</v>
      </c>
      <c r="Q227" s="324">
        <v>21.27</v>
      </c>
      <c r="R227" s="324">
        <v>20.239999999999998</v>
      </c>
      <c r="S227" s="324">
        <v>21.38</v>
      </c>
      <c r="T227" s="324">
        <v>20.73</v>
      </c>
      <c r="U227" s="324">
        <v>20.2</v>
      </c>
    </row>
    <row r="228" spans="1:21" ht="20.100000000000001" customHeight="1">
      <c r="A228" s="288">
        <v>44911</v>
      </c>
      <c r="B228" s="288">
        <v>44917</v>
      </c>
      <c r="C228" s="324">
        <v>17.41</v>
      </c>
      <c r="D228" s="324">
        <v>17.41</v>
      </c>
      <c r="E228" s="324">
        <v>17.02</v>
      </c>
      <c r="F228" s="324">
        <v>17.86</v>
      </c>
      <c r="G228" s="324">
        <v>17.45</v>
      </c>
      <c r="H228" s="324">
        <v>17.23</v>
      </c>
      <c r="I228" s="324">
        <v>17.63</v>
      </c>
      <c r="J228" s="324" t="s">
        <v>193</v>
      </c>
      <c r="K228" s="324">
        <v>17.510000000000002</v>
      </c>
      <c r="L228" s="324">
        <v>16.71</v>
      </c>
      <c r="M228" s="324">
        <v>16.55</v>
      </c>
      <c r="N228" s="324">
        <v>16.41</v>
      </c>
      <c r="O228" s="324">
        <v>17.25</v>
      </c>
      <c r="P228" s="324">
        <v>18.37</v>
      </c>
      <c r="Q228" s="324">
        <v>18.559999999999999</v>
      </c>
      <c r="R228" s="324">
        <v>17.920000000000002</v>
      </c>
      <c r="S228" s="324">
        <v>20.23</v>
      </c>
      <c r="T228" s="324">
        <v>17.91</v>
      </c>
      <c r="U228" s="324">
        <v>17.61</v>
      </c>
    </row>
    <row r="229" spans="1:21" ht="20.100000000000001" customHeight="1">
      <c r="A229" s="288">
        <v>44918</v>
      </c>
      <c r="B229" s="288">
        <v>44924</v>
      </c>
      <c r="C229" s="324">
        <v>17.940000000000001</v>
      </c>
      <c r="D229" s="324">
        <v>17.82</v>
      </c>
      <c r="E229" s="324">
        <v>17.41</v>
      </c>
      <c r="F229" s="324">
        <v>18.03</v>
      </c>
      <c r="G229" s="324">
        <v>17.93</v>
      </c>
      <c r="H229" s="324">
        <v>17.510000000000002</v>
      </c>
      <c r="I229" s="324">
        <v>17.96</v>
      </c>
      <c r="J229" s="324" t="s">
        <v>193</v>
      </c>
      <c r="K229" s="324">
        <v>18.22</v>
      </c>
      <c r="L229" s="324">
        <v>17.43</v>
      </c>
      <c r="M229" s="324">
        <v>17.29</v>
      </c>
      <c r="N229" s="324">
        <v>17.010000000000002</v>
      </c>
      <c r="O229" s="324">
        <v>18.41</v>
      </c>
      <c r="P229" s="324">
        <v>18.95</v>
      </c>
      <c r="Q229" s="324">
        <v>18.88</v>
      </c>
      <c r="R229" s="324">
        <v>18.28</v>
      </c>
      <c r="S229" s="324">
        <v>18.93</v>
      </c>
      <c r="T229" s="324">
        <v>18.13</v>
      </c>
      <c r="U229" s="324">
        <v>18.010000000000002</v>
      </c>
    </row>
    <row r="230" spans="1:21" ht="20.100000000000001" customHeight="1">
      <c r="A230" s="288">
        <v>44925</v>
      </c>
      <c r="B230" s="288">
        <v>44931</v>
      </c>
      <c r="C230" s="324">
        <v>16.5</v>
      </c>
      <c r="D230" s="324">
        <v>16.21</v>
      </c>
      <c r="E230" s="324">
        <v>15.74</v>
      </c>
      <c r="F230" s="324">
        <v>16.57</v>
      </c>
      <c r="G230" s="324">
        <v>16.2</v>
      </c>
      <c r="H230" s="324">
        <v>15.95</v>
      </c>
      <c r="I230" s="324">
        <v>16.579999999999998</v>
      </c>
      <c r="J230" s="324" t="s">
        <v>193</v>
      </c>
      <c r="K230" s="324">
        <v>16.39</v>
      </c>
      <c r="L230" s="324">
        <v>15.74</v>
      </c>
      <c r="M230" s="324">
        <v>15.53</v>
      </c>
      <c r="N230" s="324">
        <v>15.39</v>
      </c>
      <c r="O230" s="324">
        <v>16.47</v>
      </c>
      <c r="P230" s="324">
        <v>17.329999999999998</v>
      </c>
      <c r="Q230" s="324">
        <v>17.13</v>
      </c>
      <c r="R230" s="324">
        <v>16.850000000000001</v>
      </c>
      <c r="S230" s="324">
        <v>16.829999999999998</v>
      </c>
      <c r="T230" s="324">
        <v>16.55</v>
      </c>
      <c r="U230" s="324">
        <v>16.350000000000001</v>
      </c>
    </row>
    <row r="231" spans="1:21" s="10" customFormat="1" ht="20.100000000000001" customHeight="1">
      <c r="A231" s="288">
        <v>44932</v>
      </c>
      <c r="B231" s="288">
        <v>44938</v>
      </c>
      <c r="C231" s="324">
        <v>16.02</v>
      </c>
      <c r="D231" s="324">
        <v>15.21</v>
      </c>
      <c r="E231" s="324">
        <v>14.95</v>
      </c>
      <c r="F231" s="324">
        <v>16.170000000000002</v>
      </c>
      <c r="G231" s="324">
        <v>15.29</v>
      </c>
      <c r="H231" s="324">
        <v>15.56</v>
      </c>
      <c r="I231" s="324">
        <v>16.11</v>
      </c>
      <c r="J231" s="324" t="s">
        <v>193</v>
      </c>
      <c r="K231" s="324">
        <v>15.91</v>
      </c>
      <c r="L231" s="324">
        <v>15.11</v>
      </c>
      <c r="M231" s="324">
        <v>14.94</v>
      </c>
      <c r="N231" s="324">
        <v>14.76</v>
      </c>
      <c r="O231" s="324">
        <v>15.62</v>
      </c>
      <c r="P231" s="324">
        <v>16.04</v>
      </c>
      <c r="Q231" s="324">
        <v>15.82</v>
      </c>
      <c r="R231" s="324">
        <v>15.78</v>
      </c>
      <c r="S231" s="324">
        <v>16.28</v>
      </c>
      <c r="T231" s="324">
        <v>16.149999999999999</v>
      </c>
      <c r="U231" s="324">
        <v>15.63</v>
      </c>
    </row>
    <row r="232" spans="1:21" ht="20.100000000000001" customHeight="1">
      <c r="A232" s="288">
        <v>44953</v>
      </c>
      <c r="B232" s="288">
        <v>44959</v>
      </c>
      <c r="C232" s="282">
        <v>15.32</v>
      </c>
      <c r="D232" s="282">
        <v>14.69</v>
      </c>
      <c r="E232" s="282">
        <v>14.63</v>
      </c>
      <c r="F232" s="282">
        <v>15.27</v>
      </c>
      <c r="G232" s="282">
        <v>14.93</v>
      </c>
      <c r="H232" s="282">
        <v>14.65</v>
      </c>
      <c r="I232" s="282">
        <v>15.56</v>
      </c>
      <c r="J232" s="324" t="s">
        <v>193</v>
      </c>
      <c r="K232" s="282">
        <v>15.34</v>
      </c>
      <c r="L232" s="282">
        <v>14.69</v>
      </c>
      <c r="M232" s="282">
        <v>14.64</v>
      </c>
      <c r="N232" s="282">
        <v>14.52</v>
      </c>
      <c r="O232" s="282">
        <v>14.78</v>
      </c>
      <c r="P232" s="282">
        <v>15.81</v>
      </c>
      <c r="Q232" s="282">
        <v>15.71</v>
      </c>
      <c r="R232" s="282">
        <v>14.91</v>
      </c>
      <c r="S232" s="282">
        <v>15.93</v>
      </c>
      <c r="T232" s="282">
        <v>15.32</v>
      </c>
      <c r="U232" s="282">
        <v>15.1</v>
      </c>
    </row>
    <row r="233" spans="1:21" ht="20.100000000000001" customHeight="1">
      <c r="A233" s="302">
        <v>44960</v>
      </c>
      <c r="B233" s="302">
        <v>44966</v>
      </c>
      <c r="C233" s="282">
        <v>14.97</v>
      </c>
      <c r="D233" s="282">
        <v>14.54</v>
      </c>
      <c r="E233" s="282">
        <v>14.31</v>
      </c>
      <c r="F233" s="282">
        <v>14.89</v>
      </c>
      <c r="G233" s="282">
        <v>14.82</v>
      </c>
      <c r="H233" s="282">
        <v>14.37</v>
      </c>
      <c r="I233" s="282">
        <v>15.18</v>
      </c>
      <c r="J233" s="324" t="s">
        <v>193</v>
      </c>
      <c r="K233" s="282">
        <v>14.98</v>
      </c>
      <c r="L233" s="282">
        <v>14.53</v>
      </c>
      <c r="M233" s="282">
        <v>14.43</v>
      </c>
      <c r="N233" s="282">
        <v>14.38</v>
      </c>
      <c r="O233" s="282">
        <v>14.74</v>
      </c>
      <c r="P233" s="282">
        <v>15.73</v>
      </c>
      <c r="Q233" s="282">
        <v>15.42</v>
      </c>
      <c r="R233" s="282">
        <v>14.81</v>
      </c>
      <c r="S233" s="282">
        <v>16.03</v>
      </c>
      <c r="T233" s="282">
        <v>15.14</v>
      </c>
      <c r="U233" s="282">
        <v>14.9</v>
      </c>
    </row>
    <row r="234" spans="1:21" ht="20.100000000000001" customHeight="1">
      <c r="A234" s="302">
        <v>44967</v>
      </c>
      <c r="B234" s="302">
        <v>44973</v>
      </c>
      <c r="C234" s="282">
        <v>15.35</v>
      </c>
      <c r="D234" s="282">
        <v>15.11</v>
      </c>
      <c r="E234" s="282">
        <v>14.94</v>
      </c>
      <c r="F234" s="282">
        <v>15.43</v>
      </c>
      <c r="G234" s="282">
        <v>15.15</v>
      </c>
      <c r="H234" s="282">
        <v>14.82</v>
      </c>
      <c r="I234" s="282">
        <v>15.65</v>
      </c>
      <c r="J234" s="324" t="s">
        <v>193</v>
      </c>
      <c r="K234" s="282">
        <v>15.52</v>
      </c>
      <c r="L234" s="282">
        <v>15.11</v>
      </c>
      <c r="M234" s="282">
        <v>15.01</v>
      </c>
      <c r="N234" s="282">
        <v>14.98</v>
      </c>
      <c r="O234" s="282">
        <v>15.27</v>
      </c>
      <c r="P234" s="282">
        <v>16.190000000000001</v>
      </c>
      <c r="Q234" s="282">
        <v>15.93</v>
      </c>
      <c r="R234" s="282">
        <v>15.05</v>
      </c>
      <c r="S234" s="282">
        <v>16.16</v>
      </c>
      <c r="T234" s="282">
        <v>15.62</v>
      </c>
      <c r="U234" s="282">
        <v>15.37</v>
      </c>
    </row>
    <row r="235" spans="1:21" ht="20.100000000000001" customHeight="1">
      <c r="A235" s="306">
        <v>44974</v>
      </c>
      <c r="B235" s="306">
        <v>44980</v>
      </c>
      <c r="C235" s="280">
        <v>16.079999999999998</v>
      </c>
      <c r="D235" s="280">
        <v>15.91</v>
      </c>
      <c r="E235" s="280">
        <v>15.87</v>
      </c>
      <c r="F235" s="280">
        <v>16.29</v>
      </c>
      <c r="G235" s="280">
        <v>15.97</v>
      </c>
      <c r="H235" s="280">
        <v>15.85</v>
      </c>
      <c r="I235" s="280">
        <v>16.53</v>
      </c>
      <c r="J235" s="326">
        <v>16.75</v>
      </c>
      <c r="K235" s="280">
        <v>16.32</v>
      </c>
      <c r="L235" s="280">
        <v>16.32</v>
      </c>
      <c r="M235" s="280">
        <v>16.21</v>
      </c>
      <c r="N235" s="280">
        <v>16.149999999999999</v>
      </c>
      <c r="O235" s="280">
        <v>16.18</v>
      </c>
      <c r="P235" s="280">
        <v>16.88</v>
      </c>
      <c r="Q235" s="280">
        <v>16.52</v>
      </c>
      <c r="R235" s="280">
        <v>15.91</v>
      </c>
      <c r="S235" s="280">
        <v>16.78</v>
      </c>
      <c r="T235" s="280">
        <v>16.59</v>
      </c>
      <c r="U235" s="280">
        <v>16.28</v>
      </c>
    </row>
  </sheetData>
  <sortState xmlns:xlrd2="http://schemas.microsoft.com/office/spreadsheetml/2017/richdata2" ref="A3:V182">
    <sortCondition ref="A3"/>
  </sortState>
  <mergeCells count="6">
    <mergeCell ref="S1:T1"/>
    <mergeCell ref="A1:B1"/>
    <mergeCell ref="C1:G1"/>
    <mergeCell ref="H1:K1"/>
    <mergeCell ref="L1:N1"/>
    <mergeCell ref="P1:R1"/>
  </mergeCells>
  <phoneticPr fontId="62" type="noConversion"/>
  <pageMargins left="0.75" right="0.75" top="1" bottom="1" header="0.5" footer="0.5"/>
  <pageSetup paperSize="9" orientation="portrait"/>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234"/>
  <sheetViews>
    <sheetView workbookViewId="0">
      <pane xSplit="2" ySplit="2" topLeftCell="L218" activePane="bottomRight" state="frozen"/>
      <selection pane="topRight"/>
      <selection pane="bottomLeft"/>
      <selection pane="bottomRight" activeCell="A235" sqref="A235"/>
    </sheetView>
  </sheetViews>
  <sheetFormatPr defaultColWidth="13.125" defaultRowHeight="20.100000000000001" customHeight="1"/>
  <cols>
    <col min="1" max="1" width="13.125" style="309"/>
    <col min="2" max="2" width="13.125" style="237" customWidth="1"/>
    <col min="3" max="22" width="13.125" customWidth="1"/>
  </cols>
  <sheetData>
    <row r="1" spans="1:21" s="32" customFormat="1" ht="30" customHeight="1">
      <c r="A1" s="507" t="s">
        <v>1554</v>
      </c>
      <c r="B1" s="507"/>
      <c r="C1" s="505" t="s">
        <v>173</v>
      </c>
      <c r="D1" s="505"/>
      <c r="E1" s="505"/>
      <c r="F1" s="505"/>
      <c r="G1" s="505"/>
      <c r="H1" s="505" t="s">
        <v>174</v>
      </c>
      <c r="I1" s="505"/>
      <c r="J1" s="505"/>
      <c r="K1" s="505"/>
      <c r="L1" s="505" t="s">
        <v>175</v>
      </c>
      <c r="M1" s="505"/>
      <c r="N1" s="505"/>
      <c r="O1" s="21" t="s">
        <v>176</v>
      </c>
      <c r="P1" s="505" t="s">
        <v>177</v>
      </c>
      <c r="Q1" s="505"/>
      <c r="R1" s="505"/>
      <c r="S1" s="505" t="s">
        <v>178</v>
      </c>
      <c r="T1" s="505"/>
      <c r="U1" s="506" t="s">
        <v>20</v>
      </c>
    </row>
    <row r="2" spans="1:21" s="32" customFormat="1" ht="30" customHeight="1">
      <c r="A2" s="239" t="s">
        <v>190</v>
      </c>
      <c r="B2" s="239" t="s">
        <v>183</v>
      </c>
      <c r="C2" s="4" t="s">
        <v>147</v>
      </c>
      <c r="D2" s="4" t="s">
        <v>150</v>
      </c>
      <c r="E2" s="4" t="s">
        <v>151</v>
      </c>
      <c r="F2" s="4" t="s">
        <v>160</v>
      </c>
      <c r="G2" s="4" t="s">
        <v>152</v>
      </c>
      <c r="H2" s="4" t="s">
        <v>166</v>
      </c>
      <c r="I2" s="4" t="s">
        <v>148</v>
      </c>
      <c r="J2" s="4" t="s">
        <v>343</v>
      </c>
      <c r="K2" s="4" t="s">
        <v>149</v>
      </c>
      <c r="L2" s="4" t="s">
        <v>153</v>
      </c>
      <c r="M2" s="4" t="s">
        <v>154</v>
      </c>
      <c r="N2" s="4" t="s">
        <v>155</v>
      </c>
      <c r="O2" s="4" t="s">
        <v>163</v>
      </c>
      <c r="P2" s="4" t="s">
        <v>157</v>
      </c>
      <c r="Q2" s="4" t="s">
        <v>158</v>
      </c>
      <c r="R2" s="4" t="s">
        <v>159</v>
      </c>
      <c r="S2" s="4" t="s">
        <v>161</v>
      </c>
      <c r="T2" s="4" t="s">
        <v>162</v>
      </c>
      <c r="U2" s="506"/>
    </row>
    <row r="3" spans="1:21" ht="20.100000000000001" customHeight="1">
      <c r="A3" s="288">
        <v>43301</v>
      </c>
      <c r="B3" s="288">
        <v>43307</v>
      </c>
      <c r="C3" s="11">
        <v>0.22</v>
      </c>
      <c r="D3" s="11">
        <v>0.2</v>
      </c>
      <c r="E3" s="11">
        <v>0.21579999999999999</v>
      </c>
      <c r="F3" s="11">
        <v>0.22500000000000001</v>
      </c>
      <c r="G3" s="11">
        <v>0.12</v>
      </c>
      <c r="H3" s="11">
        <v>0.1452</v>
      </c>
      <c r="I3" s="11">
        <v>0.21</v>
      </c>
      <c r="J3" s="11">
        <v>0.19500000000000001</v>
      </c>
      <c r="K3" s="11">
        <v>0.2031</v>
      </c>
      <c r="L3" s="11">
        <v>0.215</v>
      </c>
      <c r="M3" s="11">
        <v>0.2</v>
      </c>
      <c r="N3" s="11">
        <v>0.21099999999999999</v>
      </c>
      <c r="O3" s="11">
        <v>0.23</v>
      </c>
      <c r="P3" s="11">
        <v>0.1875</v>
      </c>
      <c r="Q3" s="11">
        <v>0.18</v>
      </c>
      <c r="R3" s="11">
        <v>0.183</v>
      </c>
      <c r="S3" s="11">
        <v>0.16500000000000001</v>
      </c>
      <c r="T3" s="11">
        <v>0.185</v>
      </c>
      <c r="U3" s="11">
        <v>0.19389999999999999</v>
      </c>
    </row>
    <row r="4" spans="1:21" ht="20.100000000000001" customHeight="1">
      <c r="A4" s="288">
        <v>43308</v>
      </c>
      <c r="B4" s="288">
        <v>43314</v>
      </c>
      <c r="C4" s="11">
        <v>0.20100000000000001</v>
      </c>
      <c r="D4" s="11">
        <v>0.183</v>
      </c>
      <c r="E4" s="11">
        <v>0.19750000000000001</v>
      </c>
      <c r="F4" s="11">
        <v>0.20100000000000001</v>
      </c>
      <c r="G4" s="11">
        <v>0.12</v>
      </c>
      <c r="H4" s="11">
        <v>0.1452</v>
      </c>
      <c r="I4" s="11">
        <v>0.1956</v>
      </c>
      <c r="J4" s="11">
        <v>0.19500000000000001</v>
      </c>
      <c r="K4" s="11">
        <v>0.2</v>
      </c>
      <c r="L4" s="11">
        <v>0.215</v>
      </c>
      <c r="M4" s="11">
        <v>0.2</v>
      </c>
      <c r="N4" s="11">
        <v>0.21099999999999999</v>
      </c>
      <c r="O4" s="11">
        <v>0.2</v>
      </c>
      <c r="P4" s="11">
        <v>0.1875</v>
      </c>
      <c r="Q4" s="11">
        <v>0.18</v>
      </c>
      <c r="R4" s="11">
        <v>0.183</v>
      </c>
      <c r="S4" s="11">
        <v>0.16500000000000001</v>
      </c>
      <c r="T4" s="11">
        <v>0.185</v>
      </c>
      <c r="U4" s="11">
        <v>0.18690000000000001</v>
      </c>
    </row>
    <row r="5" spans="1:21" ht="20.100000000000001" customHeight="1">
      <c r="A5" s="288">
        <v>43315</v>
      </c>
      <c r="B5" s="288">
        <v>43321</v>
      </c>
      <c r="C5" s="11">
        <v>0.2</v>
      </c>
      <c r="D5" s="11">
        <v>0.183</v>
      </c>
      <c r="E5" s="11">
        <v>0.17499999999999999</v>
      </c>
      <c r="F5" s="11">
        <v>0.20100000000000001</v>
      </c>
      <c r="G5" s="11">
        <v>0.12</v>
      </c>
      <c r="H5" s="11">
        <v>0.1452</v>
      </c>
      <c r="I5" s="11">
        <v>0.1956</v>
      </c>
      <c r="J5" s="11">
        <v>0.19500000000000001</v>
      </c>
      <c r="K5" s="11">
        <v>0.2</v>
      </c>
      <c r="L5" s="11">
        <v>0.1895</v>
      </c>
      <c r="M5" s="11">
        <v>0.185</v>
      </c>
      <c r="N5" s="11">
        <v>0.1767</v>
      </c>
      <c r="O5" s="11">
        <v>0.19</v>
      </c>
      <c r="P5" s="11">
        <v>0.1875</v>
      </c>
      <c r="Q5" s="11">
        <v>0.18</v>
      </c>
      <c r="R5" s="11">
        <v>0.18</v>
      </c>
      <c r="S5" s="11">
        <v>0.157</v>
      </c>
      <c r="T5" s="11">
        <v>0.17</v>
      </c>
      <c r="U5" s="11">
        <v>0.17949999999999999</v>
      </c>
    </row>
    <row r="6" spans="1:21" ht="20.100000000000001" customHeight="1">
      <c r="A6" s="288">
        <v>43322</v>
      </c>
      <c r="B6" s="288">
        <v>43328</v>
      </c>
      <c r="C6" s="11">
        <v>0.187</v>
      </c>
      <c r="D6" s="11">
        <v>0.18</v>
      </c>
      <c r="E6" s="11">
        <v>0.17499999999999999</v>
      </c>
      <c r="F6" s="11">
        <v>0.20100000000000001</v>
      </c>
      <c r="G6" s="11">
        <v>0.12</v>
      </c>
      <c r="H6" s="11">
        <v>0.1452</v>
      </c>
      <c r="I6" s="11">
        <v>0.1956</v>
      </c>
      <c r="J6" s="11">
        <v>0.19500000000000001</v>
      </c>
      <c r="K6" s="11">
        <v>0.2</v>
      </c>
      <c r="L6" s="11">
        <v>0.16500000000000001</v>
      </c>
      <c r="M6" s="11">
        <v>0.185</v>
      </c>
      <c r="N6" s="11">
        <v>0.1767</v>
      </c>
      <c r="O6" s="11">
        <v>0.19</v>
      </c>
      <c r="P6" s="11">
        <v>0.1875</v>
      </c>
      <c r="Q6" s="11">
        <v>0.18</v>
      </c>
      <c r="R6" s="11">
        <v>0.18</v>
      </c>
      <c r="S6" s="11">
        <v>0.157</v>
      </c>
      <c r="T6" s="11">
        <v>0.17</v>
      </c>
      <c r="U6" s="11">
        <v>0.1772</v>
      </c>
    </row>
    <row r="7" spans="1:21" ht="20.100000000000001" customHeight="1">
      <c r="A7" s="288">
        <v>43329</v>
      </c>
      <c r="B7" s="288">
        <v>43335</v>
      </c>
      <c r="C7" s="11">
        <v>0.18</v>
      </c>
      <c r="D7" s="11">
        <v>0.19</v>
      </c>
      <c r="E7" s="11">
        <v>0.18</v>
      </c>
      <c r="F7" s="11">
        <v>0.2</v>
      </c>
      <c r="G7" s="11">
        <v>0.12</v>
      </c>
      <c r="H7" s="11">
        <v>0.1452</v>
      </c>
      <c r="I7" s="11">
        <v>0.1956</v>
      </c>
      <c r="J7" s="11">
        <v>0.19500000000000001</v>
      </c>
      <c r="K7" s="11">
        <v>0.2</v>
      </c>
      <c r="L7" s="11">
        <v>0.16500000000000001</v>
      </c>
      <c r="M7" s="11">
        <v>0.185</v>
      </c>
      <c r="N7" s="11">
        <v>0.1767</v>
      </c>
      <c r="O7" s="11">
        <v>0.19</v>
      </c>
      <c r="P7" s="11">
        <v>0.1875</v>
      </c>
      <c r="Q7" s="11">
        <v>0.18</v>
      </c>
      <c r="R7" s="11">
        <v>0.18</v>
      </c>
      <c r="S7" s="11">
        <v>0.157</v>
      </c>
      <c r="T7" s="11">
        <v>0.17</v>
      </c>
      <c r="U7" s="11">
        <v>0.17760000000000001</v>
      </c>
    </row>
    <row r="8" spans="1:21" ht="20.100000000000001" customHeight="1">
      <c r="A8" s="288">
        <v>43336</v>
      </c>
      <c r="B8" s="288">
        <v>43342</v>
      </c>
      <c r="C8" s="11">
        <v>0.18</v>
      </c>
      <c r="D8" s="11">
        <v>0.19</v>
      </c>
      <c r="E8" s="11">
        <v>0.18</v>
      </c>
      <c r="F8" s="11">
        <v>0.2</v>
      </c>
      <c r="G8" s="11">
        <v>0.12</v>
      </c>
      <c r="H8" s="11">
        <v>0.1452</v>
      </c>
      <c r="I8" s="11">
        <v>0.1956</v>
      </c>
      <c r="J8" s="11">
        <v>0.19500000000000001</v>
      </c>
      <c r="K8" s="11">
        <v>0.2</v>
      </c>
      <c r="L8" s="11">
        <v>0.16500000000000001</v>
      </c>
      <c r="M8" s="11">
        <v>0.185</v>
      </c>
      <c r="N8" s="11">
        <v>0.1767</v>
      </c>
      <c r="O8" s="11">
        <v>0.19</v>
      </c>
      <c r="P8" s="11">
        <v>0.1875</v>
      </c>
      <c r="Q8" s="11">
        <v>0.18</v>
      </c>
      <c r="R8" s="11">
        <v>0.18</v>
      </c>
      <c r="S8" s="11">
        <v>0.157</v>
      </c>
      <c r="T8" s="11">
        <v>0.17</v>
      </c>
      <c r="U8" s="11">
        <v>0.17760000000000001</v>
      </c>
    </row>
    <row r="9" spans="1:21" ht="20.100000000000001" customHeight="1">
      <c r="A9" s="288">
        <v>43343</v>
      </c>
      <c r="B9" s="288">
        <v>43349</v>
      </c>
      <c r="C9" s="11">
        <v>0.17</v>
      </c>
      <c r="D9" s="11">
        <v>0.19</v>
      </c>
      <c r="E9" s="11">
        <v>0.17499999999999999</v>
      </c>
      <c r="F9" s="11">
        <v>0.19</v>
      </c>
      <c r="G9" s="11">
        <v>0.12</v>
      </c>
      <c r="H9" s="11">
        <v>0.1452</v>
      </c>
      <c r="I9" s="11">
        <v>0.1956</v>
      </c>
      <c r="J9" s="11">
        <v>0.19500000000000001</v>
      </c>
      <c r="K9" s="11">
        <v>0.18</v>
      </c>
      <c r="L9" s="11">
        <v>0.16</v>
      </c>
      <c r="M9" s="11">
        <v>0.185</v>
      </c>
      <c r="N9" s="11">
        <v>0.1767</v>
      </c>
      <c r="O9" s="11">
        <v>0.19</v>
      </c>
      <c r="P9" s="11">
        <v>0.1875</v>
      </c>
      <c r="Q9" s="11">
        <v>0.18</v>
      </c>
      <c r="R9" s="11">
        <v>0.18</v>
      </c>
      <c r="S9" s="11">
        <v>0.15</v>
      </c>
      <c r="T9" s="11">
        <v>0.17</v>
      </c>
      <c r="U9" s="11">
        <v>0.1744</v>
      </c>
    </row>
    <row r="10" spans="1:21" ht="20.100000000000001" customHeight="1">
      <c r="A10" s="288">
        <v>43350</v>
      </c>
      <c r="B10" s="288">
        <v>43356</v>
      </c>
      <c r="C10" s="11">
        <v>0.17</v>
      </c>
      <c r="D10" s="11">
        <v>0.19</v>
      </c>
      <c r="E10" s="11">
        <v>0.17499999999999999</v>
      </c>
      <c r="F10" s="11">
        <v>0.19</v>
      </c>
      <c r="G10" s="11">
        <v>0.12</v>
      </c>
      <c r="H10" s="11">
        <v>0.1452</v>
      </c>
      <c r="I10" s="11">
        <v>0.1956</v>
      </c>
      <c r="J10" s="11">
        <v>0.19500000000000001</v>
      </c>
      <c r="K10" s="11">
        <v>0.17499999999999999</v>
      </c>
      <c r="L10" s="11">
        <v>0.16</v>
      </c>
      <c r="M10" s="11">
        <v>0.185</v>
      </c>
      <c r="N10" s="11">
        <v>0.1767</v>
      </c>
      <c r="O10" s="11">
        <v>0.19</v>
      </c>
      <c r="P10" s="11">
        <v>0.13200000000000001</v>
      </c>
      <c r="Q10" s="11">
        <v>0.155</v>
      </c>
      <c r="R10" s="11">
        <v>0.16200000000000001</v>
      </c>
      <c r="S10" s="11">
        <v>0.1</v>
      </c>
      <c r="T10" s="11">
        <v>0.17</v>
      </c>
      <c r="U10" s="11">
        <v>0.16589999999999999</v>
      </c>
    </row>
    <row r="11" spans="1:21" ht="20.100000000000001" customHeight="1">
      <c r="A11" s="288">
        <v>43357</v>
      </c>
      <c r="B11" s="288">
        <v>43363</v>
      </c>
      <c r="C11" s="11">
        <v>0.17199999999999999</v>
      </c>
      <c r="D11" s="11">
        <v>0.183</v>
      </c>
      <c r="E11" s="11">
        <v>0.16889999999999999</v>
      </c>
      <c r="F11" s="11">
        <v>0.13619999999999999</v>
      </c>
      <c r="G11" s="11">
        <v>0.126</v>
      </c>
      <c r="H11" s="11">
        <v>0.14000000000000001</v>
      </c>
      <c r="I11" s="11">
        <v>0.1832</v>
      </c>
      <c r="J11" s="11">
        <v>0.14349999999999999</v>
      </c>
      <c r="K11" s="11">
        <v>0.14560000000000001</v>
      </c>
      <c r="L11" s="11">
        <v>0.16500000000000001</v>
      </c>
      <c r="M11" s="11">
        <v>0.17799999999999999</v>
      </c>
      <c r="N11" s="11">
        <v>0.17299999999999999</v>
      </c>
      <c r="O11" s="11">
        <v>0.15429999999999999</v>
      </c>
      <c r="P11" s="11">
        <v>0.13500000000000001</v>
      </c>
      <c r="Q11" s="11">
        <v>0.13500000000000001</v>
      </c>
      <c r="R11" s="11">
        <v>0.16</v>
      </c>
      <c r="S11" s="11">
        <v>6.8000000000000005E-2</v>
      </c>
      <c r="T11" s="11">
        <v>0.154</v>
      </c>
      <c r="U11" s="11">
        <v>0.1512</v>
      </c>
    </row>
    <row r="12" spans="1:21" ht="20.100000000000001" customHeight="1">
      <c r="A12" s="288">
        <v>43364</v>
      </c>
      <c r="B12" s="288">
        <v>43370</v>
      </c>
      <c r="C12" s="11">
        <v>0.17199999999999999</v>
      </c>
      <c r="D12" s="11">
        <v>0.183</v>
      </c>
      <c r="E12" s="11">
        <v>0.16889999999999999</v>
      </c>
      <c r="F12" s="11">
        <v>0.13619999999999999</v>
      </c>
      <c r="G12" s="11">
        <v>0.126</v>
      </c>
      <c r="H12" s="11">
        <v>0.14000000000000001</v>
      </c>
      <c r="I12" s="11">
        <v>0.1832</v>
      </c>
      <c r="J12" s="11">
        <v>0.14349999999999999</v>
      </c>
      <c r="K12" s="11">
        <v>0.14560000000000001</v>
      </c>
      <c r="L12" s="11">
        <v>0.16500000000000001</v>
      </c>
      <c r="M12" s="11">
        <v>0.17799999999999999</v>
      </c>
      <c r="N12" s="11">
        <v>0.17299999999999999</v>
      </c>
      <c r="O12" s="11">
        <v>0.15429999999999999</v>
      </c>
      <c r="P12" s="11">
        <v>0.13500000000000001</v>
      </c>
      <c r="Q12" s="11">
        <v>0.13500000000000001</v>
      </c>
      <c r="R12" s="11">
        <v>0.16</v>
      </c>
      <c r="S12" s="11">
        <v>6.8000000000000005E-2</v>
      </c>
      <c r="T12" s="11">
        <v>0.154</v>
      </c>
      <c r="U12" s="11">
        <v>0.1512</v>
      </c>
    </row>
    <row r="13" spans="1:21" ht="20.100000000000001" customHeight="1">
      <c r="A13" s="288">
        <v>43373</v>
      </c>
      <c r="B13" s="288">
        <v>43377</v>
      </c>
      <c r="C13" s="11">
        <v>0.152</v>
      </c>
      <c r="D13" s="11">
        <v>0.156</v>
      </c>
      <c r="E13" s="11">
        <v>0.154</v>
      </c>
      <c r="F13" s="11">
        <v>0.1</v>
      </c>
      <c r="G13" s="11">
        <v>0.13500000000000001</v>
      </c>
      <c r="H13" s="11">
        <v>0.125</v>
      </c>
      <c r="I13" s="11">
        <v>0.17499999999999999</v>
      </c>
      <c r="J13" s="11">
        <v>0.14499999999999999</v>
      </c>
      <c r="K13" s="11">
        <v>0.156</v>
      </c>
      <c r="L13" s="11">
        <v>0.153</v>
      </c>
      <c r="M13" s="11">
        <v>0.155</v>
      </c>
      <c r="N13" s="11">
        <v>0.155</v>
      </c>
      <c r="O13" s="11">
        <v>0.152</v>
      </c>
      <c r="P13" s="11">
        <v>0.15</v>
      </c>
      <c r="Q13" s="11">
        <v>0.159</v>
      </c>
      <c r="R13" s="11">
        <v>0.16</v>
      </c>
      <c r="S13" s="11">
        <v>7.9000000000000001E-2</v>
      </c>
      <c r="T13" s="11">
        <v>0.1278</v>
      </c>
      <c r="U13" s="11">
        <v>0.14380000000000001</v>
      </c>
    </row>
    <row r="14" spans="1:21" ht="20.100000000000001" customHeight="1">
      <c r="A14" s="288">
        <v>43378</v>
      </c>
      <c r="B14" s="288">
        <v>43384</v>
      </c>
      <c r="C14" s="11">
        <v>0.152</v>
      </c>
      <c r="D14" s="11">
        <v>0.156</v>
      </c>
      <c r="E14" s="11">
        <v>0.154</v>
      </c>
      <c r="F14" s="11">
        <v>0.1</v>
      </c>
      <c r="G14" s="11">
        <v>0.13500000000000001</v>
      </c>
      <c r="H14" s="11">
        <v>0.125</v>
      </c>
      <c r="I14" s="11">
        <v>0.17499999999999999</v>
      </c>
      <c r="J14" s="11">
        <v>0.14499999999999999</v>
      </c>
      <c r="K14" s="11">
        <v>0.156</v>
      </c>
      <c r="L14" s="11">
        <v>0.153</v>
      </c>
      <c r="M14" s="11">
        <v>0.155</v>
      </c>
      <c r="N14" s="11">
        <v>0.155</v>
      </c>
      <c r="O14" s="11">
        <v>0.152</v>
      </c>
      <c r="P14" s="11">
        <v>0.15</v>
      </c>
      <c r="Q14" s="11">
        <v>0.159</v>
      </c>
      <c r="R14" s="11">
        <v>0.16</v>
      </c>
      <c r="S14" s="11">
        <v>7.9000000000000001E-2</v>
      </c>
      <c r="T14" s="11">
        <v>0.1278</v>
      </c>
      <c r="U14" s="11">
        <v>0.14380000000000001</v>
      </c>
    </row>
    <row r="15" spans="1:21" ht="20.100000000000001" customHeight="1">
      <c r="A15" s="288">
        <v>43385</v>
      </c>
      <c r="B15" s="288">
        <v>43391</v>
      </c>
      <c r="C15" s="11">
        <v>0.185</v>
      </c>
      <c r="D15" s="11">
        <v>0.17349999999999999</v>
      </c>
      <c r="E15" s="11">
        <v>0.18</v>
      </c>
      <c r="F15" s="11">
        <v>0.1235</v>
      </c>
      <c r="G15" s="11">
        <v>0.15</v>
      </c>
      <c r="H15" s="11">
        <v>0.14499999999999999</v>
      </c>
      <c r="I15" s="11">
        <v>0.20200000000000001</v>
      </c>
      <c r="J15" s="11">
        <v>0.17499999999999999</v>
      </c>
      <c r="K15" s="11">
        <v>0.17299999999999999</v>
      </c>
      <c r="L15" s="11">
        <v>0.14699999999999999</v>
      </c>
      <c r="M15" s="11">
        <v>0.19</v>
      </c>
      <c r="N15" s="11">
        <v>0.16500000000000001</v>
      </c>
      <c r="O15" s="11">
        <v>0.152</v>
      </c>
      <c r="P15" s="11">
        <v>0.15</v>
      </c>
      <c r="Q15" s="11">
        <v>0.159</v>
      </c>
      <c r="R15" s="11">
        <v>0.16</v>
      </c>
      <c r="S15" s="11">
        <v>7.9000000000000001E-2</v>
      </c>
      <c r="T15" s="11">
        <v>0.1278</v>
      </c>
      <c r="U15" s="11">
        <v>0.15759999999999999</v>
      </c>
    </row>
    <row r="16" spans="1:21" ht="20.100000000000001" customHeight="1">
      <c r="A16" s="288">
        <v>43392</v>
      </c>
      <c r="B16" s="288">
        <v>43398</v>
      </c>
      <c r="C16" s="11">
        <v>0.21379999999999999</v>
      </c>
      <c r="D16" s="11">
        <v>0.21249999999999999</v>
      </c>
      <c r="E16" s="11">
        <v>0.223</v>
      </c>
      <c r="F16" s="11">
        <v>0.1235</v>
      </c>
      <c r="G16" s="11">
        <v>0.15</v>
      </c>
      <c r="H16" s="11">
        <v>0.14499999999999999</v>
      </c>
      <c r="I16" s="11">
        <v>0.22500000000000001</v>
      </c>
      <c r="J16" s="11">
        <v>0.18</v>
      </c>
      <c r="K16" s="11">
        <v>0.215</v>
      </c>
      <c r="L16" s="11">
        <v>0.21299999999999999</v>
      </c>
      <c r="M16" s="11">
        <v>0.254</v>
      </c>
      <c r="N16" s="11">
        <v>0.20200000000000001</v>
      </c>
      <c r="O16" s="11">
        <v>0.185</v>
      </c>
      <c r="P16" s="11">
        <v>0.16</v>
      </c>
      <c r="Q16" s="11">
        <v>0.16500000000000001</v>
      </c>
      <c r="R16" s="11">
        <v>0.16</v>
      </c>
      <c r="S16" s="11">
        <v>0.08</v>
      </c>
      <c r="T16" s="11">
        <v>0.11</v>
      </c>
      <c r="U16" s="11">
        <v>0.1787</v>
      </c>
    </row>
    <row r="17" spans="1:21" ht="20.100000000000001" customHeight="1">
      <c r="A17" s="288">
        <v>43399</v>
      </c>
      <c r="B17" s="288">
        <v>43405</v>
      </c>
      <c r="C17" s="11">
        <v>0.26500000000000001</v>
      </c>
      <c r="D17" s="11">
        <v>0.23499999999999999</v>
      </c>
      <c r="E17" s="11">
        <v>0.23499999999999999</v>
      </c>
      <c r="F17" s="11">
        <v>0.11</v>
      </c>
      <c r="G17" s="11">
        <v>0.19500000000000001</v>
      </c>
      <c r="H17" s="11">
        <v>0.15</v>
      </c>
      <c r="I17" s="11">
        <v>0.25</v>
      </c>
      <c r="J17" s="11">
        <v>0.15</v>
      </c>
      <c r="K17" s="11">
        <v>0.23</v>
      </c>
      <c r="L17" s="11">
        <v>0.28649999999999998</v>
      </c>
      <c r="M17" s="11">
        <v>0.28510000000000002</v>
      </c>
      <c r="N17" s="11">
        <v>0.2515</v>
      </c>
      <c r="O17" s="11">
        <v>0.20519999999999999</v>
      </c>
      <c r="P17" s="11">
        <v>0.17499999999999999</v>
      </c>
      <c r="Q17" s="11">
        <v>0.17499999999999999</v>
      </c>
      <c r="R17" s="11">
        <v>0.17</v>
      </c>
      <c r="S17" s="11">
        <v>7.4999999999999997E-2</v>
      </c>
      <c r="T17" s="11">
        <v>0.105</v>
      </c>
      <c r="U17" s="11">
        <v>0.1971</v>
      </c>
    </row>
    <row r="18" spans="1:21" ht="20.100000000000001" customHeight="1">
      <c r="A18" s="288">
        <v>43406</v>
      </c>
      <c r="B18" s="288">
        <v>43412</v>
      </c>
      <c r="C18" s="11">
        <v>0.28999999999999998</v>
      </c>
      <c r="D18" s="11">
        <v>0.23499999999999999</v>
      </c>
      <c r="E18" s="11">
        <v>0.23499999999999999</v>
      </c>
      <c r="F18" s="11">
        <v>0.11</v>
      </c>
      <c r="G18" s="11">
        <v>0.19500000000000001</v>
      </c>
      <c r="H18" s="11">
        <v>0.15</v>
      </c>
      <c r="I18" s="11">
        <v>0.25</v>
      </c>
      <c r="J18" s="11">
        <v>0.15</v>
      </c>
      <c r="K18" s="11">
        <v>0.28000000000000003</v>
      </c>
      <c r="L18" s="11">
        <v>0.32519999999999999</v>
      </c>
      <c r="M18" s="11">
        <v>0.3221</v>
      </c>
      <c r="N18" s="11">
        <v>0.2954</v>
      </c>
      <c r="O18" s="11">
        <v>0.20519999999999999</v>
      </c>
      <c r="P18" s="11">
        <v>0.17499999999999999</v>
      </c>
      <c r="Q18" s="11">
        <v>0.17499999999999999</v>
      </c>
      <c r="R18" s="11">
        <v>0.17</v>
      </c>
      <c r="S18" s="11">
        <v>7.4999999999999997E-2</v>
      </c>
      <c r="T18" s="11">
        <v>0.105</v>
      </c>
      <c r="U18" s="11">
        <v>0.2079</v>
      </c>
    </row>
    <row r="19" spans="1:21" ht="20.100000000000001" customHeight="1">
      <c r="A19" s="288">
        <v>43413</v>
      </c>
      <c r="B19" s="288">
        <v>43419</v>
      </c>
      <c r="C19" s="11">
        <v>0.33500000000000002</v>
      </c>
      <c r="D19" s="11">
        <v>0.185</v>
      </c>
      <c r="E19" s="11">
        <v>0.23499999999999999</v>
      </c>
      <c r="F19" s="11">
        <v>0.11</v>
      </c>
      <c r="G19" s="11">
        <v>0.19500000000000001</v>
      </c>
      <c r="H19" s="11">
        <v>0.15</v>
      </c>
      <c r="I19" s="11">
        <v>0.25</v>
      </c>
      <c r="J19" s="11">
        <v>0.15</v>
      </c>
      <c r="K19" s="11">
        <v>0.28000000000000003</v>
      </c>
      <c r="L19" s="11">
        <v>0.45</v>
      </c>
      <c r="M19" s="11">
        <v>0.35210000000000002</v>
      </c>
      <c r="N19" s="11">
        <v>0.3</v>
      </c>
      <c r="O19" s="11">
        <v>0.185</v>
      </c>
      <c r="P19" s="11">
        <v>0.17499999999999999</v>
      </c>
      <c r="Q19" s="11">
        <v>0.17499999999999999</v>
      </c>
      <c r="R19" s="11">
        <v>0.17</v>
      </c>
      <c r="S19" s="11">
        <v>0.05</v>
      </c>
      <c r="T19" s="11">
        <v>8.5000000000000006E-2</v>
      </c>
      <c r="U19" s="11">
        <v>0.21290000000000001</v>
      </c>
    </row>
    <row r="20" spans="1:21" ht="20.100000000000001" customHeight="1">
      <c r="A20" s="288">
        <v>43420</v>
      </c>
      <c r="B20" s="288">
        <v>43426</v>
      </c>
      <c r="C20" s="11">
        <v>0.36</v>
      </c>
      <c r="D20" s="11">
        <v>0.25</v>
      </c>
      <c r="E20" s="11">
        <v>0.26500000000000001</v>
      </c>
      <c r="F20" s="11">
        <v>0.11</v>
      </c>
      <c r="G20" s="11">
        <v>0.19500000000000001</v>
      </c>
      <c r="H20" s="11">
        <v>0.15</v>
      </c>
      <c r="I20" s="11">
        <v>0.25</v>
      </c>
      <c r="J20" s="11">
        <v>0.15</v>
      </c>
      <c r="K20" s="11">
        <v>0.28000000000000003</v>
      </c>
      <c r="L20" s="11">
        <v>0.54</v>
      </c>
      <c r="M20" s="11">
        <v>0.53100000000000003</v>
      </c>
      <c r="N20" s="11">
        <v>0.45839999999999997</v>
      </c>
      <c r="O20" s="11">
        <v>0.16</v>
      </c>
      <c r="P20" s="11">
        <v>0.17499999999999999</v>
      </c>
      <c r="Q20" s="11">
        <v>0.17499999999999999</v>
      </c>
      <c r="R20" s="11">
        <v>0.17</v>
      </c>
      <c r="S20" s="11">
        <v>7.4999999999999997E-2</v>
      </c>
      <c r="T20" s="11">
        <v>0.105</v>
      </c>
      <c r="U20" s="11">
        <v>0.24440000000000001</v>
      </c>
    </row>
    <row r="21" spans="1:21" ht="20.100000000000001" customHeight="1">
      <c r="A21" s="288">
        <v>43427</v>
      </c>
      <c r="B21" s="288">
        <v>43433</v>
      </c>
      <c r="C21" s="11">
        <v>0.4</v>
      </c>
      <c r="D21" s="11">
        <v>0.21</v>
      </c>
      <c r="E21" s="11">
        <v>0.215</v>
      </c>
      <c r="F21" s="11">
        <v>0.11</v>
      </c>
      <c r="G21" s="11">
        <v>0.17499999999999999</v>
      </c>
      <c r="H21" s="11">
        <v>0.15</v>
      </c>
      <c r="I21" s="11">
        <v>0.13500000000000001</v>
      </c>
      <c r="J21" s="11">
        <v>0.15</v>
      </c>
      <c r="K21" s="11">
        <v>0.28000000000000003</v>
      </c>
      <c r="L21" s="11">
        <v>0.54</v>
      </c>
      <c r="M21" s="11">
        <v>0.53100000000000003</v>
      </c>
      <c r="N21" s="11">
        <v>0.45839999999999997</v>
      </c>
      <c r="O21" s="11">
        <v>0.16</v>
      </c>
      <c r="P21" s="11">
        <v>0.17499999999999999</v>
      </c>
      <c r="Q21" s="11">
        <v>0.17499999999999999</v>
      </c>
      <c r="R21" s="11">
        <v>0.17</v>
      </c>
      <c r="S21" s="11">
        <v>7.4999999999999997E-2</v>
      </c>
      <c r="T21" s="11">
        <v>0.105</v>
      </c>
      <c r="U21" s="11">
        <v>0.2341</v>
      </c>
    </row>
    <row r="22" spans="1:21" ht="20.100000000000001" customHeight="1">
      <c r="A22" s="288">
        <v>43434</v>
      </c>
      <c r="B22" s="288">
        <v>43440</v>
      </c>
      <c r="C22" s="11">
        <v>0.375</v>
      </c>
      <c r="D22" s="11">
        <v>0.21</v>
      </c>
      <c r="E22" s="11">
        <v>0.215</v>
      </c>
      <c r="F22" s="11">
        <v>0.11</v>
      </c>
      <c r="G22" s="11">
        <v>0.17499999999999999</v>
      </c>
      <c r="H22" s="11">
        <v>0.15</v>
      </c>
      <c r="I22" s="11">
        <v>0.128</v>
      </c>
      <c r="J22" s="11">
        <v>0.15</v>
      </c>
      <c r="K22" s="11">
        <v>0.28000000000000003</v>
      </c>
      <c r="L22" s="11">
        <v>0.54</v>
      </c>
      <c r="M22" s="11">
        <v>0.53100000000000003</v>
      </c>
      <c r="N22" s="11">
        <v>0.45839999999999997</v>
      </c>
      <c r="O22" s="11">
        <v>0.16</v>
      </c>
      <c r="P22" s="11">
        <v>0.17499999999999999</v>
      </c>
      <c r="Q22" s="11">
        <v>0.17499999999999999</v>
      </c>
      <c r="R22" s="11">
        <v>0.17</v>
      </c>
      <c r="S22" s="11">
        <v>7.4999999999999997E-2</v>
      </c>
      <c r="T22" s="11">
        <v>0.105</v>
      </c>
      <c r="U22" s="11">
        <v>0.2324</v>
      </c>
    </row>
    <row r="23" spans="1:21" ht="20.100000000000001" customHeight="1">
      <c r="A23" s="288">
        <v>43441</v>
      </c>
      <c r="B23" s="288">
        <v>43447</v>
      </c>
      <c r="C23" s="11">
        <v>0.495</v>
      </c>
      <c r="D23" s="11">
        <v>0.23</v>
      </c>
      <c r="E23" s="11">
        <v>0.23499999999999999</v>
      </c>
      <c r="F23" s="11">
        <v>0.13</v>
      </c>
      <c r="G23" s="11">
        <v>0.17499999999999999</v>
      </c>
      <c r="H23" s="11">
        <v>0.15</v>
      </c>
      <c r="I23" s="11">
        <v>0.128</v>
      </c>
      <c r="J23" s="11">
        <v>0.15</v>
      </c>
      <c r="K23" s="11">
        <v>0.28000000000000003</v>
      </c>
      <c r="L23" s="11">
        <v>0.85</v>
      </c>
      <c r="M23" s="11">
        <v>0.73099999999999998</v>
      </c>
      <c r="N23" s="11">
        <v>0.65839999999999999</v>
      </c>
      <c r="O23" s="11">
        <v>0.125</v>
      </c>
      <c r="P23" s="11">
        <v>0.17499999999999999</v>
      </c>
      <c r="Q23" s="11">
        <v>0.1055</v>
      </c>
      <c r="R23" s="11">
        <v>0.17</v>
      </c>
      <c r="S23" s="11">
        <v>7.4999999999999997E-2</v>
      </c>
      <c r="T23" s="11">
        <v>0.105</v>
      </c>
      <c r="U23" s="11">
        <v>0.27600000000000002</v>
      </c>
    </row>
    <row r="24" spans="1:21" ht="20.100000000000001" customHeight="1">
      <c r="A24" s="288">
        <v>43448</v>
      </c>
      <c r="B24" s="288">
        <v>43454</v>
      </c>
      <c r="C24" s="11">
        <v>0.78500000000000003</v>
      </c>
      <c r="D24" s="11">
        <v>0.23</v>
      </c>
      <c r="E24" s="11">
        <v>0.23499999999999999</v>
      </c>
      <c r="F24" s="11">
        <v>0.13</v>
      </c>
      <c r="G24" s="11">
        <v>0.40500000000000003</v>
      </c>
      <c r="H24" s="11">
        <v>0.15</v>
      </c>
      <c r="I24" s="11">
        <v>0.128</v>
      </c>
      <c r="J24" s="11">
        <v>0.15</v>
      </c>
      <c r="K24" s="11">
        <v>0.28000000000000003</v>
      </c>
      <c r="L24" s="11">
        <v>0.85</v>
      </c>
      <c r="M24" s="11">
        <v>0.73099999999999998</v>
      </c>
      <c r="N24" s="11">
        <v>0.65839999999999999</v>
      </c>
      <c r="O24" s="11">
        <v>8.5000000000000006E-2</v>
      </c>
      <c r="P24" s="11">
        <v>0.17499999999999999</v>
      </c>
      <c r="Q24" s="11">
        <v>0.1055</v>
      </c>
      <c r="R24" s="11">
        <v>0.17</v>
      </c>
      <c r="S24" s="11">
        <v>7.4999999999999997E-2</v>
      </c>
      <c r="T24" s="11">
        <v>0.105</v>
      </c>
      <c r="U24" s="11">
        <v>0.30270000000000002</v>
      </c>
    </row>
    <row r="25" spans="1:21" ht="20.100000000000001" customHeight="1">
      <c r="A25" s="288">
        <v>43455</v>
      </c>
      <c r="B25" s="288">
        <v>43461</v>
      </c>
      <c r="C25" s="11">
        <v>0.82499999999999996</v>
      </c>
      <c r="D25" s="11">
        <v>0.24</v>
      </c>
      <c r="E25" s="11">
        <v>0.23499999999999999</v>
      </c>
      <c r="F25" s="11">
        <v>0.13</v>
      </c>
      <c r="G25" s="11">
        <v>0.40500000000000003</v>
      </c>
      <c r="H25" s="11">
        <v>0.15</v>
      </c>
      <c r="I25" s="11">
        <v>0.128</v>
      </c>
      <c r="J25" s="11">
        <v>0.08</v>
      </c>
      <c r="K25" s="11">
        <v>0.28000000000000003</v>
      </c>
      <c r="L25" s="11">
        <v>0.871</v>
      </c>
      <c r="M25" s="11">
        <v>0.77400000000000002</v>
      </c>
      <c r="N25" s="11">
        <v>0.65839999999999999</v>
      </c>
      <c r="O25" s="11">
        <v>0.08</v>
      </c>
      <c r="P25" s="11">
        <v>0.17499999999999999</v>
      </c>
      <c r="Q25" s="11">
        <v>0.1055</v>
      </c>
      <c r="R25" s="11">
        <v>0.185</v>
      </c>
      <c r="S25" s="11">
        <v>7.4999999999999997E-2</v>
      </c>
      <c r="T25" s="11">
        <v>0.105</v>
      </c>
      <c r="U25" s="11">
        <v>0.30570000000000003</v>
      </c>
    </row>
    <row r="26" spans="1:21" ht="20.100000000000001" customHeight="1">
      <c r="A26" s="288">
        <v>43462</v>
      </c>
      <c r="B26" s="288">
        <v>43469</v>
      </c>
      <c r="C26" s="11">
        <v>0.75</v>
      </c>
      <c r="D26" s="11">
        <v>0.24</v>
      </c>
      <c r="E26" s="11">
        <v>0.23499999999999999</v>
      </c>
      <c r="F26" s="11">
        <v>0.13</v>
      </c>
      <c r="G26" s="11">
        <v>0.40500000000000003</v>
      </c>
      <c r="H26" s="11">
        <v>0.15</v>
      </c>
      <c r="I26" s="11">
        <v>0.128</v>
      </c>
      <c r="J26" s="11">
        <v>0.08</v>
      </c>
      <c r="K26" s="11">
        <v>0.28000000000000003</v>
      </c>
      <c r="L26" s="11">
        <v>0.871</v>
      </c>
      <c r="M26" s="11">
        <v>0.77400000000000002</v>
      </c>
      <c r="N26" s="11">
        <v>0.65839999999999999</v>
      </c>
      <c r="O26" s="11">
        <v>0.08</v>
      </c>
      <c r="P26" s="11">
        <v>0.125</v>
      </c>
      <c r="Q26" s="11">
        <v>5.5500000000000001E-2</v>
      </c>
      <c r="R26" s="11">
        <v>0.13500000000000001</v>
      </c>
      <c r="S26" s="11">
        <v>7.4999999999999997E-2</v>
      </c>
      <c r="T26" s="11">
        <v>0.105</v>
      </c>
      <c r="U26" s="11">
        <v>0.29320000000000002</v>
      </c>
    </row>
    <row r="27" spans="1:21" ht="20.100000000000001" customHeight="1">
      <c r="A27" s="288">
        <v>43470</v>
      </c>
      <c r="B27" s="288">
        <v>43475</v>
      </c>
      <c r="C27" s="11">
        <v>0.62</v>
      </c>
      <c r="D27" s="11">
        <v>0.24</v>
      </c>
      <c r="E27" s="11">
        <v>0.23499999999999999</v>
      </c>
      <c r="F27" s="11">
        <v>0.13</v>
      </c>
      <c r="G27" s="11">
        <v>0.40500000000000003</v>
      </c>
      <c r="H27" s="11">
        <v>0.15</v>
      </c>
      <c r="I27" s="11">
        <v>0.128</v>
      </c>
      <c r="J27" s="11">
        <v>0.08</v>
      </c>
      <c r="K27" s="11">
        <v>0.28000000000000003</v>
      </c>
      <c r="L27" s="11">
        <v>0.77100000000000002</v>
      </c>
      <c r="M27" s="11">
        <v>0.73399999999999999</v>
      </c>
      <c r="N27" s="11">
        <v>0.56840000000000002</v>
      </c>
      <c r="O27" s="11">
        <v>0.08</v>
      </c>
      <c r="P27" s="11">
        <v>0.125</v>
      </c>
      <c r="Q27" s="11">
        <v>5.5500000000000001E-2</v>
      </c>
      <c r="R27" s="11">
        <v>0.19500000000000001</v>
      </c>
      <c r="S27" s="11">
        <v>7.4999999999999997E-2</v>
      </c>
      <c r="T27" s="11">
        <v>8.5000000000000006E-2</v>
      </c>
      <c r="U27" s="11">
        <v>0.27539999999999998</v>
      </c>
    </row>
    <row r="28" spans="1:21" ht="20.100000000000001" customHeight="1">
      <c r="A28" s="288">
        <v>43476</v>
      </c>
      <c r="B28" s="288">
        <v>43482</v>
      </c>
      <c r="C28" s="11">
        <v>0.57999999999999996</v>
      </c>
      <c r="D28" s="11">
        <v>0.24</v>
      </c>
      <c r="E28" s="11">
        <v>0.23499999999999999</v>
      </c>
      <c r="F28" s="11">
        <v>0.13</v>
      </c>
      <c r="G28" s="11">
        <v>0.40500000000000003</v>
      </c>
      <c r="H28" s="11">
        <v>0.15</v>
      </c>
      <c r="I28" s="11">
        <v>0.1</v>
      </c>
      <c r="J28" s="11">
        <v>0.08</v>
      </c>
      <c r="K28" s="11">
        <v>0.28000000000000003</v>
      </c>
      <c r="L28" s="11">
        <v>0.88100000000000001</v>
      </c>
      <c r="M28" s="11">
        <v>0.85399999999999998</v>
      </c>
      <c r="N28" s="11">
        <v>0.74839999999999995</v>
      </c>
      <c r="O28" s="11">
        <v>0.08</v>
      </c>
      <c r="P28" s="11">
        <v>0.125</v>
      </c>
      <c r="Q28" s="11">
        <v>5.5500000000000001E-2</v>
      </c>
      <c r="R28" s="11">
        <v>0.19500000000000001</v>
      </c>
      <c r="S28" s="11">
        <v>7.4999999999999997E-2</v>
      </c>
      <c r="T28" s="11">
        <v>0.15</v>
      </c>
      <c r="U28" s="11">
        <v>0.29799999999999999</v>
      </c>
    </row>
    <row r="29" spans="1:21" ht="20.100000000000001" customHeight="1">
      <c r="A29" s="288">
        <v>43483</v>
      </c>
      <c r="B29" s="288">
        <v>43489</v>
      </c>
      <c r="C29" s="11">
        <v>0.60499999999999998</v>
      </c>
      <c r="D29" s="11">
        <v>0.21</v>
      </c>
      <c r="E29" s="11">
        <v>0.185</v>
      </c>
      <c r="F29" s="11">
        <v>0.1</v>
      </c>
      <c r="G29" s="11">
        <v>0.33779999999999999</v>
      </c>
      <c r="H29" s="11">
        <v>0.152</v>
      </c>
      <c r="I29" s="11">
        <v>0.123</v>
      </c>
      <c r="J29" s="11">
        <v>0.05</v>
      </c>
      <c r="K29" s="11">
        <v>0.25</v>
      </c>
      <c r="L29" s="11">
        <v>0.25</v>
      </c>
      <c r="M29" s="11">
        <v>0.23</v>
      </c>
      <c r="N29" s="11">
        <v>0.23</v>
      </c>
      <c r="O29" s="11">
        <v>0.08</v>
      </c>
      <c r="P29" s="11">
        <v>0.1</v>
      </c>
      <c r="Q29" s="11">
        <v>0.06</v>
      </c>
      <c r="R29" s="11">
        <v>0.15</v>
      </c>
      <c r="S29" s="11">
        <v>6.5000000000000002E-2</v>
      </c>
      <c r="T29" s="11">
        <v>0.13200000000000001</v>
      </c>
      <c r="U29" s="11">
        <v>0.18390000000000001</v>
      </c>
    </row>
    <row r="30" spans="1:21" ht="20.100000000000001" customHeight="1">
      <c r="A30" s="288">
        <v>43490</v>
      </c>
      <c r="B30" s="288">
        <v>43496</v>
      </c>
      <c r="C30" s="11">
        <v>0.63500000000000001</v>
      </c>
      <c r="D30" s="11">
        <v>0.23</v>
      </c>
      <c r="E30" s="11">
        <v>0.2</v>
      </c>
      <c r="F30" s="11">
        <v>0.12</v>
      </c>
      <c r="G30" s="11">
        <v>0.36</v>
      </c>
      <c r="H30" s="11">
        <v>0.18</v>
      </c>
      <c r="I30" s="11">
        <v>0.45700000000000002</v>
      </c>
      <c r="J30" s="11">
        <v>0.09</v>
      </c>
      <c r="K30" s="11">
        <v>0.31540000000000001</v>
      </c>
      <c r="L30" s="11">
        <v>0.33600000000000002</v>
      </c>
      <c r="M30" s="11">
        <v>0.36699999999999999</v>
      </c>
      <c r="N30" s="11">
        <v>0.38</v>
      </c>
      <c r="O30" s="11">
        <v>0.14000000000000001</v>
      </c>
      <c r="P30" s="11">
        <v>0.11</v>
      </c>
      <c r="Q30" s="11">
        <v>6.8000000000000005E-2</v>
      </c>
      <c r="R30" s="11">
        <v>0.158</v>
      </c>
      <c r="S30" s="11">
        <v>7.0000000000000007E-2</v>
      </c>
      <c r="T30" s="11">
        <v>0.13</v>
      </c>
      <c r="U30" s="11">
        <v>0.24149999999999999</v>
      </c>
    </row>
    <row r="31" spans="1:21" ht="20.100000000000001" customHeight="1">
      <c r="A31" s="288">
        <v>43497</v>
      </c>
      <c r="B31" s="288">
        <v>43503</v>
      </c>
      <c r="C31" s="11">
        <v>0.45400000000000001</v>
      </c>
      <c r="D31" s="11">
        <v>0.23</v>
      </c>
      <c r="E31" s="11">
        <v>0.2</v>
      </c>
      <c r="F31" s="11">
        <v>0.12</v>
      </c>
      <c r="G31" s="11">
        <v>0.3</v>
      </c>
      <c r="H31" s="11">
        <v>0.18</v>
      </c>
      <c r="I31" s="11">
        <v>0.33</v>
      </c>
      <c r="J31" s="11">
        <v>0.09</v>
      </c>
      <c r="K31" s="11">
        <v>0.23</v>
      </c>
      <c r="L31" s="11">
        <v>0.22</v>
      </c>
      <c r="M31" s="11">
        <v>0.24</v>
      </c>
      <c r="N31" s="11">
        <v>0.28999999999999998</v>
      </c>
      <c r="O31" s="11">
        <v>0.13</v>
      </c>
      <c r="P31" s="11">
        <v>0.11</v>
      </c>
      <c r="Q31" s="11">
        <v>6.8000000000000005E-2</v>
      </c>
      <c r="R31" s="11">
        <v>0.13</v>
      </c>
      <c r="S31" s="11">
        <v>7.0000000000000007E-2</v>
      </c>
      <c r="T31" s="11">
        <v>0.13</v>
      </c>
      <c r="U31" s="11">
        <v>0.19570000000000001</v>
      </c>
    </row>
    <row r="32" spans="1:21" ht="20.100000000000001" customHeight="1">
      <c r="A32" s="288">
        <v>43504</v>
      </c>
      <c r="B32" s="288">
        <v>43509</v>
      </c>
      <c r="C32" s="11">
        <v>0.45400000000000001</v>
      </c>
      <c r="D32" s="11">
        <v>0.23</v>
      </c>
      <c r="E32" s="11">
        <v>0.2</v>
      </c>
      <c r="F32" s="11">
        <v>0.12</v>
      </c>
      <c r="G32" s="11">
        <v>0.25</v>
      </c>
      <c r="H32" s="11">
        <v>0.18</v>
      </c>
      <c r="I32" s="11">
        <v>0.33</v>
      </c>
      <c r="J32" s="11">
        <v>0.09</v>
      </c>
      <c r="K32" s="11">
        <v>0.38</v>
      </c>
      <c r="L32" s="11">
        <v>0.35</v>
      </c>
      <c r="M32" s="11">
        <v>0.3</v>
      </c>
      <c r="N32" s="11">
        <v>0.32</v>
      </c>
      <c r="O32" s="11">
        <v>0.13</v>
      </c>
      <c r="P32" s="11">
        <v>0.11</v>
      </c>
      <c r="Q32" s="11">
        <v>6.8000000000000005E-2</v>
      </c>
      <c r="R32" s="11">
        <v>0.13</v>
      </c>
      <c r="S32" s="11">
        <v>7.0000000000000007E-2</v>
      </c>
      <c r="T32" s="11">
        <v>0.13</v>
      </c>
      <c r="U32" s="11">
        <v>0.21340000000000001</v>
      </c>
    </row>
    <row r="33" spans="1:21" ht="20.100000000000001" customHeight="1">
      <c r="A33" s="288">
        <v>43511</v>
      </c>
      <c r="B33" s="288">
        <v>43517</v>
      </c>
      <c r="C33" s="11">
        <v>0.69599999999999995</v>
      </c>
      <c r="D33" s="11">
        <v>0.23</v>
      </c>
      <c r="E33" s="11">
        <v>0.23</v>
      </c>
      <c r="F33" s="11">
        <v>0.32</v>
      </c>
      <c r="G33" s="11">
        <v>0.26</v>
      </c>
      <c r="H33" s="11">
        <v>0.28000000000000003</v>
      </c>
      <c r="I33" s="11">
        <v>0.48</v>
      </c>
      <c r="J33" s="11">
        <v>0.09</v>
      </c>
      <c r="K33" s="11">
        <v>0.65</v>
      </c>
      <c r="L33" s="11">
        <v>0.68</v>
      </c>
      <c r="M33" s="11">
        <v>0.6</v>
      </c>
      <c r="N33" s="11">
        <v>0.66600000000000004</v>
      </c>
      <c r="O33" s="11">
        <v>0.53</v>
      </c>
      <c r="P33" s="11">
        <v>0.15</v>
      </c>
      <c r="Q33" s="11">
        <v>0.16800000000000001</v>
      </c>
      <c r="R33" s="11">
        <v>0.23</v>
      </c>
      <c r="S33" s="11">
        <v>0.17</v>
      </c>
      <c r="T33" s="11">
        <v>0.33400000000000002</v>
      </c>
      <c r="U33" s="11">
        <v>0.37580000000000002</v>
      </c>
    </row>
    <row r="34" spans="1:21" ht="20.100000000000001" customHeight="1">
      <c r="A34" s="288">
        <v>43518</v>
      </c>
      <c r="B34" s="288">
        <v>43524</v>
      </c>
      <c r="C34" s="11">
        <v>0.72350000000000003</v>
      </c>
      <c r="D34" s="11">
        <v>0.24</v>
      </c>
      <c r="E34" s="11">
        <v>0.28299999999999997</v>
      </c>
      <c r="F34" s="11">
        <v>0.32</v>
      </c>
      <c r="G34" s="11">
        <v>0.26</v>
      </c>
      <c r="H34" s="11">
        <v>0.28000000000000003</v>
      </c>
      <c r="I34" s="11">
        <v>0.44750000000000001</v>
      </c>
      <c r="J34" s="11">
        <v>0.11</v>
      </c>
      <c r="K34" s="11">
        <v>0.65</v>
      </c>
      <c r="L34" s="11">
        <v>0.68</v>
      </c>
      <c r="M34" s="11">
        <v>0.58699999999999997</v>
      </c>
      <c r="N34" s="11">
        <v>0.66600000000000004</v>
      </c>
      <c r="O34" s="11">
        <v>0.47499999999999998</v>
      </c>
      <c r="P34" s="11">
        <v>0.15</v>
      </c>
      <c r="Q34" s="11">
        <v>0.19600000000000001</v>
      </c>
      <c r="R34" s="11">
        <v>0.23</v>
      </c>
      <c r="S34" s="11">
        <v>0.17</v>
      </c>
      <c r="T34" s="11">
        <v>0.33400000000000002</v>
      </c>
      <c r="U34" s="11">
        <v>0.37790000000000001</v>
      </c>
    </row>
    <row r="35" spans="1:21" ht="20.100000000000001" customHeight="1">
      <c r="A35" s="288">
        <v>43525</v>
      </c>
      <c r="B35" s="288">
        <v>43531</v>
      </c>
      <c r="C35" s="11">
        <v>0.72350000000000003</v>
      </c>
      <c r="D35" s="11">
        <v>0.48</v>
      </c>
      <c r="E35" s="11">
        <v>0.44</v>
      </c>
      <c r="F35" s="11">
        <v>0.55000000000000004</v>
      </c>
      <c r="G35" s="11">
        <v>0.45</v>
      </c>
      <c r="H35" s="11">
        <v>0.44</v>
      </c>
      <c r="I35" s="11">
        <v>0.68</v>
      </c>
      <c r="J35" s="11">
        <v>0.54</v>
      </c>
      <c r="K35" s="11">
        <v>0.65</v>
      </c>
      <c r="L35" s="11">
        <v>0.95</v>
      </c>
      <c r="M35" s="11">
        <v>0.78700000000000003</v>
      </c>
      <c r="N35" s="11">
        <v>0.86599999999999999</v>
      </c>
      <c r="O35" s="11">
        <v>0.47499999999999998</v>
      </c>
      <c r="P35" s="11">
        <v>0.33</v>
      </c>
      <c r="Q35" s="11">
        <v>0.23</v>
      </c>
      <c r="R35" s="11">
        <v>0.3</v>
      </c>
      <c r="S35" s="11">
        <v>0.38</v>
      </c>
      <c r="T35" s="11">
        <v>0.53</v>
      </c>
      <c r="U35" s="11">
        <v>0.54449999999999998</v>
      </c>
    </row>
    <row r="36" spans="1:21" ht="20.100000000000001" customHeight="1">
      <c r="A36" s="288">
        <v>43532</v>
      </c>
      <c r="B36" s="288">
        <v>43538</v>
      </c>
      <c r="C36" s="11">
        <v>0.70699999999999996</v>
      </c>
      <c r="D36" s="11">
        <v>0.48</v>
      </c>
      <c r="E36" s="11">
        <v>0.44</v>
      </c>
      <c r="F36" s="11">
        <v>0.47</v>
      </c>
      <c r="G36" s="11">
        <v>0.45</v>
      </c>
      <c r="H36" s="11">
        <v>0.44</v>
      </c>
      <c r="I36" s="11">
        <v>0.6</v>
      </c>
      <c r="J36" s="11">
        <v>0.54</v>
      </c>
      <c r="K36" s="11">
        <v>0.65</v>
      </c>
      <c r="L36" s="11">
        <v>0.89</v>
      </c>
      <c r="M36" s="11">
        <v>0.78700000000000003</v>
      </c>
      <c r="N36" s="11">
        <v>0.79600000000000004</v>
      </c>
      <c r="O36" s="11">
        <v>0.47499999999999998</v>
      </c>
      <c r="P36" s="11">
        <v>0.33</v>
      </c>
      <c r="Q36" s="11">
        <v>0.23</v>
      </c>
      <c r="R36" s="11">
        <v>0.3</v>
      </c>
      <c r="S36" s="11">
        <v>0.38</v>
      </c>
      <c r="T36" s="11">
        <v>0.53</v>
      </c>
      <c r="U36" s="11">
        <v>0.52749999999999997</v>
      </c>
    </row>
    <row r="37" spans="1:21" ht="20.100000000000001" customHeight="1">
      <c r="A37" s="288">
        <v>43539</v>
      </c>
      <c r="B37" s="288">
        <v>43545</v>
      </c>
      <c r="C37" s="11">
        <v>0.64370000000000005</v>
      </c>
      <c r="D37" s="11">
        <v>0.46</v>
      </c>
      <c r="E37" s="11">
        <v>0.42899999999999999</v>
      </c>
      <c r="F37" s="11">
        <v>0.44</v>
      </c>
      <c r="G37" s="11">
        <v>0.46700000000000003</v>
      </c>
      <c r="H37" s="11">
        <v>0.46</v>
      </c>
      <c r="I37" s="11">
        <v>0.57799999999999996</v>
      </c>
      <c r="J37" s="11">
        <v>0.45</v>
      </c>
      <c r="K37" s="11">
        <v>0.56000000000000005</v>
      </c>
      <c r="L37" s="11">
        <v>0.8</v>
      </c>
      <c r="M37" s="11">
        <v>0.73</v>
      </c>
      <c r="N37" s="11">
        <v>0.79</v>
      </c>
      <c r="O37" s="11">
        <v>0.46</v>
      </c>
      <c r="P37" s="11">
        <v>0.3</v>
      </c>
      <c r="Q37" s="11">
        <v>0.23</v>
      </c>
      <c r="R37" s="11">
        <v>0.27889999999999998</v>
      </c>
      <c r="S37" s="11">
        <v>0.35</v>
      </c>
      <c r="T37" s="11">
        <v>0.46</v>
      </c>
      <c r="U37" s="11">
        <v>0.49370000000000003</v>
      </c>
    </row>
    <row r="38" spans="1:21" ht="20.100000000000001" customHeight="1">
      <c r="A38" s="288">
        <v>43546</v>
      </c>
      <c r="B38" s="288">
        <v>43552</v>
      </c>
      <c r="C38" s="11">
        <v>0.68</v>
      </c>
      <c r="D38" s="11">
        <v>0.55000000000000004</v>
      </c>
      <c r="E38" s="11">
        <v>0.46</v>
      </c>
      <c r="F38" s="11">
        <v>0.45</v>
      </c>
      <c r="G38" s="11">
        <v>0.48</v>
      </c>
      <c r="H38" s="11">
        <v>0.48499999999999999</v>
      </c>
      <c r="I38" s="11">
        <v>0.52500000000000002</v>
      </c>
      <c r="J38" s="11">
        <v>0.45</v>
      </c>
      <c r="K38" s="11">
        <v>0.65</v>
      </c>
      <c r="L38" s="11">
        <v>0.75600000000000001</v>
      </c>
      <c r="M38" s="11">
        <v>0.7</v>
      </c>
      <c r="N38" s="11">
        <v>0.75</v>
      </c>
      <c r="O38" s="11">
        <v>0.52500000000000002</v>
      </c>
      <c r="P38" s="11">
        <v>0.55000000000000004</v>
      </c>
      <c r="Q38" s="11">
        <v>0.28000000000000003</v>
      </c>
      <c r="R38" s="11">
        <v>0.3</v>
      </c>
      <c r="S38" s="11">
        <v>0.33350000000000002</v>
      </c>
      <c r="T38" s="11">
        <v>0.45</v>
      </c>
      <c r="U38" s="11">
        <v>0.52080000000000004</v>
      </c>
    </row>
    <row r="39" spans="1:21" ht="20.100000000000001" customHeight="1">
      <c r="A39" s="288">
        <v>43553</v>
      </c>
      <c r="B39" s="288">
        <v>43559</v>
      </c>
      <c r="C39" s="11">
        <v>0.67</v>
      </c>
      <c r="D39" s="11">
        <v>0.45</v>
      </c>
      <c r="E39" s="11">
        <v>0.4</v>
      </c>
      <c r="F39" s="11">
        <v>0.38</v>
      </c>
      <c r="G39" s="11">
        <v>0.45</v>
      </c>
      <c r="H39" s="11">
        <v>0.45</v>
      </c>
      <c r="I39" s="11">
        <v>0.5</v>
      </c>
      <c r="J39" s="11">
        <v>0.4</v>
      </c>
      <c r="K39" s="11">
        <v>0.55800000000000005</v>
      </c>
      <c r="L39" s="11">
        <v>0.76</v>
      </c>
      <c r="M39" s="11">
        <v>0.77</v>
      </c>
      <c r="N39" s="11">
        <v>0.71499999999999997</v>
      </c>
      <c r="O39" s="11">
        <v>0.43</v>
      </c>
      <c r="P39" s="11">
        <v>0.49</v>
      </c>
      <c r="Q39" s="11">
        <v>0.28000000000000003</v>
      </c>
      <c r="R39" s="11">
        <v>0.26500000000000001</v>
      </c>
      <c r="S39" s="11">
        <v>0.3</v>
      </c>
      <c r="T39" s="11">
        <v>0.41899999999999998</v>
      </c>
      <c r="U39" s="11">
        <v>0.48259999999999997</v>
      </c>
    </row>
    <row r="40" spans="1:21" ht="20.100000000000001" customHeight="1">
      <c r="A40" s="288">
        <v>43560</v>
      </c>
      <c r="B40" s="288">
        <v>43566</v>
      </c>
      <c r="C40" s="11">
        <v>0.60799999999999998</v>
      </c>
      <c r="D40" s="11">
        <v>0.4</v>
      </c>
      <c r="E40" s="11">
        <v>0.36</v>
      </c>
      <c r="F40" s="11">
        <v>0.38</v>
      </c>
      <c r="G40" s="11">
        <v>0.42499999999999999</v>
      </c>
      <c r="H40" s="11">
        <v>0.4</v>
      </c>
      <c r="I40" s="11">
        <v>0.42499999999999999</v>
      </c>
      <c r="J40" s="11">
        <v>0.38</v>
      </c>
      <c r="K40" s="11">
        <v>0.49</v>
      </c>
      <c r="L40" s="11">
        <v>0.71</v>
      </c>
      <c r="M40" s="11">
        <v>0.7</v>
      </c>
      <c r="N40" s="11">
        <v>0.65500000000000003</v>
      </c>
      <c r="O40" s="11">
        <v>0.38500000000000001</v>
      </c>
      <c r="P40" s="11">
        <v>0.45</v>
      </c>
      <c r="Q40" s="11">
        <v>0.26</v>
      </c>
      <c r="R40" s="11">
        <v>0.26</v>
      </c>
      <c r="S40" s="11">
        <v>0.3</v>
      </c>
      <c r="T40" s="11">
        <v>0.39600000000000002</v>
      </c>
      <c r="U40" s="11">
        <v>0.44359999999999999</v>
      </c>
    </row>
    <row r="41" spans="1:21" ht="20.100000000000001" customHeight="1">
      <c r="A41" s="288">
        <v>43567</v>
      </c>
      <c r="B41" s="288">
        <v>43572</v>
      </c>
      <c r="C41" s="11">
        <v>0.52500000000000002</v>
      </c>
      <c r="D41" s="11">
        <v>0.38</v>
      </c>
      <c r="E41" s="11">
        <v>0.36</v>
      </c>
      <c r="F41" s="11">
        <v>0.38</v>
      </c>
      <c r="G41" s="11">
        <v>0.36499999999999999</v>
      </c>
      <c r="H41" s="11">
        <v>0.38</v>
      </c>
      <c r="I41" s="11">
        <v>0.38500000000000001</v>
      </c>
      <c r="J41" s="11">
        <v>0.38</v>
      </c>
      <c r="K41" s="11">
        <v>0.4556</v>
      </c>
      <c r="L41" s="11">
        <v>0.63500000000000001</v>
      </c>
      <c r="M41" s="11">
        <v>0.66</v>
      </c>
      <c r="N41" s="11">
        <v>0.5</v>
      </c>
      <c r="O41" s="11">
        <v>0.38500000000000001</v>
      </c>
      <c r="P41" s="11">
        <v>0.42</v>
      </c>
      <c r="Q41" s="11">
        <v>0.26</v>
      </c>
      <c r="R41" s="11">
        <v>0.26</v>
      </c>
      <c r="S41" s="11">
        <v>0.28899999999999998</v>
      </c>
      <c r="T41" s="11">
        <v>0.37</v>
      </c>
      <c r="U41" s="11">
        <v>0.41049999999999998</v>
      </c>
    </row>
    <row r="42" spans="1:21" ht="20.100000000000001" customHeight="1">
      <c r="A42" s="288">
        <v>43574</v>
      </c>
      <c r="B42" s="288">
        <v>43580</v>
      </c>
      <c r="C42" s="11">
        <v>0.498</v>
      </c>
      <c r="D42" s="11">
        <v>0.36</v>
      </c>
      <c r="E42" s="11">
        <v>0.35</v>
      </c>
      <c r="F42" s="11">
        <v>0.36</v>
      </c>
      <c r="G42" s="11">
        <v>0.35</v>
      </c>
      <c r="H42" s="11">
        <v>0.36</v>
      </c>
      <c r="I42" s="11">
        <v>0.38</v>
      </c>
      <c r="J42" s="11">
        <v>0.41</v>
      </c>
      <c r="K42" s="11">
        <v>0.43</v>
      </c>
      <c r="L42" s="11">
        <v>0.61</v>
      </c>
      <c r="M42" s="11">
        <v>0.63</v>
      </c>
      <c r="N42" s="11">
        <v>0.48</v>
      </c>
      <c r="O42" s="11">
        <v>0.38</v>
      </c>
      <c r="P42" s="11">
        <v>0.42</v>
      </c>
      <c r="Q42" s="11">
        <v>0.26</v>
      </c>
      <c r="R42" s="11">
        <v>0.26</v>
      </c>
      <c r="S42" s="11">
        <v>0.28899999999999998</v>
      </c>
      <c r="T42" s="11">
        <v>0.37</v>
      </c>
      <c r="U42" s="11">
        <v>0.39979999999999999</v>
      </c>
    </row>
    <row r="43" spans="1:21" ht="20.100000000000001" customHeight="1">
      <c r="A43" s="288">
        <v>43581</v>
      </c>
      <c r="B43" s="288">
        <v>43587</v>
      </c>
      <c r="C43" s="11">
        <v>0.49</v>
      </c>
      <c r="D43" s="11">
        <v>0.36</v>
      </c>
      <c r="E43" s="11">
        <v>0.35</v>
      </c>
      <c r="F43" s="11">
        <v>0.36</v>
      </c>
      <c r="G43" s="11">
        <v>0.33</v>
      </c>
      <c r="H43" s="11">
        <v>0.35</v>
      </c>
      <c r="I43" s="11">
        <v>0.36</v>
      </c>
      <c r="J43" s="11">
        <v>0.36</v>
      </c>
      <c r="K43" s="11">
        <v>0.44</v>
      </c>
      <c r="L43" s="11">
        <v>0.64500000000000002</v>
      </c>
      <c r="M43" s="11">
        <v>0.65</v>
      </c>
      <c r="N43" s="11">
        <v>0.51</v>
      </c>
      <c r="O43" s="11">
        <v>0.36</v>
      </c>
      <c r="P43" s="11">
        <v>0.4</v>
      </c>
      <c r="Q43" s="11">
        <v>0.27</v>
      </c>
      <c r="R43" s="11">
        <v>0.27</v>
      </c>
      <c r="S43" s="11">
        <v>0.28000000000000003</v>
      </c>
      <c r="T43" s="11">
        <v>0.36</v>
      </c>
      <c r="U43" s="11">
        <v>0.39689999999999998</v>
      </c>
    </row>
    <row r="44" spans="1:21" ht="20.100000000000001" customHeight="1">
      <c r="A44" s="288">
        <v>43588</v>
      </c>
      <c r="B44" s="288">
        <v>43594</v>
      </c>
      <c r="C44" s="11">
        <v>0.47</v>
      </c>
      <c r="D44" s="11">
        <v>0.35</v>
      </c>
      <c r="E44" s="11">
        <v>0.35</v>
      </c>
      <c r="F44" s="11">
        <v>0.36</v>
      </c>
      <c r="G44" s="11">
        <v>0.33</v>
      </c>
      <c r="H44" s="11">
        <v>0.35</v>
      </c>
      <c r="I44" s="11">
        <v>0.38300000000000001</v>
      </c>
      <c r="J44" s="11">
        <v>0.36</v>
      </c>
      <c r="K44" s="11">
        <v>0.44</v>
      </c>
      <c r="L44" s="11">
        <v>0.64500000000000002</v>
      </c>
      <c r="M44" s="11">
        <v>0.65</v>
      </c>
      <c r="N44" s="11">
        <v>0.51</v>
      </c>
      <c r="O44" s="11">
        <v>0.36</v>
      </c>
      <c r="P44" s="11">
        <v>0.4</v>
      </c>
      <c r="Q44" s="11">
        <v>0.27</v>
      </c>
      <c r="R44" s="11">
        <v>0.27</v>
      </c>
      <c r="S44" s="11">
        <v>0.28000000000000003</v>
      </c>
      <c r="T44" s="11">
        <v>0.36</v>
      </c>
      <c r="U44" s="11">
        <v>0.39660000000000001</v>
      </c>
    </row>
    <row r="45" spans="1:21" ht="20.100000000000001" customHeight="1">
      <c r="A45" s="288">
        <v>43595</v>
      </c>
      <c r="B45" s="288">
        <v>43601</v>
      </c>
      <c r="C45" s="11">
        <v>0.46</v>
      </c>
      <c r="D45" s="11">
        <v>0.33</v>
      </c>
      <c r="E45" s="11">
        <v>0.33</v>
      </c>
      <c r="F45" s="11">
        <v>0.35</v>
      </c>
      <c r="G45" s="11">
        <v>0.31</v>
      </c>
      <c r="H45" s="11">
        <v>0.3</v>
      </c>
      <c r="I45" s="11">
        <v>0.37</v>
      </c>
      <c r="J45" s="11">
        <v>0.35</v>
      </c>
      <c r="K45" s="11">
        <v>0.42</v>
      </c>
      <c r="L45" s="11">
        <v>0.63</v>
      </c>
      <c r="M45" s="11">
        <v>0.63</v>
      </c>
      <c r="N45" s="11">
        <v>0.505</v>
      </c>
      <c r="O45" s="11">
        <v>0.4</v>
      </c>
      <c r="P45" s="11">
        <v>0.41</v>
      </c>
      <c r="Q45" s="11">
        <v>0.32</v>
      </c>
      <c r="R45" s="11">
        <v>0.33</v>
      </c>
      <c r="S45" s="11">
        <v>0.28000000000000003</v>
      </c>
      <c r="T45" s="11">
        <v>0.37</v>
      </c>
      <c r="U45" s="11">
        <v>0.39419999999999999</v>
      </c>
    </row>
    <row r="46" spans="1:21" ht="20.100000000000001" customHeight="1">
      <c r="A46" s="288">
        <v>43602</v>
      </c>
      <c r="B46" s="288">
        <v>43608</v>
      </c>
      <c r="C46" s="11">
        <v>0.45300000000000001</v>
      </c>
      <c r="D46" s="11">
        <v>0.33</v>
      </c>
      <c r="E46" s="11">
        <v>0.33</v>
      </c>
      <c r="F46" s="11">
        <v>0.35</v>
      </c>
      <c r="G46" s="11">
        <v>0.31</v>
      </c>
      <c r="H46" s="11">
        <v>0.3</v>
      </c>
      <c r="I46" s="11">
        <v>0.36</v>
      </c>
      <c r="J46" s="11">
        <v>0.3</v>
      </c>
      <c r="K46" s="11">
        <v>0.39400000000000002</v>
      </c>
      <c r="L46" s="11">
        <v>0.59599999999999997</v>
      </c>
      <c r="M46" s="11">
        <v>0.6</v>
      </c>
      <c r="N46" s="11">
        <v>0.5</v>
      </c>
      <c r="O46" s="11">
        <v>0.39300000000000002</v>
      </c>
      <c r="P46" s="11">
        <v>0.41</v>
      </c>
      <c r="Q46" s="11">
        <v>0.32</v>
      </c>
      <c r="R46" s="11">
        <v>0.33</v>
      </c>
      <c r="S46" s="11">
        <v>0.28000000000000003</v>
      </c>
      <c r="T46" s="11">
        <v>0.37</v>
      </c>
      <c r="U46" s="11">
        <v>0.38479999999999998</v>
      </c>
    </row>
    <row r="47" spans="1:21" ht="20.100000000000001" customHeight="1">
      <c r="A47" s="288">
        <v>43609</v>
      </c>
      <c r="B47" s="288">
        <v>43615</v>
      </c>
      <c r="C47" s="11">
        <v>0.48299999999999998</v>
      </c>
      <c r="D47" s="11">
        <v>0.33</v>
      </c>
      <c r="E47" s="11">
        <v>0.33</v>
      </c>
      <c r="F47" s="11">
        <v>0.35</v>
      </c>
      <c r="G47" s="11">
        <v>0.31</v>
      </c>
      <c r="H47" s="11">
        <v>0.3</v>
      </c>
      <c r="I47" s="11">
        <v>0.39700000000000002</v>
      </c>
      <c r="J47" s="11">
        <v>0.3</v>
      </c>
      <c r="K47" s="11">
        <v>0.39400000000000002</v>
      </c>
      <c r="L47" s="11">
        <v>0.62</v>
      </c>
      <c r="M47" s="11">
        <v>0.6</v>
      </c>
      <c r="N47" s="11">
        <v>0.53</v>
      </c>
      <c r="O47" s="11">
        <v>0.39300000000000002</v>
      </c>
      <c r="P47" s="11">
        <v>0.41</v>
      </c>
      <c r="Q47" s="11">
        <v>0.32</v>
      </c>
      <c r="R47" s="11">
        <v>0.33</v>
      </c>
      <c r="S47" s="11">
        <v>0.3</v>
      </c>
      <c r="T47" s="11">
        <v>0.37</v>
      </c>
      <c r="U47" s="11">
        <v>0.3926</v>
      </c>
    </row>
    <row r="48" spans="1:21" ht="20.100000000000001" customHeight="1">
      <c r="A48" s="288">
        <v>43616</v>
      </c>
      <c r="B48" s="288">
        <v>43622</v>
      </c>
      <c r="C48" s="11">
        <v>0.443</v>
      </c>
      <c r="D48" s="11">
        <v>0.31</v>
      </c>
      <c r="E48" s="11">
        <v>0.32</v>
      </c>
      <c r="F48" s="11">
        <v>0.33700000000000002</v>
      </c>
      <c r="G48" s="11">
        <v>0.28999999999999998</v>
      </c>
      <c r="H48" s="11">
        <v>0.3</v>
      </c>
      <c r="I48" s="11">
        <v>0.38400000000000001</v>
      </c>
      <c r="J48" s="11">
        <v>0.3</v>
      </c>
      <c r="K48" s="11">
        <v>0.37</v>
      </c>
      <c r="L48" s="11">
        <v>0.59599999999999997</v>
      </c>
      <c r="M48" s="11">
        <v>0.6</v>
      </c>
      <c r="N48" s="11">
        <v>0.5</v>
      </c>
      <c r="O48" s="11">
        <v>0.36</v>
      </c>
      <c r="P48" s="11">
        <v>0.41</v>
      </c>
      <c r="Q48" s="11">
        <v>0.32</v>
      </c>
      <c r="R48" s="11">
        <v>0.33</v>
      </c>
      <c r="S48" s="11">
        <v>0.3</v>
      </c>
      <c r="T48" s="11">
        <v>0.35</v>
      </c>
      <c r="U48" s="11">
        <v>0.37890000000000001</v>
      </c>
    </row>
    <row r="49" spans="1:21" ht="20.100000000000001" customHeight="1">
      <c r="A49" s="288">
        <v>43623</v>
      </c>
      <c r="B49" s="288">
        <v>43629</v>
      </c>
      <c r="C49" s="11">
        <v>0.43</v>
      </c>
      <c r="D49" s="11">
        <v>0.3</v>
      </c>
      <c r="E49" s="11">
        <v>0.3</v>
      </c>
      <c r="F49" s="11">
        <v>0.318</v>
      </c>
      <c r="G49" s="11">
        <v>0.28000000000000003</v>
      </c>
      <c r="H49" s="11">
        <v>0.3</v>
      </c>
      <c r="I49" s="11">
        <v>0.375</v>
      </c>
      <c r="J49" s="11">
        <v>0.3</v>
      </c>
      <c r="K49" s="11">
        <v>0.36099999999999999</v>
      </c>
      <c r="L49" s="11">
        <v>0.57999999999999996</v>
      </c>
      <c r="M49" s="11">
        <v>0.58499999999999996</v>
      </c>
      <c r="N49" s="11">
        <v>0.49</v>
      </c>
      <c r="O49" s="11">
        <v>0.38500000000000001</v>
      </c>
      <c r="P49" s="11">
        <v>0.39</v>
      </c>
      <c r="Q49" s="11">
        <v>0.3</v>
      </c>
      <c r="R49" s="11">
        <v>0.38500000000000001</v>
      </c>
      <c r="S49" s="11">
        <v>0.28999999999999998</v>
      </c>
      <c r="T49" s="11">
        <v>0.36099999999999999</v>
      </c>
      <c r="U49" s="11">
        <v>0.37390000000000001</v>
      </c>
    </row>
    <row r="50" spans="1:21" ht="20.100000000000001" customHeight="1">
      <c r="A50" s="288">
        <v>43630</v>
      </c>
      <c r="B50" s="288">
        <v>43636</v>
      </c>
      <c r="C50" s="11">
        <v>0.36</v>
      </c>
      <c r="D50" s="11">
        <v>0.3</v>
      </c>
      <c r="E50" s="11">
        <v>0.3</v>
      </c>
      <c r="F50" s="11">
        <v>0.318</v>
      </c>
      <c r="G50" s="11">
        <v>0.28000000000000003</v>
      </c>
      <c r="H50" s="11">
        <v>0.26</v>
      </c>
      <c r="I50" s="11">
        <v>0.35</v>
      </c>
      <c r="J50" s="11">
        <v>0.28000000000000003</v>
      </c>
      <c r="K50" s="11">
        <v>0.34</v>
      </c>
      <c r="L50" s="11">
        <v>0.52500000000000002</v>
      </c>
      <c r="M50" s="11">
        <v>0.53</v>
      </c>
      <c r="N50" s="11">
        <v>0.44</v>
      </c>
      <c r="O50" s="11">
        <v>0.41</v>
      </c>
      <c r="P50" s="11">
        <v>0.37</v>
      </c>
      <c r="Q50" s="11">
        <v>0.3</v>
      </c>
      <c r="R50" s="11">
        <v>0.38</v>
      </c>
      <c r="S50" s="11">
        <v>0.27800000000000002</v>
      </c>
      <c r="T50" s="11">
        <v>0.37</v>
      </c>
      <c r="U50" s="11">
        <v>0.35510000000000003</v>
      </c>
    </row>
    <row r="51" spans="1:21" ht="20.100000000000001" customHeight="1">
      <c r="A51" s="288">
        <v>43637</v>
      </c>
      <c r="B51" s="288">
        <v>43643</v>
      </c>
      <c r="C51" s="234">
        <v>0.34499999999999997</v>
      </c>
      <c r="D51" s="234">
        <v>0.32</v>
      </c>
      <c r="E51" s="234">
        <v>0.32</v>
      </c>
      <c r="F51" s="234">
        <v>0.31</v>
      </c>
      <c r="G51" s="234">
        <v>0.28000000000000003</v>
      </c>
      <c r="H51" s="234">
        <v>0.26</v>
      </c>
      <c r="I51" s="234">
        <v>0.33</v>
      </c>
      <c r="J51" s="234">
        <v>0.26</v>
      </c>
      <c r="K51" s="234">
        <v>0.32</v>
      </c>
      <c r="L51" s="234">
        <v>0.48499999999999999</v>
      </c>
      <c r="M51" s="234">
        <v>0.5</v>
      </c>
      <c r="N51" s="234">
        <v>0.42</v>
      </c>
      <c r="O51" s="234">
        <v>0.44500000000000001</v>
      </c>
      <c r="P51" s="234">
        <v>0.37</v>
      </c>
      <c r="Q51" s="234">
        <v>0.28000000000000003</v>
      </c>
      <c r="R51" s="234">
        <v>0.39</v>
      </c>
      <c r="S51" s="234">
        <v>0.27</v>
      </c>
      <c r="T51" s="234">
        <v>0.37</v>
      </c>
      <c r="U51" s="234">
        <v>0.34860000000000002</v>
      </c>
    </row>
    <row r="52" spans="1:21" ht="20.100000000000001" customHeight="1">
      <c r="A52" s="288">
        <v>43644</v>
      </c>
      <c r="B52" s="288">
        <v>43650</v>
      </c>
      <c r="C52" s="11">
        <v>0.33</v>
      </c>
      <c r="D52" s="11">
        <v>0.38</v>
      </c>
      <c r="E52" s="11">
        <v>0.379</v>
      </c>
      <c r="F52" s="11">
        <v>0.33500000000000002</v>
      </c>
      <c r="G52" s="11">
        <v>0.28699999999999998</v>
      </c>
      <c r="H52" s="11">
        <v>0.26500000000000001</v>
      </c>
      <c r="I52" s="11">
        <v>0.32500000000000001</v>
      </c>
      <c r="J52" s="11">
        <v>0.25</v>
      </c>
      <c r="K52" s="11">
        <v>0.3</v>
      </c>
      <c r="L52" s="11">
        <v>0.46100000000000002</v>
      </c>
      <c r="M52" s="11">
        <v>0.45</v>
      </c>
      <c r="N52" s="11">
        <v>0.39500000000000002</v>
      </c>
      <c r="O52" s="11">
        <v>0.46200000000000002</v>
      </c>
      <c r="P52" s="11">
        <v>0.35</v>
      </c>
      <c r="Q52" s="11">
        <v>0.26</v>
      </c>
      <c r="R52" s="11">
        <v>0.41499999999999998</v>
      </c>
      <c r="S52" s="11">
        <v>0.27510000000000001</v>
      </c>
      <c r="T52" s="11">
        <v>0.35499999999999998</v>
      </c>
      <c r="U52" s="11">
        <v>0.34860000000000002</v>
      </c>
    </row>
    <row r="53" spans="1:21" ht="20.100000000000001" customHeight="1">
      <c r="A53" s="288">
        <v>43651</v>
      </c>
      <c r="B53" s="288">
        <v>43657</v>
      </c>
      <c r="C53" s="11">
        <v>0.31</v>
      </c>
      <c r="D53" s="11">
        <v>0.38</v>
      </c>
      <c r="E53" s="11">
        <v>0.39</v>
      </c>
      <c r="F53" s="11">
        <v>0.33500000000000002</v>
      </c>
      <c r="G53" s="11">
        <v>0.27</v>
      </c>
      <c r="H53" s="11">
        <v>0.26500000000000001</v>
      </c>
      <c r="I53" s="11">
        <v>0.3</v>
      </c>
      <c r="J53" s="11">
        <v>0.25</v>
      </c>
      <c r="K53" s="11">
        <v>0.28999999999999998</v>
      </c>
      <c r="L53" s="11">
        <v>0.41</v>
      </c>
      <c r="M53" s="11">
        <v>0.41</v>
      </c>
      <c r="N53" s="11">
        <v>0.38</v>
      </c>
      <c r="O53" s="11">
        <v>0.46500000000000002</v>
      </c>
      <c r="P53" s="11">
        <v>0.35</v>
      </c>
      <c r="Q53" s="11">
        <v>0.26</v>
      </c>
      <c r="R53" s="11">
        <v>0.41499999999999998</v>
      </c>
      <c r="S53" s="11">
        <v>0.26</v>
      </c>
      <c r="T53" s="11">
        <v>0.37</v>
      </c>
      <c r="U53" s="11">
        <v>0.33939999999999998</v>
      </c>
    </row>
    <row r="54" spans="1:21" ht="20.100000000000001" customHeight="1">
      <c r="A54" s="288">
        <v>43658</v>
      </c>
      <c r="B54" s="288">
        <v>43664</v>
      </c>
      <c r="C54" s="11">
        <v>0.3</v>
      </c>
      <c r="D54" s="11">
        <v>0.375</v>
      </c>
      <c r="E54" s="11">
        <v>0.38</v>
      </c>
      <c r="F54" s="11">
        <v>0.32</v>
      </c>
      <c r="G54" s="11">
        <v>0.27</v>
      </c>
      <c r="H54" s="11">
        <v>0.26</v>
      </c>
      <c r="I54" s="11">
        <v>0.28499999999999998</v>
      </c>
      <c r="J54" s="11">
        <v>0.25</v>
      </c>
      <c r="K54" s="11">
        <v>0.28000000000000003</v>
      </c>
      <c r="L54" s="11">
        <v>0.39</v>
      </c>
      <c r="M54" s="11">
        <v>0.38500000000000001</v>
      </c>
      <c r="N54" s="11">
        <v>0.36499999999999999</v>
      </c>
      <c r="O54" s="11">
        <v>0.43</v>
      </c>
      <c r="P54" s="11">
        <v>0.32</v>
      </c>
      <c r="Q54" s="11">
        <v>0.25</v>
      </c>
      <c r="R54" s="11">
        <v>0.39</v>
      </c>
      <c r="S54" s="11">
        <v>0.26</v>
      </c>
      <c r="T54" s="11">
        <v>0.35</v>
      </c>
      <c r="U54" s="11">
        <v>0.3256</v>
      </c>
    </row>
    <row r="55" spans="1:21" ht="20.100000000000001" customHeight="1">
      <c r="A55" s="288">
        <v>43665</v>
      </c>
      <c r="B55" s="288">
        <v>43671</v>
      </c>
      <c r="C55" s="11">
        <v>0.28999999999999998</v>
      </c>
      <c r="D55" s="11">
        <v>0.36</v>
      </c>
      <c r="E55" s="11">
        <v>0.38</v>
      </c>
      <c r="F55" s="11">
        <v>0.33</v>
      </c>
      <c r="G55" s="11">
        <v>0.27</v>
      </c>
      <c r="H55" s="11">
        <v>0.25</v>
      </c>
      <c r="I55" s="11">
        <v>0.27</v>
      </c>
      <c r="J55" s="11">
        <v>0.25</v>
      </c>
      <c r="K55" s="11">
        <v>0.28499999999999998</v>
      </c>
      <c r="L55" s="11">
        <v>0.37</v>
      </c>
      <c r="M55" s="11">
        <v>0.35</v>
      </c>
      <c r="N55" s="11">
        <v>0.35</v>
      </c>
      <c r="O55" s="11">
        <v>0.4</v>
      </c>
      <c r="P55" s="11">
        <v>0.3</v>
      </c>
      <c r="Q55" s="11">
        <v>0.2</v>
      </c>
      <c r="R55" s="11">
        <v>0.35</v>
      </c>
      <c r="S55" s="11">
        <v>0.25</v>
      </c>
      <c r="T55" s="11">
        <v>0.33</v>
      </c>
      <c r="U55" s="11">
        <v>0.31030000000000002</v>
      </c>
    </row>
    <row r="56" spans="1:21" ht="20.100000000000001" customHeight="1">
      <c r="A56" s="288">
        <v>43672</v>
      </c>
      <c r="B56" s="288">
        <v>43678</v>
      </c>
      <c r="C56" s="11">
        <v>0.29799999999999999</v>
      </c>
      <c r="D56" s="11">
        <v>0.35</v>
      </c>
      <c r="E56" s="11">
        <v>0.38</v>
      </c>
      <c r="F56" s="11">
        <v>0.32</v>
      </c>
      <c r="G56" s="11">
        <v>0.26</v>
      </c>
      <c r="H56" s="11">
        <v>0.25</v>
      </c>
      <c r="I56" s="11">
        <v>0.27</v>
      </c>
      <c r="J56" s="11">
        <v>0.25</v>
      </c>
      <c r="K56" s="11">
        <v>0.28000000000000003</v>
      </c>
      <c r="L56" s="11">
        <v>0.35</v>
      </c>
      <c r="M56" s="11">
        <v>0.34</v>
      </c>
      <c r="N56" s="11">
        <v>0.33</v>
      </c>
      <c r="O56" s="11">
        <v>0.38</v>
      </c>
      <c r="P56" s="11">
        <v>0.3</v>
      </c>
      <c r="Q56" s="11">
        <v>0.2</v>
      </c>
      <c r="R56" s="11">
        <v>0.32</v>
      </c>
      <c r="S56" s="11">
        <v>0.25</v>
      </c>
      <c r="T56" s="11">
        <v>0.31</v>
      </c>
      <c r="U56" s="11">
        <v>0.30209999999999998</v>
      </c>
    </row>
    <row r="57" spans="1:21" ht="20.100000000000001" customHeight="1">
      <c r="A57" s="288">
        <v>43679</v>
      </c>
      <c r="B57" s="288">
        <v>43685</v>
      </c>
      <c r="C57" s="11">
        <v>0.27600000000000002</v>
      </c>
      <c r="D57" s="11">
        <v>0.32</v>
      </c>
      <c r="E57" s="11">
        <v>0.36499999999999999</v>
      </c>
      <c r="F57" s="11">
        <v>0.3</v>
      </c>
      <c r="G57" s="11">
        <v>0.254</v>
      </c>
      <c r="H57" s="11">
        <v>0.25</v>
      </c>
      <c r="I57" s="11">
        <v>0.27</v>
      </c>
      <c r="J57" s="11">
        <v>0.23</v>
      </c>
      <c r="K57" s="11">
        <v>0.26</v>
      </c>
      <c r="L57" s="11">
        <v>0.34499999999999997</v>
      </c>
      <c r="M57" s="11">
        <v>0.33</v>
      </c>
      <c r="N57" s="11">
        <v>0.32500000000000001</v>
      </c>
      <c r="O57" s="11">
        <v>0.37</v>
      </c>
      <c r="P57" s="11">
        <v>0.28999999999999998</v>
      </c>
      <c r="Q57" s="11">
        <v>0.2</v>
      </c>
      <c r="R57" s="11">
        <v>0.32</v>
      </c>
      <c r="S57" s="11">
        <v>0.24299999999999999</v>
      </c>
      <c r="T57" s="11">
        <v>0.3</v>
      </c>
      <c r="U57" s="11">
        <v>0.29160000000000003</v>
      </c>
    </row>
    <row r="58" spans="1:21" ht="20.100000000000001" customHeight="1">
      <c r="A58" s="288">
        <v>43686</v>
      </c>
      <c r="B58" s="288">
        <v>43692</v>
      </c>
      <c r="C58" s="11">
        <v>0.27</v>
      </c>
      <c r="D58" s="11">
        <v>0.3</v>
      </c>
      <c r="E58" s="11">
        <v>0.35</v>
      </c>
      <c r="F58" s="11">
        <v>0.28999999999999998</v>
      </c>
      <c r="G58" s="11">
        <v>0.25</v>
      </c>
      <c r="H58" s="11">
        <v>0.24</v>
      </c>
      <c r="I58" s="11">
        <v>0.26</v>
      </c>
      <c r="J58" s="11">
        <v>0.23</v>
      </c>
      <c r="K58" s="11">
        <v>0.25</v>
      </c>
      <c r="L58" s="11">
        <v>0.34</v>
      </c>
      <c r="M58" s="11">
        <v>0.34</v>
      </c>
      <c r="N58" s="11">
        <v>0.34499999999999997</v>
      </c>
      <c r="O58" s="11">
        <v>0.35399999999999998</v>
      </c>
      <c r="P58" s="11">
        <v>0.26800000000000002</v>
      </c>
      <c r="Q58" s="11">
        <v>0.2</v>
      </c>
      <c r="R58" s="11">
        <v>0.2</v>
      </c>
      <c r="S58" s="11">
        <v>0.23</v>
      </c>
      <c r="T58" s="11">
        <v>0.28999999999999998</v>
      </c>
      <c r="U58" s="11">
        <v>0.2782</v>
      </c>
    </row>
    <row r="59" spans="1:21" ht="20.100000000000001" customHeight="1">
      <c r="A59" s="288">
        <v>43693</v>
      </c>
      <c r="B59" s="288">
        <v>43699</v>
      </c>
      <c r="C59" s="11">
        <v>0.25600000000000001</v>
      </c>
      <c r="D59" s="11">
        <v>0.3</v>
      </c>
      <c r="E59" s="11">
        <v>0.33</v>
      </c>
      <c r="F59" s="11">
        <v>0.28000000000000003</v>
      </c>
      <c r="G59" s="11">
        <v>0.25</v>
      </c>
      <c r="H59" s="11">
        <v>0.24</v>
      </c>
      <c r="I59" s="11">
        <v>0.26</v>
      </c>
      <c r="J59" s="11">
        <v>0.26</v>
      </c>
      <c r="K59" s="11">
        <v>0.25</v>
      </c>
      <c r="L59" s="11">
        <v>0.32</v>
      </c>
      <c r="M59" s="11">
        <v>0.315</v>
      </c>
      <c r="N59" s="11">
        <v>0.3</v>
      </c>
      <c r="O59" s="11">
        <v>0.34</v>
      </c>
      <c r="P59" s="11">
        <v>0.25</v>
      </c>
      <c r="Q59" s="11">
        <v>0.2</v>
      </c>
      <c r="R59" s="11">
        <v>0.2</v>
      </c>
      <c r="S59" s="11">
        <v>0.23</v>
      </c>
      <c r="T59" s="11">
        <v>0.27500000000000002</v>
      </c>
      <c r="U59" s="11">
        <v>0.26979999999999998</v>
      </c>
    </row>
    <row r="60" spans="1:21" ht="20.100000000000001" customHeight="1">
      <c r="A60" s="288">
        <v>43700</v>
      </c>
      <c r="B60" s="288">
        <v>43706</v>
      </c>
      <c r="C60" s="11">
        <v>0.25</v>
      </c>
      <c r="D60" s="11">
        <v>0.28000000000000003</v>
      </c>
      <c r="E60" s="11">
        <v>0.32</v>
      </c>
      <c r="F60" s="11">
        <v>0.27500000000000002</v>
      </c>
      <c r="G60" s="11">
        <v>0.25</v>
      </c>
      <c r="H60" s="11">
        <v>0.24</v>
      </c>
      <c r="I60" s="11">
        <v>0.253</v>
      </c>
      <c r="J60" s="11">
        <v>0.245</v>
      </c>
      <c r="K60" s="11">
        <v>0.25600000000000001</v>
      </c>
      <c r="L60" s="11">
        <v>0.31</v>
      </c>
      <c r="M60" s="11">
        <v>0.31</v>
      </c>
      <c r="N60" s="11">
        <v>0.28999999999999998</v>
      </c>
      <c r="O60" s="11">
        <v>0.31</v>
      </c>
      <c r="P60" s="11">
        <v>0.24299999999999999</v>
      </c>
      <c r="Q60" s="11">
        <v>0.2</v>
      </c>
      <c r="R60" s="11">
        <v>0.2</v>
      </c>
      <c r="S60" s="11">
        <v>0.23</v>
      </c>
      <c r="T60" s="11">
        <v>0.249</v>
      </c>
      <c r="U60" s="11">
        <v>0.26169999999999999</v>
      </c>
    </row>
    <row r="61" spans="1:21" ht="20.100000000000001" customHeight="1">
      <c r="A61" s="288">
        <v>43707</v>
      </c>
      <c r="B61" s="288">
        <v>43713</v>
      </c>
      <c r="C61" s="11">
        <v>0.25</v>
      </c>
      <c r="D61" s="11">
        <v>0.27500000000000002</v>
      </c>
      <c r="E61" s="11">
        <v>0.27</v>
      </c>
      <c r="F61" s="11">
        <v>0.27500000000000002</v>
      </c>
      <c r="G61" s="11">
        <v>0.25</v>
      </c>
      <c r="H61" s="11">
        <v>0.24</v>
      </c>
      <c r="I61" s="11">
        <v>0.25</v>
      </c>
      <c r="J61" s="11">
        <v>0.245</v>
      </c>
      <c r="K61" s="11">
        <v>0.255</v>
      </c>
      <c r="L61" s="11">
        <v>0.3</v>
      </c>
      <c r="M61" s="11">
        <v>0.3</v>
      </c>
      <c r="N61" s="11">
        <v>0.28999999999999998</v>
      </c>
      <c r="O61" s="11">
        <v>0.31</v>
      </c>
      <c r="P61" s="11">
        <v>0.24299999999999999</v>
      </c>
      <c r="Q61" s="11">
        <v>0.2</v>
      </c>
      <c r="R61" s="11">
        <v>0.2</v>
      </c>
      <c r="S61" s="11">
        <v>0.23</v>
      </c>
      <c r="T61" s="11">
        <v>0.249</v>
      </c>
      <c r="U61" s="11">
        <v>0.25729999999999997</v>
      </c>
    </row>
    <row r="62" spans="1:21" ht="20.100000000000001" customHeight="1">
      <c r="A62" s="288">
        <v>43714</v>
      </c>
      <c r="B62" s="288">
        <v>43720</v>
      </c>
      <c r="C62" s="11">
        <v>0.25</v>
      </c>
      <c r="D62" s="11">
        <v>0.26</v>
      </c>
      <c r="E62" s="11">
        <v>0.27</v>
      </c>
      <c r="F62" s="11">
        <v>0.27500000000000002</v>
      </c>
      <c r="G62" s="11">
        <v>0.25</v>
      </c>
      <c r="H62" s="11">
        <v>0.24</v>
      </c>
      <c r="I62" s="11">
        <v>0.25</v>
      </c>
      <c r="J62" s="11">
        <v>0.245</v>
      </c>
      <c r="K62" s="11">
        <v>0.255</v>
      </c>
      <c r="L62" s="11">
        <v>0.3</v>
      </c>
      <c r="M62" s="11">
        <v>0.3</v>
      </c>
      <c r="N62" s="11">
        <v>0.28999999999999998</v>
      </c>
      <c r="O62" s="11">
        <v>0.28999999999999998</v>
      </c>
      <c r="P62" s="11">
        <v>0.24299999999999999</v>
      </c>
      <c r="Q62" s="11">
        <v>0.2</v>
      </c>
      <c r="R62" s="11">
        <v>0.2</v>
      </c>
      <c r="S62" s="11">
        <v>0.23</v>
      </c>
      <c r="T62" s="11">
        <v>0.23</v>
      </c>
      <c r="U62" s="11">
        <v>0.25430000000000003</v>
      </c>
    </row>
    <row r="63" spans="1:21" ht="20.100000000000001" customHeight="1">
      <c r="A63" s="288">
        <v>43721</v>
      </c>
      <c r="B63" s="288">
        <v>43727</v>
      </c>
      <c r="C63" s="11">
        <v>0.25</v>
      </c>
      <c r="D63" s="11">
        <v>0.26</v>
      </c>
      <c r="E63" s="11">
        <v>0.27</v>
      </c>
      <c r="F63" s="11">
        <v>0.27500000000000002</v>
      </c>
      <c r="G63" s="11">
        <v>0.25</v>
      </c>
      <c r="H63" s="11">
        <v>0.24</v>
      </c>
      <c r="I63" s="11">
        <v>0.25</v>
      </c>
      <c r="J63" s="11">
        <v>0.245</v>
      </c>
      <c r="K63" s="11">
        <v>0.255</v>
      </c>
      <c r="L63" s="11">
        <v>0.3</v>
      </c>
      <c r="M63" s="11">
        <v>0.3</v>
      </c>
      <c r="N63" s="11">
        <v>0.31</v>
      </c>
      <c r="O63" s="11">
        <v>0.28000000000000003</v>
      </c>
      <c r="P63" s="11">
        <v>0.24299999999999999</v>
      </c>
      <c r="Q63" s="11">
        <v>0.2</v>
      </c>
      <c r="R63" s="11">
        <v>0.2</v>
      </c>
      <c r="S63" s="11">
        <v>0.23</v>
      </c>
      <c r="T63" s="11">
        <v>0.23</v>
      </c>
      <c r="U63" s="11">
        <v>0.25490000000000002</v>
      </c>
    </row>
    <row r="64" spans="1:21" ht="20.100000000000001" customHeight="1">
      <c r="A64" s="288">
        <v>43728</v>
      </c>
      <c r="B64" s="288">
        <v>43734</v>
      </c>
      <c r="C64" s="11">
        <v>0.25</v>
      </c>
      <c r="D64" s="11">
        <v>0.26</v>
      </c>
      <c r="E64" s="11">
        <v>0.27</v>
      </c>
      <c r="F64" s="11">
        <v>0.27500000000000002</v>
      </c>
      <c r="G64" s="11">
        <v>0.25</v>
      </c>
      <c r="H64" s="11">
        <v>0.24</v>
      </c>
      <c r="I64" s="11">
        <v>0.24399999999999999</v>
      </c>
      <c r="J64" s="11">
        <v>0.245</v>
      </c>
      <c r="K64" s="11">
        <v>0.255</v>
      </c>
      <c r="L64" s="11">
        <v>0.28599999999999998</v>
      </c>
      <c r="M64" s="11">
        <v>0.28999999999999998</v>
      </c>
      <c r="N64" s="11">
        <v>0.29499999999999998</v>
      </c>
      <c r="O64" s="11">
        <v>0.28000000000000003</v>
      </c>
      <c r="P64" s="11">
        <v>0.24</v>
      </c>
      <c r="Q64" s="11">
        <v>0.2</v>
      </c>
      <c r="R64" s="11">
        <v>0.2</v>
      </c>
      <c r="S64" s="11">
        <v>0.23</v>
      </c>
      <c r="T64" s="11">
        <v>0.23</v>
      </c>
      <c r="U64" s="11">
        <v>0.25219999999999998</v>
      </c>
    </row>
    <row r="65" spans="1:21" ht="20.100000000000001" customHeight="1">
      <c r="A65" s="288">
        <v>43735</v>
      </c>
      <c r="B65" s="288">
        <v>43748</v>
      </c>
      <c r="C65" s="11">
        <v>0.23799999999999999</v>
      </c>
      <c r="D65" s="11">
        <v>0.254</v>
      </c>
      <c r="E65" s="11">
        <v>0.25600000000000001</v>
      </c>
      <c r="F65" s="11">
        <v>0.26</v>
      </c>
      <c r="G65" s="11">
        <v>0.24</v>
      </c>
      <c r="H65" s="11">
        <v>0.23899999999999999</v>
      </c>
      <c r="I65" s="11">
        <v>0.23100000000000001</v>
      </c>
      <c r="J65" s="11">
        <v>0.25600000000000001</v>
      </c>
      <c r="K65" s="11">
        <v>0.23499999999999999</v>
      </c>
      <c r="L65" s="11">
        <v>0.28999999999999998</v>
      </c>
      <c r="M65" s="11">
        <v>0.28999999999999998</v>
      </c>
      <c r="N65" s="11">
        <v>0.29599999999999999</v>
      </c>
      <c r="O65" s="11">
        <v>0.26800000000000002</v>
      </c>
      <c r="P65" s="11">
        <v>0.25</v>
      </c>
      <c r="Q65" s="11">
        <v>0.18</v>
      </c>
      <c r="R65" s="11">
        <v>0.18</v>
      </c>
      <c r="S65" s="11">
        <v>0.187</v>
      </c>
      <c r="T65" s="11">
        <v>0.216</v>
      </c>
      <c r="U65" s="11">
        <v>0.24260000000000001</v>
      </c>
    </row>
    <row r="66" spans="1:21" ht="20.100000000000001" customHeight="1">
      <c r="A66" s="288">
        <v>43749</v>
      </c>
      <c r="B66" s="288">
        <v>43755</v>
      </c>
      <c r="C66" s="11">
        <v>0.22</v>
      </c>
      <c r="D66" s="11">
        <v>0.24</v>
      </c>
      <c r="E66" s="11">
        <v>0.249</v>
      </c>
      <c r="F66" s="11">
        <v>0.25</v>
      </c>
      <c r="G66" s="11">
        <v>0.24</v>
      </c>
      <c r="H66" s="11">
        <v>0.23</v>
      </c>
      <c r="I66" s="11">
        <v>0.22600000000000001</v>
      </c>
      <c r="J66" s="11">
        <v>0.25</v>
      </c>
      <c r="K66" s="11">
        <v>0.23</v>
      </c>
      <c r="L66" s="11">
        <v>0.26</v>
      </c>
      <c r="M66" s="11">
        <v>0.27500000000000002</v>
      </c>
      <c r="N66" s="11">
        <v>0.28000000000000003</v>
      </c>
      <c r="O66" s="11">
        <v>0.24199999999999999</v>
      </c>
      <c r="P66" s="11">
        <v>0.24</v>
      </c>
      <c r="Q66" s="11">
        <v>0.18</v>
      </c>
      <c r="R66" s="11">
        <v>0.15</v>
      </c>
      <c r="S66" s="11">
        <v>0.17</v>
      </c>
      <c r="T66" s="11">
        <v>0.16500000000000001</v>
      </c>
      <c r="U66" s="11">
        <v>0.2276</v>
      </c>
    </row>
    <row r="67" spans="1:21" ht="20.100000000000001" customHeight="1">
      <c r="A67" s="288">
        <v>43756</v>
      </c>
      <c r="B67" s="288">
        <v>43762</v>
      </c>
      <c r="C67" s="11">
        <v>0.22</v>
      </c>
      <c r="D67" s="11">
        <v>0.223</v>
      </c>
      <c r="E67" s="11">
        <v>0.22500000000000001</v>
      </c>
      <c r="F67" s="11">
        <v>0.25</v>
      </c>
      <c r="G67" s="11">
        <v>0.24</v>
      </c>
      <c r="H67" s="11">
        <v>0.23</v>
      </c>
      <c r="I67" s="11">
        <v>0.22900000000000001</v>
      </c>
      <c r="J67" s="11">
        <v>0.25</v>
      </c>
      <c r="K67" s="11">
        <v>0.23</v>
      </c>
      <c r="L67" s="11">
        <v>0.26</v>
      </c>
      <c r="M67" s="11">
        <v>0.27</v>
      </c>
      <c r="N67" s="11">
        <v>0.28199999999999997</v>
      </c>
      <c r="O67" s="11">
        <v>0.24199999999999999</v>
      </c>
      <c r="P67" s="11">
        <v>0.24</v>
      </c>
      <c r="Q67" s="11">
        <v>0.18</v>
      </c>
      <c r="R67" s="11">
        <v>0.15</v>
      </c>
      <c r="S67" s="11">
        <v>0.16400000000000001</v>
      </c>
      <c r="T67" s="11">
        <v>0.16</v>
      </c>
      <c r="U67" s="11">
        <v>0.22470000000000001</v>
      </c>
    </row>
    <row r="68" spans="1:21" ht="20.100000000000001" customHeight="1">
      <c r="A68" s="288">
        <v>43763</v>
      </c>
      <c r="B68" s="288">
        <v>43769</v>
      </c>
      <c r="C68" s="11">
        <v>0.22700000000000001</v>
      </c>
      <c r="D68" s="11">
        <v>0.218</v>
      </c>
      <c r="E68" s="11">
        <v>0.224</v>
      </c>
      <c r="F68" s="11">
        <v>0.24</v>
      </c>
      <c r="G68" s="11">
        <v>0.23</v>
      </c>
      <c r="H68" s="11">
        <v>0.23699999999999999</v>
      </c>
      <c r="I68" s="11">
        <v>0.23400000000000001</v>
      </c>
      <c r="J68" s="11">
        <v>0.25</v>
      </c>
      <c r="K68" s="11">
        <v>0.23</v>
      </c>
      <c r="L68" s="11">
        <v>0.26800000000000002</v>
      </c>
      <c r="M68" s="11">
        <v>0.26600000000000001</v>
      </c>
      <c r="N68" s="11">
        <v>0.28000000000000003</v>
      </c>
      <c r="O68" s="11">
        <v>0.24199999999999999</v>
      </c>
      <c r="P68" s="11">
        <v>0.24</v>
      </c>
      <c r="Q68" s="11">
        <v>0.18</v>
      </c>
      <c r="R68" s="11">
        <v>0.15</v>
      </c>
      <c r="S68" s="11">
        <v>0.16400000000000001</v>
      </c>
      <c r="T68" s="11">
        <v>0.16</v>
      </c>
      <c r="U68" s="11">
        <v>0.22439999999999999</v>
      </c>
    </row>
    <row r="69" spans="1:21" ht="20.100000000000001" customHeight="1">
      <c r="A69" s="288">
        <v>43770</v>
      </c>
      <c r="B69" s="288">
        <v>43776</v>
      </c>
      <c r="C69" s="11">
        <v>0.22700000000000001</v>
      </c>
      <c r="D69" s="11">
        <v>0.216</v>
      </c>
      <c r="E69" s="11">
        <v>0.223</v>
      </c>
      <c r="F69" s="11">
        <v>0.23</v>
      </c>
      <c r="G69" s="11">
        <v>0.23</v>
      </c>
      <c r="H69" s="11">
        <v>0.23499999999999999</v>
      </c>
      <c r="I69" s="11">
        <v>0.24</v>
      </c>
      <c r="J69" s="11">
        <v>0.25</v>
      </c>
      <c r="K69" s="11">
        <v>0.23</v>
      </c>
      <c r="L69" s="11">
        <v>0.26</v>
      </c>
      <c r="M69" s="11">
        <v>0.26500000000000001</v>
      </c>
      <c r="N69" s="11">
        <v>0.27300000000000002</v>
      </c>
      <c r="O69" s="11">
        <v>0.24</v>
      </c>
      <c r="P69" s="11">
        <v>0.24</v>
      </c>
      <c r="Q69" s="11">
        <v>0.18</v>
      </c>
      <c r="R69" s="11">
        <v>0.15</v>
      </c>
      <c r="S69" s="11">
        <v>0.16</v>
      </c>
      <c r="T69" s="11">
        <v>0.16</v>
      </c>
      <c r="U69" s="11">
        <v>0.22270000000000001</v>
      </c>
    </row>
    <row r="70" spans="1:21" ht="20.100000000000001" customHeight="1">
      <c r="A70" s="288">
        <v>43777</v>
      </c>
      <c r="B70" s="288">
        <v>43783</v>
      </c>
      <c r="C70" s="11">
        <v>0.22500000000000001</v>
      </c>
      <c r="D70" s="11">
        <v>0.215</v>
      </c>
      <c r="E70" s="11">
        <v>0.22</v>
      </c>
      <c r="F70" s="11">
        <v>0.23</v>
      </c>
      <c r="G70" s="11">
        <v>0.23</v>
      </c>
      <c r="H70" s="11">
        <v>0.23499999999999999</v>
      </c>
      <c r="I70" s="11">
        <v>0.24199999999999999</v>
      </c>
      <c r="J70" s="11">
        <v>0.245</v>
      </c>
      <c r="K70" s="11">
        <v>0.23</v>
      </c>
      <c r="L70" s="11">
        <v>0.25600000000000001</v>
      </c>
      <c r="M70" s="11">
        <v>0.26500000000000001</v>
      </c>
      <c r="N70" s="11">
        <v>0.27300000000000002</v>
      </c>
      <c r="O70" s="11">
        <v>0.24</v>
      </c>
      <c r="P70" s="11">
        <v>0.24</v>
      </c>
      <c r="Q70" s="11">
        <v>0.18</v>
      </c>
      <c r="R70" s="11">
        <v>0.15</v>
      </c>
      <c r="S70" s="11">
        <v>0.16</v>
      </c>
      <c r="T70" s="11">
        <v>0.16</v>
      </c>
      <c r="U70" s="11">
        <v>0.222</v>
      </c>
    </row>
    <row r="71" spans="1:21" ht="20.100000000000001" customHeight="1">
      <c r="A71" s="288">
        <v>43784</v>
      </c>
      <c r="B71" s="288">
        <v>43790</v>
      </c>
      <c r="C71" s="11">
        <v>0.25</v>
      </c>
      <c r="D71" s="11">
        <v>0.21</v>
      </c>
      <c r="E71" s="11">
        <v>0.22</v>
      </c>
      <c r="F71" s="11">
        <v>0.22900000000000001</v>
      </c>
      <c r="G71" s="11">
        <v>0.23</v>
      </c>
      <c r="H71" s="11">
        <v>0.23499999999999999</v>
      </c>
      <c r="I71" s="11">
        <v>0.24199999999999999</v>
      </c>
      <c r="J71" s="11">
        <v>0.245</v>
      </c>
      <c r="K71" s="11">
        <v>0.23</v>
      </c>
      <c r="L71" s="11">
        <v>0.25600000000000001</v>
      </c>
      <c r="M71" s="11">
        <v>0.26500000000000001</v>
      </c>
      <c r="N71" s="11">
        <v>0.27800000000000002</v>
      </c>
      <c r="O71" s="11">
        <v>0.24</v>
      </c>
      <c r="P71" s="11">
        <v>0.24</v>
      </c>
      <c r="Q71" s="11">
        <v>0.17499999999999999</v>
      </c>
      <c r="R71" s="11">
        <v>0.15</v>
      </c>
      <c r="S71" s="11">
        <v>0.16300000000000001</v>
      </c>
      <c r="T71" s="11">
        <v>0.16800000000000001</v>
      </c>
      <c r="U71" s="11">
        <v>0.22370000000000001</v>
      </c>
    </row>
    <row r="72" spans="1:21" ht="20.100000000000001" customHeight="1">
      <c r="A72" s="288">
        <v>43791</v>
      </c>
      <c r="B72" s="288">
        <v>43797</v>
      </c>
      <c r="C72" s="11">
        <v>0.27500000000000002</v>
      </c>
      <c r="D72" s="11">
        <v>0.221</v>
      </c>
      <c r="E72" s="11">
        <v>0.22800000000000001</v>
      </c>
      <c r="F72" s="11">
        <v>0.22500000000000001</v>
      </c>
      <c r="G72" s="11">
        <v>0.23</v>
      </c>
      <c r="H72" s="11">
        <v>0.26400000000000001</v>
      </c>
      <c r="I72" s="11">
        <v>0.247</v>
      </c>
      <c r="J72" s="11">
        <v>0.24</v>
      </c>
      <c r="K72" s="11">
        <v>0.221</v>
      </c>
      <c r="L72" s="11">
        <v>0.249</v>
      </c>
      <c r="M72" s="11">
        <v>0.27</v>
      </c>
      <c r="N72" s="11">
        <v>0.28499999999999998</v>
      </c>
      <c r="O72" s="11">
        <v>0.248</v>
      </c>
      <c r="P72" s="11">
        <v>0.24</v>
      </c>
      <c r="Q72" s="11">
        <v>0.17499999999999999</v>
      </c>
      <c r="R72" s="11">
        <v>0.15</v>
      </c>
      <c r="S72" s="11">
        <v>0.15</v>
      </c>
      <c r="T72" s="11">
        <v>0.16</v>
      </c>
      <c r="U72" s="11">
        <v>0.2266</v>
      </c>
    </row>
    <row r="73" spans="1:21" ht="20.100000000000001" customHeight="1">
      <c r="A73" s="288">
        <v>43798</v>
      </c>
      <c r="B73" s="288">
        <v>43804</v>
      </c>
      <c r="C73" s="11">
        <v>0.29099999999999998</v>
      </c>
      <c r="D73" s="11">
        <v>0.22900000000000001</v>
      </c>
      <c r="E73" s="11">
        <v>0.23599999999999999</v>
      </c>
      <c r="F73" s="11">
        <v>0.23</v>
      </c>
      <c r="G73" s="11">
        <v>0.245</v>
      </c>
      <c r="H73" s="11">
        <v>0.26900000000000002</v>
      </c>
      <c r="I73" s="11">
        <v>0.27100000000000002</v>
      </c>
      <c r="J73" s="11">
        <v>0.23200000000000001</v>
      </c>
      <c r="K73" s="11">
        <v>0.23</v>
      </c>
      <c r="L73" s="11">
        <v>0.26100000000000001</v>
      </c>
      <c r="M73" s="11">
        <v>0.27200000000000002</v>
      </c>
      <c r="N73" s="11">
        <v>0.28899999999999998</v>
      </c>
      <c r="O73" s="11">
        <v>0.25</v>
      </c>
      <c r="P73" s="11">
        <v>0.25</v>
      </c>
      <c r="Q73" s="11">
        <v>0.17899999999999999</v>
      </c>
      <c r="R73" s="11">
        <v>0.156</v>
      </c>
      <c r="S73" s="11">
        <v>0.156</v>
      </c>
      <c r="T73" s="11">
        <v>0.16300000000000001</v>
      </c>
      <c r="U73" s="11">
        <v>0.23380000000000001</v>
      </c>
    </row>
    <row r="74" spans="1:21" ht="20.100000000000001" customHeight="1">
      <c r="A74" s="288">
        <v>43805</v>
      </c>
      <c r="B74" s="288">
        <v>43811</v>
      </c>
      <c r="C74" s="11">
        <v>0.3</v>
      </c>
      <c r="D74" s="11">
        <v>0.22</v>
      </c>
      <c r="E74" s="11">
        <v>0.23</v>
      </c>
      <c r="F74" s="11">
        <v>0.22700000000000001</v>
      </c>
      <c r="G74" s="11">
        <v>0.24</v>
      </c>
      <c r="H74" s="11">
        <v>0.27</v>
      </c>
      <c r="I74" s="11">
        <v>0.28499999999999998</v>
      </c>
      <c r="J74" s="11">
        <v>0.24</v>
      </c>
      <c r="K74" s="11">
        <v>0.24</v>
      </c>
      <c r="L74" s="11">
        <v>0.27</v>
      </c>
      <c r="M74" s="11">
        <v>0.28000000000000003</v>
      </c>
      <c r="N74" s="11">
        <v>0.28999999999999998</v>
      </c>
      <c r="O74" s="11">
        <v>0.24199999999999999</v>
      </c>
      <c r="P74" s="11">
        <v>0.24</v>
      </c>
      <c r="Q74" s="11">
        <v>0.17</v>
      </c>
      <c r="R74" s="11">
        <v>0.15</v>
      </c>
      <c r="S74" s="11">
        <v>0.15</v>
      </c>
      <c r="T74" s="11">
        <v>0.18</v>
      </c>
      <c r="U74" s="11">
        <v>0.23469999999999999</v>
      </c>
    </row>
    <row r="75" spans="1:21" ht="20.100000000000001" customHeight="1">
      <c r="A75" s="288">
        <v>43812</v>
      </c>
      <c r="B75" s="288">
        <v>43818</v>
      </c>
      <c r="C75" s="11">
        <v>0.30199999999999999</v>
      </c>
      <c r="D75" s="11">
        <v>0.22</v>
      </c>
      <c r="E75" s="11">
        <v>0.23</v>
      </c>
      <c r="F75" s="11">
        <v>0.22700000000000001</v>
      </c>
      <c r="G75" s="11">
        <v>0.24</v>
      </c>
      <c r="H75" s="11">
        <v>0.27</v>
      </c>
      <c r="I75" s="11">
        <v>0.28499999999999998</v>
      </c>
      <c r="J75" s="11">
        <v>0.24</v>
      </c>
      <c r="K75" s="11">
        <v>0.251</v>
      </c>
      <c r="L75" s="11">
        <v>0.27</v>
      </c>
      <c r="M75" s="11">
        <v>0.28000000000000003</v>
      </c>
      <c r="N75" s="11">
        <v>0.28999999999999998</v>
      </c>
      <c r="O75" s="11">
        <v>0.24199999999999999</v>
      </c>
      <c r="P75" s="11">
        <v>0.24</v>
      </c>
      <c r="Q75" s="11">
        <v>0.17</v>
      </c>
      <c r="R75" s="11">
        <v>0.15</v>
      </c>
      <c r="S75" s="11">
        <v>0.15</v>
      </c>
      <c r="T75" s="11">
        <v>0.18</v>
      </c>
      <c r="U75" s="11">
        <v>0.2354</v>
      </c>
    </row>
    <row r="76" spans="1:21" ht="20.100000000000001" customHeight="1">
      <c r="A76" s="288">
        <v>43819</v>
      </c>
      <c r="B76" s="288">
        <v>43825</v>
      </c>
      <c r="C76" s="11">
        <v>0.3</v>
      </c>
      <c r="D76" s="11">
        <v>0.22</v>
      </c>
      <c r="E76" s="11">
        <v>0.23</v>
      </c>
      <c r="F76" s="11">
        <v>0.22700000000000001</v>
      </c>
      <c r="G76" s="11">
        <v>0.24</v>
      </c>
      <c r="H76" s="11">
        <v>0.27</v>
      </c>
      <c r="I76" s="11">
        <v>0.28499999999999998</v>
      </c>
      <c r="J76" s="11">
        <v>0.24</v>
      </c>
      <c r="K76" s="11">
        <v>0.251</v>
      </c>
      <c r="L76" s="11">
        <v>0.27</v>
      </c>
      <c r="M76" s="11">
        <v>0.28000000000000003</v>
      </c>
      <c r="N76" s="11">
        <v>0.28999999999999998</v>
      </c>
      <c r="O76" s="11">
        <v>0.24199999999999999</v>
      </c>
      <c r="P76" s="11">
        <v>0.23</v>
      </c>
      <c r="Q76" s="11">
        <v>0.17</v>
      </c>
      <c r="R76" s="11">
        <v>0.15</v>
      </c>
      <c r="S76" s="11">
        <v>0.15</v>
      </c>
      <c r="T76" s="11">
        <v>0.18</v>
      </c>
      <c r="U76" s="11">
        <v>0.23469999999999999</v>
      </c>
    </row>
    <row r="77" spans="1:21" ht="20.100000000000001" customHeight="1">
      <c r="A77" s="288">
        <v>43826</v>
      </c>
      <c r="B77" s="288">
        <v>43832</v>
      </c>
      <c r="C77" s="11">
        <v>0.29599999999999999</v>
      </c>
      <c r="D77" s="11">
        <v>0.22</v>
      </c>
      <c r="E77" s="11">
        <v>0.23</v>
      </c>
      <c r="F77" s="11">
        <v>0.22700000000000001</v>
      </c>
      <c r="G77" s="11">
        <v>0.24</v>
      </c>
      <c r="H77" s="11">
        <v>0.27</v>
      </c>
      <c r="I77" s="11">
        <v>0.28000000000000003</v>
      </c>
      <c r="J77" s="11">
        <v>0.24</v>
      </c>
      <c r="K77" s="11">
        <v>0.251</v>
      </c>
      <c r="L77" s="11">
        <v>0.27200000000000002</v>
      </c>
      <c r="M77" s="11">
        <v>0.28000000000000003</v>
      </c>
      <c r="N77" s="11">
        <v>0.28999999999999998</v>
      </c>
      <c r="O77" s="11">
        <v>0.24199999999999999</v>
      </c>
      <c r="P77" s="11">
        <v>0.23</v>
      </c>
      <c r="Q77" s="11">
        <v>0.16500000000000001</v>
      </c>
      <c r="R77" s="11">
        <v>0.15</v>
      </c>
      <c r="S77" s="11">
        <v>0.15</v>
      </c>
      <c r="T77" s="11">
        <v>0.18</v>
      </c>
      <c r="U77" s="11">
        <v>0.2341</v>
      </c>
    </row>
    <row r="78" spans="1:21" ht="20.100000000000001" customHeight="1">
      <c r="A78" s="288">
        <v>43833</v>
      </c>
      <c r="B78" s="288">
        <v>43839</v>
      </c>
      <c r="C78" s="11">
        <v>0.28999999999999998</v>
      </c>
      <c r="D78" s="11">
        <v>0.216</v>
      </c>
      <c r="E78" s="11">
        <v>0.219</v>
      </c>
      <c r="F78" s="11">
        <v>0.22600000000000001</v>
      </c>
      <c r="G78" s="11">
        <v>0.23599999999999999</v>
      </c>
      <c r="H78" s="11">
        <v>0.26900000000000002</v>
      </c>
      <c r="I78" s="11">
        <v>0.27500000000000002</v>
      </c>
      <c r="J78" s="11">
        <v>0.24</v>
      </c>
      <c r="K78" s="11">
        <v>0.249</v>
      </c>
      <c r="L78" s="11">
        <v>0.26800000000000002</v>
      </c>
      <c r="M78" s="11">
        <v>0.27100000000000002</v>
      </c>
      <c r="N78" s="11">
        <v>0.27600000000000002</v>
      </c>
      <c r="O78" s="11">
        <v>0.24</v>
      </c>
      <c r="P78" s="11">
        <v>0.22600000000000001</v>
      </c>
      <c r="Q78" s="11">
        <v>0.16300000000000001</v>
      </c>
      <c r="R78" s="11">
        <v>0.15</v>
      </c>
      <c r="S78" s="11">
        <v>0.15</v>
      </c>
      <c r="T78" s="11">
        <v>0.17599999999999999</v>
      </c>
      <c r="U78" s="11">
        <v>0.23</v>
      </c>
    </row>
    <row r="79" spans="1:21" ht="20.100000000000001" customHeight="1">
      <c r="A79" s="288">
        <v>43840</v>
      </c>
      <c r="B79" s="288">
        <v>43846</v>
      </c>
      <c r="C79" s="11">
        <v>0.28100000000000003</v>
      </c>
      <c r="D79" s="11">
        <v>0.21299999999999999</v>
      </c>
      <c r="E79" s="11">
        <v>0.216</v>
      </c>
      <c r="F79" s="11">
        <v>0.22</v>
      </c>
      <c r="G79" s="11">
        <v>0.23100000000000001</v>
      </c>
      <c r="H79" s="11">
        <v>0.25700000000000001</v>
      </c>
      <c r="I79" s="11">
        <v>0.27300000000000002</v>
      </c>
      <c r="J79" s="11">
        <v>0.23599999999999999</v>
      </c>
      <c r="K79" s="11">
        <v>0.24</v>
      </c>
      <c r="L79" s="11">
        <v>0.25900000000000001</v>
      </c>
      <c r="M79" s="11">
        <v>0.26500000000000001</v>
      </c>
      <c r="N79" s="11">
        <v>0.27</v>
      </c>
      <c r="O79" s="11">
        <v>0.23300000000000001</v>
      </c>
      <c r="P79" s="11">
        <v>0.216</v>
      </c>
      <c r="Q79" s="11">
        <v>0.16</v>
      </c>
      <c r="R79" s="11">
        <v>0.14599999999999999</v>
      </c>
      <c r="S79" s="11">
        <v>0.14499999999999999</v>
      </c>
      <c r="T79" s="11">
        <v>0.17</v>
      </c>
      <c r="U79" s="11">
        <v>0.22389999999999999</v>
      </c>
    </row>
    <row r="80" spans="1:21" ht="20.100000000000001" customHeight="1">
      <c r="A80" s="288">
        <v>43861</v>
      </c>
      <c r="B80" s="288">
        <v>43867</v>
      </c>
      <c r="C80" s="11">
        <v>0.27600000000000002</v>
      </c>
      <c r="D80" s="11">
        <v>0.21</v>
      </c>
      <c r="E80" s="11">
        <v>0.20100000000000001</v>
      </c>
      <c r="F80" s="11">
        <v>0.21</v>
      </c>
      <c r="G80" s="11">
        <v>0.217</v>
      </c>
      <c r="H80" s="11">
        <v>0.23200000000000001</v>
      </c>
      <c r="I80" s="11">
        <v>0.26</v>
      </c>
      <c r="J80" s="11">
        <v>0.23</v>
      </c>
      <c r="K80" s="11">
        <v>0.22500000000000001</v>
      </c>
      <c r="L80" s="11">
        <v>0.248</v>
      </c>
      <c r="M80" s="11">
        <v>0.254</v>
      </c>
      <c r="N80" s="11">
        <v>0.26</v>
      </c>
      <c r="O80" s="11">
        <v>0.23</v>
      </c>
      <c r="P80" s="11">
        <v>0.2</v>
      </c>
      <c r="Q80" s="11">
        <v>0.14299999999999999</v>
      </c>
      <c r="R80" s="11">
        <v>0.13600000000000001</v>
      </c>
      <c r="S80" s="11">
        <v>0.14000000000000001</v>
      </c>
      <c r="T80" s="11">
        <v>0.16</v>
      </c>
      <c r="U80" s="11">
        <v>0.21290000000000001</v>
      </c>
    </row>
    <row r="81" spans="1:21" ht="20.100000000000001" customHeight="1">
      <c r="A81" s="288">
        <v>43868</v>
      </c>
      <c r="B81" s="288">
        <v>43874</v>
      </c>
      <c r="C81" s="11">
        <v>0.27</v>
      </c>
      <c r="D81" s="11">
        <v>0.21</v>
      </c>
      <c r="E81" s="11">
        <v>0.18</v>
      </c>
      <c r="F81" s="11">
        <v>0.21</v>
      </c>
      <c r="G81" s="11">
        <v>0.21</v>
      </c>
      <c r="H81" s="11">
        <v>0.23200000000000001</v>
      </c>
      <c r="I81" s="11">
        <v>0.24199999999999999</v>
      </c>
      <c r="J81" s="11">
        <v>0.214</v>
      </c>
      <c r="K81" s="11">
        <v>0.22500000000000001</v>
      </c>
      <c r="L81" s="11">
        <v>0.248</v>
      </c>
      <c r="M81" s="11">
        <v>0.254</v>
      </c>
      <c r="N81" s="11">
        <v>0.26</v>
      </c>
      <c r="O81" s="11">
        <v>0.21</v>
      </c>
      <c r="P81" s="11">
        <v>0.19</v>
      </c>
      <c r="Q81" s="11">
        <v>0.14299999999999999</v>
      </c>
      <c r="R81" s="11">
        <v>0.13600000000000001</v>
      </c>
      <c r="S81" s="11">
        <v>0.14000000000000001</v>
      </c>
      <c r="T81" s="11">
        <v>0.16</v>
      </c>
      <c r="U81" s="11">
        <v>0.2074</v>
      </c>
    </row>
    <row r="82" spans="1:21" ht="20.100000000000001" customHeight="1">
      <c r="A82" s="288">
        <v>43875</v>
      </c>
      <c r="B82" s="288">
        <v>43881</v>
      </c>
      <c r="C82" s="11">
        <v>0.248</v>
      </c>
      <c r="D82" s="11">
        <v>0.2</v>
      </c>
      <c r="E82" s="11">
        <v>0.16200000000000001</v>
      </c>
      <c r="F82" s="11">
        <v>0.2</v>
      </c>
      <c r="G82" s="11">
        <v>0.21</v>
      </c>
      <c r="H82" s="11">
        <v>0.23</v>
      </c>
      <c r="I82" s="11">
        <v>0.23200000000000001</v>
      </c>
      <c r="J82" s="11">
        <v>0.21</v>
      </c>
      <c r="K82" s="11">
        <v>0.22</v>
      </c>
      <c r="L82" s="11">
        <v>0.23400000000000001</v>
      </c>
      <c r="M82" s="11">
        <v>0.247</v>
      </c>
      <c r="N82" s="11">
        <v>0.254</v>
      </c>
      <c r="O82" s="11">
        <v>0.20499999999999999</v>
      </c>
      <c r="P82" s="11">
        <v>0.187</v>
      </c>
      <c r="Q82" s="11">
        <v>0.13900000000000001</v>
      </c>
      <c r="R82" s="11">
        <v>0.13</v>
      </c>
      <c r="S82" s="11">
        <v>0.13500000000000001</v>
      </c>
      <c r="T82" s="11">
        <v>0.15</v>
      </c>
      <c r="U82" s="11">
        <v>0.1996</v>
      </c>
    </row>
    <row r="83" spans="1:21" ht="20.100000000000001" customHeight="1">
      <c r="A83" s="288">
        <v>43882</v>
      </c>
      <c r="B83" s="288">
        <v>43888</v>
      </c>
      <c r="C83" s="11">
        <v>0.22</v>
      </c>
      <c r="D83" s="11">
        <v>0.19</v>
      </c>
      <c r="E83" s="11">
        <v>0.155</v>
      </c>
      <c r="F83" s="11">
        <v>0.17799999999999999</v>
      </c>
      <c r="G83" s="11">
        <v>0.21</v>
      </c>
      <c r="H83" s="11">
        <v>0.22</v>
      </c>
      <c r="I83" s="11">
        <v>0.22600000000000001</v>
      </c>
      <c r="J83" s="11">
        <v>0.21</v>
      </c>
      <c r="K83" s="11">
        <v>0.22</v>
      </c>
      <c r="L83" s="11">
        <v>0.23</v>
      </c>
      <c r="M83" s="11">
        <v>0.24099999999999999</v>
      </c>
      <c r="N83" s="11">
        <v>0.246</v>
      </c>
      <c r="O83" s="11">
        <v>0.189</v>
      </c>
      <c r="P83" s="11">
        <v>0.187</v>
      </c>
      <c r="Q83" s="11">
        <v>0.13900000000000001</v>
      </c>
      <c r="R83" s="11">
        <v>0.13</v>
      </c>
      <c r="S83" s="11">
        <v>0.13500000000000001</v>
      </c>
      <c r="T83" s="11">
        <v>0.15</v>
      </c>
      <c r="U83" s="11">
        <v>0.19309999999999999</v>
      </c>
    </row>
    <row r="84" spans="1:21" ht="20.100000000000001" customHeight="1">
      <c r="A84" s="288">
        <v>43889</v>
      </c>
      <c r="B84" s="288">
        <v>43895</v>
      </c>
      <c r="C84" s="11">
        <v>0.21560000000000001</v>
      </c>
      <c r="D84" s="11">
        <v>0.19</v>
      </c>
      <c r="E84" s="11">
        <v>0.155</v>
      </c>
      <c r="F84" s="11">
        <v>0.17799999999999999</v>
      </c>
      <c r="G84" s="11">
        <v>0.21</v>
      </c>
      <c r="H84" s="11">
        <v>0.22</v>
      </c>
      <c r="I84" s="11">
        <v>0.223</v>
      </c>
      <c r="J84" s="11">
        <v>0.21</v>
      </c>
      <c r="K84" s="11">
        <v>0.22</v>
      </c>
      <c r="L84" s="11">
        <v>0.23</v>
      </c>
      <c r="M84" s="11">
        <v>0.24</v>
      </c>
      <c r="N84" s="11">
        <v>0.24099999999999999</v>
      </c>
      <c r="O84" s="11">
        <v>0.189</v>
      </c>
      <c r="P84" s="11">
        <v>0.187</v>
      </c>
      <c r="Q84" s="11">
        <v>0.13900000000000001</v>
      </c>
      <c r="R84" s="11">
        <v>0.13</v>
      </c>
      <c r="S84" s="11">
        <v>0.13500000000000001</v>
      </c>
      <c r="T84" s="11">
        <v>0.15</v>
      </c>
      <c r="U84" s="11">
        <v>0.19239999999999999</v>
      </c>
    </row>
    <row r="85" spans="1:21" ht="20.100000000000001" customHeight="1">
      <c r="A85" s="288">
        <v>43896</v>
      </c>
      <c r="B85" s="288">
        <v>43902</v>
      </c>
      <c r="C85" s="11">
        <v>0.21199999999999999</v>
      </c>
      <c r="D85" s="11">
        <v>0.19</v>
      </c>
      <c r="E85" s="11">
        <v>0.155</v>
      </c>
      <c r="F85" s="11">
        <v>0.17799999999999999</v>
      </c>
      <c r="G85" s="11">
        <v>0.21</v>
      </c>
      <c r="H85" s="11">
        <v>0.22</v>
      </c>
      <c r="I85" s="11">
        <v>0.23100000000000001</v>
      </c>
      <c r="J85" s="11">
        <v>0.21</v>
      </c>
      <c r="K85" s="11">
        <v>0.22</v>
      </c>
      <c r="L85" s="11">
        <v>0.23699999999999999</v>
      </c>
      <c r="M85" s="11">
        <v>0.24</v>
      </c>
      <c r="N85" s="11">
        <v>0.24</v>
      </c>
      <c r="O85" s="11">
        <v>0.185</v>
      </c>
      <c r="P85" s="11">
        <v>0.187</v>
      </c>
      <c r="Q85" s="11">
        <v>0.13600000000000001</v>
      </c>
      <c r="R85" s="11">
        <v>0.13</v>
      </c>
      <c r="S85" s="11">
        <v>0.13500000000000001</v>
      </c>
      <c r="T85" s="11">
        <v>0.15</v>
      </c>
      <c r="U85" s="11">
        <v>0.19259999999999999</v>
      </c>
    </row>
    <row r="86" spans="1:21" ht="20.100000000000001" customHeight="1">
      <c r="A86" s="288">
        <v>43903</v>
      </c>
      <c r="B86" s="288">
        <v>43909</v>
      </c>
      <c r="C86" s="11">
        <v>0.19</v>
      </c>
      <c r="D86" s="11">
        <v>0.18</v>
      </c>
      <c r="E86" s="11">
        <v>0.15</v>
      </c>
      <c r="F86" s="11">
        <v>0.16</v>
      </c>
      <c r="G86" s="11">
        <v>0.18</v>
      </c>
      <c r="H86" s="11">
        <v>0.2</v>
      </c>
      <c r="I86" s="11">
        <v>0.22</v>
      </c>
      <c r="J86" s="11">
        <v>0.2</v>
      </c>
      <c r="K86" s="11">
        <v>0.21</v>
      </c>
      <c r="L86" s="11">
        <v>0.21</v>
      </c>
      <c r="M86" s="11">
        <v>0.22</v>
      </c>
      <c r="N86" s="11">
        <v>0.20499999999999999</v>
      </c>
      <c r="O86" s="11">
        <v>0.18</v>
      </c>
      <c r="P86" s="11">
        <v>0.18</v>
      </c>
      <c r="Q86" s="11">
        <v>0.13</v>
      </c>
      <c r="R86" s="11">
        <v>0.13</v>
      </c>
      <c r="S86" s="11">
        <v>0.13</v>
      </c>
      <c r="T86" s="11">
        <v>0.14000000000000001</v>
      </c>
      <c r="U86" s="11">
        <v>0.17860000000000001</v>
      </c>
    </row>
    <row r="87" spans="1:21" ht="20.100000000000001" customHeight="1">
      <c r="A87" s="288">
        <v>43910</v>
      </c>
      <c r="B87" s="288">
        <v>43916</v>
      </c>
      <c r="C87" s="11">
        <v>0.185</v>
      </c>
      <c r="D87" s="11">
        <v>0.17299999999999999</v>
      </c>
      <c r="E87" s="11">
        <v>0.15</v>
      </c>
      <c r="F87" s="11">
        <v>0.16</v>
      </c>
      <c r="G87" s="11">
        <v>0.17299999999999999</v>
      </c>
      <c r="H87" s="11">
        <v>0.184</v>
      </c>
      <c r="I87" s="11">
        <v>0.21</v>
      </c>
      <c r="J87" s="11">
        <v>0.2</v>
      </c>
      <c r="K87" s="11">
        <v>0.21</v>
      </c>
      <c r="L87" s="11">
        <v>0.2</v>
      </c>
      <c r="M87" s="11">
        <v>0.2</v>
      </c>
      <c r="N87" s="11">
        <v>0.2</v>
      </c>
      <c r="O87" s="11">
        <v>0.18</v>
      </c>
      <c r="P87" s="11">
        <v>0.17199999999999999</v>
      </c>
      <c r="Q87" s="11">
        <v>0.13</v>
      </c>
      <c r="R87" s="11">
        <v>0.13</v>
      </c>
      <c r="S87" s="11">
        <v>0.13</v>
      </c>
      <c r="T87" s="11">
        <v>0.14000000000000001</v>
      </c>
      <c r="U87" s="11">
        <v>0.17369999999999999</v>
      </c>
    </row>
    <row r="88" spans="1:21" ht="20.100000000000001" customHeight="1">
      <c r="A88" s="288">
        <v>43917</v>
      </c>
      <c r="B88" s="288">
        <v>43923</v>
      </c>
      <c r="C88" s="11">
        <v>0.17</v>
      </c>
      <c r="D88" s="11">
        <v>0.17</v>
      </c>
      <c r="E88" s="11">
        <v>0.15</v>
      </c>
      <c r="F88" s="11">
        <v>0.16</v>
      </c>
      <c r="G88" s="11">
        <v>0.17</v>
      </c>
      <c r="H88" s="11">
        <v>0.184</v>
      </c>
      <c r="I88" s="11">
        <v>0.2</v>
      </c>
      <c r="J88" s="11">
        <v>0.2</v>
      </c>
      <c r="K88" s="11">
        <v>0.21</v>
      </c>
      <c r="L88" s="11">
        <v>0.188</v>
      </c>
      <c r="M88" s="11">
        <v>0.19</v>
      </c>
      <c r="N88" s="11">
        <v>0.184</v>
      </c>
      <c r="O88" s="11">
        <v>0.17599999999999999</v>
      </c>
      <c r="P88" s="11">
        <v>0.16800000000000001</v>
      </c>
      <c r="Q88" s="11">
        <v>0.13</v>
      </c>
      <c r="R88" s="11">
        <v>0.13</v>
      </c>
      <c r="S88" s="11">
        <v>0.13</v>
      </c>
      <c r="T88" s="11">
        <v>0.14000000000000001</v>
      </c>
      <c r="U88" s="11">
        <v>0.1694</v>
      </c>
    </row>
    <row r="89" spans="1:21" ht="20.100000000000001" customHeight="1">
      <c r="A89" s="288">
        <v>43924</v>
      </c>
      <c r="B89" s="288">
        <v>43930</v>
      </c>
      <c r="C89" s="11">
        <v>0.1658</v>
      </c>
      <c r="D89" s="11">
        <v>0.16500000000000001</v>
      </c>
      <c r="E89" s="11">
        <v>0.14099999999999999</v>
      </c>
      <c r="F89" s="11">
        <v>0.16</v>
      </c>
      <c r="G89" s="11">
        <v>0.17</v>
      </c>
      <c r="H89" s="11">
        <v>0.184</v>
      </c>
      <c r="I89" s="11">
        <v>0.18840000000000001</v>
      </c>
      <c r="J89" s="11">
        <v>0.2</v>
      </c>
      <c r="K89" s="11">
        <v>0.2</v>
      </c>
      <c r="L89" s="11">
        <v>0.18099999999999999</v>
      </c>
      <c r="M89" s="11">
        <v>0.1812</v>
      </c>
      <c r="N89" s="11">
        <v>0.17899999999999999</v>
      </c>
      <c r="O89" s="11">
        <v>0.17</v>
      </c>
      <c r="P89" s="11">
        <v>0.16800000000000001</v>
      </c>
      <c r="Q89" s="11">
        <v>0.13</v>
      </c>
      <c r="R89" s="11">
        <v>0.13</v>
      </c>
      <c r="S89" s="11">
        <v>0.115</v>
      </c>
      <c r="T89" s="11">
        <v>0.13200000000000001</v>
      </c>
      <c r="U89" s="11">
        <v>0.16450000000000001</v>
      </c>
    </row>
    <row r="90" spans="1:21" ht="20.100000000000001" customHeight="1">
      <c r="A90" s="288">
        <v>43931</v>
      </c>
      <c r="B90" s="288">
        <v>43937</v>
      </c>
      <c r="C90" s="11">
        <v>0.17</v>
      </c>
      <c r="D90" s="11">
        <v>0.16500000000000001</v>
      </c>
      <c r="E90" s="11">
        <v>0.14099999999999999</v>
      </c>
      <c r="F90" s="11">
        <v>0.16</v>
      </c>
      <c r="G90" s="11">
        <v>0.17</v>
      </c>
      <c r="H90" s="11">
        <v>0.184</v>
      </c>
      <c r="I90" s="11">
        <v>0.192</v>
      </c>
      <c r="J90" s="11">
        <v>0.2</v>
      </c>
      <c r="K90" s="11">
        <v>0.2</v>
      </c>
      <c r="L90" s="11">
        <v>0.189</v>
      </c>
      <c r="M90" s="11">
        <v>0.185</v>
      </c>
      <c r="N90" s="11">
        <v>0.182</v>
      </c>
      <c r="O90" s="11">
        <v>0.17</v>
      </c>
      <c r="P90" s="11">
        <v>0.16800000000000001</v>
      </c>
      <c r="Q90" s="11">
        <v>0.13</v>
      </c>
      <c r="R90" s="11">
        <v>0.13</v>
      </c>
      <c r="S90" s="11">
        <v>0.11</v>
      </c>
      <c r="T90" s="11">
        <v>0.128</v>
      </c>
      <c r="U90" s="11">
        <v>0.16520000000000001</v>
      </c>
    </row>
    <row r="91" spans="1:21" ht="20.100000000000001" customHeight="1">
      <c r="A91" s="288">
        <v>43938</v>
      </c>
      <c r="B91" s="288">
        <v>43944</v>
      </c>
      <c r="C91" s="11">
        <v>0.17399999999999999</v>
      </c>
      <c r="D91" s="11">
        <v>0.16200000000000001</v>
      </c>
      <c r="E91" s="11">
        <v>0.14099999999999999</v>
      </c>
      <c r="F91" s="11">
        <v>0.16</v>
      </c>
      <c r="G91" s="11">
        <v>0.17</v>
      </c>
      <c r="H91" s="11">
        <v>0.184</v>
      </c>
      <c r="I91" s="11">
        <v>0.192</v>
      </c>
      <c r="J91" s="11">
        <v>0.189</v>
      </c>
      <c r="K91" s="11">
        <v>0.19500000000000001</v>
      </c>
      <c r="L91" s="11">
        <v>0.184</v>
      </c>
      <c r="M91" s="11">
        <v>0.185</v>
      </c>
      <c r="N91" s="11">
        <v>0.182</v>
      </c>
      <c r="O91" s="11">
        <v>0.16800000000000001</v>
      </c>
      <c r="P91" s="11">
        <v>0.16800000000000001</v>
      </c>
      <c r="Q91" s="11">
        <v>0.13</v>
      </c>
      <c r="R91" s="11">
        <v>0.13</v>
      </c>
      <c r="S91" s="11">
        <v>0.11</v>
      </c>
      <c r="T91" s="11">
        <v>0.125</v>
      </c>
      <c r="U91" s="11">
        <v>0.1638</v>
      </c>
    </row>
    <row r="92" spans="1:21" ht="20.100000000000001" customHeight="1">
      <c r="A92" s="288">
        <v>43945</v>
      </c>
      <c r="B92" s="288">
        <v>43951</v>
      </c>
      <c r="C92" s="11">
        <v>0.188</v>
      </c>
      <c r="D92" s="11">
        <v>0.16</v>
      </c>
      <c r="E92" s="11">
        <v>0.14000000000000001</v>
      </c>
      <c r="F92" s="11">
        <v>0.15</v>
      </c>
      <c r="G92" s="11">
        <v>0.16500000000000001</v>
      </c>
      <c r="H92" s="11">
        <v>0.18</v>
      </c>
      <c r="I92" s="11">
        <v>0.188</v>
      </c>
      <c r="J92" s="11">
        <v>0.185</v>
      </c>
      <c r="K92" s="11">
        <v>0.19</v>
      </c>
      <c r="L92" s="11">
        <v>0.18</v>
      </c>
      <c r="M92" s="11">
        <v>0.18</v>
      </c>
      <c r="N92" s="11">
        <v>0.18</v>
      </c>
      <c r="O92" s="11">
        <v>0.17199999999999999</v>
      </c>
      <c r="P92" s="11">
        <v>0.158</v>
      </c>
      <c r="Q92" s="11">
        <v>0.128</v>
      </c>
      <c r="R92" s="11">
        <v>0.126</v>
      </c>
      <c r="S92" s="11">
        <v>0.108</v>
      </c>
      <c r="T92" s="11">
        <v>0.12</v>
      </c>
      <c r="U92" s="11">
        <v>0.161</v>
      </c>
    </row>
    <row r="93" spans="1:21" ht="20.100000000000001" customHeight="1">
      <c r="A93" s="288">
        <v>43952</v>
      </c>
      <c r="B93" s="288">
        <v>43958</v>
      </c>
      <c r="C93" s="11">
        <v>0.2</v>
      </c>
      <c r="D93" s="11">
        <v>0.16700000000000001</v>
      </c>
      <c r="E93" s="11">
        <v>0.14000000000000001</v>
      </c>
      <c r="F93" s="11">
        <v>0.15</v>
      </c>
      <c r="G93" s="11">
        <v>0.16500000000000001</v>
      </c>
      <c r="H93" s="11">
        <v>0.18</v>
      </c>
      <c r="I93" s="11">
        <v>0.188</v>
      </c>
      <c r="J93" s="11">
        <v>0.185</v>
      </c>
      <c r="K93" s="11">
        <v>0.19</v>
      </c>
      <c r="L93" s="11">
        <v>0.188</v>
      </c>
      <c r="M93" s="11">
        <v>0.185</v>
      </c>
      <c r="N93" s="11">
        <v>0.185</v>
      </c>
      <c r="O93" s="11">
        <v>0.17199999999999999</v>
      </c>
      <c r="P93" s="11">
        <v>0.158</v>
      </c>
      <c r="Q93" s="11">
        <v>0.13</v>
      </c>
      <c r="R93" s="11">
        <v>0.126</v>
      </c>
      <c r="S93" s="11">
        <v>0.108</v>
      </c>
      <c r="T93" s="11">
        <v>0.12</v>
      </c>
      <c r="U93" s="11">
        <v>0.16320000000000001</v>
      </c>
    </row>
    <row r="94" spans="1:21" ht="20.100000000000001" customHeight="1">
      <c r="A94" s="288">
        <v>43959</v>
      </c>
      <c r="B94" s="288">
        <v>43965</v>
      </c>
      <c r="C94" s="11">
        <v>0.189</v>
      </c>
      <c r="D94" s="11">
        <v>0.16700000000000001</v>
      </c>
      <c r="E94" s="11">
        <v>0.14000000000000001</v>
      </c>
      <c r="F94" s="11">
        <v>0.15</v>
      </c>
      <c r="G94" s="11">
        <v>0.16500000000000001</v>
      </c>
      <c r="H94" s="11">
        <v>0.18</v>
      </c>
      <c r="I94" s="11">
        <v>0.188</v>
      </c>
      <c r="J94" s="11">
        <v>0.17</v>
      </c>
      <c r="K94" s="11">
        <v>0.19</v>
      </c>
      <c r="L94" s="11">
        <v>0.188</v>
      </c>
      <c r="M94" s="11">
        <v>0.185</v>
      </c>
      <c r="N94" s="11">
        <v>0.185</v>
      </c>
      <c r="O94" s="11">
        <v>0.16500000000000001</v>
      </c>
      <c r="P94" s="11">
        <v>0.158</v>
      </c>
      <c r="Q94" s="11">
        <v>0.13</v>
      </c>
      <c r="R94" s="11">
        <v>0.126</v>
      </c>
      <c r="S94" s="11">
        <v>0.1</v>
      </c>
      <c r="T94" s="11">
        <v>0.12</v>
      </c>
      <c r="U94" s="11">
        <v>0.16089999999999999</v>
      </c>
    </row>
    <row r="95" spans="1:21" ht="20.100000000000001" customHeight="1">
      <c r="A95" s="288">
        <v>43966</v>
      </c>
      <c r="B95" s="288">
        <v>43972</v>
      </c>
      <c r="C95" s="11">
        <v>0.18</v>
      </c>
      <c r="D95" s="11">
        <v>0.16200000000000001</v>
      </c>
      <c r="E95" s="11">
        <v>0.1368</v>
      </c>
      <c r="F95" s="11">
        <v>0.14560000000000001</v>
      </c>
      <c r="G95" s="11">
        <v>0.13</v>
      </c>
      <c r="H95" s="11">
        <v>0.15</v>
      </c>
      <c r="I95" s="11">
        <v>0.18</v>
      </c>
      <c r="J95" s="11">
        <v>0.16500000000000001</v>
      </c>
      <c r="K95" s="11">
        <v>0.18</v>
      </c>
      <c r="L95" s="11">
        <v>0.18</v>
      </c>
      <c r="M95" s="11">
        <v>0.18</v>
      </c>
      <c r="N95" s="11">
        <v>0.18</v>
      </c>
      <c r="O95" s="11">
        <v>0.16</v>
      </c>
      <c r="P95" s="11">
        <v>0.15</v>
      </c>
      <c r="Q95" s="11">
        <v>0.13</v>
      </c>
      <c r="R95" s="11">
        <v>0.122</v>
      </c>
      <c r="S95" s="11">
        <v>0.1</v>
      </c>
      <c r="T95" s="11">
        <v>0.115</v>
      </c>
      <c r="U95" s="11">
        <v>0.15260000000000001</v>
      </c>
    </row>
    <row r="96" spans="1:21" ht="20.100000000000001" customHeight="1">
      <c r="A96" s="288">
        <v>43973</v>
      </c>
      <c r="B96" s="288">
        <v>43979</v>
      </c>
      <c r="C96" s="11">
        <v>0.21199999999999999</v>
      </c>
      <c r="D96" s="11">
        <v>0.17</v>
      </c>
      <c r="E96" s="11">
        <v>0.16</v>
      </c>
      <c r="F96" s="11">
        <v>0.14000000000000001</v>
      </c>
      <c r="G96" s="11">
        <v>0.151</v>
      </c>
      <c r="H96" s="11">
        <v>0.14280000000000001</v>
      </c>
      <c r="I96" s="11">
        <v>0.21229999999999999</v>
      </c>
      <c r="J96" s="11">
        <v>0.17399999999999999</v>
      </c>
      <c r="K96" s="11">
        <v>0.185</v>
      </c>
      <c r="L96" s="11">
        <v>0.193</v>
      </c>
      <c r="M96" s="11">
        <v>0.19500000000000001</v>
      </c>
      <c r="N96" s="11">
        <v>0.19</v>
      </c>
      <c r="O96" s="11">
        <v>0.17899999999999999</v>
      </c>
      <c r="P96" s="11">
        <v>0.15</v>
      </c>
      <c r="Q96" s="11">
        <v>0.13</v>
      </c>
      <c r="R96" s="11">
        <v>0.153</v>
      </c>
      <c r="S96" s="11">
        <v>0.1</v>
      </c>
      <c r="T96" s="11">
        <v>0.11</v>
      </c>
      <c r="U96" s="11">
        <v>0.16370000000000001</v>
      </c>
    </row>
    <row r="97" spans="1:21" ht="20.100000000000001" customHeight="1">
      <c r="A97" s="288">
        <v>43980</v>
      </c>
      <c r="B97" s="288">
        <v>43986</v>
      </c>
      <c r="C97" s="11">
        <v>0.192</v>
      </c>
      <c r="D97" s="11">
        <v>0.16500000000000001</v>
      </c>
      <c r="E97" s="11">
        <v>0.15</v>
      </c>
      <c r="F97" s="11">
        <v>0.13</v>
      </c>
      <c r="G97" s="11">
        <v>0.14499999999999999</v>
      </c>
      <c r="H97" s="11">
        <v>0.13500000000000001</v>
      </c>
      <c r="I97" s="11">
        <v>0.2</v>
      </c>
      <c r="J97" s="11">
        <v>0.16500000000000001</v>
      </c>
      <c r="K97" s="11">
        <v>0.18</v>
      </c>
      <c r="L97" s="11">
        <v>0.185</v>
      </c>
      <c r="M97" s="11">
        <v>0.182</v>
      </c>
      <c r="N97" s="11">
        <v>0.18</v>
      </c>
      <c r="O97" s="11">
        <v>0.17</v>
      </c>
      <c r="P97" s="11">
        <v>0.14499999999999999</v>
      </c>
      <c r="Q97" s="11">
        <v>0.125</v>
      </c>
      <c r="R97" s="11">
        <v>0.14499999999999999</v>
      </c>
      <c r="S97" s="11">
        <v>8.7999999999999995E-2</v>
      </c>
      <c r="T97" s="11">
        <v>0.1</v>
      </c>
      <c r="U97" s="11">
        <v>0.15459999999999999</v>
      </c>
    </row>
    <row r="98" spans="1:21" ht="20.100000000000001" customHeight="1">
      <c r="A98" s="288">
        <v>43987</v>
      </c>
      <c r="B98" s="288">
        <v>43993</v>
      </c>
      <c r="C98" s="11">
        <v>0.185</v>
      </c>
      <c r="D98" s="11">
        <v>0.16500000000000001</v>
      </c>
      <c r="E98" s="11">
        <v>0.15</v>
      </c>
      <c r="F98" s="11">
        <v>0.13</v>
      </c>
      <c r="G98" s="11">
        <v>0.14499999999999999</v>
      </c>
      <c r="H98" s="11">
        <v>0.13500000000000001</v>
      </c>
      <c r="I98" s="11">
        <v>0.185</v>
      </c>
      <c r="J98" s="11">
        <v>0.16500000000000001</v>
      </c>
      <c r="K98" s="11">
        <v>0.18</v>
      </c>
      <c r="L98" s="11">
        <v>0.185</v>
      </c>
      <c r="M98" s="11">
        <v>0.18</v>
      </c>
      <c r="N98" s="11">
        <v>0.18</v>
      </c>
      <c r="O98" s="11">
        <v>0.17</v>
      </c>
      <c r="P98" s="11">
        <v>0.14499999999999999</v>
      </c>
      <c r="Q98" s="11">
        <v>0.125</v>
      </c>
      <c r="R98" s="11">
        <v>0.14499999999999999</v>
      </c>
      <c r="S98" s="11">
        <v>0.09</v>
      </c>
      <c r="T98" s="11">
        <v>0.1</v>
      </c>
      <c r="U98" s="11">
        <v>0.15329999999999999</v>
      </c>
    </row>
    <row r="99" spans="1:21" ht="20.100000000000001" customHeight="1">
      <c r="A99" s="288">
        <v>43994</v>
      </c>
      <c r="B99" s="288">
        <v>44000</v>
      </c>
      <c r="C99" s="11">
        <v>0.18</v>
      </c>
      <c r="D99" s="11">
        <v>0.16</v>
      </c>
      <c r="E99" s="11">
        <v>0.15</v>
      </c>
      <c r="F99" s="11">
        <v>0.13</v>
      </c>
      <c r="G99" s="11">
        <v>0.14000000000000001</v>
      </c>
      <c r="H99" s="11">
        <v>0.13</v>
      </c>
      <c r="I99" s="11">
        <v>0.18</v>
      </c>
      <c r="J99" s="11">
        <v>0.15</v>
      </c>
      <c r="K99" s="11">
        <v>0.16700000000000001</v>
      </c>
      <c r="L99" s="11">
        <v>0.17499999999999999</v>
      </c>
      <c r="M99" s="11">
        <v>0.17</v>
      </c>
      <c r="N99" s="11">
        <v>0.17</v>
      </c>
      <c r="O99" s="11">
        <v>0.16300000000000001</v>
      </c>
      <c r="P99" s="11">
        <v>0.14000000000000001</v>
      </c>
      <c r="Q99" s="11">
        <v>0.12</v>
      </c>
      <c r="R99" s="11">
        <v>0.14000000000000001</v>
      </c>
      <c r="S99" s="11">
        <v>0.09</v>
      </c>
      <c r="T99" s="11">
        <v>9.5000000000000001E-2</v>
      </c>
      <c r="U99" s="11">
        <v>0.1472</v>
      </c>
    </row>
    <row r="100" spans="1:21" ht="20.100000000000001" customHeight="1">
      <c r="A100" s="288">
        <v>44001</v>
      </c>
      <c r="B100" s="288">
        <v>44007</v>
      </c>
      <c r="C100" s="11">
        <v>0.18</v>
      </c>
      <c r="D100" s="11">
        <v>0.16</v>
      </c>
      <c r="E100" s="11">
        <v>0.15</v>
      </c>
      <c r="F100" s="11">
        <v>0.13</v>
      </c>
      <c r="G100" s="11">
        <v>0.14000000000000001</v>
      </c>
      <c r="H100" s="11">
        <v>0.13</v>
      </c>
      <c r="I100" s="11">
        <v>0.18</v>
      </c>
      <c r="J100" s="11">
        <v>0.15</v>
      </c>
      <c r="K100" s="11">
        <v>0.16700000000000001</v>
      </c>
      <c r="L100" s="11">
        <v>0.17499999999999999</v>
      </c>
      <c r="M100" s="11">
        <v>0.17</v>
      </c>
      <c r="N100" s="11">
        <v>0.17</v>
      </c>
      <c r="O100" s="11">
        <v>0.16300000000000001</v>
      </c>
      <c r="P100" s="11">
        <v>0.14000000000000001</v>
      </c>
      <c r="Q100" s="11">
        <v>0.12</v>
      </c>
      <c r="R100" s="11">
        <v>0.14000000000000001</v>
      </c>
      <c r="S100" s="11">
        <v>0.09</v>
      </c>
      <c r="T100" s="11">
        <v>9.5000000000000001E-2</v>
      </c>
      <c r="U100" s="11">
        <v>0.1472</v>
      </c>
    </row>
    <row r="101" spans="1:21" ht="20.100000000000001" customHeight="1">
      <c r="A101" s="288">
        <v>44008</v>
      </c>
      <c r="B101" s="288">
        <v>44014</v>
      </c>
      <c r="C101" s="11">
        <v>0.17</v>
      </c>
      <c r="D101" s="11">
        <v>0.15</v>
      </c>
      <c r="E101" s="11">
        <v>0.14199999999999999</v>
      </c>
      <c r="F101" s="11">
        <v>0.13</v>
      </c>
      <c r="G101" s="11">
        <v>0.13</v>
      </c>
      <c r="H101" s="11">
        <v>0.127</v>
      </c>
      <c r="I101" s="11">
        <v>0.16700000000000001</v>
      </c>
      <c r="J101" s="11">
        <v>0.14000000000000001</v>
      </c>
      <c r="K101" s="11">
        <v>0.15</v>
      </c>
      <c r="L101" s="11">
        <v>0.16600000000000001</v>
      </c>
      <c r="M101" s="11">
        <v>0.17</v>
      </c>
      <c r="N101" s="11">
        <v>0.16600000000000001</v>
      </c>
      <c r="O101" s="11">
        <v>0.155</v>
      </c>
      <c r="P101" s="11">
        <v>0.14000000000000001</v>
      </c>
      <c r="Q101" s="11">
        <v>0.126</v>
      </c>
      <c r="R101" s="11">
        <v>0.13600000000000001</v>
      </c>
      <c r="S101" s="11">
        <v>0.09</v>
      </c>
      <c r="T101" s="11">
        <v>0.09</v>
      </c>
      <c r="U101" s="11">
        <v>0.1414</v>
      </c>
    </row>
    <row r="102" spans="1:21" ht="20.100000000000001" customHeight="1">
      <c r="A102" s="288">
        <v>44015</v>
      </c>
      <c r="B102" s="288">
        <v>44021</v>
      </c>
      <c r="C102" s="11">
        <v>0.16500000000000001</v>
      </c>
      <c r="D102" s="11">
        <v>0.15</v>
      </c>
      <c r="E102" s="11">
        <v>0.14000000000000001</v>
      </c>
      <c r="F102" s="11">
        <v>0.13</v>
      </c>
      <c r="G102" s="11">
        <v>0.13</v>
      </c>
      <c r="H102" s="11">
        <v>0.125</v>
      </c>
      <c r="I102" s="11">
        <v>0.16</v>
      </c>
      <c r="J102" s="11">
        <v>0.14000000000000001</v>
      </c>
      <c r="K102" s="11">
        <v>0.15</v>
      </c>
      <c r="L102" s="11">
        <v>0.16</v>
      </c>
      <c r="M102" s="11">
        <v>0.16</v>
      </c>
      <c r="N102" s="11">
        <v>0.16</v>
      </c>
      <c r="O102" s="11">
        <v>0.15</v>
      </c>
      <c r="P102" s="11">
        <v>0.14000000000000001</v>
      </c>
      <c r="Q102" s="11">
        <v>0.12</v>
      </c>
      <c r="R102" s="11">
        <v>0.13</v>
      </c>
      <c r="S102" s="11">
        <v>0.09</v>
      </c>
      <c r="T102" s="11">
        <v>0.09</v>
      </c>
      <c r="U102" s="11">
        <v>0.13830000000000001</v>
      </c>
    </row>
    <row r="103" spans="1:21" ht="20.100000000000001" customHeight="1">
      <c r="A103" s="288">
        <v>44022</v>
      </c>
      <c r="B103" s="288">
        <v>44028</v>
      </c>
      <c r="C103" s="11">
        <v>0.16500000000000001</v>
      </c>
      <c r="D103" s="11">
        <v>0.15</v>
      </c>
      <c r="E103" s="11">
        <v>0.14000000000000001</v>
      </c>
      <c r="F103" s="11">
        <v>0.13</v>
      </c>
      <c r="G103" s="11">
        <v>0.13</v>
      </c>
      <c r="H103" s="11">
        <v>0.125</v>
      </c>
      <c r="I103" s="11">
        <v>0.16</v>
      </c>
      <c r="J103" s="11">
        <v>0.14000000000000001</v>
      </c>
      <c r="K103" s="11">
        <v>0.15</v>
      </c>
      <c r="L103" s="11">
        <v>0.16</v>
      </c>
      <c r="M103" s="11">
        <v>0.16</v>
      </c>
      <c r="N103" s="11">
        <v>0.16</v>
      </c>
      <c r="O103" s="11">
        <v>0.15</v>
      </c>
      <c r="P103" s="11">
        <v>0.14000000000000001</v>
      </c>
      <c r="Q103" s="11">
        <v>0.12</v>
      </c>
      <c r="R103" s="11">
        <v>0.13</v>
      </c>
      <c r="S103" s="11">
        <v>0.09</v>
      </c>
      <c r="T103" s="11">
        <v>0.09</v>
      </c>
      <c r="U103" s="11">
        <v>0.13830000000000001</v>
      </c>
    </row>
    <row r="104" spans="1:21" ht="20.100000000000001" customHeight="1">
      <c r="A104" s="288">
        <v>44029</v>
      </c>
      <c r="B104" s="288">
        <v>44035</v>
      </c>
      <c r="C104" s="11">
        <v>0.19</v>
      </c>
      <c r="D104" s="11">
        <v>0.14000000000000001</v>
      </c>
      <c r="E104" s="11">
        <v>0.14000000000000001</v>
      </c>
      <c r="F104" s="11">
        <v>0.14499999999999999</v>
      </c>
      <c r="G104" s="11">
        <v>0.13</v>
      </c>
      <c r="H104" s="11">
        <v>0.13</v>
      </c>
      <c r="I104" s="11">
        <v>0.17</v>
      </c>
      <c r="J104" s="11">
        <v>0.16</v>
      </c>
      <c r="K104" s="11">
        <v>0.13</v>
      </c>
      <c r="L104" s="11">
        <v>0.16</v>
      </c>
      <c r="M104" s="11">
        <v>0.15</v>
      </c>
      <c r="N104" s="11">
        <v>0.15</v>
      </c>
      <c r="O104" s="11">
        <v>0.15</v>
      </c>
      <c r="P104" s="11">
        <v>0.14000000000000001</v>
      </c>
      <c r="Q104" s="11">
        <v>0.13</v>
      </c>
      <c r="R104" s="11">
        <v>0.12</v>
      </c>
      <c r="S104" s="11">
        <v>0.09</v>
      </c>
      <c r="T104" s="11">
        <v>0.09</v>
      </c>
      <c r="U104" s="11">
        <v>0.13969999999999999</v>
      </c>
    </row>
    <row r="105" spans="1:21" ht="20.100000000000001" customHeight="1">
      <c r="A105" s="288">
        <v>44036</v>
      </c>
      <c r="B105" s="288">
        <v>44042</v>
      </c>
      <c r="C105" s="11">
        <v>0.18</v>
      </c>
      <c r="D105" s="11">
        <v>0.14000000000000001</v>
      </c>
      <c r="E105" s="11">
        <v>0.14000000000000001</v>
      </c>
      <c r="F105" s="11">
        <v>0.14499999999999999</v>
      </c>
      <c r="G105" s="11">
        <v>0.13</v>
      </c>
      <c r="H105" s="11">
        <v>0.13</v>
      </c>
      <c r="I105" s="11">
        <v>0.17</v>
      </c>
      <c r="J105" s="11">
        <v>0.16</v>
      </c>
      <c r="K105" s="11">
        <v>0.13</v>
      </c>
      <c r="L105" s="11">
        <v>0.16</v>
      </c>
      <c r="M105" s="11">
        <v>0.15</v>
      </c>
      <c r="N105" s="11">
        <v>0.15</v>
      </c>
      <c r="O105" s="11">
        <v>0.15</v>
      </c>
      <c r="P105" s="11">
        <v>0.14000000000000001</v>
      </c>
      <c r="Q105" s="11">
        <v>0.13</v>
      </c>
      <c r="R105" s="11">
        <v>0.12</v>
      </c>
      <c r="S105" s="11">
        <v>0.09</v>
      </c>
      <c r="T105" s="11">
        <v>0.09</v>
      </c>
      <c r="U105" s="11">
        <v>0.13919999999999999</v>
      </c>
    </row>
    <row r="106" spans="1:21" ht="20.100000000000001" customHeight="1">
      <c r="A106" s="288">
        <v>44043</v>
      </c>
      <c r="B106" s="288">
        <v>44049</v>
      </c>
      <c r="C106" s="11">
        <v>0.19</v>
      </c>
      <c r="D106" s="11">
        <v>0.14000000000000001</v>
      </c>
      <c r="E106" s="11">
        <v>0.14000000000000001</v>
      </c>
      <c r="F106" s="11">
        <v>0.14499999999999999</v>
      </c>
      <c r="G106" s="11">
        <v>0.13</v>
      </c>
      <c r="H106" s="11">
        <v>0.13</v>
      </c>
      <c r="I106" s="11">
        <v>0.17</v>
      </c>
      <c r="J106" s="11">
        <v>0.16</v>
      </c>
      <c r="K106" s="11">
        <v>0.13</v>
      </c>
      <c r="L106" s="11">
        <v>0.16</v>
      </c>
      <c r="M106" s="11">
        <v>0.15</v>
      </c>
      <c r="N106" s="11">
        <v>0.15</v>
      </c>
      <c r="O106" s="11">
        <v>0.15</v>
      </c>
      <c r="P106" s="11">
        <v>0.14000000000000001</v>
      </c>
      <c r="Q106" s="11">
        <v>0.13</v>
      </c>
      <c r="R106" s="11">
        <v>0.12</v>
      </c>
      <c r="S106" s="11">
        <v>0.09</v>
      </c>
      <c r="T106" s="11">
        <v>0.09</v>
      </c>
      <c r="U106" s="11">
        <v>0.13969999999999999</v>
      </c>
    </row>
    <row r="107" spans="1:21" ht="20.100000000000001" customHeight="1">
      <c r="A107" s="288">
        <v>44050</v>
      </c>
      <c r="B107" s="288">
        <v>44056</v>
      </c>
      <c r="C107" s="11">
        <v>0.15</v>
      </c>
      <c r="D107" s="11">
        <v>0.13</v>
      </c>
      <c r="E107" s="11">
        <v>0.14000000000000001</v>
      </c>
      <c r="F107" s="11">
        <v>0.14499999999999999</v>
      </c>
      <c r="G107" s="11">
        <v>0.13</v>
      </c>
      <c r="H107" s="11">
        <v>0.13</v>
      </c>
      <c r="I107" s="11">
        <v>0.155</v>
      </c>
      <c r="J107" s="11">
        <v>0.16</v>
      </c>
      <c r="K107" s="11">
        <v>0.13</v>
      </c>
      <c r="L107" s="11">
        <v>0.16</v>
      </c>
      <c r="M107" s="11">
        <v>0.15</v>
      </c>
      <c r="N107" s="11">
        <v>0.15</v>
      </c>
      <c r="O107" s="11">
        <v>0.15</v>
      </c>
      <c r="P107" s="11">
        <v>0.14000000000000001</v>
      </c>
      <c r="Q107" s="11">
        <v>0.13</v>
      </c>
      <c r="R107" s="11">
        <v>0.12</v>
      </c>
      <c r="S107" s="11">
        <v>0.09</v>
      </c>
      <c r="T107" s="11">
        <v>0.09</v>
      </c>
      <c r="U107" s="11">
        <v>0.1361</v>
      </c>
    </row>
    <row r="108" spans="1:21" ht="20.100000000000001" customHeight="1">
      <c r="A108" s="288">
        <v>44057</v>
      </c>
      <c r="B108" s="288">
        <v>44063</v>
      </c>
      <c r="C108" s="11">
        <v>0.15</v>
      </c>
      <c r="D108" s="11">
        <v>0.13</v>
      </c>
      <c r="E108" s="11">
        <v>0.14000000000000001</v>
      </c>
      <c r="F108" s="11">
        <v>0.14499999999999999</v>
      </c>
      <c r="G108" s="11">
        <v>0.13</v>
      </c>
      <c r="H108" s="11">
        <v>0.13</v>
      </c>
      <c r="I108" s="11">
        <v>0.155</v>
      </c>
      <c r="J108" s="11">
        <v>0.152</v>
      </c>
      <c r="K108" s="11">
        <v>0.13</v>
      </c>
      <c r="L108" s="11">
        <v>0.16</v>
      </c>
      <c r="M108" s="11">
        <v>0.15</v>
      </c>
      <c r="N108" s="11">
        <v>0.15</v>
      </c>
      <c r="O108" s="11">
        <v>0.15</v>
      </c>
      <c r="P108" s="11">
        <v>0.14000000000000001</v>
      </c>
      <c r="Q108" s="11">
        <v>0.13</v>
      </c>
      <c r="R108" s="11">
        <v>0.12</v>
      </c>
      <c r="S108" s="11">
        <v>0.09</v>
      </c>
      <c r="T108" s="11">
        <v>0.09</v>
      </c>
      <c r="U108" s="11">
        <v>0.13569999999999999</v>
      </c>
    </row>
    <row r="109" spans="1:21" ht="20.100000000000001" customHeight="1">
      <c r="A109" s="288">
        <v>44064</v>
      </c>
      <c r="B109" s="288">
        <v>44070</v>
      </c>
      <c r="C109" s="11">
        <v>0.18</v>
      </c>
      <c r="D109" s="11">
        <v>0.126</v>
      </c>
      <c r="E109" s="11">
        <v>0.12</v>
      </c>
      <c r="F109" s="11">
        <v>0.14000000000000001</v>
      </c>
      <c r="G109" s="11">
        <v>0.12</v>
      </c>
      <c r="H109" s="11">
        <v>0.12</v>
      </c>
      <c r="I109" s="11">
        <v>0.17</v>
      </c>
      <c r="J109" s="11">
        <v>0.15</v>
      </c>
      <c r="K109" s="11">
        <v>0.17</v>
      </c>
      <c r="L109" s="11">
        <v>0.16</v>
      </c>
      <c r="M109" s="11">
        <v>0.15</v>
      </c>
      <c r="N109" s="11">
        <v>0.15</v>
      </c>
      <c r="O109" s="11">
        <v>0.15</v>
      </c>
      <c r="P109" s="11">
        <v>0.16</v>
      </c>
      <c r="Q109" s="11">
        <v>0.15</v>
      </c>
      <c r="R109" s="11">
        <v>0.12</v>
      </c>
      <c r="S109" s="11">
        <v>0.09</v>
      </c>
      <c r="T109" s="11">
        <v>0.09</v>
      </c>
      <c r="U109" s="11">
        <v>0.13980000000000001</v>
      </c>
    </row>
    <row r="110" spans="1:21" ht="20.100000000000001" customHeight="1">
      <c r="A110" s="288">
        <v>44071</v>
      </c>
      <c r="B110" s="288">
        <v>44077</v>
      </c>
      <c r="C110" s="11">
        <v>0.21299999999999999</v>
      </c>
      <c r="D110" s="11">
        <v>0.12</v>
      </c>
      <c r="E110" s="11">
        <v>0.12</v>
      </c>
      <c r="F110" s="11">
        <v>0.14000000000000001</v>
      </c>
      <c r="G110" s="11">
        <v>0.12</v>
      </c>
      <c r="H110" s="11">
        <v>0.14499999999999999</v>
      </c>
      <c r="I110" s="11">
        <v>0.22</v>
      </c>
      <c r="J110" s="11">
        <v>0.15</v>
      </c>
      <c r="K110" s="11">
        <v>0.17</v>
      </c>
      <c r="L110" s="11">
        <v>0.16</v>
      </c>
      <c r="M110" s="11">
        <v>0.15</v>
      </c>
      <c r="N110" s="11">
        <v>0.15</v>
      </c>
      <c r="O110" s="11">
        <v>0.15</v>
      </c>
      <c r="P110" s="11">
        <v>0.21</v>
      </c>
      <c r="Q110" s="11">
        <v>0.15</v>
      </c>
      <c r="R110" s="11">
        <v>0.12</v>
      </c>
      <c r="S110" s="11">
        <v>0.09</v>
      </c>
      <c r="T110" s="11">
        <v>0.09</v>
      </c>
      <c r="U110" s="11">
        <v>0.1482</v>
      </c>
    </row>
    <row r="111" spans="1:21" ht="20.100000000000001" customHeight="1">
      <c r="A111" s="288">
        <v>44078</v>
      </c>
      <c r="B111" s="288">
        <v>44084</v>
      </c>
      <c r="C111" s="11">
        <v>0.19</v>
      </c>
      <c r="D111" s="11">
        <v>0.11</v>
      </c>
      <c r="E111" s="11">
        <v>0.11</v>
      </c>
      <c r="F111" s="11">
        <v>0.14000000000000001</v>
      </c>
      <c r="G111" s="11">
        <v>0.12</v>
      </c>
      <c r="H111" s="11">
        <v>0.12</v>
      </c>
      <c r="I111" s="11">
        <v>0.19</v>
      </c>
      <c r="J111" s="11">
        <v>0.14000000000000001</v>
      </c>
      <c r="K111" s="11">
        <v>0.15</v>
      </c>
      <c r="L111" s="11">
        <v>0.15</v>
      </c>
      <c r="M111" s="11">
        <v>0.15</v>
      </c>
      <c r="N111" s="11">
        <v>0.15</v>
      </c>
      <c r="O111" s="11">
        <v>0.15</v>
      </c>
      <c r="P111" s="11">
        <v>0.18</v>
      </c>
      <c r="Q111" s="11">
        <v>0.15</v>
      </c>
      <c r="R111" s="11">
        <v>0.12</v>
      </c>
      <c r="S111" s="11">
        <v>0.09</v>
      </c>
      <c r="T111" s="11">
        <v>0.09</v>
      </c>
      <c r="U111" s="11">
        <v>0.1389</v>
      </c>
    </row>
    <row r="112" spans="1:21" ht="20.100000000000001" customHeight="1">
      <c r="A112" s="288">
        <v>44085</v>
      </c>
      <c r="B112" s="288">
        <v>44091</v>
      </c>
      <c r="C112" s="11">
        <v>0.18</v>
      </c>
      <c r="D112" s="11">
        <v>0.19</v>
      </c>
      <c r="E112" s="11">
        <v>0.11</v>
      </c>
      <c r="F112" s="11">
        <v>0.11</v>
      </c>
      <c r="G112" s="11">
        <v>0.14000000000000001</v>
      </c>
      <c r="H112" s="11">
        <v>0.12</v>
      </c>
      <c r="I112" s="11">
        <v>0.12</v>
      </c>
      <c r="J112" s="11">
        <v>0.19</v>
      </c>
      <c r="K112" s="11">
        <v>0.14000000000000001</v>
      </c>
      <c r="L112" s="11">
        <v>0.14199999999999999</v>
      </c>
      <c r="M112" s="11">
        <v>0.15</v>
      </c>
      <c r="N112" s="11">
        <v>0.14499999999999999</v>
      </c>
      <c r="O112" s="11">
        <v>0.16500000000000001</v>
      </c>
      <c r="P112" s="11">
        <v>0.15</v>
      </c>
      <c r="Q112" s="11">
        <v>0.16</v>
      </c>
      <c r="R112" s="11">
        <v>0.15</v>
      </c>
      <c r="S112" s="11">
        <v>0.12</v>
      </c>
      <c r="T112" s="11">
        <v>0.09</v>
      </c>
      <c r="U112" s="11">
        <v>0.1429</v>
      </c>
    </row>
    <row r="113" spans="1:21" ht="20.100000000000001" customHeight="1">
      <c r="A113" s="288">
        <v>44092</v>
      </c>
      <c r="B113" s="288">
        <v>44098</v>
      </c>
      <c r="C113" s="11">
        <v>0.18</v>
      </c>
      <c r="D113" s="11">
        <v>0.17</v>
      </c>
      <c r="E113" s="11">
        <v>0.11</v>
      </c>
      <c r="F113" s="11">
        <v>0.11</v>
      </c>
      <c r="G113" s="11">
        <v>0.14000000000000001</v>
      </c>
      <c r="H113" s="11">
        <v>0.12</v>
      </c>
      <c r="I113" s="11">
        <v>0.12</v>
      </c>
      <c r="J113" s="11">
        <v>0.18</v>
      </c>
      <c r="K113" s="11">
        <v>0.14000000000000001</v>
      </c>
      <c r="L113" s="11">
        <v>0.14199999999999999</v>
      </c>
      <c r="M113" s="11">
        <v>0.15</v>
      </c>
      <c r="N113" s="11">
        <v>0.14499999999999999</v>
      </c>
      <c r="O113" s="11">
        <v>0.16500000000000001</v>
      </c>
      <c r="P113" s="11">
        <v>0.15</v>
      </c>
      <c r="Q113" s="11">
        <v>0.16</v>
      </c>
      <c r="R113" s="11">
        <v>0.15</v>
      </c>
      <c r="S113" s="11">
        <v>0.12</v>
      </c>
      <c r="T113" s="11">
        <v>0.09</v>
      </c>
      <c r="U113" s="11">
        <v>0.14119999999999999</v>
      </c>
    </row>
    <row r="114" spans="1:21" ht="20.100000000000001" customHeight="1">
      <c r="A114" s="288">
        <v>44099</v>
      </c>
      <c r="B114" s="288">
        <v>44104</v>
      </c>
      <c r="C114" s="11">
        <v>0.17</v>
      </c>
      <c r="D114" s="11">
        <v>0.16200000000000001</v>
      </c>
      <c r="E114" s="11">
        <v>0.11</v>
      </c>
      <c r="F114" s="11">
        <v>0.11</v>
      </c>
      <c r="G114" s="11">
        <v>0.12</v>
      </c>
      <c r="H114" s="11">
        <v>0.12</v>
      </c>
      <c r="I114" s="11">
        <v>0.12</v>
      </c>
      <c r="J114" s="11">
        <v>0.18</v>
      </c>
      <c r="K114" s="11">
        <v>0.14000000000000001</v>
      </c>
      <c r="L114" s="11">
        <v>0.14199999999999999</v>
      </c>
      <c r="M114" s="11">
        <v>0.15</v>
      </c>
      <c r="N114" s="11">
        <v>0.14499999999999999</v>
      </c>
      <c r="O114" s="11">
        <v>0.16500000000000001</v>
      </c>
      <c r="P114" s="11">
        <v>0.15</v>
      </c>
      <c r="Q114" s="11">
        <v>0.152</v>
      </c>
      <c r="R114" s="11">
        <v>0.14599999999999999</v>
      </c>
      <c r="S114" s="11">
        <v>0.12</v>
      </c>
      <c r="T114" s="11">
        <v>0.09</v>
      </c>
      <c r="U114" s="11">
        <v>0.1384</v>
      </c>
    </row>
    <row r="115" spans="1:21" ht="20.100000000000001" customHeight="1">
      <c r="A115" s="288">
        <v>44106</v>
      </c>
      <c r="B115" s="288">
        <v>44112</v>
      </c>
      <c r="C115" s="11">
        <v>0.16800000000000001</v>
      </c>
      <c r="D115" s="11">
        <v>0.156</v>
      </c>
      <c r="E115" s="11">
        <v>0.11</v>
      </c>
      <c r="F115" s="11">
        <v>0.11</v>
      </c>
      <c r="G115" s="11">
        <v>0.12</v>
      </c>
      <c r="H115" s="11">
        <v>0.12</v>
      </c>
      <c r="I115" s="11">
        <v>0.12</v>
      </c>
      <c r="J115" s="11">
        <v>0.16600000000000001</v>
      </c>
      <c r="K115" s="11">
        <v>0.14000000000000001</v>
      </c>
      <c r="L115" s="11">
        <v>0.14199999999999999</v>
      </c>
      <c r="M115" s="11">
        <v>0.15</v>
      </c>
      <c r="N115" s="11">
        <v>0.14499999999999999</v>
      </c>
      <c r="O115" s="11">
        <v>0.16500000000000001</v>
      </c>
      <c r="P115" s="11">
        <v>0.15</v>
      </c>
      <c r="Q115" s="11">
        <v>0.15</v>
      </c>
      <c r="R115" s="11">
        <v>0.14000000000000001</v>
      </c>
      <c r="S115" s="11">
        <v>0.12</v>
      </c>
      <c r="T115" s="11">
        <v>0.09</v>
      </c>
      <c r="U115" s="11">
        <v>0.1368</v>
      </c>
    </row>
    <row r="116" spans="1:21" ht="20.100000000000001" customHeight="1">
      <c r="A116" s="288">
        <v>44113</v>
      </c>
      <c r="B116" s="288">
        <v>44119</v>
      </c>
      <c r="C116" s="11">
        <v>0.16</v>
      </c>
      <c r="D116" s="11">
        <v>0.14899999999999999</v>
      </c>
      <c r="E116" s="11">
        <v>0.11</v>
      </c>
      <c r="F116" s="11">
        <v>0.11</v>
      </c>
      <c r="G116" s="11">
        <v>0.12</v>
      </c>
      <c r="H116" s="11">
        <v>0.12</v>
      </c>
      <c r="I116" s="11">
        <v>0.12</v>
      </c>
      <c r="J116" s="11">
        <v>0.16600000000000001</v>
      </c>
      <c r="K116" s="11">
        <v>0.14000000000000001</v>
      </c>
      <c r="L116" s="11">
        <v>0.14199999999999999</v>
      </c>
      <c r="M116" s="11">
        <v>0.15</v>
      </c>
      <c r="N116" s="11">
        <v>0.14499999999999999</v>
      </c>
      <c r="O116" s="11">
        <v>0.16500000000000001</v>
      </c>
      <c r="P116" s="11">
        <v>0.15</v>
      </c>
      <c r="Q116" s="11">
        <v>0.15</v>
      </c>
      <c r="R116" s="11">
        <v>0.14000000000000001</v>
      </c>
      <c r="S116" s="11">
        <v>0.12</v>
      </c>
      <c r="T116" s="11">
        <v>0.09</v>
      </c>
      <c r="U116" s="11">
        <v>0.13589999999999999</v>
      </c>
    </row>
    <row r="117" spans="1:21" ht="20.100000000000001" customHeight="1">
      <c r="A117" s="288">
        <v>44120</v>
      </c>
      <c r="B117" s="288">
        <v>44126</v>
      </c>
      <c r="C117" s="11">
        <v>0.15</v>
      </c>
      <c r="D117" s="11">
        <v>0.14000000000000001</v>
      </c>
      <c r="E117" s="11">
        <v>0.11</v>
      </c>
      <c r="F117" s="11">
        <v>0.11</v>
      </c>
      <c r="G117" s="11">
        <v>0.12</v>
      </c>
      <c r="H117" s="11">
        <v>0.12</v>
      </c>
      <c r="I117" s="11">
        <v>0.126</v>
      </c>
      <c r="J117" s="11">
        <v>0.16</v>
      </c>
      <c r="K117" s="11">
        <v>0.13</v>
      </c>
      <c r="L117" s="11">
        <v>0.14199999999999999</v>
      </c>
      <c r="M117" s="11">
        <v>0.15</v>
      </c>
      <c r="N117" s="11">
        <v>0.14499999999999999</v>
      </c>
      <c r="O117" s="11">
        <v>0.16500000000000001</v>
      </c>
      <c r="P117" s="11">
        <v>0.15</v>
      </c>
      <c r="Q117" s="11">
        <v>0.15</v>
      </c>
      <c r="R117" s="11">
        <v>0.14000000000000001</v>
      </c>
      <c r="S117" s="11">
        <v>0.12</v>
      </c>
      <c r="T117" s="11">
        <v>0.09</v>
      </c>
      <c r="U117" s="11">
        <v>0.1343</v>
      </c>
    </row>
    <row r="118" spans="1:21" ht="20.100000000000001" customHeight="1">
      <c r="A118" s="288">
        <v>44127</v>
      </c>
      <c r="B118" s="288">
        <v>44133</v>
      </c>
      <c r="C118" s="11">
        <v>0.17</v>
      </c>
      <c r="D118" s="11">
        <v>0.153</v>
      </c>
      <c r="E118" s="11">
        <v>0.12</v>
      </c>
      <c r="F118" s="11">
        <v>0.11</v>
      </c>
      <c r="G118" s="11">
        <v>0.12</v>
      </c>
      <c r="H118" s="11">
        <v>0.13</v>
      </c>
      <c r="I118" s="11">
        <v>0.155</v>
      </c>
      <c r="J118" s="11">
        <v>0.16</v>
      </c>
      <c r="K118" s="11">
        <v>0.15</v>
      </c>
      <c r="L118" s="11">
        <v>0.14199999999999999</v>
      </c>
      <c r="M118" s="11">
        <v>0.15</v>
      </c>
      <c r="N118" s="11">
        <v>0.14499999999999999</v>
      </c>
      <c r="O118" s="11">
        <v>0.16500000000000001</v>
      </c>
      <c r="P118" s="11">
        <v>0.15</v>
      </c>
      <c r="Q118" s="11">
        <v>0.15</v>
      </c>
      <c r="R118" s="11">
        <v>0.14000000000000001</v>
      </c>
      <c r="S118" s="11">
        <v>0.12</v>
      </c>
      <c r="T118" s="11">
        <v>0.09</v>
      </c>
      <c r="U118" s="11">
        <v>0.14000000000000001</v>
      </c>
    </row>
    <row r="119" spans="1:21" ht="20.100000000000001" customHeight="1">
      <c r="A119" s="288">
        <v>44134</v>
      </c>
      <c r="B119" s="288">
        <v>44140</v>
      </c>
      <c r="C119" s="11">
        <v>0.2</v>
      </c>
      <c r="D119" s="11">
        <v>0.14000000000000001</v>
      </c>
      <c r="E119" s="11">
        <v>0.12</v>
      </c>
      <c r="F119" s="11">
        <v>0.11</v>
      </c>
      <c r="G119" s="11">
        <v>0.105</v>
      </c>
      <c r="H119" s="11">
        <v>0.15</v>
      </c>
      <c r="I119" s="11">
        <v>0.19500000000000001</v>
      </c>
      <c r="J119" s="11">
        <v>0.155</v>
      </c>
      <c r="K119" s="11">
        <v>0.15</v>
      </c>
      <c r="L119" s="11">
        <v>0.18</v>
      </c>
      <c r="M119" s="11">
        <v>0.188</v>
      </c>
      <c r="N119" s="11">
        <v>0.17</v>
      </c>
      <c r="O119" s="11">
        <v>0.16</v>
      </c>
      <c r="P119" s="11">
        <v>0.15</v>
      </c>
      <c r="Q119" s="11">
        <v>0.14599999999999999</v>
      </c>
      <c r="R119" s="11">
        <v>0.14000000000000001</v>
      </c>
      <c r="S119" s="11">
        <v>0.12</v>
      </c>
      <c r="T119" s="11">
        <v>0.123</v>
      </c>
      <c r="U119" s="11">
        <v>0.15010000000000001</v>
      </c>
    </row>
    <row r="120" spans="1:21" ht="20.100000000000001" customHeight="1">
      <c r="A120" s="288">
        <v>44141</v>
      </c>
      <c r="B120" s="288">
        <v>44147</v>
      </c>
      <c r="C120" s="11">
        <v>0.17</v>
      </c>
      <c r="D120" s="11">
        <v>0.14000000000000001</v>
      </c>
      <c r="E120" s="11">
        <v>0.12</v>
      </c>
      <c r="F120" s="11">
        <v>0.11</v>
      </c>
      <c r="G120" s="11">
        <v>0.1</v>
      </c>
      <c r="H120" s="11">
        <v>0.15</v>
      </c>
      <c r="I120" s="11">
        <v>0.18</v>
      </c>
      <c r="J120" s="11">
        <v>0.155</v>
      </c>
      <c r="K120" s="11">
        <v>0.15</v>
      </c>
      <c r="L120" s="11">
        <v>0.17499999999999999</v>
      </c>
      <c r="M120" s="11">
        <v>0.17499999999999999</v>
      </c>
      <c r="N120" s="11">
        <v>0.17</v>
      </c>
      <c r="O120" s="11">
        <v>0.16</v>
      </c>
      <c r="P120" s="11">
        <v>0.15</v>
      </c>
      <c r="Q120" s="11">
        <v>0.14000000000000001</v>
      </c>
      <c r="R120" s="11">
        <v>0.14000000000000001</v>
      </c>
      <c r="S120" s="11">
        <v>0.12</v>
      </c>
      <c r="T120" s="11">
        <v>0.123</v>
      </c>
      <c r="U120" s="11">
        <v>0.14599999999999999</v>
      </c>
    </row>
    <row r="121" spans="1:21" ht="20.100000000000001" customHeight="1">
      <c r="A121" s="288">
        <v>44148</v>
      </c>
      <c r="B121" s="288">
        <v>44154</v>
      </c>
      <c r="C121" s="11">
        <v>0.16</v>
      </c>
      <c r="D121" s="11">
        <v>0.14000000000000001</v>
      </c>
      <c r="E121" s="11">
        <v>0.12</v>
      </c>
      <c r="F121" s="11">
        <v>0.11</v>
      </c>
      <c r="G121" s="11">
        <v>0.1</v>
      </c>
      <c r="H121" s="11">
        <v>0.15</v>
      </c>
      <c r="I121" s="11">
        <v>0.17</v>
      </c>
      <c r="J121" s="11">
        <v>0.155</v>
      </c>
      <c r="K121" s="11">
        <v>0.15</v>
      </c>
      <c r="L121" s="11">
        <v>0.17499999999999999</v>
      </c>
      <c r="M121" s="11">
        <v>0.17499999999999999</v>
      </c>
      <c r="N121" s="11">
        <v>0.17</v>
      </c>
      <c r="O121" s="11">
        <v>0.16</v>
      </c>
      <c r="P121" s="11">
        <v>0.15</v>
      </c>
      <c r="Q121" s="11">
        <v>0.14000000000000001</v>
      </c>
      <c r="R121" s="11">
        <v>0.14000000000000001</v>
      </c>
      <c r="S121" s="11">
        <v>0.12</v>
      </c>
      <c r="T121" s="11">
        <v>0.12</v>
      </c>
      <c r="U121" s="11">
        <v>0.1447</v>
      </c>
    </row>
    <row r="122" spans="1:21" ht="20.100000000000001" customHeight="1">
      <c r="A122" s="288">
        <v>44155</v>
      </c>
      <c r="B122" s="288">
        <v>44161</v>
      </c>
      <c r="C122" s="11">
        <v>0.15</v>
      </c>
      <c r="D122" s="11">
        <v>0.1</v>
      </c>
      <c r="E122" s="11">
        <v>0.12</v>
      </c>
      <c r="F122" s="11">
        <v>0.11</v>
      </c>
      <c r="G122" s="11">
        <v>0.1</v>
      </c>
      <c r="H122" s="11">
        <v>0.15</v>
      </c>
      <c r="I122" s="11">
        <v>0.17</v>
      </c>
      <c r="J122" s="11">
        <v>0.155</v>
      </c>
      <c r="K122" s="11">
        <v>0.15</v>
      </c>
      <c r="L122" s="11">
        <v>0.16500000000000001</v>
      </c>
      <c r="M122" s="11">
        <v>0.16</v>
      </c>
      <c r="N122" s="11">
        <v>0.17</v>
      </c>
      <c r="O122" s="11">
        <v>0.13</v>
      </c>
      <c r="P122" s="11">
        <v>0.15</v>
      </c>
      <c r="Q122" s="11">
        <v>0.14000000000000001</v>
      </c>
      <c r="R122" s="11">
        <v>0.14000000000000001</v>
      </c>
      <c r="S122" s="11">
        <v>0.12</v>
      </c>
      <c r="T122" s="11">
        <v>0.12</v>
      </c>
      <c r="U122" s="11">
        <v>0.1389</v>
      </c>
    </row>
    <row r="123" spans="1:21" ht="20.100000000000001" customHeight="1">
      <c r="A123" s="288">
        <v>44162</v>
      </c>
      <c r="B123" s="288">
        <v>44168</v>
      </c>
      <c r="C123" s="11">
        <v>0.15</v>
      </c>
      <c r="D123" s="11">
        <v>0.1</v>
      </c>
      <c r="E123" s="11">
        <v>0.12</v>
      </c>
      <c r="F123" s="11">
        <v>0.11</v>
      </c>
      <c r="G123" s="11">
        <v>0.1</v>
      </c>
      <c r="H123" s="11">
        <v>0.15</v>
      </c>
      <c r="I123" s="11">
        <v>0.15</v>
      </c>
      <c r="J123" s="11">
        <v>0.155</v>
      </c>
      <c r="K123" s="11">
        <v>0.15</v>
      </c>
      <c r="L123" s="11">
        <v>0.15</v>
      </c>
      <c r="M123" s="11">
        <v>0.15</v>
      </c>
      <c r="N123" s="11">
        <v>0.15</v>
      </c>
      <c r="O123" s="11">
        <v>0.13</v>
      </c>
      <c r="P123" s="11">
        <v>0.15</v>
      </c>
      <c r="Q123" s="11">
        <v>0.14000000000000001</v>
      </c>
      <c r="R123" s="11">
        <v>0.14000000000000001</v>
      </c>
      <c r="S123" s="11">
        <v>0.12</v>
      </c>
      <c r="T123" s="11">
        <v>0.12</v>
      </c>
      <c r="U123" s="11">
        <v>0.1353</v>
      </c>
    </row>
    <row r="124" spans="1:21" ht="20.100000000000001" customHeight="1">
      <c r="A124" s="288">
        <v>44169</v>
      </c>
      <c r="B124" s="288">
        <v>44175</v>
      </c>
      <c r="C124" s="11">
        <v>0.14000000000000001</v>
      </c>
      <c r="D124" s="11">
        <v>0.1</v>
      </c>
      <c r="E124" s="11">
        <v>0.12</v>
      </c>
      <c r="F124" s="11">
        <v>0.11</v>
      </c>
      <c r="G124" s="11">
        <v>0.1</v>
      </c>
      <c r="H124" s="11">
        <v>0.15</v>
      </c>
      <c r="I124" s="11">
        <v>0.15</v>
      </c>
      <c r="J124" s="11">
        <v>0.155</v>
      </c>
      <c r="K124" s="11">
        <v>0.15</v>
      </c>
      <c r="L124" s="11">
        <v>0.14000000000000001</v>
      </c>
      <c r="M124" s="11">
        <v>0.15</v>
      </c>
      <c r="N124" s="11">
        <v>0.15</v>
      </c>
      <c r="O124" s="11">
        <v>0.13</v>
      </c>
      <c r="P124" s="11">
        <v>0.15</v>
      </c>
      <c r="Q124" s="11">
        <v>0.14000000000000001</v>
      </c>
      <c r="R124" s="11">
        <v>0.14000000000000001</v>
      </c>
      <c r="S124" s="11">
        <v>0.12</v>
      </c>
      <c r="T124" s="11">
        <v>0.12</v>
      </c>
      <c r="U124" s="11">
        <v>0.13420000000000001</v>
      </c>
    </row>
    <row r="125" spans="1:21" ht="20.100000000000001" customHeight="1">
      <c r="A125" s="288">
        <v>44176</v>
      </c>
      <c r="B125" s="288">
        <v>44182</v>
      </c>
      <c r="C125" s="11">
        <v>0.14000000000000001</v>
      </c>
      <c r="D125" s="11">
        <v>0.1</v>
      </c>
      <c r="E125" s="11">
        <v>0.12</v>
      </c>
      <c r="F125" s="11">
        <v>0.11</v>
      </c>
      <c r="G125" s="11">
        <v>0.1</v>
      </c>
      <c r="H125" s="11">
        <v>0.15</v>
      </c>
      <c r="I125" s="11">
        <v>0.14000000000000001</v>
      </c>
      <c r="J125" s="11">
        <v>0.14000000000000001</v>
      </c>
      <c r="K125" s="11">
        <v>0.14000000000000001</v>
      </c>
      <c r="L125" s="11">
        <v>0.14000000000000001</v>
      </c>
      <c r="M125" s="11">
        <v>0.15</v>
      </c>
      <c r="N125" s="11">
        <v>0.15</v>
      </c>
      <c r="O125" s="11">
        <v>0.13</v>
      </c>
      <c r="P125" s="11">
        <v>0.15</v>
      </c>
      <c r="Q125" s="11">
        <v>0.14000000000000001</v>
      </c>
      <c r="R125" s="11">
        <v>0.14000000000000001</v>
      </c>
      <c r="S125" s="11">
        <v>0.12</v>
      </c>
      <c r="T125" s="11">
        <v>0.12</v>
      </c>
      <c r="U125" s="11">
        <v>0.13220000000000001</v>
      </c>
    </row>
    <row r="126" spans="1:21" ht="20.100000000000001" customHeight="1">
      <c r="A126" s="288">
        <v>44183</v>
      </c>
      <c r="B126" s="288">
        <v>44189</v>
      </c>
      <c r="C126" s="11">
        <v>0.13</v>
      </c>
      <c r="D126" s="11">
        <v>0.1</v>
      </c>
      <c r="E126" s="11">
        <v>0.12</v>
      </c>
      <c r="F126" s="11">
        <v>0.11</v>
      </c>
      <c r="G126" s="11">
        <v>0.1</v>
      </c>
      <c r="H126" s="11">
        <v>0.12</v>
      </c>
      <c r="I126" s="11">
        <v>0.11</v>
      </c>
      <c r="J126" s="11">
        <v>0.14000000000000001</v>
      </c>
      <c r="K126" s="11">
        <v>0.14000000000000001</v>
      </c>
      <c r="L126" s="11">
        <v>0.11</v>
      </c>
      <c r="M126" s="11">
        <v>0.15</v>
      </c>
      <c r="N126" s="11">
        <v>0.15</v>
      </c>
      <c r="O126" s="11">
        <v>0.13</v>
      </c>
      <c r="P126" s="11">
        <v>0.12</v>
      </c>
      <c r="Q126" s="11">
        <v>0.12</v>
      </c>
      <c r="R126" s="11">
        <v>0.14000000000000001</v>
      </c>
      <c r="S126" s="11">
        <v>0.12</v>
      </c>
      <c r="T126" s="11">
        <v>0.12</v>
      </c>
      <c r="U126" s="11">
        <v>0.1239</v>
      </c>
    </row>
    <row r="127" spans="1:21" ht="20.100000000000001" customHeight="1">
      <c r="A127" s="288">
        <v>44190</v>
      </c>
      <c r="B127" s="288">
        <v>44196</v>
      </c>
      <c r="C127" s="11">
        <v>0.11</v>
      </c>
      <c r="D127" s="11">
        <v>0.1</v>
      </c>
      <c r="E127" s="11">
        <v>0.12</v>
      </c>
      <c r="F127" s="11">
        <v>0.11</v>
      </c>
      <c r="G127" s="11">
        <v>0.1</v>
      </c>
      <c r="H127" s="11">
        <v>0.12</v>
      </c>
      <c r="I127" s="11">
        <v>0.11</v>
      </c>
      <c r="J127" s="11">
        <v>0.11</v>
      </c>
      <c r="K127" s="11">
        <v>0.12</v>
      </c>
      <c r="L127" s="11">
        <v>0.1</v>
      </c>
      <c r="M127" s="11">
        <v>0.13</v>
      </c>
      <c r="N127" s="11">
        <v>0.13</v>
      </c>
      <c r="O127" s="11">
        <v>0.13</v>
      </c>
      <c r="P127" s="11">
        <v>0.12</v>
      </c>
      <c r="Q127" s="11">
        <v>0.12</v>
      </c>
      <c r="R127" s="11">
        <v>0.12</v>
      </c>
      <c r="S127" s="11">
        <v>0.12</v>
      </c>
      <c r="T127" s="11">
        <v>0.12</v>
      </c>
      <c r="U127" s="11">
        <v>0.11609999999999999</v>
      </c>
    </row>
    <row r="128" spans="1:21" ht="20.100000000000001" customHeight="1">
      <c r="A128" s="288">
        <v>44197</v>
      </c>
      <c r="B128" s="288">
        <v>44203</v>
      </c>
      <c r="C128" s="11">
        <v>0.12</v>
      </c>
      <c r="D128" s="11">
        <v>0.1</v>
      </c>
      <c r="E128" s="11">
        <v>0.12</v>
      </c>
      <c r="F128" s="11">
        <v>0.11</v>
      </c>
      <c r="G128" s="11">
        <v>0.1</v>
      </c>
      <c r="H128" s="11">
        <v>0.12</v>
      </c>
      <c r="I128" s="11">
        <v>0.12</v>
      </c>
      <c r="J128" s="11">
        <v>0.11</v>
      </c>
      <c r="K128" s="11">
        <v>0.12</v>
      </c>
      <c r="L128" s="11">
        <v>0.1</v>
      </c>
      <c r="M128" s="11">
        <v>0.13</v>
      </c>
      <c r="N128" s="11">
        <v>0.13</v>
      </c>
      <c r="O128" s="11">
        <v>0.13</v>
      </c>
      <c r="P128" s="11">
        <v>0.12</v>
      </c>
      <c r="Q128" s="11">
        <v>0.12</v>
      </c>
      <c r="R128" s="11">
        <v>0.12</v>
      </c>
      <c r="S128" s="11">
        <v>0.12</v>
      </c>
      <c r="T128" s="11">
        <v>0.12</v>
      </c>
      <c r="U128" s="11">
        <v>0.1172</v>
      </c>
    </row>
    <row r="129" spans="1:21" ht="20.100000000000001" customHeight="1">
      <c r="A129" s="288">
        <v>44204</v>
      </c>
      <c r="B129" s="288">
        <v>44210</v>
      </c>
      <c r="C129" s="11">
        <v>0.12</v>
      </c>
      <c r="D129" s="11">
        <v>0.1</v>
      </c>
      <c r="E129" s="11">
        <v>0.12</v>
      </c>
      <c r="F129" s="11">
        <v>0.11</v>
      </c>
      <c r="G129" s="11">
        <v>0.1</v>
      </c>
      <c r="H129" s="11">
        <v>0.12</v>
      </c>
      <c r="I129" s="11">
        <v>0.12</v>
      </c>
      <c r="J129" s="11">
        <v>0.11</v>
      </c>
      <c r="K129" s="11">
        <v>0.12</v>
      </c>
      <c r="L129" s="11">
        <v>0.1</v>
      </c>
      <c r="M129" s="11">
        <v>0.1</v>
      </c>
      <c r="N129" s="11">
        <v>0.1</v>
      </c>
      <c r="O129" s="11">
        <v>0.09</v>
      </c>
      <c r="P129" s="11">
        <v>0.1</v>
      </c>
      <c r="Q129" s="11">
        <v>0.09</v>
      </c>
      <c r="R129" s="11">
        <v>0.09</v>
      </c>
      <c r="S129" s="11">
        <v>0.1</v>
      </c>
      <c r="T129" s="11">
        <v>0.11</v>
      </c>
      <c r="U129" s="11">
        <v>0.1056</v>
      </c>
    </row>
    <row r="130" spans="1:21" ht="20.100000000000001" customHeight="1">
      <c r="A130" s="288">
        <v>44211</v>
      </c>
      <c r="B130" s="288">
        <v>44217</v>
      </c>
      <c r="C130" s="11">
        <v>0.1</v>
      </c>
      <c r="D130" s="11">
        <v>0.1</v>
      </c>
      <c r="E130" s="11">
        <v>0.1</v>
      </c>
      <c r="F130" s="11">
        <v>0.11</v>
      </c>
      <c r="G130" s="11">
        <v>0.1</v>
      </c>
      <c r="H130" s="11">
        <v>0.12</v>
      </c>
      <c r="I130" s="11">
        <v>0.12</v>
      </c>
      <c r="J130" s="11">
        <v>0.11</v>
      </c>
      <c r="K130" s="11">
        <v>0.1</v>
      </c>
      <c r="L130" s="11">
        <v>0.1</v>
      </c>
      <c r="M130" s="11">
        <v>0.1</v>
      </c>
      <c r="N130" s="11">
        <v>0.1</v>
      </c>
      <c r="O130" s="11">
        <v>0.09</v>
      </c>
      <c r="P130" s="11">
        <v>0.1</v>
      </c>
      <c r="Q130" s="11">
        <v>0.09</v>
      </c>
      <c r="R130" s="11">
        <v>0.09</v>
      </c>
      <c r="S130" s="11">
        <v>0.1</v>
      </c>
      <c r="T130" s="11">
        <v>0.09</v>
      </c>
      <c r="U130" s="11">
        <v>0.1011</v>
      </c>
    </row>
    <row r="131" spans="1:21" ht="20.100000000000001" customHeight="1">
      <c r="A131" s="288">
        <v>44218</v>
      </c>
      <c r="B131" s="288">
        <v>44224</v>
      </c>
      <c r="C131" s="11">
        <v>0.12</v>
      </c>
      <c r="D131" s="11">
        <v>0.1</v>
      </c>
      <c r="E131" s="11">
        <v>0.1</v>
      </c>
      <c r="F131" s="11">
        <v>0.1</v>
      </c>
      <c r="G131" s="11">
        <v>0.1</v>
      </c>
      <c r="H131" s="11">
        <v>0.12</v>
      </c>
      <c r="I131" s="11">
        <v>7.0000000000000007E-2</v>
      </c>
      <c r="J131" s="11">
        <v>0.11</v>
      </c>
      <c r="K131" s="11">
        <v>0.1</v>
      </c>
      <c r="L131" s="11">
        <v>0.12</v>
      </c>
      <c r="M131" s="11">
        <v>0.1</v>
      </c>
      <c r="N131" s="11">
        <v>0.1</v>
      </c>
      <c r="O131" s="11">
        <v>0.09</v>
      </c>
      <c r="P131" s="11">
        <v>0.08</v>
      </c>
      <c r="Q131" s="11">
        <v>0.09</v>
      </c>
      <c r="R131" s="11">
        <v>0.09</v>
      </c>
      <c r="S131" s="11">
        <v>0.09</v>
      </c>
      <c r="T131" s="11">
        <v>0.09</v>
      </c>
      <c r="U131" s="11">
        <v>9.8299999999999998E-2</v>
      </c>
    </row>
    <row r="132" spans="1:21" ht="20.100000000000001" customHeight="1">
      <c r="A132" s="288">
        <v>44225</v>
      </c>
      <c r="B132" s="288">
        <v>44231</v>
      </c>
      <c r="C132" s="11">
        <v>0.153</v>
      </c>
      <c r="D132" s="11">
        <v>0.11</v>
      </c>
      <c r="E132" s="11">
        <v>0.121</v>
      </c>
      <c r="F132" s="11">
        <v>0.09</v>
      </c>
      <c r="G132" s="11">
        <v>0.1036</v>
      </c>
      <c r="H132" s="11">
        <v>0.12</v>
      </c>
      <c r="I132" s="11">
        <v>0.11600000000000001</v>
      </c>
      <c r="J132" s="11">
        <v>0.1</v>
      </c>
      <c r="K132" s="11">
        <v>0.13100000000000001</v>
      </c>
      <c r="L132" s="11">
        <v>0.12</v>
      </c>
      <c r="M132" s="11">
        <v>0.12</v>
      </c>
      <c r="N132" s="11">
        <v>0.12</v>
      </c>
      <c r="O132" s="11">
        <v>0.09</v>
      </c>
      <c r="P132" s="11">
        <v>0.08</v>
      </c>
      <c r="Q132" s="11">
        <v>0.11</v>
      </c>
      <c r="R132" s="11">
        <v>0.09</v>
      </c>
      <c r="S132" s="11">
        <v>0.09</v>
      </c>
      <c r="T132" s="11">
        <v>0.09</v>
      </c>
      <c r="U132" s="11">
        <v>0.1086</v>
      </c>
    </row>
    <row r="133" spans="1:21" ht="20.100000000000001" customHeight="1">
      <c r="A133" s="288">
        <v>44243</v>
      </c>
      <c r="B133" s="288">
        <v>44245</v>
      </c>
      <c r="C133" s="11">
        <v>0.18</v>
      </c>
      <c r="D133" s="11">
        <v>0.11</v>
      </c>
      <c r="E133" s="11">
        <v>0.121</v>
      </c>
      <c r="F133" s="11">
        <v>0.09</v>
      </c>
      <c r="G133" s="11">
        <v>0.1</v>
      </c>
      <c r="H133" s="11">
        <v>0.12</v>
      </c>
      <c r="I133" s="11">
        <v>0.17</v>
      </c>
      <c r="J133" s="11">
        <v>0.1</v>
      </c>
      <c r="K133" s="11">
        <v>0.18</v>
      </c>
      <c r="L133" s="11">
        <v>0.12</v>
      </c>
      <c r="M133" s="11">
        <v>0.12</v>
      </c>
      <c r="N133" s="11">
        <v>0.12</v>
      </c>
      <c r="O133" s="11">
        <v>0.09</v>
      </c>
      <c r="P133" s="11">
        <v>0.08</v>
      </c>
      <c r="Q133" s="11">
        <v>0.1</v>
      </c>
      <c r="R133" s="11">
        <v>0.09</v>
      </c>
      <c r="S133" s="11">
        <v>0.09</v>
      </c>
      <c r="T133" s="11">
        <v>0.11</v>
      </c>
      <c r="U133" s="11">
        <v>0.1162</v>
      </c>
    </row>
    <row r="134" spans="1:21" ht="20.100000000000001" customHeight="1">
      <c r="A134" s="288">
        <v>44246</v>
      </c>
      <c r="B134" s="288">
        <v>44252</v>
      </c>
      <c r="C134" s="11">
        <v>0.23</v>
      </c>
      <c r="D134" s="11">
        <v>0.15</v>
      </c>
      <c r="E134" s="11">
        <v>0.15</v>
      </c>
      <c r="F134" s="11">
        <v>0.13</v>
      </c>
      <c r="G134" s="11">
        <v>0.1</v>
      </c>
      <c r="H134" s="11">
        <v>0.12</v>
      </c>
      <c r="I134" s="11">
        <v>0.2</v>
      </c>
      <c r="J134" s="11">
        <v>0.1</v>
      </c>
      <c r="K134" s="11">
        <v>0.18</v>
      </c>
      <c r="L134" s="11">
        <v>0.15</v>
      </c>
      <c r="M134" s="11">
        <v>0.12</v>
      </c>
      <c r="N134" s="11">
        <v>0.12</v>
      </c>
      <c r="O134" s="11">
        <v>0.13</v>
      </c>
      <c r="P134" s="11">
        <v>0.1</v>
      </c>
      <c r="Q134" s="11">
        <v>0.1</v>
      </c>
      <c r="R134" s="11">
        <v>0.12</v>
      </c>
      <c r="S134" s="11">
        <v>0.09</v>
      </c>
      <c r="T134" s="11">
        <v>0.11</v>
      </c>
      <c r="U134" s="11">
        <v>0.1333</v>
      </c>
    </row>
    <row r="135" spans="1:21" ht="20.100000000000001" customHeight="1">
      <c r="A135" s="288">
        <v>44253</v>
      </c>
      <c r="B135" s="288">
        <v>44259</v>
      </c>
      <c r="C135" s="11">
        <v>0.25</v>
      </c>
      <c r="D135" s="11">
        <v>0.19</v>
      </c>
      <c r="E135" s="11">
        <v>0.18</v>
      </c>
      <c r="F135" s="11">
        <v>0.15</v>
      </c>
      <c r="G135" s="11">
        <v>0.11</v>
      </c>
      <c r="H135" s="11">
        <v>0.16</v>
      </c>
      <c r="I135" s="11">
        <v>0.27</v>
      </c>
      <c r="J135" s="11">
        <v>0.12</v>
      </c>
      <c r="K135" s="11">
        <v>0.24</v>
      </c>
      <c r="L135" s="11">
        <v>0.2</v>
      </c>
      <c r="M135" s="11">
        <v>0.17</v>
      </c>
      <c r="N135" s="11">
        <v>0.19</v>
      </c>
      <c r="O135" s="11">
        <v>0.2</v>
      </c>
      <c r="P135" s="11">
        <v>0.11</v>
      </c>
      <c r="Q135" s="11">
        <v>0.11</v>
      </c>
      <c r="R135" s="11">
        <v>0.13</v>
      </c>
      <c r="S135" s="11">
        <v>0.1</v>
      </c>
      <c r="T135" s="11">
        <v>0.15</v>
      </c>
      <c r="U135" s="11">
        <v>0.16830000000000001</v>
      </c>
    </row>
    <row r="136" spans="1:21" ht="20.100000000000001" customHeight="1">
      <c r="A136" s="288">
        <v>44260</v>
      </c>
      <c r="B136" s="288">
        <v>44266</v>
      </c>
      <c r="C136" s="11">
        <v>0.27</v>
      </c>
      <c r="D136" s="11">
        <v>0.19</v>
      </c>
      <c r="E136" s="11">
        <v>0.18</v>
      </c>
      <c r="F136" s="11">
        <v>0.15</v>
      </c>
      <c r="G136" s="11">
        <v>0.11</v>
      </c>
      <c r="H136" s="11">
        <v>0.16</v>
      </c>
      <c r="I136" s="11">
        <v>0.3</v>
      </c>
      <c r="J136" s="11">
        <v>0.12</v>
      </c>
      <c r="K136" s="11">
        <v>0.28000000000000003</v>
      </c>
      <c r="L136" s="11">
        <v>0.18</v>
      </c>
      <c r="M136" s="11">
        <v>0.17</v>
      </c>
      <c r="N136" s="11">
        <v>0.19</v>
      </c>
      <c r="O136" s="11">
        <v>0.22</v>
      </c>
      <c r="P136" s="11">
        <v>0.11</v>
      </c>
      <c r="Q136" s="11">
        <v>0.11</v>
      </c>
      <c r="R136" s="11">
        <v>0.13</v>
      </c>
      <c r="S136" s="11">
        <v>0.1</v>
      </c>
      <c r="T136" s="11">
        <v>0.17</v>
      </c>
      <c r="U136" s="11">
        <v>0.1744</v>
      </c>
    </row>
    <row r="137" spans="1:21" ht="20.100000000000001" customHeight="1">
      <c r="A137" s="288">
        <v>44274</v>
      </c>
      <c r="B137" s="288">
        <v>44280</v>
      </c>
      <c r="C137" s="11">
        <v>0.32</v>
      </c>
      <c r="D137" s="11">
        <v>0.22</v>
      </c>
      <c r="E137" s="11">
        <v>0.22</v>
      </c>
      <c r="F137" s="11">
        <v>0.17</v>
      </c>
      <c r="G137" s="11">
        <v>0.13</v>
      </c>
      <c r="H137" s="11">
        <v>0.2</v>
      </c>
      <c r="I137" s="11">
        <v>0.36</v>
      </c>
      <c r="J137" s="11">
        <v>0.12</v>
      </c>
      <c r="K137" s="11">
        <v>0.28000000000000003</v>
      </c>
      <c r="L137" s="11">
        <v>0.24</v>
      </c>
      <c r="M137" s="11">
        <v>0.17</v>
      </c>
      <c r="N137" s="11">
        <v>0.18</v>
      </c>
      <c r="O137" s="11">
        <v>0.25</v>
      </c>
      <c r="P137" s="11">
        <v>0.11</v>
      </c>
      <c r="Q137" s="11">
        <v>0.12</v>
      </c>
      <c r="R137" s="11">
        <v>0.15</v>
      </c>
      <c r="S137" s="11">
        <v>0.12</v>
      </c>
      <c r="T137" s="11">
        <v>0.19</v>
      </c>
      <c r="U137" s="11">
        <v>0.19719999999999999</v>
      </c>
    </row>
    <row r="138" spans="1:21" ht="20.100000000000001" customHeight="1">
      <c r="A138" s="288">
        <v>44281</v>
      </c>
      <c r="B138" s="288">
        <v>44287</v>
      </c>
      <c r="C138" s="11">
        <v>0.3</v>
      </c>
      <c r="D138" s="11">
        <v>0.18</v>
      </c>
      <c r="E138" s="11">
        <v>0.18</v>
      </c>
      <c r="F138" s="11">
        <v>0.17</v>
      </c>
      <c r="G138" s="11">
        <v>0.13</v>
      </c>
      <c r="H138" s="11">
        <v>0.2</v>
      </c>
      <c r="I138" s="11">
        <v>0.33</v>
      </c>
      <c r="J138" s="11">
        <v>0.1</v>
      </c>
      <c r="K138" s="11">
        <v>0.25</v>
      </c>
      <c r="L138" s="11">
        <v>0.22</v>
      </c>
      <c r="M138" s="11">
        <v>0.15</v>
      </c>
      <c r="N138" s="11">
        <v>0.16</v>
      </c>
      <c r="O138" s="11">
        <v>0.2</v>
      </c>
      <c r="P138" s="11">
        <v>0.11</v>
      </c>
      <c r="Q138" s="11">
        <v>0.12</v>
      </c>
      <c r="R138" s="11">
        <v>0.12</v>
      </c>
      <c r="S138" s="11">
        <v>0.12</v>
      </c>
      <c r="T138" s="11">
        <v>0.16</v>
      </c>
      <c r="U138" s="11">
        <v>0.17780000000000001</v>
      </c>
    </row>
    <row r="139" spans="1:21" ht="20.100000000000001" customHeight="1">
      <c r="A139" s="288">
        <v>44288</v>
      </c>
      <c r="B139" s="288">
        <v>44294</v>
      </c>
      <c r="C139" s="11">
        <v>0.35</v>
      </c>
      <c r="D139" s="11">
        <v>0.18</v>
      </c>
      <c r="E139" s="11">
        <v>0.2</v>
      </c>
      <c r="F139" s="11">
        <v>0.19</v>
      </c>
      <c r="G139" s="11">
        <v>0.13</v>
      </c>
      <c r="H139" s="11">
        <v>0.23</v>
      </c>
      <c r="I139" s="11">
        <v>0.36</v>
      </c>
      <c r="J139" s="11">
        <v>0.13</v>
      </c>
      <c r="K139" s="11">
        <v>0.25</v>
      </c>
      <c r="L139" s="11">
        <v>0.22</v>
      </c>
      <c r="M139" s="11">
        <v>0.15</v>
      </c>
      <c r="N139" s="11">
        <v>0.16</v>
      </c>
      <c r="O139" s="11">
        <v>0.25</v>
      </c>
      <c r="P139" s="11">
        <v>0.11</v>
      </c>
      <c r="Q139" s="11">
        <v>0.12</v>
      </c>
      <c r="R139" s="11">
        <v>0.12</v>
      </c>
      <c r="S139" s="11">
        <v>0.15</v>
      </c>
      <c r="T139" s="11">
        <v>0.2</v>
      </c>
      <c r="U139" s="11">
        <v>0.19439999999999999</v>
      </c>
    </row>
    <row r="140" spans="1:21" ht="20.100000000000001" customHeight="1">
      <c r="A140" s="288">
        <v>44295</v>
      </c>
      <c r="B140" s="288">
        <v>44301</v>
      </c>
      <c r="C140" s="11">
        <v>0.37</v>
      </c>
      <c r="D140" s="11">
        <v>0.18</v>
      </c>
      <c r="E140" s="11">
        <v>0.2</v>
      </c>
      <c r="F140" s="11">
        <v>0.2</v>
      </c>
      <c r="G140" s="11">
        <v>0.13</v>
      </c>
      <c r="H140" s="11">
        <v>0.25</v>
      </c>
      <c r="I140" s="11">
        <v>0.35</v>
      </c>
      <c r="J140" s="11">
        <v>0.13</v>
      </c>
      <c r="K140" s="11">
        <v>0.25</v>
      </c>
      <c r="L140" s="11">
        <v>0.22</v>
      </c>
      <c r="M140" s="11">
        <v>0.15</v>
      </c>
      <c r="N140" s="11">
        <v>0.16</v>
      </c>
      <c r="O140" s="11">
        <v>0.23</v>
      </c>
      <c r="P140" s="11">
        <v>0.11</v>
      </c>
      <c r="Q140" s="11">
        <v>0.1</v>
      </c>
      <c r="R140" s="11">
        <v>0.1</v>
      </c>
      <c r="S140" s="11">
        <v>0.15</v>
      </c>
      <c r="T140" s="11">
        <v>0.23</v>
      </c>
      <c r="U140" s="11">
        <v>0.19500000000000001</v>
      </c>
    </row>
    <row r="141" spans="1:21" ht="20.100000000000001" customHeight="1">
      <c r="A141" s="288">
        <v>44302</v>
      </c>
      <c r="B141" s="288">
        <v>44308</v>
      </c>
      <c r="C141" s="11">
        <v>0.35</v>
      </c>
      <c r="D141" s="11">
        <v>0.18</v>
      </c>
      <c r="E141" s="11">
        <v>0.2</v>
      </c>
      <c r="F141" s="11">
        <v>0.2</v>
      </c>
      <c r="G141" s="11">
        <v>0.13</v>
      </c>
      <c r="H141" s="11">
        <v>0.23</v>
      </c>
      <c r="I141" s="11">
        <v>0.35</v>
      </c>
      <c r="J141" s="11">
        <v>0.13</v>
      </c>
      <c r="K141" s="11">
        <v>0.23</v>
      </c>
      <c r="L141" s="11">
        <v>0.22</v>
      </c>
      <c r="M141" s="11">
        <v>0.15</v>
      </c>
      <c r="N141" s="11">
        <v>0.16</v>
      </c>
      <c r="O141" s="11">
        <v>0.21</v>
      </c>
      <c r="P141" s="11">
        <v>0.11</v>
      </c>
      <c r="Q141" s="11">
        <v>0.1</v>
      </c>
      <c r="R141" s="11">
        <v>0.1</v>
      </c>
      <c r="S141" s="11">
        <v>0.15</v>
      </c>
      <c r="T141" s="11">
        <v>0.23</v>
      </c>
      <c r="U141" s="11">
        <v>0.19059999999999999</v>
      </c>
    </row>
    <row r="142" spans="1:21" ht="20.100000000000001" customHeight="1">
      <c r="A142" s="288">
        <v>44309</v>
      </c>
      <c r="B142" s="288">
        <v>44315</v>
      </c>
      <c r="C142" s="11">
        <v>0.37</v>
      </c>
      <c r="D142" s="11">
        <v>0.19</v>
      </c>
      <c r="E142" s="11">
        <v>0.22</v>
      </c>
      <c r="F142" s="11">
        <v>0.2</v>
      </c>
      <c r="G142" s="11">
        <v>0.16</v>
      </c>
      <c r="H142" s="11">
        <v>0.23</v>
      </c>
      <c r="I142" s="11">
        <v>0.37</v>
      </c>
      <c r="J142" s="11">
        <v>0.13</v>
      </c>
      <c r="K142" s="11">
        <v>0.25</v>
      </c>
      <c r="L142" s="11">
        <v>0.23</v>
      </c>
      <c r="M142" s="11">
        <v>0.18</v>
      </c>
      <c r="N142" s="11">
        <v>0.16</v>
      </c>
      <c r="O142" s="11">
        <v>0.22</v>
      </c>
      <c r="P142" s="11">
        <v>0.15</v>
      </c>
      <c r="Q142" s="11">
        <v>0.12</v>
      </c>
      <c r="R142" s="11">
        <v>0.1</v>
      </c>
      <c r="S142" s="11">
        <v>0.15</v>
      </c>
      <c r="T142" s="11">
        <v>0.23</v>
      </c>
      <c r="U142" s="11">
        <v>0.20330000000000001</v>
      </c>
    </row>
    <row r="143" spans="1:21" ht="20.100000000000001" customHeight="1">
      <c r="A143" s="288">
        <v>44316</v>
      </c>
      <c r="B143" s="288">
        <v>44322</v>
      </c>
      <c r="C143" s="11">
        <v>0.37</v>
      </c>
      <c r="D143" s="11">
        <v>0.19</v>
      </c>
      <c r="E143" s="11">
        <v>0.22</v>
      </c>
      <c r="F143" s="11">
        <v>0.2</v>
      </c>
      <c r="G143" s="11">
        <v>0.16</v>
      </c>
      <c r="H143" s="11">
        <v>0.23</v>
      </c>
      <c r="I143" s="11">
        <v>0.35</v>
      </c>
      <c r="J143" s="11">
        <v>0.13</v>
      </c>
      <c r="K143" s="11">
        <v>0.25</v>
      </c>
      <c r="L143" s="11">
        <v>0.2</v>
      </c>
      <c r="M143" s="11">
        <v>0.16</v>
      </c>
      <c r="N143" s="11">
        <v>0.16</v>
      </c>
      <c r="O143" s="11">
        <v>0.22</v>
      </c>
      <c r="P143" s="11">
        <v>0.15</v>
      </c>
      <c r="Q143" s="11">
        <v>0.12</v>
      </c>
      <c r="R143" s="11">
        <v>0.1</v>
      </c>
      <c r="S143" s="11">
        <v>0.15</v>
      </c>
      <c r="T143" s="11">
        <v>0.23</v>
      </c>
      <c r="U143" s="11">
        <v>0.19939999999999999</v>
      </c>
    </row>
    <row r="144" spans="1:21" ht="20.100000000000001" customHeight="1">
      <c r="A144" s="288">
        <v>44323</v>
      </c>
      <c r="B144" s="288">
        <v>44329</v>
      </c>
      <c r="C144" s="11">
        <v>0.4</v>
      </c>
      <c r="D144" s="11">
        <v>0.22</v>
      </c>
      <c r="E144" s="11">
        <v>0.22</v>
      </c>
      <c r="F144" s="11">
        <v>0.2</v>
      </c>
      <c r="G144" s="11">
        <v>0.16</v>
      </c>
      <c r="H144" s="11">
        <v>0.23</v>
      </c>
      <c r="I144" s="11">
        <v>0.37</v>
      </c>
      <c r="J144" s="11">
        <v>0.13</v>
      </c>
      <c r="K144" s="11">
        <v>0.25</v>
      </c>
      <c r="L144" s="11">
        <v>0.23</v>
      </c>
      <c r="M144" s="11">
        <v>0.16</v>
      </c>
      <c r="N144" s="11">
        <v>0.16</v>
      </c>
      <c r="O144" s="11">
        <v>0.24</v>
      </c>
      <c r="P144" s="11">
        <v>0.15</v>
      </c>
      <c r="Q144" s="11">
        <v>0.12</v>
      </c>
      <c r="R144" s="11">
        <v>0.1</v>
      </c>
      <c r="S144" s="11">
        <v>0.15</v>
      </c>
      <c r="T144" s="11">
        <v>0.25</v>
      </c>
      <c r="U144" s="11">
        <v>0.20780000000000001</v>
      </c>
    </row>
    <row r="145" spans="1:21" ht="20.100000000000001" customHeight="1">
      <c r="A145" s="288">
        <v>44330</v>
      </c>
      <c r="B145" s="288">
        <v>44336</v>
      </c>
      <c r="C145" s="11">
        <v>0.45</v>
      </c>
      <c r="D145" s="11">
        <v>0.22</v>
      </c>
      <c r="E145" s="11">
        <v>0.22</v>
      </c>
      <c r="F145" s="11">
        <v>0.22</v>
      </c>
      <c r="G145" s="11">
        <v>0.16</v>
      </c>
      <c r="H145" s="11">
        <v>0.23</v>
      </c>
      <c r="I145" s="11">
        <v>0.4</v>
      </c>
      <c r="J145" s="11">
        <v>0.13</v>
      </c>
      <c r="K145" s="11">
        <v>0.25</v>
      </c>
      <c r="L145" s="11">
        <v>0.26</v>
      </c>
      <c r="M145" s="11">
        <v>0.16</v>
      </c>
      <c r="N145" s="11">
        <v>0.16</v>
      </c>
      <c r="O145" s="11">
        <v>0.24</v>
      </c>
      <c r="P145" s="11">
        <v>0.18</v>
      </c>
      <c r="Q145" s="11">
        <v>0.12</v>
      </c>
      <c r="R145" s="11">
        <v>0.13500000000000001</v>
      </c>
      <c r="S145" s="11">
        <v>0.17</v>
      </c>
      <c r="T145" s="11">
        <v>0.25</v>
      </c>
      <c r="U145" s="11">
        <v>0.21970000000000001</v>
      </c>
    </row>
    <row r="146" spans="1:21" ht="20.100000000000001" customHeight="1">
      <c r="A146" s="288">
        <v>44337</v>
      </c>
      <c r="B146" s="288">
        <v>44343</v>
      </c>
      <c r="C146" s="11">
        <v>0.46</v>
      </c>
      <c r="D146" s="11">
        <v>0.24</v>
      </c>
      <c r="E146" s="11">
        <v>0.22</v>
      </c>
      <c r="F146" s="11">
        <v>0.22</v>
      </c>
      <c r="G146" s="11">
        <v>0.2</v>
      </c>
      <c r="H146" s="11">
        <v>0.28000000000000003</v>
      </c>
      <c r="I146" s="11">
        <v>0.4</v>
      </c>
      <c r="J146" s="11">
        <v>0.13</v>
      </c>
      <c r="K146" s="11">
        <v>0.3</v>
      </c>
      <c r="L146" s="11">
        <v>0.28000000000000003</v>
      </c>
      <c r="M146" s="11">
        <v>0.18</v>
      </c>
      <c r="N146" s="11">
        <v>0.19</v>
      </c>
      <c r="O146" s="11">
        <v>0.24</v>
      </c>
      <c r="P146" s="11">
        <v>0.18</v>
      </c>
      <c r="Q146" s="11">
        <v>0.12</v>
      </c>
      <c r="R146" s="11">
        <v>0.15</v>
      </c>
      <c r="S146" s="11">
        <v>0.17</v>
      </c>
      <c r="T146" s="11">
        <v>0.25</v>
      </c>
      <c r="U146" s="11">
        <v>0.2339</v>
      </c>
    </row>
    <row r="147" spans="1:21" ht="20.100000000000001" customHeight="1">
      <c r="A147" s="288">
        <v>44344</v>
      </c>
      <c r="B147" s="288">
        <v>44350</v>
      </c>
      <c r="C147" s="11">
        <v>0.48499999999999999</v>
      </c>
      <c r="D147" s="11">
        <v>0.24</v>
      </c>
      <c r="E147" s="11">
        <v>0.22</v>
      </c>
      <c r="F147" s="11">
        <v>0.22</v>
      </c>
      <c r="G147" s="11">
        <v>0.2</v>
      </c>
      <c r="H147" s="11">
        <v>0.28000000000000003</v>
      </c>
      <c r="I147" s="11">
        <v>0.42499999999999999</v>
      </c>
      <c r="J147" s="11">
        <v>0.13</v>
      </c>
      <c r="K147" s="11">
        <v>0.27500000000000002</v>
      </c>
      <c r="L147" s="11">
        <v>0.28000000000000003</v>
      </c>
      <c r="M147" s="11">
        <v>0.18</v>
      </c>
      <c r="N147" s="11">
        <v>0.19</v>
      </c>
      <c r="O147" s="11">
        <v>0.21</v>
      </c>
      <c r="P147" s="11">
        <v>0.18</v>
      </c>
      <c r="Q147" s="11">
        <v>0.12</v>
      </c>
      <c r="R147" s="11">
        <v>0.13</v>
      </c>
      <c r="S147" s="11">
        <v>0.17</v>
      </c>
      <c r="T147" s="11">
        <v>0.25</v>
      </c>
      <c r="U147" s="11">
        <v>0.23250000000000001</v>
      </c>
    </row>
    <row r="148" spans="1:21" ht="20.100000000000001" customHeight="1">
      <c r="A148" s="288">
        <v>44351</v>
      </c>
      <c r="B148" s="288">
        <v>44357</v>
      </c>
      <c r="C148" s="11">
        <v>0.48</v>
      </c>
      <c r="D148" s="11">
        <v>0.24</v>
      </c>
      <c r="E148" s="11">
        <v>0.22</v>
      </c>
      <c r="F148" s="11">
        <v>0.22</v>
      </c>
      <c r="G148" s="11">
        <v>0.2</v>
      </c>
      <c r="H148" s="11">
        <v>0.28000000000000003</v>
      </c>
      <c r="I148" s="11">
        <v>0.43</v>
      </c>
      <c r="J148" s="11">
        <v>0.16</v>
      </c>
      <c r="K148" s="11">
        <v>0.27500000000000002</v>
      </c>
      <c r="L148" s="11">
        <v>0.28000000000000003</v>
      </c>
      <c r="M148" s="11">
        <v>0.18</v>
      </c>
      <c r="N148" s="11">
        <v>0.19</v>
      </c>
      <c r="O148" s="11">
        <v>0.21</v>
      </c>
      <c r="P148" s="11">
        <v>0.18</v>
      </c>
      <c r="Q148" s="11">
        <v>0.2</v>
      </c>
      <c r="R148" s="11">
        <v>0.18</v>
      </c>
      <c r="S148" s="11">
        <v>0.17</v>
      </c>
      <c r="T148" s="11">
        <v>0.25</v>
      </c>
      <c r="U148" s="11">
        <v>0.2414</v>
      </c>
    </row>
    <row r="149" spans="1:21" ht="20.100000000000001" customHeight="1">
      <c r="A149" s="288">
        <v>44358</v>
      </c>
      <c r="B149" s="288">
        <v>44364</v>
      </c>
      <c r="C149" s="86">
        <v>0.47699999999999998</v>
      </c>
      <c r="D149" s="11">
        <v>0.25</v>
      </c>
      <c r="E149" s="11">
        <v>0.23</v>
      </c>
      <c r="F149" s="86">
        <v>0.22</v>
      </c>
      <c r="G149" s="86">
        <v>0.2</v>
      </c>
      <c r="H149" s="86">
        <v>0.28000000000000003</v>
      </c>
      <c r="I149" s="86">
        <v>0.432</v>
      </c>
      <c r="J149" s="86">
        <v>0.16</v>
      </c>
      <c r="K149" s="86">
        <v>0.28000000000000003</v>
      </c>
      <c r="L149" s="11">
        <v>0.28000000000000003</v>
      </c>
      <c r="M149" s="11">
        <v>0.18</v>
      </c>
      <c r="N149" s="11">
        <v>0.19</v>
      </c>
      <c r="O149" s="86">
        <v>0.215</v>
      </c>
      <c r="P149" s="86">
        <v>0.18</v>
      </c>
      <c r="Q149" s="86">
        <v>0.2</v>
      </c>
      <c r="R149" s="86">
        <v>0.18</v>
      </c>
      <c r="S149" s="86">
        <v>0.17</v>
      </c>
      <c r="T149" s="86">
        <v>0.25</v>
      </c>
      <c r="U149" s="11">
        <v>0.24299999999999999</v>
      </c>
    </row>
    <row r="150" spans="1:21" ht="20.100000000000001" customHeight="1">
      <c r="A150" s="288">
        <v>44365</v>
      </c>
      <c r="B150" s="288">
        <v>44371</v>
      </c>
      <c r="C150" s="86">
        <v>0.47499999999999998</v>
      </c>
      <c r="D150" s="11">
        <v>0.25</v>
      </c>
      <c r="E150" s="11">
        <v>0.23</v>
      </c>
      <c r="F150" s="86">
        <v>0.22</v>
      </c>
      <c r="G150" s="11">
        <v>0.2</v>
      </c>
      <c r="H150" s="11">
        <v>0.28299999999999997</v>
      </c>
      <c r="I150" s="315">
        <v>0.433</v>
      </c>
      <c r="J150" s="86">
        <v>0.158</v>
      </c>
      <c r="K150" s="86">
        <v>0.28000000000000003</v>
      </c>
      <c r="L150" s="11">
        <v>0.28000000000000003</v>
      </c>
      <c r="M150" s="11">
        <v>0.18</v>
      </c>
      <c r="N150" s="11">
        <v>0.19</v>
      </c>
      <c r="O150" s="86">
        <v>0.215</v>
      </c>
      <c r="P150" s="86">
        <v>0.18</v>
      </c>
      <c r="Q150" s="86">
        <v>0.2</v>
      </c>
      <c r="R150" s="86">
        <v>0.18</v>
      </c>
      <c r="S150" s="86">
        <v>0.17</v>
      </c>
      <c r="T150" s="86">
        <v>0.25</v>
      </c>
      <c r="U150" s="11">
        <v>0.24299999999999999</v>
      </c>
    </row>
    <row r="151" spans="1:21" ht="20.100000000000001" customHeight="1">
      <c r="A151" s="288">
        <v>44372</v>
      </c>
      <c r="B151" s="288">
        <v>44378</v>
      </c>
      <c r="C151" s="86">
        <v>0.46200000000000002</v>
      </c>
      <c r="D151" s="11">
        <v>0.23</v>
      </c>
      <c r="E151" s="11">
        <v>0.23</v>
      </c>
      <c r="F151" s="86">
        <v>0.219</v>
      </c>
      <c r="G151" s="11">
        <v>0.19800000000000001</v>
      </c>
      <c r="H151" s="11">
        <v>0.28000000000000003</v>
      </c>
      <c r="I151" s="315">
        <v>0.43</v>
      </c>
      <c r="J151" s="11">
        <v>0.155</v>
      </c>
      <c r="K151" s="86">
        <v>0.28000000000000003</v>
      </c>
      <c r="L151" s="11">
        <v>0.27</v>
      </c>
      <c r="M151" s="11">
        <v>0.17</v>
      </c>
      <c r="N151" s="11">
        <v>0.18</v>
      </c>
      <c r="O151" s="86">
        <v>0.215</v>
      </c>
      <c r="P151" s="11">
        <v>0.17499999999999999</v>
      </c>
      <c r="Q151" s="11">
        <v>0.19800000000000001</v>
      </c>
      <c r="R151" s="11">
        <v>0.17799999999999999</v>
      </c>
      <c r="S151" s="86">
        <v>0.17</v>
      </c>
      <c r="T151" s="86">
        <v>0.248</v>
      </c>
      <c r="U151" s="11">
        <v>0.2382</v>
      </c>
    </row>
    <row r="152" spans="1:21" ht="20.100000000000001" customHeight="1">
      <c r="A152" s="288">
        <v>44379</v>
      </c>
      <c r="B152" s="288">
        <v>44385</v>
      </c>
      <c r="C152" s="86">
        <v>0.46</v>
      </c>
      <c r="D152" s="11">
        <v>0.23</v>
      </c>
      <c r="E152" s="11">
        <v>0.23</v>
      </c>
      <c r="F152" s="86">
        <v>0.219</v>
      </c>
      <c r="G152" s="11">
        <v>0.19800000000000001</v>
      </c>
      <c r="H152" s="11">
        <v>0.28000000000000003</v>
      </c>
      <c r="I152" s="315">
        <v>0.43</v>
      </c>
      <c r="J152" s="86">
        <v>0.155</v>
      </c>
      <c r="K152" s="86">
        <v>0.27500000000000002</v>
      </c>
      <c r="L152" s="11">
        <v>0.26500000000000001</v>
      </c>
      <c r="M152" s="11">
        <v>0.16800000000000001</v>
      </c>
      <c r="N152" s="11">
        <v>0.17499999999999999</v>
      </c>
      <c r="O152" s="86">
        <v>0.21</v>
      </c>
      <c r="P152" s="11">
        <v>0.17499999999999999</v>
      </c>
      <c r="Q152" s="11">
        <v>0.19800000000000001</v>
      </c>
      <c r="R152" s="11">
        <v>0.17799999999999999</v>
      </c>
      <c r="S152" s="86">
        <v>0.17</v>
      </c>
      <c r="T152" s="86">
        <v>0.248</v>
      </c>
      <c r="U152" s="11">
        <v>0.2369</v>
      </c>
    </row>
    <row r="153" spans="1:21" ht="20.100000000000001" customHeight="1">
      <c r="A153" s="288">
        <v>44386</v>
      </c>
      <c r="B153" s="288">
        <v>44392</v>
      </c>
      <c r="C153" s="86">
        <v>0.46300000000000002</v>
      </c>
      <c r="D153" s="11">
        <v>0.23</v>
      </c>
      <c r="E153" s="11">
        <v>0.23</v>
      </c>
      <c r="F153" s="86">
        <v>0.217</v>
      </c>
      <c r="G153" s="11">
        <v>0.19500000000000001</v>
      </c>
      <c r="H153" s="11">
        <v>0.27500000000000002</v>
      </c>
      <c r="I153" s="315">
        <v>0.42599999999999999</v>
      </c>
      <c r="J153" s="86">
        <v>0.154</v>
      </c>
      <c r="K153" s="86">
        <v>0.27</v>
      </c>
      <c r="L153" s="11">
        <v>0.26</v>
      </c>
      <c r="M153" s="11">
        <v>0.16500000000000001</v>
      </c>
      <c r="N153" s="11">
        <v>0.17199999999999999</v>
      </c>
      <c r="O153" s="86">
        <v>0.21</v>
      </c>
      <c r="P153" s="11">
        <v>0.17299999999999999</v>
      </c>
      <c r="Q153" s="11">
        <v>0.19500000000000001</v>
      </c>
      <c r="R153" s="11">
        <v>0.17499999999999999</v>
      </c>
      <c r="S153" s="86">
        <v>0.16800000000000001</v>
      </c>
      <c r="T153" s="86">
        <v>0.245</v>
      </c>
      <c r="U153" s="11">
        <v>0.2346</v>
      </c>
    </row>
    <row r="154" spans="1:21" ht="20.100000000000001" customHeight="1">
      <c r="A154" s="288">
        <v>44393</v>
      </c>
      <c r="B154" s="288">
        <v>44399</v>
      </c>
      <c r="C154" s="86">
        <v>0.45900000000000002</v>
      </c>
      <c r="D154" s="11">
        <v>0.22700000000000001</v>
      </c>
      <c r="E154" s="11">
        <v>0.22800000000000001</v>
      </c>
      <c r="F154" s="86">
        <v>0.217</v>
      </c>
      <c r="G154" s="11">
        <v>0.19500000000000001</v>
      </c>
      <c r="H154" s="11">
        <v>0.27500000000000002</v>
      </c>
      <c r="I154" s="315">
        <v>0.42599999999999999</v>
      </c>
      <c r="J154" s="86">
        <v>0.154</v>
      </c>
      <c r="K154" s="11">
        <v>0.26500000000000001</v>
      </c>
      <c r="L154" s="11">
        <v>0.26</v>
      </c>
      <c r="M154" s="11">
        <v>0.16300000000000001</v>
      </c>
      <c r="N154" s="11">
        <v>0.17100000000000001</v>
      </c>
      <c r="O154" s="11">
        <v>0.21</v>
      </c>
      <c r="P154" s="11">
        <v>0.17299999999999999</v>
      </c>
      <c r="Q154" s="11">
        <v>0.19500000000000001</v>
      </c>
      <c r="R154" s="11">
        <v>0.17499999999999999</v>
      </c>
      <c r="S154" s="86">
        <v>0.16800000000000001</v>
      </c>
      <c r="T154" s="86">
        <v>0.245</v>
      </c>
      <c r="U154" s="11">
        <v>0.23269999999999999</v>
      </c>
    </row>
    <row r="155" spans="1:21" ht="20.100000000000001" customHeight="1">
      <c r="A155" s="288">
        <v>44400</v>
      </c>
      <c r="B155" s="288">
        <v>44406</v>
      </c>
      <c r="C155" s="11">
        <v>0.46100000000000002</v>
      </c>
      <c r="D155" s="11">
        <v>0.22500000000000001</v>
      </c>
      <c r="E155" s="11">
        <v>0.22600000000000001</v>
      </c>
      <c r="F155" s="86">
        <v>0.219</v>
      </c>
      <c r="G155" s="11">
        <v>0.19500000000000001</v>
      </c>
      <c r="H155" s="11">
        <v>0.27500000000000002</v>
      </c>
      <c r="I155" s="315">
        <v>0.42799999999999999</v>
      </c>
      <c r="J155" s="11">
        <v>0.155</v>
      </c>
      <c r="K155" s="11">
        <v>0.26300000000000001</v>
      </c>
      <c r="L155" s="11">
        <v>0.26200000000000001</v>
      </c>
      <c r="M155" s="11">
        <v>0.16500000000000001</v>
      </c>
      <c r="N155" s="11">
        <v>0.17299999999999999</v>
      </c>
      <c r="O155" s="11">
        <v>0.22500000000000001</v>
      </c>
      <c r="P155" s="11">
        <v>0.17299999999999999</v>
      </c>
      <c r="Q155" s="11">
        <v>0.19500000000000001</v>
      </c>
      <c r="R155" s="11">
        <v>0.17499999999999999</v>
      </c>
      <c r="S155" s="86">
        <v>0.17</v>
      </c>
      <c r="T155" s="86">
        <v>0.248</v>
      </c>
      <c r="U155" s="86">
        <v>0.23519999999999999</v>
      </c>
    </row>
    <row r="156" spans="1:21" ht="20.100000000000001" customHeight="1">
      <c r="A156" s="288">
        <v>44407</v>
      </c>
      <c r="B156" s="288">
        <v>44413</v>
      </c>
      <c r="C156" s="11">
        <v>0.46300000000000002</v>
      </c>
      <c r="D156" s="11">
        <v>0.23499999999999999</v>
      </c>
      <c r="E156" s="11">
        <v>0.23</v>
      </c>
      <c r="F156" s="11">
        <v>0.22</v>
      </c>
      <c r="G156" s="11">
        <v>0.19500000000000001</v>
      </c>
      <c r="H156" s="11">
        <v>0.27900000000000003</v>
      </c>
      <c r="I156" s="11">
        <v>0.43099999999999999</v>
      </c>
      <c r="J156" s="11">
        <v>0.155</v>
      </c>
      <c r="K156" s="11">
        <v>0.26500000000000001</v>
      </c>
      <c r="L156" s="11">
        <v>0.26200000000000001</v>
      </c>
      <c r="M156" s="11">
        <v>0.16500000000000001</v>
      </c>
      <c r="N156" s="11">
        <v>0.17299999999999999</v>
      </c>
      <c r="O156" s="11">
        <v>0.22700000000000001</v>
      </c>
      <c r="P156" s="11">
        <v>0.17299999999999999</v>
      </c>
      <c r="Q156" s="11">
        <v>0.19500000000000001</v>
      </c>
      <c r="R156" s="11">
        <v>0.17499999999999999</v>
      </c>
      <c r="S156" s="11">
        <v>0.17</v>
      </c>
      <c r="T156" s="11">
        <v>0.25</v>
      </c>
      <c r="U156" s="11">
        <v>0.23680000000000001</v>
      </c>
    </row>
    <row r="157" spans="1:21" ht="20.100000000000001" customHeight="1">
      <c r="A157" s="288">
        <v>44414</v>
      </c>
      <c r="B157" s="288">
        <v>44420</v>
      </c>
      <c r="C157" s="11">
        <v>0.45900000000000002</v>
      </c>
      <c r="D157" s="11">
        <v>0.23499999999999999</v>
      </c>
      <c r="E157" s="11">
        <v>0.23</v>
      </c>
      <c r="F157" s="11">
        <v>0.22</v>
      </c>
      <c r="G157" s="11">
        <v>0.193</v>
      </c>
      <c r="H157" s="11">
        <v>0.27500000000000002</v>
      </c>
      <c r="I157" s="11">
        <v>0.43099999999999999</v>
      </c>
      <c r="J157" s="11">
        <v>0.152</v>
      </c>
      <c r="K157" s="11">
        <v>0.26500000000000001</v>
      </c>
      <c r="L157" s="11">
        <v>0.26200000000000001</v>
      </c>
      <c r="M157" s="11">
        <v>0.16500000000000001</v>
      </c>
      <c r="N157" s="11">
        <v>0.17299999999999999</v>
      </c>
      <c r="O157" s="11">
        <v>0.22500000000000001</v>
      </c>
      <c r="P157" s="11">
        <v>0.17100000000000001</v>
      </c>
      <c r="Q157" s="11">
        <v>0.192</v>
      </c>
      <c r="R157" s="11">
        <v>0.17199999999999999</v>
      </c>
      <c r="S157" s="11">
        <v>0.17</v>
      </c>
      <c r="T157" s="11">
        <v>0.25</v>
      </c>
      <c r="U157" s="11">
        <v>0.2356</v>
      </c>
    </row>
    <row r="158" spans="1:21" ht="20.100000000000001" customHeight="1">
      <c r="A158" s="288">
        <v>44421</v>
      </c>
      <c r="B158" s="288">
        <v>44427</v>
      </c>
      <c r="C158" s="11">
        <v>0.45700000000000002</v>
      </c>
      <c r="D158" s="11">
        <v>0.23200000000000001</v>
      </c>
      <c r="E158" s="11">
        <v>0.23</v>
      </c>
      <c r="F158" s="11">
        <v>0.22</v>
      </c>
      <c r="G158" s="11">
        <v>0.193</v>
      </c>
      <c r="H158" s="11">
        <v>0.27500000000000002</v>
      </c>
      <c r="I158" s="11">
        <v>0.43099999999999999</v>
      </c>
      <c r="J158" s="11">
        <v>0.151</v>
      </c>
      <c r="K158" s="11">
        <v>0.26300000000000001</v>
      </c>
      <c r="L158" s="11">
        <v>0.26100000000000001</v>
      </c>
      <c r="M158" s="11">
        <v>0.16400000000000001</v>
      </c>
      <c r="N158" s="11">
        <v>0.17299999999999999</v>
      </c>
      <c r="O158" s="11">
        <v>0.22500000000000001</v>
      </c>
      <c r="P158" s="11">
        <v>0.17100000000000001</v>
      </c>
      <c r="Q158" s="11">
        <v>0.192</v>
      </c>
      <c r="R158" s="11">
        <v>0.17199999999999999</v>
      </c>
      <c r="S158" s="11">
        <v>0.17</v>
      </c>
      <c r="T158" s="11">
        <v>0.25</v>
      </c>
      <c r="U158" s="11">
        <v>0.23499999999999999</v>
      </c>
    </row>
    <row r="159" spans="1:21" ht="20.100000000000001" customHeight="1">
      <c r="A159" s="288">
        <v>44428</v>
      </c>
      <c r="B159" s="288">
        <v>44434</v>
      </c>
      <c r="C159" s="11">
        <v>0.45700000000000002</v>
      </c>
      <c r="D159" s="11">
        <v>0.23100000000000001</v>
      </c>
      <c r="E159" s="11">
        <v>0.22900000000000001</v>
      </c>
      <c r="F159" s="11">
        <v>0.22</v>
      </c>
      <c r="G159" s="11">
        <v>0.193</v>
      </c>
      <c r="H159" s="11">
        <v>0.27500000000000002</v>
      </c>
      <c r="I159" s="11">
        <v>0.43099999999999999</v>
      </c>
      <c r="J159" s="11">
        <v>0.152</v>
      </c>
      <c r="K159" s="11">
        <v>0.26100000000000001</v>
      </c>
      <c r="L159" s="11">
        <v>0.26100000000000001</v>
      </c>
      <c r="M159" s="11">
        <v>0.16400000000000001</v>
      </c>
      <c r="N159" s="11">
        <v>0.17299999999999999</v>
      </c>
      <c r="O159" s="11">
        <v>0.223</v>
      </c>
      <c r="P159" s="11">
        <v>0.17100000000000001</v>
      </c>
      <c r="Q159" s="11">
        <v>0.192</v>
      </c>
      <c r="R159" s="11">
        <v>0.17199999999999999</v>
      </c>
      <c r="S159" s="11">
        <v>0.17</v>
      </c>
      <c r="T159" s="11">
        <v>0.25</v>
      </c>
      <c r="U159" s="11">
        <v>0.23469999999999999</v>
      </c>
    </row>
    <row r="160" spans="1:21" ht="20.100000000000001" customHeight="1">
      <c r="A160" s="288">
        <v>44435</v>
      </c>
      <c r="B160" s="288">
        <v>44441</v>
      </c>
      <c r="C160" s="11">
        <v>0.45600000000000002</v>
      </c>
      <c r="D160" s="11">
        <v>0.23</v>
      </c>
      <c r="E160" s="11">
        <v>0.22800000000000001</v>
      </c>
      <c r="F160" s="11">
        <v>0.223</v>
      </c>
      <c r="G160" s="11">
        <v>0.191</v>
      </c>
      <c r="H160" s="11">
        <v>0.27500000000000002</v>
      </c>
      <c r="I160" s="11">
        <v>0.43099999999999999</v>
      </c>
      <c r="J160" s="11">
        <v>0.152</v>
      </c>
      <c r="K160" s="11">
        <v>0.26</v>
      </c>
      <c r="L160" s="11">
        <v>0.26</v>
      </c>
      <c r="M160" s="11">
        <v>0.16300000000000001</v>
      </c>
      <c r="N160" s="11">
        <v>0.17199999999999999</v>
      </c>
      <c r="O160" s="11">
        <v>0.222</v>
      </c>
      <c r="P160" s="11">
        <v>0.17</v>
      </c>
      <c r="Q160" s="11">
        <v>0.19</v>
      </c>
      <c r="R160" s="11">
        <v>0.17</v>
      </c>
      <c r="S160" s="11">
        <v>0.17199999999999999</v>
      </c>
      <c r="T160" s="11">
        <v>0.253</v>
      </c>
      <c r="U160" s="11">
        <v>0.23430000000000001</v>
      </c>
    </row>
    <row r="161" spans="1:21" ht="20.100000000000001" customHeight="1">
      <c r="A161" s="288">
        <v>44442</v>
      </c>
      <c r="B161" s="288">
        <v>44448</v>
      </c>
      <c r="C161" s="11">
        <v>0.45400000000000001</v>
      </c>
      <c r="D161" s="11">
        <v>0.23</v>
      </c>
      <c r="E161" s="11">
        <v>0.22700000000000001</v>
      </c>
      <c r="F161" s="11">
        <v>0.22500000000000001</v>
      </c>
      <c r="G161" s="11">
        <v>0.189</v>
      </c>
      <c r="H161" s="11">
        <v>0.27300000000000002</v>
      </c>
      <c r="I161" s="11">
        <v>0.432</v>
      </c>
      <c r="J161" s="11">
        <v>0.151</v>
      </c>
      <c r="K161" s="11">
        <v>0.26</v>
      </c>
      <c r="L161" s="11">
        <v>0.25800000000000001</v>
      </c>
      <c r="M161" s="11">
        <v>0.161</v>
      </c>
      <c r="N161" s="11">
        <v>0.17</v>
      </c>
      <c r="O161" s="11">
        <v>0.221</v>
      </c>
      <c r="P161" s="11">
        <v>0.16900000000000001</v>
      </c>
      <c r="Q161" s="11">
        <v>0.186</v>
      </c>
      <c r="R161" s="11">
        <v>0.16700000000000001</v>
      </c>
      <c r="S161" s="11">
        <v>0.17299999999999999</v>
      </c>
      <c r="T161" s="11">
        <v>0.254</v>
      </c>
      <c r="U161" s="11">
        <v>0.23330000000000001</v>
      </c>
    </row>
    <row r="162" spans="1:21" ht="20.100000000000001" customHeight="1">
      <c r="A162" s="288">
        <v>44449</v>
      </c>
      <c r="B162" s="288">
        <v>44455</v>
      </c>
      <c r="C162" s="11">
        <v>0.42499999999999999</v>
      </c>
      <c r="D162" s="11">
        <v>0.22</v>
      </c>
      <c r="E162" s="11">
        <v>0.22600000000000001</v>
      </c>
      <c r="F162" s="11">
        <v>0.2</v>
      </c>
      <c r="G162" s="11">
        <v>0.17499999999999999</v>
      </c>
      <c r="H162" s="11">
        <v>0.26</v>
      </c>
      <c r="I162" s="11">
        <v>0.4</v>
      </c>
      <c r="J162" s="11">
        <v>0.14799999999999999</v>
      </c>
      <c r="K162" s="11">
        <v>0.245</v>
      </c>
      <c r="L162" s="11">
        <v>0.26</v>
      </c>
      <c r="M162" s="11">
        <v>0.17</v>
      </c>
      <c r="N162" s="11">
        <v>0.16900000000000001</v>
      </c>
      <c r="O162" s="11">
        <v>0.22</v>
      </c>
      <c r="P162" s="11">
        <v>0.153</v>
      </c>
      <c r="Q162" s="11">
        <v>0.17199999999999999</v>
      </c>
      <c r="R162" s="11">
        <v>0.155</v>
      </c>
      <c r="S162" s="11">
        <v>0.16800000000000001</v>
      </c>
      <c r="T162" s="11">
        <v>0.25</v>
      </c>
      <c r="U162" s="11">
        <v>0.22309999999999999</v>
      </c>
    </row>
    <row r="163" spans="1:21" ht="20.100000000000001" customHeight="1">
      <c r="A163" s="288">
        <v>44456</v>
      </c>
      <c r="B163" s="288">
        <v>44462</v>
      </c>
      <c r="C163" s="11">
        <v>0.39700000000000002</v>
      </c>
      <c r="D163" s="11">
        <v>0.217</v>
      </c>
      <c r="E163" s="11">
        <v>0.22500000000000001</v>
      </c>
      <c r="F163" s="11">
        <v>0.19800000000000001</v>
      </c>
      <c r="G163" s="11">
        <v>0.17</v>
      </c>
      <c r="H163" s="11">
        <v>0.255</v>
      </c>
      <c r="I163" s="11">
        <v>0.39500000000000002</v>
      </c>
      <c r="J163" s="11">
        <v>0.14199999999999999</v>
      </c>
      <c r="K163" s="11">
        <v>0.24099999999999999</v>
      </c>
      <c r="L163" s="11">
        <v>0.25800000000000001</v>
      </c>
      <c r="M163" s="11">
        <v>0.16800000000000001</v>
      </c>
      <c r="N163" s="11">
        <v>0.16700000000000001</v>
      </c>
      <c r="O163" s="11">
        <v>0.217</v>
      </c>
      <c r="P163" s="11">
        <v>0.14899999999999999</v>
      </c>
      <c r="Q163" s="11">
        <v>0.16800000000000001</v>
      </c>
      <c r="R163" s="11">
        <v>0.15</v>
      </c>
      <c r="S163" s="11">
        <v>0.16500000000000001</v>
      </c>
      <c r="T163" s="11">
        <v>0.248</v>
      </c>
      <c r="U163" s="11">
        <v>0.21829999999999999</v>
      </c>
    </row>
    <row r="164" spans="1:21" ht="20.100000000000001" customHeight="1">
      <c r="A164" s="288">
        <v>44463</v>
      </c>
      <c r="B164" s="288">
        <v>44469</v>
      </c>
      <c r="C164" s="11">
        <v>0.36499999999999999</v>
      </c>
      <c r="D164" s="11">
        <v>0.21099999999999999</v>
      </c>
      <c r="E164" s="11">
        <v>0.22</v>
      </c>
      <c r="F164" s="11">
        <v>0.189</v>
      </c>
      <c r="G164" s="11">
        <v>0.16200000000000001</v>
      </c>
      <c r="H164" s="11">
        <v>0.248</v>
      </c>
      <c r="I164" s="11">
        <v>0.36799999999999999</v>
      </c>
      <c r="J164" s="11">
        <v>0.13500000000000001</v>
      </c>
      <c r="K164" s="11">
        <v>0.23200000000000001</v>
      </c>
      <c r="L164" s="11">
        <v>0.254</v>
      </c>
      <c r="M164" s="11">
        <v>0.16400000000000001</v>
      </c>
      <c r="N164" s="11">
        <v>0.16200000000000001</v>
      </c>
      <c r="O164" s="11">
        <v>0.21199999999999999</v>
      </c>
      <c r="P164" s="11">
        <v>0.14499999999999999</v>
      </c>
      <c r="Q164" s="11">
        <v>0.16300000000000001</v>
      </c>
      <c r="R164" s="11">
        <v>0.14499999999999999</v>
      </c>
      <c r="S164" s="11">
        <v>0.156</v>
      </c>
      <c r="T164" s="11">
        <v>0.23499999999999999</v>
      </c>
      <c r="U164" s="11">
        <v>0.2092</v>
      </c>
    </row>
    <row r="165" spans="1:21" ht="20.100000000000001" customHeight="1">
      <c r="A165" s="288">
        <v>44470</v>
      </c>
      <c r="B165" s="288">
        <v>44477</v>
      </c>
      <c r="C165" s="11">
        <v>0.32800000000000001</v>
      </c>
      <c r="D165" s="11">
        <v>0.21</v>
      </c>
      <c r="E165" s="11">
        <v>0.216</v>
      </c>
      <c r="F165" s="11">
        <v>0.185</v>
      </c>
      <c r="G165" s="11">
        <v>0.158</v>
      </c>
      <c r="H165" s="11">
        <v>0.24299999999999999</v>
      </c>
      <c r="I165" s="11">
        <v>0.33</v>
      </c>
      <c r="J165" s="11">
        <v>0.13</v>
      </c>
      <c r="K165" s="11">
        <v>0.23</v>
      </c>
      <c r="L165" s="11">
        <v>0.25</v>
      </c>
      <c r="M165" s="11">
        <v>0.16</v>
      </c>
      <c r="N165" s="11">
        <v>0.159</v>
      </c>
      <c r="O165" s="11">
        <v>0.21</v>
      </c>
      <c r="P165" s="11">
        <v>0.14299999999999999</v>
      </c>
      <c r="Q165" s="11">
        <v>0.16</v>
      </c>
      <c r="R165" s="11">
        <v>0.14199999999999999</v>
      </c>
      <c r="S165" s="11">
        <v>0.155</v>
      </c>
      <c r="T165" s="11">
        <v>0.23300000000000001</v>
      </c>
      <c r="U165" s="11">
        <v>0.20230000000000001</v>
      </c>
    </row>
    <row r="166" spans="1:21" ht="20.100000000000001" customHeight="1">
      <c r="A166" s="288">
        <v>44478</v>
      </c>
      <c r="B166" s="288">
        <v>44483</v>
      </c>
      <c r="C166" s="11">
        <v>0.34</v>
      </c>
      <c r="D166" s="11">
        <v>0.20799999999999999</v>
      </c>
      <c r="E166" s="11">
        <v>0.21199999999999999</v>
      </c>
      <c r="F166" s="11">
        <v>0.18099999999999999</v>
      </c>
      <c r="G166" s="11">
        <v>0.155</v>
      </c>
      <c r="H166" s="11">
        <v>0.24</v>
      </c>
      <c r="I166" s="11">
        <v>0.35</v>
      </c>
      <c r="J166" s="11">
        <v>0.13800000000000001</v>
      </c>
      <c r="K166" s="11">
        <v>0.22500000000000001</v>
      </c>
      <c r="L166" s="11">
        <v>0.25</v>
      </c>
      <c r="M166" s="11">
        <v>0.16</v>
      </c>
      <c r="N166" s="11">
        <v>0.159</v>
      </c>
      <c r="O166" s="11">
        <v>0.20699999999999999</v>
      </c>
      <c r="P166" s="11">
        <v>0.14000000000000001</v>
      </c>
      <c r="Q166" s="11">
        <v>0.157</v>
      </c>
      <c r="R166" s="11">
        <v>0.14000000000000001</v>
      </c>
      <c r="S166" s="11">
        <v>0.151</v>
      </c>
      <c r="T166" s="11">
        <v>0.22800000000000001</v>
      </c>
      <c r="U166" s="11">
        <v>0.20230000000000001</v>
      </c>
    </row>
    <row r="167" spans="1:21" ht="20.100000000000001" customHeight="1">
      <c r="A167" s="288">
        <v>44484</v>
      </c>
      <c r="B167" s="288">
        <v>44490</v>
      </c>
      <c r="C167" s="11">
        <v>0.34</v>
      </c>
      <c r="D167" s="11">
        <v>0.20599999999999999</v>
      </c>
      <c r="E167" s="11">
        <v>0.21099999999999999</v>
      </c>
      <c r="F167" s="11">
        <v>0.18099999999999999</v>
      </c>
      <c r="G167" s="11">
        <v>0.153</v>
      </c>
      <c r="H167" s="11">
        <v>0.23799999999999999</v>
      </c>
      <c r="I167" s="11">
        <v>0.35</v>
      </c>
      <c r="J167" s="11">
        <v>0.13700000000000001</v>
      </c>
      <c r="K167" s="11">
        <v>0.224</v>
      </c>
      <c r="L167" s="11">
        <v>0.248</v>
      </c>
      <c r="M167" s="11">
        <v>0.158</v>
      </c>
      <c r="N167" s="11">
        <v>0.157</v>
      </c>
      <c r="O167" s="11">
        <v>0.20599999999999999</v>
      </c>
      <c r="P167" s="11">
        <v>0.13900000000000001</v>
      </c>
      <c r="Q167" s="11">
        <v>0.155</v>
      </c>
      <c r="R167" s="11">
        <v>0.13700000000000001</v>
      </c>
      <c r="S167" s="11">
        <v>0.151</v>
      </c>
      <c r="T167" s="11">
        <v>0.22800000000000001</v>
      </c>
      <c r="U167" s="11">
        <v>0.2011</v>
      </c>
    </row>
    <row r="168" spans="1:21" ht="20.100000000000001" customHeight="1">
      <c r="A168" s="288">
        <v>44491</v>
      </c>
      <c r="B168" s="288">
        <v>44497</v>
      </c>
      <c r="C168" s="11">
        <v>0.32</v>
      </c>
      <c r="D168" s="11">
        <v>0.19700000000000001</v>
      </c>
      <c r="E168" s="11">
        <v>0.20300000000000001</v>
      </c>
      <c r="F168" s="11">
        <v>0.17100000000000001</v>
      </c>
      <c r="G168" s="11">
        <v>0.14799999999999999</v>
      </c>
      <c r="H168" s="11">
        <v>0.23200000000000001</v>
      </c>
      <c r="I168" s="11">
        <v>0.33</v>
      </c>
      <c r="J168" s="11">
        <v>0.13500000000000001</v>
      </c>
      <c r="K168" s="11">
        <v>0.19500000000000001</v>
      </c>
      <c r="L168" s="11">
        <v>0.24399999999999999</v>
      </c>
      <c r="M168" s="11">
        <v>0.154</v>
      </c>
      <c r="N168" s="11">
        <v>0.153</v>
      </c>
      <c r="O168" s="11">
        <v>0.20399999999999999</v>
      </c>
      <c r="P168" s="11">
        <v>0.13500000000000001</v>
      </c>
      <c r="Q168" s="11">
        <v>0.151</v>
      </c>
      <c r="R168" s="11">
        <v>0.13400000000000001</v>
      </c>
      <c r="S168" s="11">
        <v>0.14000000000000001</v>
      </c>
      <c r="T168" s="11">
        <v>0.215</v>
      </c>
      <c r="U168" s="11">
        <v>0.1923</v>
      </c>
    </row>
    <row r="169" spans="1:21" ht="20.100000000000001" customHeight="1">
      <c r="A169" s="288">
        <v>44498</v>
      </c>
      <c r="B169" s="288">
        <v>44504</v>
      </c>
      <c r="C169" s="11">
        <v>0.29799999999999999</v>
      </c>
      <c r="D169" s="11">
        <v>0.19500000000000001</v>
      </c>
      <c r="E169" s="11">
        <v>0.20100000000000001</v>
      </c>
      <c r="F169" s="11">
        <v>0.15</v>
      </c>
      <c r="G169" s="11">
        <v>0.14499999999999999</v>
      </c>
      <c r="H169" s="11">
        <v>0.23</v>
      </c>
      <c r="I169" s="11">
        <v>0.31</v>
      </c>
      <c r="J169" s="11">
        <v>0.125</v>
      </c>
      <c r="K169" s="11">
        <v>0.192</v>
      </c>
      <c r="L169" s="11">
        <v>0.24099999999999999</v>
      </c>
      <c r="M169" s="11">
        <v>0.152</v>
      </c>
      <c r="N169" s="11">
        <v>0.151</v>
      </c>
      <c r="O169" s="11">
        <v>0.20200000000000001</v>
      </c>
      <c r="P169" s="11">
        <v>0.13300000000000001</v>
      </c>
      <c r="Q169" s="11">
        <v>0.14899999999999999</v>
      </c>
      <c r="R169" s="11">
        <v>0.13300000000000001</v>
      </c>
      <c r="S169" s="11">
        <v>0.13</v>
      </c>
      <c r="T169" s="11">
        <v>0.19</v>
      </c>
      <c r="U169" s="11">
        <v>0.18479999999999999</v>
      </c>
    </row>
    <row r="170" spans="1:21" ht="20.100000000000001" customHeight="1">
      <c r="A170" s="288">
        <v>44505</v>
      </c>
      <c r="B170" s="288">
        <v>44511</v>
      </c>
      <c r="C170" s="11">
        <v>0.28899999999999998</v>
      </c>
      <c r="D170" s="11">
        <v>0.192</v>
      </c>
      <c r="E170" s="11">
        <v>0.19800000000000001</v>
      </c>
      <c r="F170" s="11">
        <v>0.14000000000000001</v>
      </c>
      <c r="G170" s="11">
        <v>0.14199999999999999</v>
      </c>
      <c r="H170" s="11">
        <v>0.22500000000000001</v>
      </c>
      <c r="I170" s="11">
        <v>0.28999999999999998</v>
      </c>
      <c r="J170" s="11">
        <v>0.125</v>
      </c>
      <c r="K170" s="11">
        <v>0.19</v>
      </c>
      <c r="L170" s="11">
        <v>0.24</v>
      </c>
      <c r="M170" s="11">
        <v>0.151</v>
      </c>
      <c r="N170" s="11">
        <v>0.15</v>
      </c>
      <c r="O170" s="11">
        <v>0.2</v>
      </c>
      <c r="P170" s="11">
        <v>0.13</v>
      </c>
      <c r="Q170" s="11">
        <v>0.14699999999999999</v>
      </c>
      <c r="R170" s="11">
        <v>0.13100000000000001</v>
      </c>
      <c r="S170" s="11">
        <v>0.12</v>
      </c>
      <c r="T170" s="11">
        <v>0.18</v>
      </c>
      <c r="U170" s="11">
        <v>0.18</v>
      </c>
    </row>
    <row r="171" spans="1:21" ht="20.100000000000001" customHeight="1">
      <c r="A171" s="288">
        <v>44512</v>
      </c>
      <c r="B171" s="288">
        <v>44518</v>
      </c>
      <c r="C171" s="11">
        <v>0.28899999999999998</v>
      </c>
      <c r="D171" s="11">
        <v>0.19</v>
      </c>
      <c r="E171" s="11">
        <v>0.19600000000000001</v>
      </c>
      <c r="F171" s="11">
        <v>0.13</v>
      </c>
      <c r="G171" s="11">
        <v>0.14000000000000001</v>
      </c>
      <c r="H171" s="11">
        <v>0.222</v>
      </c>
      <c r="I171" s="11">
        <v>0.28000000000000003</v>
      </c>
      <c r="J171" s="11">
        <v>0.123</v>
      </c>
      <c r="K171" s="11">
        <v>0.187</v>
      </c>
      <c r="L171" s="11">
        <v>0.23899999999999999</v>
      </c>
      <c r="M171" s="11">
        <v>0.15</v>
      </c>
      <c r="N171" s="11">
        <v>0.14899999999999999</v>
      </c>
      <c r="O171" s="11">
        <v>0.19500000000000001</v>
      </c>
      <c r="P171" s="11">
        <v>0.128</v>
      </c>
      <c r="Q171" s="11">
        <v>0.14499999999999999</v>
      </c>
      <c r="R171" s="11">
        <v>0.13</v>
      </c>
      <c r="S171" s="11">
        <v>0.115</v>
      </c>
      <c r="T171" s="11">
        <v>0.16800000000000001</v>
      </c>
      <c r="U171" s="11">
        <v>0.1764</v>
      </c>
    </row>
    <row r="172" spans="1:21" ht="20.100000000000001" customHeight="1">
      <c r="A172" s="288">
        <v>44519</v>
      </c>
      <c r="B172" s="288">
        <v>44525</v>
      </c>
      <c r="C172" s="11">
        <v>0.28899999999999998</v>
      </c>
      <c r="D172" s="11">
        <v>0.188</v>
      </c>
      <c r="E172" s="11">
        <v>0.19400000000000001</v>
      </c>
      <c r="F172" s="11">
        <v>0.12</v>
      </c>
      <c r="G172" s="11">
        <v>0.13800000000000001</v>
      </c>
      <c r="H172" s="11">
        <v>0.21</v>
      </c>
      <c r="I172" s="11">
        <v>0.27</v>
      </c>
      <c r="J172" s="11">
        <v>0.122</v>
      </c>
      <c r="K172" s="11">
        <v>0.186</v>
      </c>
      <c r="L172" s="11">
        <v>0.23699999999999999</v>
      </c>
      <c r="M172" s="11">
        <v>0.14899999999999999</v>
      </c>
      <c r="N172" s="11">
        <v>0.14799999999999999</v>
      </c>
      <c r="O172" s="11">
        <v>0.19400000000000001</v>
      </c>
      <c r="P172" s="11">
        <v>0.126</v>
      </c>
      <c r="Q172" s="11">
        <v>0.14199999999999999</v>
      </c>
      <c r="R172" s="11">
        <v>0.127</v>
      </c>
      <c r="S172" s="11">
        <v>0.11</v>
      </c>
      <c r="T172" s="11">
        <v>0.16</v>
      </c>
      <c r="U172" s="11">
        <v>0.17280000000000001</v>
      </c>
    </row>
    <row r="173" spans="1:21" ht="20.100000000000001" customHeight="1">
      <c r="A173" s="288">
        <v>44526</v>
      </c>
      <c r="B173" s="288">
        <v>44532</v>
      </c>
      <c r="C173" s="11">
        <v>0.28299999999999997</v>
      </c>
      <c r="D173" s="11">
        <v>0.185</v>
      </c>
      <c r="E173" s="11">
        <v>0.191</v>
      </c>
      <c r="F173" s="11">
        <v>0.115</v>
      </c>
      <c r="G173" s="11">
        <v>0.13700000000000001</v>
      </c>
      <c r="H173" s="11">
        <v>0.20200000000000001</v>
      </c>
      <c r="I173" s="11">
        <v>0.26</v>
      </c>
      <c r="J173" s="11">
        <v>0.12</v>
      </c>
      <c r="K173" s="11">
        <v>0.183</v>
      </c>
      <c r="L173" s="11">
        <v>0.23400000000000001</v>
      </c>
      <c r="M173" s="11">
        <v>0.14599999999999999</v>
      </c>
      <c r="N173" s="11">
        <v>0.14499999999999999</v>
      </c>
      <c r="O173" s="11">
        <v>0.192</v>
      </c>
      <c r="P173" s="11">
        <v>0.125</v>
      </c>
      <c r="Q173" s="11">
        <v>0.14000000000000001</v>
      </c>
      <c r="R173" s="11">
        <v>0.126</v>
      </c>
      <c r="S173" s="11">
        <v>0.105</v>
      </c>
      <c r="T173" s="11">
        <v>0.155</v>
      </c>
      <c r="U173" s="11">
        <v>0.1691</v>
      </c>
    </row>
    <row r="174" spans="1:21" ht="20.100000000000001" customHeight="1">
      <c r="A174" s="288">
        <v>44533</v>
      </c>
      <c r="B174" s="288">
        <v>44539</v>
      </c>
      <c r="C174" s="11">
        <v>0.27500000000000002</v>
      </c>
      <c r="D174" s="11">
        <v>0.182</v>
      </c>
      <c r="E174" s="11">
        <v>0.189</v>
      </c>
      <c r="F174" s="11">
        <v>0.10199999999999999</v>
      </c>
      <c r="G174" s="11">
        <v>0.13500000000000001</v>
      </c>
      <c r="H174" s="11">
        <v>0.189</v>
      </c>
      <c r="I174" s="11">
        <v>0.26500000000000001</v>
      </c>
      <c r="J174" s="11">
        <v>0.115</v>
      </c>
      <c r="K174" s="11">
        <v>0.18099999999999999</v>
      </c>
      <c r="L174" s="11">
        <v>0.23200000000000001</v>
      </c>
      <c r="M174" s="11">
        <v>0.14299999999999999</v>
      </c>
      <c r="N174" s="11">
        <v>0.14299999999999999</v>
      </c>
      <c r="O174" s="11">
        <v>0.19</v>
      </c>
      <c r="P174" s="11">
        <v>0.123</v>
      </c>
      <c r="Q174" s="11">
        <v>0.13800000000000001</v>
      </c>
      <c r="R174" s="11">
        <v>0.124</v>
      </c>
      <c r="S174" s="11">
        <v>0.1</v>
      </c>
      <c r="T174" s="11">
        <v>0.14299999999999999</v>
      </c>
      <c r="U174" s="11">
        <v>0.16489999999999999</v>
      </c>
    </row>
    <row r="175" spans="1:21" ht="20.100000000000001" customHeight="1">
      <c r="A175" s="288">
        <v>44540</v>
      </c>
      <c r="B175" s="288">
        <v>44546</v>
      </c>
      <c r="C175" s="11">
        <v>0.26200000000000001</v>
      </c>
      <c r="D175" s="11">
        <v>0.17899999999999999</v>
      </c>
      <c r="E175" s="11">
        <v>0.185</v>
      </c>
      <c r="F175" s="11">
        <v>0.1</v>
      </c>
      <c r="G175" s="11">
        <v>0.13200000000000001</v>
      </c>
      <c r="H175" s="11">
        <v>0.185</v>
      </c>
      <c r="I175" s="11">
        <v>0.26300000000000001</v>
      </c>
      <c r="J175" s="11">
        <v>0.115</v>
      </c>
      <c r="K175" s="11">
        <v>0.17599999999999999</v>
      </c>
      <c r="L175" s="11">
        <v>0.23</v>
      </c>
      <c r="M175" s="11">
        <v>0.14000000000000001</v>
      </c>
      <c r="N175" s="11">
        <v>0.14000000000000001</v>
      </c>
      <c r="O175" s="11">
        <v>0.187</v>
      </c>
      <c r="P175" s="11">
        <v>0.12</v>
      </c>
      <c r="Q175" s="11">
        <v>0.13500000000000001</v>
      </c>
      <c r="R175" s="11">
        <v>0.12</v>
      </c>
      <c r="S175" s="11">
        <v>9.8000000000000004E-2</v>
      </c>
      <c r="T175" s="11">
        <v>0.14099999999999999</v>
      </c>
      <c r="U175" s="11">
        <v>0.16159999999999999</v>
      </c>
    </row>
    <row r="176" spans="1:21" ht="20.100000000000001" customHeight="1">
      <c r="A176" s="288">
        <v>44547</v>
      </c>
      <c r="B176" s="288">
        <v>44553</v>
      </c>
      <c r="C176" s="11">
        <v>0.248</v>
      </c>
      <c r="D176" s="11">
        <v>0.17499999999999999</v>
      </c>
      <c r="E176" s="11">
        <v>0.18099999999999999</v>
      </c>
      <c r="F176" s="11">
        <v>0.1</v>
      </c>
      <c r="G176" s="11">
        <v>0.13</v>
      </c>
      <c r="H176" s="11">
        <v>0.183</v>
      </c>
      <c r="I176" s="11">
        <v>0.27500000000000002</v>
      </c>
      <c r="J176" s="11">
        <v>0.11</v>
      </c>
      <c r="K176" s="11">
        <v>0.17199999999999999</v>
      </c>
      <c r="L176" s="11">
        <v>0.22700000000000001</v>
      </c>
      <c r="M176" s="11">
        <v>0.13700000000000001</v>
      </c>
      <c r="N176" s="11">
        <v>0.13800000000000001</v>
      </c>
      <c r="O176" s="11">
        <v>0.186</v>
      </c>
      <c r="P176" s="11">
        <v>0.11799999999999999</v>
      </c>
      <c r="Q176" s="11">
        <v>0.13300000000000001</v>
      </c>
      <c r="R176" s="11">
        <v>0.12</v>
      </c>
      <c r="S176" s="11">
        <v>9.8000000000000004E-2</v>
      </c>
      <c r="T176" s="11">
        <v>0.13800000000000001</v>
      </c>
      <c r="U176" s="11">
        <v>0.15939999999999999</v>
      </c>
    </row>
    <row r="177" spans="1:21" ht="20.100000000000001" customHeight="1">
      <c r="A177" s="288">
        <v>44554</v>
      </c>
      <c r="B177" s="288">
        <v>44560</v>
      </c>
      <c r="C177" s="11">
        <v>0.24</v>
      </c>
      <c r="D177" s="11">
        <v>0.17199999999999999</v>
      </c>
      <c r="E177" s="11">
        <v>0.185</v>
      </c>
      <c r="F177" s="11">
        <v>9.1999999999999998E-2</v>
      </c>
      <c r="G177" s="11">
        <v>0.128</v>
      </c>
      <c r="H177" s="11">
        <v>0.18</v>
      </c>
      <c r="I177" s="11">
        <v>0.27700000000000002</v>
      </c>
      <c r="J177" s="11">
        <v>0.11</v>
      </c>
      <c r="K177" s="11">
        <v>0.16800000000000001</v>
      </c>
      <c r="L177" s="11">
        <v>0.22700000000000001</v>
      </c>
      <c r="M177" s="11">
        <v>0.13700000000000001</v>
      </c>
      <c r="N177" s="11">
        <v>0.13800000000000001</v>
      </c>
      <c r="O177" s="11">
        <v>0.185</v>
      </c>
      <c r="P177" s="11">
        <v>0.11600000000000001</v>
      </c>
      <c r="Q177" s="11">
        <v>0.13200000000000001</v>
      </c>
      <c r="R177" s="11">
        <v>0.11799999999999999</v>
      </c>
      <c r="S177" s="11">
        <v>9.5000000000000001E-2</v>
      </c>
      <c r="T177" s="11">
        <v>0.1168</v>
      </c>
      <c r="U177" s="11">
        <v>0.1565</v>
      </c>
    </row>
    <row r="178" spans="1:21" ht="20.100000000000001" customHeight="1">
      <c r="A178" s="288">
        <v>44561</v>
      </c>
      <c r="B178" s="288">
        <v>44567</v>
      </c>
      <c r="C178" s="11">
        <v>0.24</v>
      </c>
      <c r="D178" s="11">
        <v>0.17</v>
      </c>
      <c r="E178" s="11">
        <v>0.18099999999999999</v>
      </c>
      <c r="F178" s="11">
        <v>0.09</v>
      </c>
      <c r="G178" s="11">
        <v>0.127</v>
      </c>
      <c r="H178" s="11">
        <v>0.17799999999999999</v>
      </c>
      <c r="I178" s="11">
        <v>0.27700000000000002</v>
      </c>
      <c r="J178" s="11">
        <v>0.11</v>
      </c>
      <c r="K178" s="11">
        <v>0.16200000000000001</v>
      </c>
      <c r="L178" s="11">
        <v>0.223</v>
      </c>
      <c r="M178" s="11">
        <v>0.13300000000000001</v>
      </c>
      <c r="N178" s="11">
        <v>0.13400000000000001</v>
      </c>
      <c r="O178" s="11">
        <v>0.184</v>
      </c>
      <c r="P178" s="11">
        <v>0.115</v>
      </c>
      <c r="Q178" s="11">
        <v>0.13</v>
      </c>
      <c r="R178" s="11">
        <v>0.11700000000000001</v>
      </c>
      <c r="S178" s="11">
        <v>9.2999999999999999E-2</v>
      </c>
      <c r="T178" s="11">
        <v>0.113</v>
      </c>
      <c r="U178" s="11">
        <v>0.15429999999999999</v>
      </c>
    </row>
    <row r="179" spans="1:21" ht="20.100000000000001" customHeight="1">
      <c r="A179" s="288">
        <v>44568</v>
      </c>
      <c r="B179" s="288">
        <v>44574</v>
      </c>
      <c r="C179" s="11">
        <v>0.22500000000000001</v>
      </c>
      <c r="D179" s="11">
        <v>0.16500000000000001</v>
      </c>
      <c r="E179" s="11">
        <v>0.17599999999999999</v>
      </c>
      <c r="F179" s="11">
        <v>8.8999999999999996E-2</v>
      </c>
      <c r="G179" s="11">
        <v>0.128</v>
      </c>
      <c r="H179" s="11">
        <v>0.17499999999999999</v>
      </c>
      <c r="I179" s="11">
        <v>0.27600000000000002</v>
      </c>
      <c r="J179" s="11">
        <v>0.107</v>
      </c>
      <c r="K179" s="11">
        <v>0.156</v>
      </c>
      <c r="L179" s="11">
        <v>0.22</v>
      </c>
      <c r="M179" s="11">
        <v>0.13</v>
      </c>
      <c r="N179" s="11">
        <v>0.13100000000000001</v>
      </c>
      <c r="O179" s="11">
        <v>0.182</v>
      </c>
      <c r="P179" s="11">
        <v>0.113</v>
      </c>
      <c r="Q179" s="11">
        <v>0.13200000000000001</v>
      </c>
      <c r="R179" s="11">
        <v>0.11899999999999999</v>
      </c>
      <c r="S179" s="11">
        <v>9.1999999999999998E-2</v>
      </c>
      <c r="T179" s="11">
        <v>0.111</v>
      </c>
      <c r="U179" s="11">
        <v>0.1515</v>
      </c>
    </row>
    <row r="180" spans="1:21" ht="20.100000000000001" customHeight="1">
      <c r="A180" s="288">
        <v>44575</v>
      </c>
      <c r="B180" s="288">
        <v>44581</v>
      </c>
      <c r="C180" s="11">
        <v>0.23</v>
      </c>
      <c r="D180" s="11">
        <v>0.159</v>
      </c>
      <c r="E180" s="11">
        <v>0.16900000000000001</v>
      </c>
      <c r="F180" s="11">
        <v>8.5000000000000006E-2</v>
      </c>
      <c r="G180" s="11">
        <v>0.13</v>
      </c>
      <c r="H180" s="11">
        <v>0.17399999999999999</v>
      </c>
      <c r="I180" s="11">
        <v>0.26500000000000001</v>
      </c>
      <c r="J180" s="11">
        <v>0.10100000000000001</v>
      </c>
      <c r="K180" s="11">
        <v>0.14499999999999999</v>
      </c>
      <c r="L180" s="11">
        <v>0.218</v>
      </c>
      <c r="M180" s="11">
        <v>0.127</v>
      </c>
      <c r="N180" s="11">
        <v>0.128</v>
      </c>
      <c r="O180" s="11">
        <v>0.18</v>
      </c>
      <c r="P180" s="11">
        <v>0.111</v>
      </c>
      <c r="Q180" s="11">
        <v>0.13500000000000001</v>
      </c>
      <c r="R180" s="11">
        <v>0.121</v>
      </c>
      <c r="S180" s="11">
        <v>0.09</v>
      </c>
      <c r="T180" s="11">
        <v>0.108</v>
      </c>
      <c r="U180" s="11">
        <v>0.1487</v>
      </c>
    </row>
    <row r="181" spans="1:21" ht="20.100000000000001" customHeight="1">
      <c r="A181" s="288">
        <v>44582</v>
      </c>
      <c r="B181" s="288">
        <v>44587</v>
      </c>
      <c r="C181" s="11">
        <v>0.215</v>
      </c>
      <c r="D181" s="11">
        <v>0.13500000000000001</v>
      </c>
      <c r="E181" s="11">
        <v>0.14799999999999999</v>
      </c>
      <c r="F181" s="11">
        <v>0.08</v>
      </c>
      <c r="G181" s="11">
        <v>0.13200000000000001</v>
      </c>
      <c r="H181" s="11">
        <v>0.17199999999999999</v>
      </c>
      <c r="I181" s="11">
        <v>0.25900000000000001</v>
      </c>
      <c r="J181" s="11">
        <v>9.8000000000000004E-2</v>
      </c>
      <c r="K181" s="11">
        <v>0.125</v>
      </c>
      <c r="L181" s="11">
        <v>0.20799999999999999</v>
      </c>
      <c r="M181" s="11">
        <v>0.11899999999999999</v>
      </c>
      <c r="N181" s="11">
        <v>0.12</v>
      </c>
      <c r="O181" s="11">
        <v>0.17899999999999999</v>
      </c>
      <c r="P181" s="11">
        <v>0.11</v>
      </c>
      <c r="Q181" s="11">
        <v>0.13600000000000001</v>
      </c>
      <c r="R181" s="11">
        <v>0.122</v>
      </c>
      <c r="S181" s="11">
        <v>8.2000000000000003E-2</v>
      </c>
      <c r="T181" s="11">
        <v>0.10199999999999999</v>
      </c>
      <c r="U181" s="11">
        <v>0.14119999999999999</v>
      </c>
    </row>
    <row r="182" spans="1:21" s="10" customFormat="1" ht="20.100000000000001" customHeight="1">
      <c r="A182" s="288">
        <v>44598</v>
      </c>
      <c r="B182" s="288">
        <v>44602</v>
      </c>
      <c r="C182" s="11">
        <v>0.16</v>
      </c>
      <c r="D182" s="11">
        <v>0.13200000000000001</v>
      </c>
      <c r="E182" s="11">
        <v>0.14399999999999999</v>
      </c>
      <c r="F182" s="11">
        <v>7.0000000000000007E-2</v>
      </c>
      <c r="G182" s="11">
        <v>0.13200000000000001</v>
      </c>
      <c r="H182" s="11">
        <v>0.17199999999999999</v>
      </c>
      <c r="I182" s="11">
        <v>0.17080000000000001</v>
      </c>
      <c r="J182" s="11">
        <v>0.09</v>
      </c>
      <c r="K182" s="11">
        <v>0.122</v>
      </c>
      <c r="L182" s="11">
        <v>0.19600000000000001</v>
      </c>
      <c r="M182" s="11">
        <v>0.112</v>
      </c>
      <c r="N182" s="11">
        <v>0.113</v>
      </c>
      <c r="O182" s="11">
        <v>0.17899999999999999</v>
      </c>
      <c r="P182" s="11">
        <v>0.11</v>
      </c>
      <c r="Q182" s="11">
        <v>0.13600000000000001</v>
      </c>
      <c r="R182" s="11">
        <v>0.122</v>
      </c>
      <c r="S182" s="11">
        <v>7.0000000000000007E-2</v>
      </c>
      <c r="T182" s="11">
        <v>0.08</v>
      </c>
      <c r="U182" s="11">
        <v>0.12839999999999999</v>
      </c>
    </row>
    <row r="183" spans="1:21" ht="20.100000000000001" customHeight="1">
      <c r="A183" s="288">
        <v>44603</v>
      </c>
      <c r="B183" s="288">
        <v>44609</v>
      </c>
      <c r="C183" s="11">
        <v>0.16200000000000001</v>
      </c>
      <c r="D183" s="11">
        <v>0.13</v>
      </c>
      <c r="E183" s="11">
        <v>0.14099999999999999</v>
      </c>
      <c r="F183" s="11">
        <v>6.8000000000000005E-2</v>
      </c>
      <c r="G183" s="11">
        <v>0.13</v>
      </c>
      <c r="H183" s="11">
        <v>0.16800000000000001</v>
      </c>
      <c r="I183" s="11">
        <v>0.17519999999999999</v>
      </c>
      <c r="J183" s="11">
        <v>0.09</v>
      </c>
      <c r="K183" s="11">
        <v>0.12</v>
      </c>
      <c r="L183" s="11">
        <v>0.20499999999999999</v>
      </c>
      <c r="M183" s="11">
        <v>0.115</v>
      </c>
      <c r="N183" s="11">
        <v>0.115</v>
      </c>
      <c r="O183" s="11">
        <v>0.17899999999999999</v>
      </c>
      <c r="P183" s="11">
        <v>0.108</v>
      </c>
      <c r="Q183" s="11">
        <v>0.13300000000000001</v>
      </c>
      <c r="R183" s="11">
        <v>0.11899999999999999</v>
      </c>
      <c r="S183" s="11">
        <v>6.8000000000000005E-2</v>
      </c>
      <c r="T183" s="11">
        <v>7.8E-2</v>
      </c>
      <c r="U183" s="11">
        <v>0.128</v>
      </c>
    </row>
    <row r="184" spans="1:21" ht="20.100000000000001" customHeight="1">
      <c r="A184" s="288">
        <v>44610</v>
      </c>
      <c r="B184" s="288">
        <v>44616</v>
      </c>
      <c r="C184" s="11">
        <v>0.16800000000000001</v>
      </c>
      <c r="D184" s="11">
        <v>0.13100000000000001</v>
      </c>
      <c r="E184" s="11">
        <v>0.14199999999999999</v>
      </c>
      <c r="F184" s="11">
        <v>6.8000000000000005E-2</v>
      </c>
      <c r="G184" s="11">
        <v>0.13</v>
      </c>
      <c r="H184" s="11">
        <v>0.16800000000000001</v>
      </c>
      <c r="I184" s="11">
        <v>0.1865</v>
      </c>
      <c r="J184" s="11">
        <v>0.09</v>
      </c>
      <c r="K184" s="11">
        <v>0.122</v>
      </c>
      <c r="L184" s="11">
        <v>0.20799999999999999</v>
      </c>
      <c r="M184" s="11">
        <v>0.11600000000000001</v>
      </c>
      <c r="N184" s="11">
        <v>0.11700000000000001</v>
      </c>
      <c r="O184" s="11">
        <v>0.18</v>
      </c>
      <c r="P184" s="11">
        <v>0.108</v>
      </c>
      <c r="Q184" s="11">
        <v>0.13400000000000001</v>
      </c>
      <c r="R184" s="11">
        <v>0.12</v>
      </c>
      <c r="S184" s="11">
        <v>6.8000000000000005E-2</v>
      </c>
      <c r="T184" s="11">
        <v>7.8E-2</v>
      </c>
      <c r="U184" s="11">
        <v>0.12970000000000001</v>
      </c>
    </row>
    <row r="185" spans="1:21" ht="20.100000000000001" customHeight="1">
      <c r="A185" s="288">
        <v>44617</v>
      </c>
      <c r="B185" s="288">
        <v>44623</v>
      </c>
      <c r="C185" s="11">
        <v>0.17199999999999999</v>
      </c>
      <c r="D185" s="11">
        <v>0.13300000000000001</v>
      </c>
      <c r="E185" s="11">
        <v>0.14399999999999999</v>
      </c>
      <c r="F185" s="11">
        <v>7.1999999999999995E-2</v>
      </c>
      <c r="G185" s="11">
        <v>0.13100000000000001</v>
      </c>
      <c r="H185" s="11">
        <v>0.17</v>
      </c>
      <c r="I185" s="11">
        <v>0.187</v>
      </c>
      <c r="J185" s="11">
        <v>0.09</v>
      </c>
      <c r="K185" s="11">
        <v>0.125</v>
      </c>
      <c r="L185" s="11">
        <v>0.21</v>
      </c>
      <c r="M185" s="11">
        <v>0.11700000000000001</v>
      </c>
      <c r="N185" s="11">
        <v>0.11799999999999999</v>
      </c>
      <c r="O185" s="11">
        <v>0.18099999999999999</v>
      </c>
      <c r="P185" s="11">
        <v>0.109</v>
      </c>
      <c r="Q185" s="11">
        <v>0.13500000000000001</v>
      </c>
      <c r="R185" s="11">
        <v>0.121</v>
      </c>
      <c r="S185" s="11">
        <v>7.1999999999999995E-2</v>
      </c>
      <c r="T185" s="11">
        <v>8.2000000000000003E-2</v>
      </c>
      <c r="U185" s="11">
        <v>0.13159999999999999</v>
      </c>
    </row>
    <row r="186" spans="1:21" ht="20.100000000000001" customHeight="1">
      <c r="A186" s="288">
        <v>44624</v>
      </c>
      <c r="B186" s="288">
        <v>44630</v>
      </c>
      <c r="C186" s="11">
        <v>0.20100000000000001</v>
      </c>
      <c r="D186" s="11">
        <v>0.14000000000000001</v>
      </c>
      <c r="E186" s="11">
        <v>0.153</v>
      </c>
      <c r="F186" s="11">
        <v>0.10100000000000001</v>
      </c>
      <c r="G186" s="11">
        <v>0.13300000000000001</v>
      </c>
      <c r="H186" s="11">
        <v>0.17499999999999999</v>
      </c>
      <c r="I186" s="11">
        <v>0.2</v>
      </c>
      <c r="J186" s="11">
        <v>9.5000000000000001E-2</v>
      </c>
      <c r="K186" s="11">
        <v>0.13</v>
      </c>
      <c r="L186" s="11">
        <v>0.216</v>
      </c>
      <c r="M186" s="11">
        <v>0.126</v>
      </c>
      <c r="N186" s="11">
        <v>0.126</v>
      </c>
      <c r="O186" s="11">
        <v>0.183</v>
      </c>
      <c r="P186" s="11">
        <v>0.11</v>
      </c>
      <c r="Q186" s="11">
        <v>0.13700000000000001</v>
      </c>
      <c r="R186" s="11">
        <v>0.123</v>
      </c>
      <c r="S186" s="11">
        <v>9.5000000000000001E-2</v>
      </c>
      <c r="T186" s="11">
        <v>0.10299999999999999</v>
      </c>
      <c r="U186" s="11">
        <v>0.14149999999999999</v>
      </c>
    </row>
    <row r="187" spans="1:21" s="10" customFormat="1" ht="20.100000000000001" customHeight="1">
      <c r="A187" s="291">
        <v>44631</v>
      </c>
      <c r="B187" s="291">
        <v>44637</v>
      </c>
      <c r="C187" s="57">
        <v>0.217</v>
      </c>
      <c r="D187" s="57">
        <v>0.14199999999999999</v>
      </c>
      <c r="E187" s="57">
        <v>0.155</v>
      </c>
      <c r="F187" s="57">
        <v>0.122</v>
      </c>
      <c r="G187" s="57">
        <v>0.13500000000000001</v>
      </c>
      <c r="H187" s="57">
        <v>0.17799999999999999</v>
      </c>
      <c r="I187" s="316">
        <v>0.21199999999999999</v>
      </c>
      <c r="J187" s="57">
        <v>0.108</v>
      </c>
      <c r="K187" s="57">
        <v>0.13400000000000001</v>
      </c>
      <c r="L187" s="57">
        <v>0.219</v>
      </c>
      <c r="M187" s="57">
        <v>0.129</v>
      </c>
      <c r="N187" s="57">
        <v>0.129</v>
      </c>
      <c r="O187" s="57">
        <v>0.184</v>
      </c>
      <c r="P187" s="57">
        <v>0.113</v>
      </c>
      <c r="Q187" s="57">
        <v>0.14000000000000001</v>
      </c>
      <c r="R187" s="57">
        <v>0.126</v>
      </c>
      <c r="S187" s="57">
        <v>0.10199999999999999</v>
      </c>
      <c r="T187" s="57">
        <v>0.112</v>
      </c>
      <c r="U187" s="57">
        <v>0.14760000000000001</v>
      </c>
    </row>
    <row r="188" spans="1:21" ht="20.100000000000001" customHeight="1">
      <c r="A188" s="288">
        <v>44638</v>
      </c>
      <c r="B188" s="288">
        <v>44644</v>
      </c>
      <c r="C188" s="11">
        <v>0.22900000000000001</v>
      </c>
      <c r="D188" s="11">
        <v>0.14499999999999999</v>
      </c>
      <c r="E188" s="11">
        <v>0.159</v>
      </c>
      <c r="F188" s="11">
        <v>0.128</v>
      </c>
      <c r="G188" s="11">
        <v>0.13600000000000001</v>
      </c>
      <c r="H188" s="11">
        <v>0.18</v>
      </c>
      <c r="I188" s="11">
        <v>0.222</v>
      </c>
      <c r="J188" s="11">
        <v>0.115</v>
      </c>
      <c r="K188" s="11">
        <v>0.152</v>
      </c>
      <c r="L188" s="11">
        <v>0.222</v>
      </c>
      <c r="M188" s="11">
        <v>0.129</v>
      </c>
      <c r="N188" s="11">
        <v>0.13100000000000001</v>
      </c>
      <c r="O188" s="11">
        <v>0.186</v>
      </c>
      <c r="P188" s="11">
        <v>0.113</v>
      </c>
      <c r="Q188" s="11">
        <v>0.14199999999999999</v>
      </c>
      <c r="R188" s="11">
        <v>0.128</v>
      </c>
      <c r="S188" s="11">
        <v>0.106</v>
      </c>
      <c r="T188" s="11">
        <v>0.11600000000000001</v>
      </c>
      <c r="U188" s="11">
        <v>0.1522</v>
      </c>
    </row>
    <row r="189" spans="1:21" ht="20.100000000000001" customHeight="1">
      <c r="A189" s="288">
        <v>44645</v>
      </c>
      <c r="B189" s="288">
        <v>44651</v>
      </c>
      <c r="C189" s="11">
        <v>0.24</v>
      </c>
      <c r="D189" s="11">
        <v>0.15</v>
      </c>
      <c r="E189" s="11">
        <v>0.16500000000000001</v>
      </c>
      <c r="F189" s="11">
        <v>0.13200000000000001</v>
      </c>
      <c r="G189" s="11">
        <v>0.13600000000000001</v>
      </c>
      <c r="H189" s="11">
        <v>0.185</v>
      </c>
      <c r="I189" s="11">
        <v>0.23499999999999999</v>
      </c>
      <c r="J189" s="11">
        <v>0.12</v>
      </c>
      <c r="K189" s="11">
        <v>0.16</v>
      </c>
      <c r="L189" s="11">
        <v>0.224</v>
      </c>
      <c r="M189" s="11">
        <v>0.129</v>
      </c>
      <c r="N189" s="11">
        <v>0.13300000000000001</v>
      </c>
      <c r="O189" s="11">
        <v>0.189</v>
      </c>
      <c r="P189" s="11">
        <v>0.113</v>
      </c>
      <c r="Q189" s="11">
        <v>0.14299999999999999</v>
      </c>
      <c r="R189" s="11">
        <v>0.129</v>
      </c>
      <c r="S189" s="11">
        <v>0.11</v>
      </c>
      <c r="T189" s="11">
        <v>0.121</v>
      </c>
      <c r="U189" s="11">
        <v>0.15629999999999999</v>
      </c>
    </row>
    <row r="190" spans="1:21" ht="20.100000000000001" customHeight="1">
      <c r="A190" s="288">
        <v>44652</v>
      </c>
      <c r="B190" s="288">
        <v>44658</v>
      </c>
      <c r="C190" s="11">
        <v>0.249</v>
      </c>
      <c r="D190" s="11">
        <v>0.155</v>
      </c>
      <c r="E190" s="11">
        <v>0.17</v>
      </c>
      <c r="F190" s="11">
        <v>0.13500000000000001</v>
      </c>
      <c r="G190" s="11">
        <v>0.13600000000000001</v>
      </c>
      <c r="H190" s="11">
        <v>0.185</v>
      </c>
      <c r="I190" s="11">
        <v>0.24299999999999999</v>
      </c>
      <c r="J190" s="11">
        <v>0.128</v>
      </c>
      <c r="K190" s="11">
        <v>0.18</v>
      </c>
      <c r="L190" s="11">
        <v>0.22900000000000001</v>
      </c>
      <c r="M190" s="11">
        <v>0.13100000000000001</v>
      </c>
      <c r="N190" s="11">
        <v>0.13600000000000001</v>
      </c>
      <c r="O190" s="11">
        <v>0.19</v>
      </c>
      <c r="P190" s="11">
        <v>0.113</v>
      </c>
      <c r="Q190" s="11">
        <v>0.14299999999999999</v>
      </c>
      <c r="R190" s="11">
        <v>0.129</v>
      </c>
      <c r="S190" s="11">
        <v>0.113</v>
      </c>
      <c r="T190" s="11">
        <v>0.123</v>
      </c>
      <c r="U190" s="11">
        <v>0.16039999999999999</v>
      </c>
    </row>
    <row r="191" spans="1:21" ht="20.100000000000001" customHeight="1">
      <c r="A191" s="288">
        <v>44659</v>
      </c>
      <c r="B191" s="288">
        <v>44665</v>
      </c>
      <c r="C191" s="11">
        <v>0.27</v>
      </c>
      <c r="D191" s="11">
        <v>0.16</v>
      </c>
      <c r="E191" s="11">
        <v>0.17499999999999999</v>
      </c>
      <c r="F191" s="11">
        <v>0.13700000000000001</v>
      </c>
      <c r="G191" s="11">
        <v>0.13600000000000001</v>
      </c>
      <c r="H191" s="11">
        <v>0.193</v>
      </c>
      <c r="I191" s="11">
        <v>0.252</v>
      </c>
      <c r="J191" s="11">
        <v>0.13500000000000001</v>
      </c>
      <c r="K191" s="11">
        <v>0.2</v>
      </c>
      <c r="L191" s="11">
        <v>0.23799999999999999</v>
      </c>
      <c r="M191" s="11">
        <v>0.13500000000000001</v>
      </c>
      <c r="N191" s="11">
        <v>0.14499999999999999</v>
      </c>
      <c r="O191" s="11">
        <v>0.19</v>
      </c>
      <c r="P191" s="11">
        <v>0.113</v>
      </c>
      <c r="Q191" s="11">
        <v>0.14299999999999999</v>
      </c>
      <c r="R191" s="11">
        <v>0.129</v>
      </c>
      <c r="S191" s="11">
        <v>0.115</v>
      </c>
      <c r="T191" s="11">
        <v>0.125</v>
      </c>
      <c r="U191" s="11">
        <v>0.16619999999999999</v>
      </c>
    </row>
    <row r="192" spans="1:21" ht="20.100000000000001" customHeight="1">
      <c r="A192" s="288">
        <v>44666</v>
      </c>
      <c r="B192" s="288">
        <v>44672</v>
      </c>
      <c r="C192" s="11">
        <v>0.27200000000000002</v>
      </c>
      <c r="D192" s="11">
        <v>0.161</v>
      </c>
      <c r="E192" s="11">
        <v>0.17599999999999999</v>
      </c>
      <c r="F192" s="11">
        <v>0.14099999999999999</v>
      </c>
      <c r="G192" s="11">
        <v>0.13200000000000001</v>
      </c>
      <c r="H192" s="11">
        <v>0.19</v>
      </c>
      <c r="I192" s="11">
        <v>0.25800000000000001</v>
      </c>
      <c r="J192" s="11">
        <v>0.13800000000000001</v>
      </c>
      <c r="K192" s="11">
        <v>0.20300000000000001</v>
      </c>
      <c r="L192" s="11">
        <v>0.23</v>
      </c>
      <c r="M192" s="11">
        <v>0.13200000000000001</v>
      </c>
      <c r="N192" s="11">
        <v>0.14399999999999999</v>
      </c>
      <c r="O192" s="11">
        <v>0.188</v>
      </c>
      <c r="P192" s="11">
        <v>0.112</v>
      </c>
      <c r="Q192" s="11">
        <v>0.14099999999999999</v>
      </c>
      <c r="R192" s="11">
        <v>0.127</v>
      </c>
      <c r="S192" s="11">
        <v>0.11899999999999999</v>
      </c>
      <c r="T192" s="11">
        <v>0.128</v>
      </c>
      <c r="U192" s="11">
        <v>0.16619999999999999</v>
      </c>
    </row>
    <row r="193" spans="1:21" ht="20.100000000000001" customHeight="1">
      <c r="A193" s="288">
        <v>44673</v>
      </c>
      <c r="B193" s="288">
        <v>44679</v>
      </c>
      <c r="C193" s="11">
        <v>0.26500000000000001</v>
      </c>
      <c r="D193" s="11">
        <v>0.16300000000000001</v>
      </c>
      <c r="E193" s="11">
        <v>0.17799999999999999</v>
      </c>
      <c r="F193" s="11">
        <v>0.13900000000000001</v>
      </c>
      <c r="G193" s="11">
        <v>0.13200000000000001</v>
      </c>
      <c r="H193" s="11">
        <v>0.187</v>
      </c>
      <c r="I193" s="11">
        <v>0.25700000000000001</v>
      </c>
      <c r="J193" s="11">
        <v>0.13500000000000001</v>
      </c>
      <c r="K193" s="11">
        <v>0.20399999999999999</v>
      </c>
      <c r="L193" s="11">
        <v>0.22800000000000001</v>
      </c>
      <c r="M193" s="11">
        <v>0.13100000000000001</v>
      </c>
      <c r="N193" s="11">
        <v>0.14299999999999999</v>
      </c>
      <c r="O193" s="11">
        <v>0.188</v>
      </c>
      <c r="P193" s="11">
        <v>0.111</v>
      </c>
      <c r="Q193" s="11">
        <v>0.14000000000000001</v>
      </c>
      <c r="R193" s="11">
        <v>0.125</v>
      </c>
      <c r="S193" s="11">
        <v>0.11899999999999999</v>
      </c>
      <c r="T193" s="11">
        <v>0.126</v>
      </c>
      <c r="U193" s="11">
        <v>0.1651</v>
      </c>
    </row>
    <row r="194" spans="1:21" ht="20.100000000000001" customHeight="1">
      <c r="A194" s="288">
        <v>44680</v>
      </c>
      <c r="B194" s="288">
        <v>44686</v>
      </c>
      <c r="C194" s="11">
        <v>0.26</v>
      </c>
      <c r="D194" s="11">
        <v>0.16200000000000001</v>
      </c>
      <c r="E194" s="11">
        <v>0.17499999999999999</v>
      </c>
      <c r="F194" s="11">
        <v>0.13200000000000001</v>
      </c>
      <c r="G194" s="11">
        <v>0.13</v>
      </c>
      <c r="H194" s="11">
        <v>0.185</v>
      </c>
      <c r="I194" s="11">
        <v>0.248</v>
      </c>
      <c r="J194" s="11">
        <v>0.13</v>
      </c>
      <c r="K194" s="11">
        <v>0.20100000000000001</v>
      </c>
      <c r="L194" s="11">
        <v>0.22500000000000001</v>
      </c>
      <c r="M194" s="11">
        <v>0.129</v>
      </c>
      <c r="N194" s="11">
        <v>0.14099999999999999</v>
      </c>
      <c r="O194" s="11">
        <v>0.187</v>
      </c>
      <c r="P194" s="11">
        <v>0.111</v>
      </c>
      <c r="Q194" s="11">
        <v>0.14000000000000001</v>
      </c>
      <c r="R194" s="11">
        <v>0.125</v>
      </c>
      <c r="S194" s="11">
        <v>0.106</v>
      </c>
      <c r="T194" s="11">
        <v>0.11799999999999999</v>
      </c>
      <c r="U194" s="11">
        <v>0.16139999999999999</v>
      </c>
    </row>
    <row r="195" spans="1:21" ht="20.100000000000001" customHeight="1">
      <c r="A195" s="288">
        <v>44687</v>
      </c>
      <c r="B195" s="288">
        <v>44693</v>
      </c>
      <c r="C195" s="11">
        <v>0.25700000000000001</v>
      </c>
      <c r="D195" s="11">
        <v>0.16</v>
      </c>
      <c r="E195" s="11">
        <v>0.17299999999999999</v>
      </c>
      <c r="F195" s="11">
        <v>0.13200000000000001</v>
      </c>
      <c r="G195" s="11">
        <v>0.129</v>
      </c>
      <c r="H195" s="11">
        <v>0.183</v>
      </c>
      <c r="I195" s="11">
        <v>0.24199999999999999</v>
      </c>
      <c r="J195" s="11">
        <v>0.13</v>
      </c>
      <c r="K195" s="11">
        <v>0.2</v>
      </c>
      <c r="L195" s="11">
        <v>0.22500000000000001</v>
      </c>
      <c r="M195" s="11">
        <v>0.129</v>
      </c>
      <c r="N195" s="11">
        <v>0.14099999999999999</v>
      </c>
      <c r="O195" s="11">
        <v>0.187</v>
      </c>
      <c r="P195" s="11">
        <v>0.11</v>
      </c>
      <c r="Q195" s="11">
        <v>0.13800000000000001</v>
      </c>
      <c r="R195" s="11">
        <v>0.124</v>
      </c>
      <c r="S195" s="11">
        <v>0.106</v>
      </c>
      <c r="T195" s="11">
        <v>0.11799999999999999</v>
      </c>
      <c r="U195" s="11">
        <v>0.16020000000000001</v>
      </c>
    </row>
    <row r="196" spans="1:21" ht="20.100000000000001" customHeight="1">
      <c r="A196" s="288">
        <v>44694</v>
      </c>
      <c r="B196" s="288">
        <v>44700</v>
      </c>
      <c r="C196" s="11">
        <v>0.245</v>
      </c>
      <c r="D196" s="11">
        <v>0.158</v>
      </c>
      <c r="E196" s="11">
        <v>0.17</v>
      </c>
      <c r="F196" s="11">
        <v>0.125</v>
      </c>
      <c r="G196" s="11">
        <v>0.125</v>
      </c>
      <c r="H196" s="11">
        <v>0.18</v>
      </c>
      <c r="I196" s="11">
        <v>0.22500000000000001</v>
      </c>
      <c r="J196" s="11">
        <v>0.122</v>
      </c>
      <c r="K196" s="11">
        <v>0.18</v>
      </c>
      <c r="L196" s="11">
        <v>0.219</v>
      </c>
      <c r="M196" s="11">
        <v>0.125</v>
      </c>
      <c r="N196" s="11">
        <v>0.13600000000000001</v>
      </c>
      <c r="O196" s="11">
        <v>0.185</v>
      </c>
      <c r="P196" s="11">
        <v>0.109</v>
      </c>
      <c r="Q196" s="11">
        <v>0.13</v>
      </c>
      <c r="R196" s="11">
        <v>0.12</v>
      </c>
      <c r="S196" s="11">
        <v>0.10199999999999999</v>
      </c>
      <c r="T196" s="11">
        <v>0.107</v>
      </c>
      <c r="U196" s="11">
        <v>0.1535</v>
      </c>
    </row>
    <row r="197" spans="1:21" ht="20.100000000000001" customHeight="1">
      <c r="A197" s="288">
        <v>44701</v>
      </c>
      <c r="B197" s="288">
        <v>44707</v>
      </c>
      <c r="C197" s="11">
        <v>0.245</v>
      </c>
      <c r="D197" s="11">
        <v>0.157</v>
      </c>
      <c r="E197" s="11">
        <v>0.16800000000000001</v>
      </c>
      <c r="F197" s="11">
        <v>0.125</v>
      </c>
      <c r="G197" s="11">
        <v>0.122</v>
      </c>
      <c r="H197" s="11">
        <v>0.17599999999999999</v>
      </c>
      <c r="I197" s="11">
        <v>0.22500000000000001</v>
      </c>
      <c r="J197" s="11">
        <v>0.12</v>
      </c>
      <c r="K197" s="11">
        <v>0.17899999999999999</v>
      </c>
      <c r="L197" s="11">
        <v>0.219</v>
      </c>
      <c r="M197" s="11">
        <v>0.125</v>
      </c>
      <c r="N197" s="11">
        <v>0.13600000000000001</v>
      </c>
      <c r="O197" s="11">
        <v>0.184</v>
      </c>
      <c r="P197" s="11">
        <v>0.107</v>
      </c>
      <c r="Q197" s="11">
        <v>0.125</v>
      </c>
      <c r="R197" s="11">
        <v>0.11799999999999999</v>
      </c>
      <c r="S197" s="11">
        <v>0.10199999999999999</v>
      </c>
      <c r="T197" s="11">
        <v>0.107</v>
      </c>
      <c r="U197" s="11">
        <v>0.1522</v>
      </c>
    </row>
    <row r="198" spans="1:21" ht="20.100000000000001" customHeight="1">
      <c r="A198" s="288">
        <v>44708</v>
      </c>
      <c r="B198" s="288">
        <v>44714</v>
      </c>
      <c r="C198" s="11">
        <v>0.24</v>
      </c>
      <c r="D198" s="11">
        <v>0.155</v>
      </c>
      <c r="E198" s="11">
        <v>0.16600000000000001</v>
      </c>
      <c r="F198" s="11">
        <v>0.125</v>
      </c>
      <c r="G198" s="11">
        <v>0.12</v>
      </c>
      <c r="H198" s="11">
        <v>0.17</v>
      </c>
      <c r="I198" s="11">
        <v>0.21199999999999999</v>
      </c>
      <c r="J198" s="11">
        <v>0.12</v>
      </c>
      <c r="K198" s="11">
        <v>0.17599999999999999</v>
      </c>
      <c r="L198" s="11">
        <v>0.218</v>
      </c>
      <c r="M198" s="11">
        <v>0.124</v>
      </c>
      <c r="N198" s="11">
        <v>0.13500000000000001</v>
      </c>
      <c r="O198" s="11">
        <v>0.182</v>
      </c>
      <c r="P198" s="11">
        <v>0.105</v>
      </c>
      <c r="Q198" s="11">
        <v>0.12</v>
      </c>
      <c r="R198" s="11">
        <v>0.11600000000000001</v>
      </c>
      <c r="S198" s="11">
        <v>0.10199999999999999</v>
      </c>
      <c r="T198" s="11">
        <v>0.107</v>
      </c>
      <c r="U198" s="11">
        <v>0.14960000000000001</v>
      </c>
    </row>
    <row r="199" spans="1:21" ht="20.100000000000001" customHeight="1">
      <c r="A199" s="288">
        <v>44715</v>
      </c>
      <c r="B199" s="288">
        <v>44721</v>
      </c>
      <c r="C199" s="11">
        <v>0.24199999999999999</v>
      </c>
      <c r="D199" s="11">
        <v>0.153</v>
      </c>
      <c r="E199" s="11">
        <v>0.16400000000000001</v>
      </c>
      <c r="F199" s="11">
        <v>0.127</v>
      </c>
      <c r="G199" s="11">
        <v>0.12</v>
      </c>
      <c r="H199" s="11">
        <v>0.17</v>
      </c>
      <c r="I199" s="11">
        <v>0.21199999999999999</v>
      </c>
      <c r="J199" s="11">
        <v>0.12</v>
      </c>
      <c r="K199" s="11">
        <v>0.17299999999999999</v>
      </c>
      <c r="L199" s="11">
        <v>0.216</v>
      </c>
      <c r="M199" s="11">
        <v>0.122</v>
      </c>
      <c r="N199" s="11">
        <v>0.13300000000000001</v>
      </c>
      <c r="O199" s="11">
        <v>0.18</v>
      </c>
      <c r="P199" s="11">
        <v>0.105</v>
      </c>
      <c r="Q199" s="11">
        <v>0.11799999999999999</v>
      </c>
      <c r="R199" s="11">
        <v>0.11600000000000001</v>
      </c>
      <c r="S199" s="11">
        <v>0.105</v>
      </c>
      <c r="T199" s="11">
        <v>0.107</v>
      </c>
      <c r="U199" s="11">
        <v>0.14910000000000001</v>
      </c>
    </row>
    <row r="200" spans="1:21" ht="20.100000000000001" customHeight="1">
      <c r="A200" s="288">
        <v>44722</v>
      </c>
      <c r="B200" s="288">
        <v>44728</v>
      </c>
      <c r="C200" s="11">
        <v>0.245</v>
      </c>
      <c r="D200" s="11">
        <v>0.153</v>
      </c>
      <c r="E200" s="11">
        <v>0.16400000000000001</v>
      </c>
      <c r="F200" s="11">
        <v>0.127</v>
      </c>
      <c r="G200" s="11">
        <v>0.11899999999999999</v>
      </c>
      <c r="H200" s="11">
        <v>0.16800000000000001</v>
      </c>
      <c r="I200" s="11">
        <v>0.21199999999999999</v>
      </c>
      <c r="J200" s="11">
        <v>0.126</v>
      </c>
      <c r="K200" s="11">
        <v>0.17299999999999999</v>
      </c>
      <c r="L200" s="11">
        <v>0.215</v>
      </c>
      <c r="M200" s="11">
        <v>0.122</v>
      </c>
      <c r="N200" s="11">
        <v>0.13300000000000001</v>
      </c>
      <c r="O200" s="11">
        <v>0.17799999999999999</v>
      </c>
      <c r="P200" s="11">
        <v>0.104</v>
      </c>
      <c r="Q200" s="11">
        <v>0.11600000000000001</v>
      </c>
      <c r="R200" s="11">
        <v>0.115</v>
      </c>
      <c r="S200" s="11">
        <v>0.105</v>
      </c>
      <c r="T200" s="11">
        <v>0.107</v>
      </c>
      <c r="U200" s="11">
        <v>0.14899999999999999</v>
      </c>
    </row>
    <row r="201" spans="1:21" ht="20.100000000000001" customHeight="1">
      <c r="A201" s="288">
        <v>44729</v>
      </c>
      <c r="B201" s="288">
        <v>44735</v>
      </c>
      <c r="C201" s="11">
        <v>0.249</v>
      </c>
      <c r="D201" s="11">
        <v>0.155</v>
      </c>
      <c r="E201" s="11">
        <v>0.16600000000000001</v>
      </c>
      <c r="F201" s="11">
        <v>0.129</v>
      </c>
      <c r="G201" s="11">
        <v>0.11700000000000001</v>
      </c>
      <c r="H201" s="11">
        <v>0.16500000000000001</v>
      </c>
      <c r="I201" s="11">
        <v>0.221</v>
      </c>
      <c r="J201" s="11">
        <v>0.13</v>
      </c>
      <c r="K201" s="11">
        <v>0.17499999999999999</v>
      </c>
      <c r="L201" s="11">
        <v>0.214</v>
      </c>
      <c r="M201" s="11">
        <v>0.121</v>
      </c>
      <c r="N201" s="11">
        <v>0.13200000000000001</v>
      </c>
      <c r="O201" s="11">
        <v>0.17699999999999999</v>
      </c>
      <c r="P201" s="11">
        <v>0.10199999999999999</v>
      </c>
      <c r="Q201" s="11">
        <v>0.114</v>
      </c>
      <c r="R201" s="11">
        <v>0.113</v>
      </c>
      <c r="S201" s="11">
        <v>0.11</v>
      </c>
      <c r="T201" s="11">
        <v>0.109</v>
      </c>
      <c r="U201" s="11">
        <v>0.14990000000000001</v>
      </c>
    </row>
    <row r="202" spans="1:21" s="10" customFormat="1" ht="20.100000000000001" customHeight="1">
      <c r="A202" s="288">
        <v>44736</v>
      </c>
      <c r="B202" s="288">
        <v>44742</v>
      </c>
      <c r="C202" s="11">
        <v>0.251</v>
      </c>
      <c r="D202" s="11">
        <v>0.16</v>
      </c>
      <c r="E202" s="11">
        <v>0.17100000000000001</v>
      </c>
      <c r="F202" s="11">
        <v>0.129</v>
      </c>
      <c r="G202" s="11">
        <v>0.114</v>
      </c>
      <c r="H202" s="11">
        <v>0.16</v>
      </c>
      <c r="I202" s="11">
        <v>0.22500000000000001</v>
      </c>
      <c r="J202" s="11">
        <v>0.13</v>
      </c>
      <c r="K202" s="11">
        <v>0.18</v>
      </c>
      <c r="L202" s="11">
        <v>0.21299999999999999</v>
      </c>
      <c r="M202" s="11">
        <v>0.12</v>
      </c>
      <c r="N202" s="11">
        <v>0.13100000000000001</v>
      </c>
      <c r="O202" s="11">
        <v>0.17699999999999999</v>
      </c>
      <c r="P202" s="11">
        <v>0.1</v>
      </c>
      <c r="Q202" s="11">
        <v>0.11</v>
      </c>
      <c r="R202" s="11">
        <v>0.109</v>
      </c>
      <c r="S202" s="11">
        <v>0.11</v>
      </c>
      <c r="T202" s="11">
        <v>0.109</v>
      </c>
      <c r="U202" s="11">
        <v>0.14990000000000001</v>
      </c>
    </row>
    <row r="203" spans="1:21" ht="20.100000000000001" customHeight="1">
      <c r="A203" s="288">
        <v>44743</v>
      </c>
      <c r="B203" s="288">
        <v>44749</v>
      </c>
      <c r="C203" s="11">
        <v>0.246</v>
      </c>
      <c r="D203" s="11">
        <v>0.158</v>
      </c>
      <c r="E203" s="11">
        <v>0.16900000000000001</v>
      </c>
      <c r="F203" s="11">
        <v>0.125</v>
      </c>
      <c r="G203" s="11">
        <v>0.11</v>
      </c>
      <c r="H203" s="11">
        <v>0.156</v>
      </c>
      <c r="I203" s="11">
        <v>0.223</v>
      </c>
      <c r="J203" s="11">
        <v>0.127</v>
      </c>
      <c r="K203" s="11">
        <v>0.17699999999999999</v>
      </c>
      <c r="L203" s="11">
        <v>0.21099999999999999</v>
      </c>
      <c r="M203" s="11">
        <v>0.11799999999999999</v>
      </c>
      <c r="N203" s="11">
        <v>0.129</v>
      </c>
      <c r="O203" s="11">
        <v>0.17599999999999999</v>
      </c>
      <c r="P203" s="11">
        <v>9.8000000000000004E-2</v>
      </c>
      <c r="Q203" s="11">
        <v>0.107</v>
      </c>
      <c r="R203" s="11">
        <v>0.105</v>
      </c>
      <c r="S203" s="11">
        <v>0.11</v>
      </c>
      <c r="T203" s="11">
        <v>0.107</v>
      </c>
      <c r="U203" s="11">
        <v>0.14729999999999999</v>
      </c>
    </row>
    <row r="204" spans="1:21" ht="20.100000000000001" customHeight="1">
      <c r="A204" s="288">
        <v>44750</v>
      </c>
      <c r="B204" s="288">
        <v>44756</v>
      </c>
      <c r="C204" s="11">
        <v>0.22800000000000001</v>
      </c>
      <c r="D204" s="11">
        <v>0.154</v>
      </c>
      <c r="E204" s="11">
        <v>0.16800000000000001</v>
      </c>
      <c r="F204" s="11">
        <v>0.123</v>
      </c>
      <c r="G204" s="11">
        <v>0.108</v>
      </c>
      <c r="H204" s="11">
        <v>0.153</v>
      </c>
      <c r="I204" s="11">
        <v>0.219</v>
      </c>
      <c r="J204" s="11">
        <v>0.125</v>
      </c>
      <c r="K204" s="11">
        <v>0.17299999999999999</v>
      </c>
      <c r="L204" s="11">
        <v>0.20899999999999999</v>
      </c>
      <c r="M204" s="11">
        <v>0.11600000000000001</v>
      </c>
      <c r="N204" s="11">
        <v>0.127</v>
      </c>
      <c r="O204" s="11">
        <v>0.17199999999999999</v>
      </c>
      <c r="P204" s="11">
        <v>9.7000000000000003E-2</v>
      </c>
      <c r="Q204" s="11">
        <v>0.105</v>
      </c>
      <c r="R204" s="11">
        <v>0.10299999999999999</v>
      </c>
      <c r="S204" s="11">
        <v>0.108</v>
      </c>
      <c r="T204" s="11">
        <v>0.105</v>
      </c>
      <c r="U204" s="11">
        <v>0.14410000000000001</v>
      </c>
    </row>
    <row r="205" spans="1:21" ht="20.100000000000001" customHeight="1">
      <c r="A205" s="288">
        <v>44757</v>
      </c>
      <c r="B205" s="288">
        <v>44763</v>
      </c>
      <c r="C205" s="11">
        <v>0.22</v>
      </c>
      <c r="D205" s="11">
        <v>0.152</v>
      </c>
      <c r="E205" s="11">
        <v>0.16600000000000001</v>
      </c>
      <c r="F205" s="11">
        <v>0.122</v>
      </c>
      <c r="G205" s="11">
        <v>0.105</v>
      </c>
      <c r="H205" s="11">
        <v>0.15</v>
      </c>
      <c r="I205" s="11">
        <v>0.217</v>
      </c>
      <c r="J205" s="11">
        <v>0.11700000000000001</v>
      </c>
      <c r="K205" s="11">
        <v>0.16500000000000001</v>
      </c>
      <c r="L205" s="11">
        <v>0.20599999999999999</v>
      </c>
      <c r="M205" s="11">
        <v>0.113</v>
      </c>
      <c r="N205" s="11">
        <v>0.124</v>
      </c>
      <c r="O205" s="11">
        <v>0.17</v>
      </c>
      <c r="P205" s="11">
        <v>9.5000000000000001E-2</v>
      </c>
      <c r="Q205" s="11">
        <v>0.10100000000000001</v>
      </c>
      <c r="R205" s="11">
        <v>0.1</v>
      </c>
      <c r="S205" s="11">
        <v>0.106</v>
      </c>
      <c r="T205" s="11">
        <v>0.10299999999999999</v>
      </c>
      <c r="U205" s="11">
        <v>0.14069999999999999</v>
      </c>
    </row>
    <row r="206" spans="1:21" ht="20.100000000000001" customHeight="1">
      <c r="A206" s="288">
        <v>44764</v>
      </c>
      <c r="B206" s="288">
        <v>44770</v>
      </c>
      <c r="C206" s="11">
        <v>0.217</v>
      </c>
      <c r="D206" s="11">
        <v>0.14899999999999999</v>
      </c>
      <c r="E206" s="11">
        <v>0.16400000000000001</v>
      </c>
      <c r="F206" s="11">
        <v>0.12</v>
      </c>
      <c r="G206" s="11">
        <v>0.10299999999999999</v>
      </c>
      <c r="H206" s="11">
        <v>0.14599999999999999</v>
      </c>
      <c r="I206" s="11">
        <v>0.215</v>
      </c>
      <c r="J206" s="11">
        <v>0.115</v>
      </c>
      <c r="K206" s="11">
        <v>0.16</v>
      </c>
      <c r="L206" s="11">
        <v>0.20399999999999999</v>
      </c>
      <c r="M206" s="11">
        <v>0.111</v>
      </c>
      <c r="N206" s="11">
        <v>0.122</v>
      </c>
      <c r="O206" s="11">
        <v>0.16600000000000001</v>
      </c>
      <c r="P206" s="11">
        <v>9.2999999999999999E-2</v>
      </c>
      <c r="Q206" s="11">
        <v>0.1</v>
      </c>
      <c r="R206" s="11">
        <v>9.9000000000000005E-2</v>
      </c>
      <c r="S206" s="11">
        <v>0.10199999999999999</v>
      </c>
      <c r="T206" s="11">
        <v>0.10100000000000001</v>
      </c>
      <c r="U206" s="11">
        <v>0.13819999999999999</v>
      </c>
    </row>
    <row r="207" spans="1:21" ht="20.100000000000001" customHeight="1">
      <c r="A207" s="288">
        <v>44771</v>
      </c>
      <c r="B207" s="288">
        <v>44777</v>
      </c>
      <c r="C207" s="11">
        <v>0.21</v>
      </c>
      <c r="D207" s="11">
        <v>0.14799999999999999</v>
      </c>
      <c r="E207" s="11">
        <v>0.16200000000000001</v>
      </c>
      <c r="F207" s="11">
        <v>0.11899999999999999</v>
      </c>
      <c r="G207" s="11">
        <v>0.1</v>
      </c>
      <c r="H207" s="11">
        <v>0.14199999999999999</v>
      </c>
      <c r="I207" s="11">
        <v>0.21199999999999999</v>
      </c>
      <c r="J207" s="11">
        <v>0.11</v>
      </c>
      <c r="K207" s="11">
        <v>0.158</v>
      </c>
      <c r="L207" s="11">
        <v>0.20200000000000001</v>
      </c>
      <c r="M207" s="11">
        <v>0.11</v>
      </c>
      <c r="N207" s="11">
        <v>0.12</v>
      </c>
      <c r="O207" s="11">
        <v>0.16400000000000001</v>
      </c>
      <c r="P207" s="11">
        <v>0.09</v>
      </c>
      <c r="Q207" s="11">
        <v>9.8000000000000004E-2</v>
      </c>
      <c r="R207" s="11">
        <v>9.6000000000000002E-2</v>
      </c>
      <c r="S207" s="11">
        <v>0.1</v>
      </c>
      <c r="T207" s="11">
        <v>0.1</v>
      </c>
      <c r="U207" s="11">
        <v>0.1356</v>
      </c>
    </row>
    <row r="208" spans="1:21" ht="20.100000000000001" customHeight="1">
      <c r="A208" s="288">
        <v>44778</v>
      </c>
      <c r="B208" s="288">
        <v>44784</v>
      </c>
      <c r="C208" s="11">
        <v>0.20200000000000001</v>
      </c>
      <c r="D208" s="11">
        <v>0.14599999999999999</v>
      </c>
      <c r="E208" s="11">
        <v>0.16</v>
      </c>
      <c r="F208" s="11">
        <v>0.11700000000000001</v>
      </c>
      <c r="G208" s="11">
        <v>9.8000000000000004E-2</v>
      </c>
      <c r="H208" s="11">
        <v>0.13900000000000001</v>
      </c>
      <c r="I208" s="11">
        <v>0.21</v>
      </c>
      <c r="J208" s="11">
        <v>0.11</v>
      </c>
      <c r="K208" s="11">
        <v>0.151</v>
      </c>
      <c r="L208" s="11">
        <v>0.19900000000000001</v>
      </c>
      <c r="M208" s="11">
        <v>0.108</v>
      </c>
      <c r="N208" s="11">
        <v>0.11799999999999999</v>
      </c>
      <c r="O208" s="11">
        <v>0.161</v>
      </c>
      <c r="P208" s="11">
        <v>8.7999999999999995E-2</v>
      </c>
      <c r="Q208" s="11">
        <v>9.6000000000000002E-2</v>
      </c>
      <c r="R208" s="11">
        <v>9.4E-2</v>
      </c>
      <c r="S208" s="11">
        <v>9.8000000000000004E-2</v>
      </c>
      <c r="T208" s="11">
        <v>9.8000000000000004E-2</v>
      </c>
      <c r="U208" s="11">
        <v>0.13289999999999999</v>
      </c>
    </row>
    <row r="209" spans="1:26" ht="20.100000000000001" customHeight="1">
      <c r="A209" s="288">
        <v>44785</v>
      </c>
      <c r="B209" s="288">
        <v>44791</v>
      </c>
      <c r="C209" s="11">
        <v>0.2</v>
      </c>
      <c r="D209" s="11">
        <v>0.14599999999999999</v>
      </c>
      <c r="E209" s="11">
        <v>0.157</v>
      </c>
      <c r="F209" s="11">
        <v>0.115</v>
      </c>
      <c r="G209" s="11">
        <v>9.7000000000000003E-2</v>
      </c>
      <c r="H209" s="11">
        <v>0.13600000000000001</v>
      </c>
      <c r="I209" s="11">
        <v>0.20599999999999999</v>
      </c>
      <c r="J209" s="11">
        <v>0.105</v>
      </c>
      <c r="K209" s="11">
        <v>0.14699999999999999</v>
      </c>
      <c r="L209" s="11">
        <v>0.19800000000000001</v>
      </c>
      <c r="M209" s="11">
        <v>0.107</v>
      </c>
      <c r="N209" s="11">
        <v>0.11700000000000001</v>
      </c>
      <c r="O209" s="11">
        <v>0.161</v>
      </c>
      <c r="P209" s="11">
        <v>8.6999999999999994E-2</v>
      </c>
      <c r="Q209" s="11">
        <v>9.5000000000000001E-2</v>
      </c>
      <c r="R209" s="11">
        <v>9.2999999999999999E-2</v>
      </c>
      <c r="S209" s="11">
        <v>9.7000000000000003E-2</v>
      </c>
      <c r="T209" s="11">
        <v>9.6000000000000002E-2</v>
      </c>
      <c r="U209" s="11">
        <v>0.13109999999999999</v>
      </c>
    </row>
    <row r="210" spans="1:26" ht="20.100000000000001" customHeight="1">
      <c r="A210" s="288">
        <v>44792</v>
      </c>
      <c r="B210" s="288">
        <v>44798</v>
      </c>
      <c r="C210" s="11">
        <v>0.19800000000000001</v>
      </c>
      <c r="D210" s="11">
        <v>0.14399999999999999</v>
      </c>
      <c r="E210" s="11">
        <v>0.156</v>
      </c>
      <c r="F210" s="11">
        <v>0.112</v>
      </c>
      <c r="G210" s="11">
        <v>9.6000000000000002E-2</v>
      </c>
      <c r="H210" s="11">
        <v>0.13400000000000001</v>
      </c>
      <c r="I210" s="11">
        <v>0.20100000000000001</v>
      </c>
      <c r="J210" s="11">
        <v>0.105</v>
      </c>
      <c r="K210" s="11">
        <v>0.14799999999999999</v>
      </c>
      <c r="L210" s="11">
        <v>0.19400000000000001</v>
      </c>
      <c r="M210" s="11">
        <v>0.105</v>
      </c>
      <c r="N210" s="11">
        <v>0.113</v>
      </c>
      <c r="O210" s="11">
        <v>0.159</v>
      </c>
      <c r="P210" s="11">
        <v>8.5999999999999993E-2</v>
      </c>
      <c r="Q210" s="11">
        <v>9.4E-2</v>
      </c>
      <c r="R210" s="11">
        <v>9.1999999999999998E-2</v>
      </c>
      <c r="S210" s="11">
        <v>9.5000000000000001E-2</v>
      </c>
      <c r="T210" s="11">
        <v>9.5000000000000001E-2</v>
      </c>
      <c r="U210" s="11">
        <v>0.1293</v>
      </c>
    </row>
    <row r="211" spans="1:26" ht="20.100000000000001" customHeight="1">
      <c r="A211" s="288">
        <v>44799</v>
      </c>
      <c r="B211" s="288">
        <v>44805</v>
      </c>
      <c r="C211" s="11">
        <v>0.19500000000000001</v>
      </c>
      <c r="D211" s="11">
        <v>0.14199999999999999</v>
      </c>
      <c r="E211" s="11">
        <v>0.154</v>
      </c>
      <c r="F211" s="11">
        <v>0.11</v>
      </c>
      <c r="G211" s="11">
        <v>9.5000000000000001E-2</v>
      </c>
      <c r="H211" s="11">
        <v>0.13</v>
      </c>
      <c r="I211" s="11">
        <v>0.19500000000000001</v>
      </c>
      <c r="J211" s="11">
        <v>0.105</v>
      </c>
      <c r="K211" s="11">
        <v>0.15</v>
      </c>
      <c r="L211" s="11">
        <v>0.192</v>
      </c>
      <c r="M211" s="11">
        <v>0.104</v>
      </c>
      <c r="N211" s="11">
        <v>0.112</v>
      </c>
      <c r="O211" s="11">
        <v>0.157</v>
      </c>
      <c r="P211" s="11">
        <v>8.5000000000000006E-2</v>
      </c>
      <c r="Q211" s="11">
        <v>9.1999999999999998E-2</v>
      </c>
      <c r="R211" s="11">
        <v>9.0999999999999998E-2</v>
      </c>
      <c r="S211" s="11">
        <v>9.2999999999999999E-2</v>
      </c>
      <c r="T211" s="11">
        <v>9.2999999999999999E-2</v>
      </c>
      <c r="U211" s="11">
        <v>0.1275</v>
      </c>
    </row>
    <row r="212" spans="1:26" ht="20.100000000000001" customHeight="1">
      <c r="A212" s="288">
        <v>44806</v>
      </c>
      <c r="B212" s="288">
        <v>44812</v>
      </c>
      <c r="C212" s="11">
        <v>0.191</v>
      </c>
      <c r="D212" s="11">
        <v>0.14099999999999999</v>
      </c>
      <c r="E212" s="11">
        <v>0.152</v>
      </c>
      <c r="F212" s="11">
        <v>0.108</v>
      </c>
      <c r="G212" s="11">
        <v>9.2999999999999999E-2</v>
      </c>
      <c r="H212" s="11">
        <v>0.128</v>
      </c>
      <c r="I212" s="11">
        <v>0.192</v>
      </c>
      <c r="J212" s="11">
        <v>0.106</v>
      </c>
      <c r="K212" s="11">
        <v>0.14799999999999999</v>
      </c>
      <c r="L212" s="11">
        <v>0.189</v>
      </c>
      <c r="M212" s="11">
        <v>0.10199999999999999</v>
      </c>
      <c r="N212" s="11">
        <v>0.11</v>
      </c>
      <c r="O212" s="11">
        <v>0.155</v>
      </c>
      <c r="P212" s="11">
        <v>8.4000000000000005E-2</v>
      </c>
      <c r="Q212" s="11">
        <v>9.1999999999999998E-2</v>
      </c>
      <c r="R212" s="11">
        <v>9.0999999999999998E-2</v>
      </c>
      <c r="S212" s="11">
        <v>9.0999999999999998E-2</v>
      </c>
      <c r="T212" s="11">
        <v>9.0999999999999998E-2</v>
      </c>
      <c r="U212" s="11">
        <v>0.1258</v>
      </c>
    </row>
    <row r="213" spans="1:26" ht="20.100000000000001" customHeight="1">
      <c r="A213" s="288">
        <v>44813</v>
      </c>
      <c r="B213" s="288">
        <v>44819</v>
      </c>
      <c r="C213" s="11">
        <v>0.188</v>
      </c>
      <c r="D213" s="11">
        <v>0.14000000000000001</v>
      </c>
      <c r="E213" s="11">
        <v>0.151</v>
      </c>
      <c r="F213" s="11">
        <v>0.106</v>
      </c>
      <c r="G213" s="11">
        <v>9.0999999999999998E-2</v>
      </c>
      <c r="H213" s="11">
        <v>0.125</v>
      </c>
      <c r="I213" s="11">
        <v>0.19</v>
      </c>
      <c r="J213" s="11">
        <v>0.105</v>
      </c>
      <c r="K213" s="11">
        <v>0.14699999999999999</v>
      </c>
      <c r="L213" s="11">
        <v>0.185</v>
      </c>
      <c r="M213" s="11">
        <v>0.1</v>
      </c>
      <c r="N213" s="11">
        <v>0.108</v>
      </c>
      <c r="O213" s="11">
        <v>0.1535</v>
      </c>
      <c r="P213" s="11">
        <v>8.2000000000000003E-2</v>
      </c>
      <c r="Q213" s="11">
        <v>0.09</v>
      </c>
      <c r="R213" s="11">
        <v>8.8999999999999996E-2</v>
      </c>
      <c r="S213" s="11">
        <v>9.0999999999999998E-2</v>
      </c>
      <c r="T213" s="11">
        <v>9.0999999999999998E-2</v>
      </c>
      <c r="U213" s="11">
        <v>0.124</v>
      </c>
    </row>
    <row r="214" spans="1:26" ht="20.100000000000001" customHeight="1">
      <c r="A214" s="288">
        <v>44820</v>
      </c>
      <c r="B214" s="288">
        <v>44826</v>
      </c>
      <c r="C214" s="11">
        <v>0.185</v>
      </c>
      <c r="D214" s="11">
        <v>0.13900000000000001</v>
      </c>
      <c r="E214" s="11">
        <v>0.15</v>
      </c>
      <c r="F214" s="11">
        <v>0.106</v>
      </c>
      <c r="G214" s="11">
        <v>9.0999999999999998E-2</v>
      </c>
      <c r="H214" s="11">
        <v>0.123</v>
      </c>
      <c r="I214" s="11">
        <v>0.19</v>
      </c>
      <c r="J214" s="11">
        <v>0.105</v>
      </c>
      <c r="K214" s="11">
        <v>0.14699999999999999</v>
      </c>
      <c r="L214" s="11">
        <v>0.183</v>
      </c>
      <c r="M214" s="11">
        <v>0.1</v>
      </c>
      <c r="N214" s="11">
        <v>0.106</v>
      </c>
      <c r="O214" s="11">
        <v>0.152</v>
      </c>
      <c r="P214" s="11">
        <v>8.1000000000000003E-2</v>
      </c>
      <c r="Q214" s="11">
        <v>0.09</v>
      </c>
      <c r="R214" s="11">
        <v>8.8999999999999996E-2</v>
      </c>
      <c r="S214" s="11">
        <v>9.0999999999999998E-2</v>
      </c>
      <c r="T214" s="11">
        <v>9.0999999999999998E-2</v>
      </c>
      <c r="U214" s="11">
        <v>0.12330000000000001</v>
      </c>
    </row>
    <row r="215" spans="1:26" ht="20.100000000000001" customHeight="1">
      <c r="A215" s="288">
        <v>44827</v>
      </c>
      <c r="B215" s="288">
        <v>44833</v>
      </c>
      <c r="C215" s="11">
        <v>0.185</v>
      </c>
      <c r="D215" s="11">
        <v>0.13700000000000001</v>
      </c>
      <c r="E215" s="11">
        <v>0.14799999999999999</v>
      </c>
      <c r="F215" s="11">
        <v>0.105</v>
      </c>
      <c r="G215" s="11">
        <v>0.09</v>
      </c>
      <c r="H215" s="11">
        <v>0.123</v>
      </c>
      <c r="I215" s="11">
        <v>0.189</v>
      </c>
      <c r="J215" s="11">
        <v>0.105</v>
      </c>
      <c r="K215" s="11">
        <v>0.14699999999999999</v>
      </c>
      <c r="L215" s="11">
        <v>0.18099999999999999</v>
      </c>
      <c r="M215" s="11">
        <v>9.9000000000000005E-2</v>
      </c>
      <c r="N215" s="11">
        <v>0.105</v>
      </c>
      <c r="O215" s="11">
        <v>0.151</v>
      </c>
      <c r="P215" s="11">
        <v>0.08</v>
      </c>
      <c r="Q215" s="11">
        <v>8.8999999999999996E-2</v>
      </c>
      <c r="R215" s="11">
        <v>8.6999999999999994E-2</v>
      </c>
      <c r="S215" s="11">
        <v>0.09</v>
      </c>
      <c r="T215" s="11">
        <v>0.09</v>
      </c>
      <c r="U215" s="11">
        <v>0.12230000000000001</v>
      </c>
    </row>
    <row r="216" spans="1:26" ht="20.100000000000001" customHeight="1">
      <c r="A216" s="302">
        <v>44834</v>
      </c>
      <c r="B216" s="302">
        <v>44842</v>
      </c>
      <c r="C216" s="317">
        <v>0.185</v>
      </c>
      <c r="D216" s="317">
        <v>0.13600000000000001</v>
      </c>
      <c r="E216" s="317">
        <v>0.14799999999999999</v>
      </c>
      <c r="F216" s="317">
        <v>0.10299999999999999</v>
      </c>
      <c r="G216" s="317">
        <v>8.7999999999999995E-2</v>
      </c>
      <c r="H216" s="317">
        <v>0.123</v>
      </c>
      <c r="I216" s="317">
        <v>0.187</v>
      </c>
      <c r="J216" s="317">
        <v>0.105</v>
      </c>
      <c r="K216" s="317">
        <v>0.14599999999999999</v>
      </c>
      <c r="L216" s="317">
        <v>0.18</v>
      </c>
      <c r="M216" s="317">
        <v>9.9000000000000005E-2</v>
      </c>
      <c r="N216" s="317">
        <v>0.104</v>
      </c>
      <c r="O216" s="317">
        <v>0.15</v>
      </c>
      <c r="P216" s="317">
        <v>7.9000000000000001E-2</v>
      </c>
      <c r="Q216" s="317">
        <v>8.6999999999999994E-2</v>
      </c>
      <c r="R216" s="317">
        <v>8.4000000000000005E-2</v>
      </c>
      <c r="S216" s="317">
        <v>8.8999999999999996E-2</v>
      </c>
      <c r="T216" s="317">
        <v>0.09</v>
      </c>
      <c r="U216" s="11">
        <v>0.12130000000000001</v>
      </c>
    </row>
    <row r="217" spans="1:26" ht="20.100000000000001" customHeight="1">
      <c r="A217" s="288">
        <v>44843</v>
      </c>
      <c r="B217" s="288">
        <v>44847</v>
      </c>
      <c r="C217" s="317">
        <v>0.1835</v>
      </c>
      <c r="D217" s="317">
        <v>0.13400000000000001</v>
      </c>
      <c r="E217" s="317">
        <v>0.14649999999999999</v>
      </c>
      <c r="F217" s="317">
        <v>0.10199999999999999</v>
      </c>
      <c r="G217" s="317">
        <v>8.6999999999999994E-2</v>
      </c>
      <c r="H217" s="317">
        <v>0.121</v>
      </c>
      <c r="I217" s="317">
        <v>0.185</v>
      </c>
      <c r="J217" s="317">
        <v>0.104</v>
      </c>
      <c r="K217" s="317">
        <v>0.14599999999999999</v>
      </c>
      <c r="L217" s="317">
        <v>0.17699999999999999</v>
      </c>
      <c r="M217" s="317">
        <v>9.7000000000000003E-2</v>
      </c>
      <c r="N217" s="317">
        <v>0.10199999999999999</v>
      </c>
      <c r="O217" s="317">
        <v>0.14799999999999999</v>
      </c>
      <c r="P217" s="317">
        <v>7.8E-2</v>
      </c>
      <c r="Q217" s="317">
        <v>8.5000000000000006E-2</v>
      </c>
      <c r="R217" s="317">
        <v>8.3000000000000004E-2</v>
      </c>
      <c r="S217" s="317">
        <v>8.7999999999999995E-2</v>
      </c>
      <c r="T217" s="317">
        <v>8.7999999999999995E-2</v>
      </c>
      <c r="U217" s="11">
        <v>0.1197</v>
      </c>
    </row>
    <row r="218" spans="1:26" ht="20.100000000000001" customHeight="1">
      <c r="A218" s="302">
        <v>44848</v>
      </c>
      <c r="B218" s="302">
        <v>44854</v>
      </c>
      <c r="C218" s="317">
        <v>0.182</v>
      </c>
      <c r="D218" s="317">
        <v>0.13</v>
      </c>
      <c r="E218" s="317">
        <v>0.14299999999999999</v>
      </c>
      <c r="F218" s="317">
        <v>0.1</v>
      </c>
      <c r="G218" s="317">
        <v>8.5000000000000006E-2</v>
      </c>
      <c r="H218" s="317">
        <v>0.12</v>
      </c>
      <c r="I218" s="317">
        <v>0.182</v>
      </c>
      <c r="J218" s="317">
        <v>0.104</v>
      </c>
      <c r="K218" s="317">
        <v>0.14599999999999999</v>
      </c>
      <c r="L218" s="317">
        <v>0.17399999999999999</v>
      </c>
      <c r="M218" s="317">
        <v>9.5000000000000001E-2</v>
      </c>
      <c r="N218" s="317">
        <v>0.1</v>
      </c>
      <c r="O218" s="317">
        <v>0.14699999999999999</v>
      </c>
      <c r="P218" s="317">
        <v>7.6999999999999999E-2</v>
      </c>
      <c r="Q218" s="317">
        <v>8.3000000000000004E-2</v>
      </c>
      <c r="R218" s="317">
        <v>8.2000000000000003E-2</v>
      </c>
      <c r="S218" s="317">
        <v>8.5999999999999993E-2</v>
      </c>
      <c r="T218" s="317">
        <v>8.7999999999999995E-2</v>
      </c>
      <c r="U218" s="317">
        <v>0.11799999999999999</v>
      </c>
    </row>
    <row r="219" spans="1:26" ht="20.100000000000001" customHeight="1">
      <c r="A219" s="302">
        <v>44855</v>
      </c>
      <c r="B219" s="302">
        <v>44861</v>
      </c>
      <c r="C219" s="317">
        <v>0.182</v>
      </c>
      <c r="D219" s="317">
        <v>0.13</v>
      </c>
      <c r="E219" s="317">
        <v>0.14199999999999999</v>
      </c>
      <c r="F219" s="317">
        <v>9.9000000000000005E-2</v>
      </c>
      <c r="G219" s="317">
        <v>8.5000000000000006E-2</v>
      </c>
      <c r="H219" s="317">
        <v>0.12</v>
      </c>
      <c r="I219" s="317">
        <v>0.182</v>
      </c>
      <c r="J219" s="317">
        <v>0.104</v>
      </c>
      <c r="K219" s="317">
        <v>0.14599999999999999</v>
      </c>
      <c r="L219" s="317">
        <v>0.17299999999999999</v>
      </c>
      <c r="M219" s="317">
        <v>9.5000000000000001E-2</v>
      </c>
      <c r="N219" s="317">
        <v>0.1</v>
      </c>
      <c r="O219" s="317">
        <v>0.14699999999999999</v>
      </c>
      <c r="P219" s="317">
        <v>7.5999999999999998E-2</v>
      </c>
      <c r="Q219" s="317">
        <v>8.1000000000000003E-2</v>
      </c>
      <c r="R219" s="317">
        <v>7.9000000000000001E-2</v>
      </c>
      <c r="S219" s="317">
        <v>8.5999999999999993E-2</v>
      </c>
      <c r="T219" s="317">
        <v>8.7999999999999995E-2</v>
      </c>
      <c r="U219" s="317">
        <v>0.11749999999999999</v>
      </c>
    </row>
    <row r="220" spans="1:26" ht="20.100000000000001" customHeight="1">
      <c r="A220" s="302">
        <v>44862</v>
      </c>
      <c r="B220" s="302">
        <v>44868</v>
      </c>
      <c r="C220" s="317">
        <v>0.18099999999999999</v>
      </c>
      <c r="D220" s="317">
        <v>0.13</v>
      </c>
      <c r="E220" s="317">
        <v>0.14199999999999999</v>
      </c>
      <c r="F220" s="317">
        <v>9.9000000000000005E-2</v>
      </c>
      <c r="G220" s="317">
        <v>8.4000000000000005E-2</v>
      </c>
      <c r="H220" s="317">
        <v>0.12</v>
      </c>
      <c r="I220" s="317">
        <v>0.18</v>
      </c>
      <c r="J220" s="317">
        <v>0.104</v>
      </c>
      <c r="K220" s="317">
        <v>0.14599999999999999</v>
      </c>
      <c r="L220" s="317">
        <v>0.17199999999999999</v>
      </c>
      <c r="M220" s="317">
        <v>9.5000000000000001E-2</v>
      </c>
      <c r="N220" s="317">
        <v>0.1</v>
      </c>
      <c r="O220" s="317">
        <v>0.14649999999999999</v>
      </c>
      <c r="P220" s="317">
        <v>7.4999999999999997E-2</v>
      </c>
      <c r="Q220" s="317">
        <v>8.1000000000000003E-2</v>
      </c>
      <c r="R220" s="317">
        <v>7.9000000000000001E-2</v>
      </c>
      <c r="S220" s="317">
        <v>8.5999999999999993E-2</v>
      </c>
      <c r="T220" s="317">
        <v>8.7999999999999995E-2</v>
      </c>
      <c r="U220" s="317">
        <v>0.1171</v>
      </c>
    </row>
    <row r="221" spans="1:26" ht="20.100000000000001" customHeight="1">
      <c r="A221" s="302">
        <v>44869</v>
      </c>
      <c r="B221" s="302">
        <v>44875</v>
      </c>
      <c r="C221" s="317">
        <v>0.182</v>
      </c>
      <c r="D221" s="317">
        <v>0.128</v>
      </c>
      <c r="E221" s="317">
        <v>0.14000000000000001</v>
      </c>
      <c r="F221" s="317">
        <v>9.9000000000000005E-2</v>
      </c>
      <c r="G221" s="317">
        <v>8.4000000000000005E-2</v>
      </c>
      <c r="H221" s="317">
        <v>0.12</v>
      </c>
      <c r="I221" s="317">
        <v>0.17899999999999999</v>
      </c>
      <c r="J221" s="317">
        <v>0.106</v>
      </c>
      <c r="K221" s="317">
        <v>0.14599999999999999</v>
      </c>
      <c r="L221" s="317">
        <v>0.17100000000000001</v>
      </c>
      <c r="M221" s="317">
        <v>9.5000000000000001E-2</v>
      </c>
      <c r="N221" s="317">
        <v>0.1</v>
      </c>
      <c r="O221" s="317">
        <v>0.14599999999999999</v>
      </c>
      <c r="P221" s="317">
        <v>7.4999999999999997E-2</v>
      </c>
      <c r="Q221" s="317">
        <v>8.1000000000000003E-2</v>
      </c>
      <c r="R221" s="317">
        <v>7.9000000000000001E-2</v>
      </c>
      <c r="S221" s="317">
        <v>8.5000000000000006E-2</v>
      </c>
      <c r="T221" s="317">
        <v>8.6999999999999994E-2</v>
      </c>
      <c r="U221" s="317">
        <v>0.1168</v>
      </c>
    </row>
    <row r="222" spans="1:26" ht="20.100000000000001" customHeight="1">
      <c r="A222" s="302">
        <v>44876</v>
      </c>
      <c r="B222" s="302">
        <v>44882</v>
      </c>
      <c r="C222" s="317">
        <v>0.182</v>
      </c>
      <c r="D222" s="317">
        <v>0.127</v>
      </c>
      <c r="E222" s="317">
        <v>0.13900000000000001</v>
      </c>
      <c r="F222" s="317">
        <v>9.9000000000000005E-2</v>
      </c>
      <c r="G222" s="317">
        <v>8.4000000000000005E-2</v>
      </c>
      <c r="H222" s="317">
        <v>0.11799999999999999</v>
      </c>
      <c r="I222" s="317">
        <v>0.17699999999999999</v>
      </c>
      <c r="J222" s="317">
        <v>0.107</v>
      </c>
      <c r="K222" s="317">
        <v>0.14499999999999999</v>
      </c>
      <c r="L222" s="317">
        <v>0.17</v>
      </c>
      <c r="M222" s="317">
        <v>9.5000000000000001E-2</v>
      </c>
      <c r="N222" s="317">
        <v>9.9000000000000005E-2</v>
      </c>
      <c r="O222" s="317">
        <v>0.14499999999999999</v>
      </c>
      <c r="P222" s="317">
        <v>7.4999999999999997E-2</v>
      </c>
      <c r="Q222" s="317">
        <v>0.08</v>
      </c>
      <c r="R222" s="317">
        <v>7.8E-2</v>
      </c>
      <c r="S222" s="317">
        <v>8.5000000000000006E-2</v>
      </c>
      <c r="T222" s="317">
        <v>8.6999999999999994E-2</v>
      </c>
      <c r="U222" s="317">
        <v>0.1162</v>
      </c>
      <c r="V222" s="303"/>
      <c r="W222" s="303"/>
      <c r="X222" s="303"/>
      <c r="Y222" s="303"/>
      <c r="Z222" s="303"/>
    </row>
    <row r="223" spans="1:26" ht="20.100000000000001" customHeight="1">
      <c r="A223" s="302">
        <v>44883</v>
      </c>
      <c r="B223" s="302">
        <v>44889</v>
      </c>
      <c r="C223" s="317">
        <v>0.182</v>
      </c>
      <c r="D223" s="317">
        <v>0.127</v>
      </c>
      <c r="E223" s="317">
        <v>0.13800000000000001</v>
      </c>
      <c r="F223" s="317">
        <v>9.8000000000000004E-2</v>
      </c>
      <c r="G223" s="317">
        <v>8.4000000000000005E-2</v>
      </c>
      <c r="H223" s="317">
        <v>0.11700000000000001</v>
      </c>
      <c r="I223" s="317">
        <v>0.17599999999999999</v>
      </c>
      <c r="J223" s="317">
        <v>0.107</v>
      </c>
      <c r="K223" s="317">
        <v>0.14099999999999999</v>
      </c>
      <c r="L223" s="317">
        <v>0.16800000000000001</v>
      </c>
      <c r="M223" s="317">
        <v>9.5000000000000001E-2</v>
      </c>
      <c r="N223" s="317">
        <v>9.9000000000000005E-2</v>
      </c>
      <c r="O223" s="317">
        <v>0.14499999999999999</v>
      </c>
      <c r="P223" s="317">
        <v>7.3999999999999996E-2</v>
      </c>
      <c r="Q223" s="317">
        <v>0.08</v>
      </c>
      <c r="R223" s="317">
        <v>7.8E-2</v>
      </c>
      <c r="S223" s="317">
        <v>8.5000000000000006E-2</v>
      </c>
      <c r="T223" s="317">
        <v>8.6999999999999994E-2</v>
      </c>
      <c r="U223" s="317">
        <v>0.11559999999999999</v>
      </c>
      <c r="V223" s="303"/>
      <c r="W223" s="303"/>
      <c r="X223" s="303"/>
      <c r="Y223" s="303"/>
      <c r="Z223" s="303"/>
    </row>
    <row r="224" spans="1:26" ht="20.100000000000001" customHeight="1">
      <c r="A224" s="302">
        <v>44890</v>
      </c>
      <c r="B224" s="302">
        <v>44896</v>
      </c>
      <c r="C224" s="317">
        <v>0.184</v>
      </c>
      <c r="D224" s="317">
        <v>0.127</v>
      </c>
      <c r="E224" s="317">
        <v>0.13800000000000001</v>
      </c>
      <c r="F224" s="317">
        <v>9.8000000000000004E-2</v>
      </c>
      <c r="G224" s="317">
        <v>8.4000000000000005E-2</v>
      </c>
      <c r="H224" s="317">
        <v>0.11700000000000001</v>
      </c>
      <c r="I224" s="317">
        <v>0.17599999999999999</v>
      </c>
      <c r="J224" s="317">
        <v>0.105</v>
      </c>
      <c r="K224" s="317">
        <v>0.14000000000000001</v>
      </c>
      <c r="L224" s="317">
        <v>0.16800000000000001</v>
      </c>
      <c r="M224" s="317">
        <v>9.5000000000000001E-2</v>
      </c>
      <c r="N224" s="317">
        <v>9.9000000000000005E-2</v>
      </c>
      <c r="O224" s="317">
        <v>0.14299999999999999</v>
      </c>
      <c r="P224" s="317">
        <v>7.1999999999999995E-2</v>
      </c>
      <c r="Q224" s="317">
        <v>0.08</v>
      </c>
      <c r="R224" s="317">
        <v>7.6999999999999999E-2</v>
      </c>
      <c r="S224" s="317">
        <v>8.5000000000000006E-2</v>
      </c>
      <c r="T224" s="317">
        <v>8.6999999999999994E-2</v>
      </c>
      <c r="U224" s="317">
        <v>0.1153</v>
      </c>
      <c r="V224" s="318"/>
      <c r="W224" s="318"/>
      <c r="X224" s="318"/>
      <c r="Y224" s="318"/>
      <c r="Z224" s="318"/>
    </row>
    <row r="225" spans="1:21" ht="20.100000000000001" customHeight="1">
      <c r="A225" s="288">
        <v>44897</v>
      </c>
      <c r="B225" s="288">
        <v>44903</v>
      </c>
      <c r="C225" s="317">
        <v>0.185</v>
      </c>
      <c r="D225" s="317">
        <v>0.127</v>
      </c>
      <c r="E225" s="317">
        <v>0.13800000000000001</v>
      </c>
      <c r="F225" s="317">
        <v>9.8000000000000004E-2</v>
      </c>
      <c r="G225" s="317">
        <v>8.3000000000000004E-2</v>
      </c>
      <c r="H225" s="317">
        <v>0.11600000000000001</v>
      </c>
      <c r="I225" s="317">
        <v>0.17499999999999999</v>
      </c>
      <c r="J225" s="317">
        <v>0.108</v>
      </c>
      <c r="K225" s="317">
        <v>0.14000000000000001</v>
      </c>
      <c r="L225" s="317">
        <v>0.16600000000000001</v>
      </c>
      <c r="M225" s="317">
        <v>9.5000000000000001E-2</v>
      </c>
      <c r="N225" s="317">
        <v>9.8000000000000004E-2</v>
      </c>
      <c r="O225" s="317">
        <v>0.14299999999999999</v>
      </c>
      <c r="P225" s="317">
        <v>7.1999999999999995E-2</v>
      </c>
      <c r="Q225" s="317">
        <v>0.08</v>
      </c>
      <c r="R225" s="317">
        <v>7.6999999999999999E-2</v>
      </c>
      <c r="S225" s="317">
        <v>8.4000000000000005E-2</v>
      </c>
      <c r="T225" s="317">
        <v>8.6999999999999994E-2</v>
      </c>
      <c r="U225" s="317">
        <v>0.11509999999999999</v>
      </c>
    </row>
    <row r="226" spans="1:21" ht="20.100000000000001" customHeight="1">
      <c r="A226" s="288">
        <v>44904</v>
      </c>
      <c r="B226" s="288">
        <v>44910</v>
      </c>
      <c r="C226" s="317">
        <v>0.185</v>
      </c>
      <c r="D226" s="317">
        <v>0.127</v>
      </c>
      <c r="E226" s="317">
        <v>0.13800000000000001</v>
      </c>
      <c r="F226" s="317">
        <v>9.8000000000000004E-2</v>
      </c>
      <c r="G226" s="317">
        <v>8.3000000000000004E-2</v>
      </c>
      <c r="H226" s="317">
        <v>0.115</v>
      </c>
      <c r="I226" s="317">
        <v>0.17499999999999999</v>
      </c>
      <c r="J226" s="317">
        <v>0.108</v>
      </c>
      <c r="K226" s="317">
        <v>0.14000000000000001</v>
      </c>
      <c r="L226" s="317">
        <v>0.16600000000000001</v>
      </c>
      <c r="M226" s="317">
        <v>9.5000000000000001E-2</v>
      </c>
      <c r="N226" s="317">
        <v>9.8000000000000004E-2</v>
      </c>
      <c r="O226" s="317">
        <v>0.14199999999999999</v>
      </c>
      <c r="P226" s="317">
        <v>7.1999999999999995E-2</v>
      </c>
      <c r="Q226" s="317">
        <v>0.08</v>
      </c>
      <c r="R226" s="317">
        <v>7.6999999999999999E-2</v>
      </c>
      <c r="S226" s="317">
        <v>8.4000000000000005E-2</v>
      </c>
      <c r="T226" s="317">
        <v>8.5999999999999993E-2</v>
      </c>
      <c r="U226" s="317">
        <v>0.1149</v>
      </c>
    </row>
    <row r="227" spans="1:21" ht="20.100000000000001" customHeight="1">
      <c r="A227" s="288">
        <v>44911</v>
      </c>
      <c r="B227" s="288">
        <v>44917</v>
      </c>
      <c r="C227" s="317">
        <v>0.185</v>
      </c>
      <c r="D227" s="317">
        <v>0.127</v>
      </c>
      <c r="E227" s="317">
        <v>0.13800000000000001</v>
      </c>
      <c r="F227" s="317">
        <v>9.8000000000000004E-2</v>
      </c>
      <c r="G227" s="317">
        <v>8.3000000000000004E-2</v>
      </c>
      <c r="H227" s="317">
        <v>0.115</v>
      </c>
      <c r="I227" s="317">
        <v>0.17499999999999999</v>
      </c>
      <c r="J227" s="317">
        <v>0.108</v>
      </c>
      <c r="K227" s="317">
        <v>0.14000000000000001</v>
      </c>
      <c r="L227" s="317">
        <v>0.16600000000000001</v>
      </c>
      <c r="M227" s="317">
        <v>9.5000000000000001E-2</v>
      </c>
      <c r="N227" s="317">
        <v>9.8000000000000004E-2</v>
      </c>
      <c r="O227" s="317">
        <v>0.14199999999999999</v>
      </c>
      <c r="P227" s="317">
        <v>7.1999999999999995E-2</v>
      </c>
      <c r="Q227" s="317">
        <v>0.08</v>
      </c>
      <c r="R227" s="317">
        <v>7.6999999999999999E-2</v>
      </c>
      <c r="S227" s="317">
        <v>8.4000000000000005E-2</v>
      </c>
      <c r="T227" s="317">
        <v>8.5999999999999993E-2</v>
      </c>
      <c r="U227" s="317">
        <v>0.1149</v>
      </c>
    </row>
    <row r="228" spans="1:21" ht="20.100000000000001" customHeight="1">
      <c r="A228" s="288">
        <v>44918</v>
      </c>
      <c r="B228" s="288">
        <v>44924</v>
      </c>
      <c r="C228" s="317">
        <v>0.182</v>
      </c>
      <c r="D228" s="317">
        <v>0.127</v>
      </c>
      <c r="E228" s="317">
        <v>0.13800000000000001</v>
      </c>
      <c r="F228" s="317">
        <v>9.8000000000000004E-2</v>
      </c>
      <c r="G228" s="317">
        <v>8.3000000000000004E-2</v>
      </c>
      <c r="H228" s="317">
        <v>0.113</v>
      </c>
      <c r="I228" s="317">
        <v>0.17299999999999999</v>
      </c>
      <c r="J228" s="317">
        <v>0.108</v>
      </c>
      <c r="K228" s="317">
        <v>0.13900000000000001</v>
      </c>
      <c r="L228" s="317">
        <v>0.16400000000000001</v>
      </c>
      <c r="M228" s="317">
        <v>9.5000000000000001E-2</v>
      </c>
      <c r="N228" s="317">
        <v>9.7000000000000003E-2</v>
      </c>
      <c r="O228" s="317">
        <v>0.14199999999999999</v>
      </c>
      <c r="P228" s="317">
        <v>7.1999999999999995E-2</v>
      </c>
      <c r="Q228" s="317">
        <v>0.08</v>
      </c>
      <c r="R228" s="317">
        <v>7.6999999999999999E-2</v>
      </c>
      <c r="S228" s="317">
        <v>8.4000000000000005E-2</v>
      </c>
      <c r="T228" s="317">
        <v>8.5999999999999993E-2</v>
      </c>
      <c r="U228" s="317">
        <v>0.1143</v>
      </c>
    </row>
    <row r="229" spans="1:21" ht="20.100000000000001" customHeight="1">
      <c r="A229" s="288">
        <v>44925</v>
      </c>
      <c r="B229" s="288">
        <v>44931</v>
      </c>
      <c r="C229" s="317">
        <v>0.19</v>
      </c>
      <c r="D229" s="317">
        <v>0.13</v>
      </c>
      <c r="E229" s="317">
        <v>0.14499999999999999</v>
      </c>
      <c r="F229" s="317">
        <v>0.1</v>
      </c>
      <c r="G229" s="317">
        <v>8.8999999999999996E-2</v>
      </c>
      <c r="H229" s="317">
        <v>0.114</v>
      </c>
      <c r="I229" s="317">
        <v>0.17699999999999999</v>
      </c>
      <c r="J229" s="317">
        <v>0.11</v>
      </c>
      <c r="K229" s="317">
        <v>0.13900000000000001</v>
      </c>
      <c r="L229" s="317">
        <v>0.16600000000000001</v>
      </c>
      <c r="M229" s="317">
        <v>9.7000000000000003E-2</v>
      </c>
      <c r="N229" s="317">
        <v>0.1</v>
      </c>
      <c r="O229" s="317">
        <v>0.14399999999999999</v>
      </c>
      <c r="P229" s="317">
        <v>7.3999999999999996E-2</v>
      </c>
      <c r="Q229" s="317">
        <v>8.1000000000000003E-2</v>
      </c>
      <c r="R229" s="317">
        <v>7.8E-2</v>
      </c>
      <c r="S229" s="317">
        <v>8.7999999999999995E-2</v>
      </c>
      <c r="T229" s="317">
        <v>8.7999999999999995E-2</v>
      </c>
      <c r="U229" s="317">
        <v>0.1172</v>
      </c>
    </row>
    <row r="230" spans="1:21" ht="20.100000000000001" customHeight="1">
      <c r="A230" s="302">
        <v>44932</v>
      </c>
      <c r="B230" s="302">
        <v>44938</v>
      </c>
      <c r="C230" s="317">
        <v>0.19600000000000001</v>
      </c>
      <c r="D230" s="317">
        <v>0.13400000000000001</v>
      </c>
      <c r="E230" s="317">
        <v>0.151</v>
      </c>
      <c r="F230" s="317">
        <v>0.10199999999999999</v>
      </c>
      <c r="G230" s="317">
        <v>9.2999999999999999E-2</v>
      </c>
      <c r="H230" s="317">
        <v>0.114</v>
      </c>
      <c r="I230" s="317">
        <v>0.182</v>
      </c>
      <c r="J230" s="317">
        <v>0.115</v>
      </c>
      <c r="K230" s="317">
        <v>0.14399999999999999</v>
      </c>
      <c r="L230" s="317">
        <v>0.17100000000000001</v>
      </c>
      <c r="M230" s="317">
        <v>0.10199999999999999</v>
      </c>
      <c r="N230" s="317">
        <v>0.106</v>
      </c>
      <c r="O230" s="317">
        <v>0.14399999999999999</v>
      </c>
      <c r="P230" s="317">
        <v>7.4999999999999997E-2</v>
      </c>
      <c r="Q230" s="317">
        <v>8.2000000000000003E-2</v>
      </c>
      <c r="R230" s="317">
        <v>7.8E-2</v>
      </c>
      <c r="S230" s="317">
        <v>0.09</v>
      </c>
      <c r="T230" s="317">
        <v>9.0999999999999998E-2</v>
      </c>
      <c r="U230" s="317">
        <v>0.1206</v>
      </c>
    </row>
    <row r="231" spans="1:21" ht="20.100000000000001" customHeight="1">
      <c r="A231" s="302">
        <v>44953</v>
      </c>
      <c r="B231" s="302">
        <v>44959</v>
      </c>
      <c r="C231" s="317">
        <v>0.221</v>
      </c>
      <c r="D231" s="317">
        <v>0.14299999999999999</v>
      </c>
      <c r="E231" s="317">
        <v>0.16700000000000001</v>
      </c>
      <c r="F231" s="317">
        <v>0.11600000000000001</v>
      </c>
      <c r="G231" s="317">
        <v>9.9000000000000005E-2</v>
      </c>
      <c r="H231" s="317">
        <v>0.11899999999999999</v>
      </c>
      <c r="I231" s="317">
        <v>0.23100000000000001</v>
      </c>
      <c r="J231" s="317">
        <v>0.123</v>
      </c>
      <c r="K231" s="317">
        <v>0.159</v>
      </c>
      <c r="L231" s="317">
        <v>0.189</v>
      </c>
      <c r="M231" s="317">
        <v>0.114</v>
      </c>
      <c r="N231" s="317">
        <v>0.115</v>
      </c>
      <c r="O231" s="317">
        <v>0.14699999999999999</v>
      </c>
      <c r="P231" s="317">
        <v>7.6999999999999999E-2</v>
      </c>
      <c r="Q231" s="317">
        <v>8.5000000000000006E-2</v>
      </c>
      <c r="R231" s="317">
        <v>8.1000000000000003E-2</v>
      </c>
      <c r="S231" s="317">
        <v>0.108</v>
      </c>
      <c r="T231" s="317">
        <v>0.11</v>
      </c>
      <c r="U231" s="317">
        <v>0.1336</v>
      </c>
    </row>
    <row r="232" spans="1:21" ht="20.100000000000001" customHeight="1">
      <c r="A232" s="302">
        <v>44960</v>
      </c>
      <c r="B232" s="302">
        <v>44966</v>
      </c>
      <c r="C232" s="317">
        <v>0.24299999999999999</v>
      </c>
      <c r="D232" s="317">
        <v>0.14599999999999999</v>
      </c>
      <c r="E232" s="317">
        <v>0.17499999999999999</v>
      </c>
      <c r="F232" s="317">
        <v>0.128</v>
      </c>
      <c r="G232" s="317">
        <v>0.10199999999999999</v>
      </c>
      <c r="H232" s="317">
        <v>0.125</v>
      </c>
      <c r="I232" s="317">
        <v>0.27300000000000002</v>
      </c>
      <c r="J232" s="317">
        <v>0.14000000000000001</v>
      </c>
      <c r="K232" s="317">
        <v>0.192</v>
      </c>
      <c r="L232" s="317">
        <v>0.215</v>
      </c>
      <c r="M232" s="317">
        <v>0.14199999999999999</v>
      </c>
      <c r="N232" s="317">
        <v>0.14699999999999999</v>
      </c>
      <c r="O232" s="317">
        <v>0.16400000000000001</v>
      </c>
      <c r="P232" s="317">
        <v>7.8E-2</v>
      </c>
      <c r="Q232" s="317">
        <v>8.5999999999999993E-2</v>
      </c>
      <c r="R232" s="317">
        <v>8.3000000000000004E-2</v>
      </c>
      <c r="S232" s="317">
        <v>0.11899999999999999</v>
      </c>
      <c r="T232" s="317">
        <v>0.123</v>
      </c>
      <c r="U232" s="317">
        <v>0.1489</v>
      </c>
    </row>
    <row r="233" spans="1:21" ht="21" customHeight="1">
      <c r="A233" s="302">
        <v>44967</v>
      </c>
      <c r="B233" s="302">
        <v>44973</v>
      </c>
      <c r="C233" s="317">
        <v>0.26400000000000001</v>
      </c>
      <c r="D233" s="317">
        <v>0.159</v>
      </c>
      <c r="E233" s="317">
        <v>0.188</v>
      </c>
      <c r="F233" s="317">
        <v>0.14199999999999999</v>
      </c>
      <c r="G233" s="317">
        <v>0.109</v>
      </c>
      <c r="H233" s="317">
        <v>0.129</v>
      </c>
      <c r="I233" s="317">
        <v>0.30199999999999999</v>
      </c>
      <c r="J233" s="317">
        <v>0.14699999999999999</v>
      </c>
      <c r="K233" s="317">
        <v>0.216</v>
      </c>
      <c r="L233" s="317">
        <v>0.23200000000000001</v>
      </c>
      <c r="M233" s="317">
        <v>0.156</v>
      </c>
      <c r="N233" s="317">
        <v>0.158</v>
      </c>
      <c r="O233" s="317">
        <v>0.17199999999999999</v>
      </c>
      <c r="P233" s="317">
        <v>8.2000000000000003E-2</v>
      </c>
      <c r="Q233" s="317">
        <v>8.8999999999999996E-2</v>
      </c>
      <c r="R233" s="317">
        <v>8.7999999999999995E-2</v>
      </c>
      <c r="S233" s="317">
        <v>0.13100000000000001</v>
      </c>
      <c r="T233" s="317">
        <v>0.13900000000000001</v>
      </c>
      <c r="U233" s="317">
        <v>0.1613</v>
      </c>
    </row>
    <row r="234" spans="1:21" s="10" customFormat="1" ht="20.100000000000001" customHeight="1">
      <c r="A234" s="306">
        <v>44974</v>
      </c>
      <c r="B234" s="306">
        <v>44980</v>
      </c>
      <c r="C234" s="56">
        <v>0.29199999999999998</v>
      </c>
      <c r="D234" s="56">
        <v>0.16700000000000001</v>
      </c>
      <c r="E234" s="56">
        <v>0.19900000000000001</v>
      </c>
      <c r="F234" s="56">
        <v>0.14799999999999999</v>
      </c>
      <c r="G234" s="56">
        <v>0.11700000000000001</v>
      </c>
      <c r="H234" s="56">
        <v>0.13500000000000001</v>
      </c>
      <c r="I234" s="56">
        <v>0.33100000000000002</v>
      </c>
      <c r="J234" s="56">
        <v>0.16500000000000001</v>
      </c>
      <c r="K234" s="56">
        <v>0.24</v>
      </c>
      <c r="L234" s="56">
        <v>0.24399999999999999</v>
      </c>
      <c r="M234" s="56">
        <v>0.16600000000000001</v>
      </c>
      <c r="N234" s="56">
        <v>0.16700000000000001</v>
      </c>
      <c r="O234" s="56">
        <v>0.17599999999999999</v>
      </c>
      <c r="P234" s="56">
        <v>8.3000000000000004E-2</v>
      </c>
      <c r="Q234" s="56">
        <v>0.09</v>
      </c>
      <c r="R234" s="56">
        <v>0.09</v>
      </c>
      <c r="S234" s="56">
        <v>0.14799999999999999</v>
      </c>
      <c r="T234" s="56">
        <v>0.14599999999999999</v>
      </c>
      <c r="U234" s="56">
        <v>0.1724</v>
      </c>
    </row>
  </sheetData>
  <sortState xmlns:xlrd2="http://schemas.microsoft.com/office/spreadsheetml/2017/richdata2" ref="A3:V181">
    <sortCondition ref="A3"/>
  </sortState>
  <mergeCells count="7">
    <mergeCell ref="S1:T1"/>
    <mergeCell ref="U1:U2"/>
    <mergeCell ref="A1:B1"/>
    <mergeCell ref="C1:G1"/>
    <mergeCell ref="H1:K1"/>
    <mergeCell ref="L1:N1"/>
    <mergeCell ref="P1:R1"/>
  </mergeCells>
  <phoneticPr fontId="62" type="noConversion"/>
  <pageMargins left="0.75" right="0.75" top="1" bottom="1" header="0.5" footer="0.5"/>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328"/>
  <sheetViews>
    <sheetView workbookViewId="0">
      <pane xSplit="1" ySplit="2" topLeftCell="B315" activePane="bottomRight" state="frozen"/>
      <selection pane="topRight"/>
      <selection pane="bottomLeft"/>
      <selection pane="bottomRight" activeCell="A329" sqref="A329"/>
    </sheetView>
  </sheetViews>
  <sheetFormatPr defaultColWidth="13.125" defaultRowHeight="20.100000000000001" customHeight="1"/>
  <cols>
    <col min="1" max="1" width="13.125" style="237" customWidth="1"/>
    <col min="2" max="2" width="13.125" customWidth="1"/>
  </cols>
  <sheetData>
    <row r="1" spans="1:8" s="32" customFormat="1" ht="30" customHeight="1">
      <c r="A1" s="508" t="s">
        <v>1555</v>
      </c>
      <c r="B1" s="506"/>
      <c r="C1" s="506"/>
      <c r="D1" s="506"/>
      <c r="E1" s="506"/>
      <c r="F1" s="506"/>
      <c r="G1" s="506"/>
      <c r="H1" s="506"/>
    </row>
    <row r="2" spans="1:8" s="32" customFormat="1" ht="30" customHeight="1">
      <c r="A2" s="239" t="s">
        <v>139</v>
      </c>
      <c r="B2" s="103" t="s">
        <v>175</v>
      </c>
      <c r="C2" s="103" t="s">
        <v>174</v>
      </c>
      <c r="D2" s="103" t="s">
        <v>178</v>
      </c>
      <c r="E2" s="4" t="s">
        <v>173</v>
      </c>
      <c r="F2" s="4" t="s">
        <v>176</v>
      </c>
      <c r="G2" s="4" t="s">
        <v>177</v>
      </c>
      <c r="H2" s="4" t="s">
        <v>20</v>
      </c>
    </row>
    <row r="3" spans="1:8" ht="20.100000000000001" customHeight="1">
      <c r="A3" s="288">
        <v>41501</v>
      </c>
      <c r="B3" s="11">
        <v>0.5222</v>
      </c>
      <c r="C3" s="11">
        <v>0.34279999999999999</v>
      </c>
      <c r="D3" s="11">
        <v>0.2964</v>
      </c>
      <c r="E3" s="11">
        <v>0.43419999999999997</v>
      </c>
      <c r="F3" s="11">
        <v>7.4999999999999997E-2</v>
      </c>
      <c r="G3" s="11"/>
      <c r="H3" s="11">
        <v>0.33410000000000001</v>
      </c>
    </row>
    <row r="4" spans="1:8" ht="20.100000000000001" customHeight="1">
      <c r="A4" s="288">
        <v>41517</v>
      </c>
      <c r="B4" s="11">
        <v>0.49440000000000001</v>
      </c>
      <c r="C4" s="11">
        <v>0.34239999999999998</v>
      </c>
      <c r="D4" s="11">
        <v>0.29780000000000001</v>
      </c>
      <c r="E4" s="11">
        <v>0.4375</v>
      </c>
      <c r="F4" s="11">
        <v>0.1</v>
      </c>
      <c r="G4" s="11"/>
      <c r="H4" s="11">
        <v>0.33439999999999998</v>
      </c>
    </row>
    <row r="5" spans="1:8" ht="20.100000000000001" customHeight="1">
      <c r="A5" s="288">
        <v>41532</v>
      </c>
      <c r="B5" s="11">
        <v>0.6361</v>
      </c>
      <c r="C5" s="11">
        <v>0.34250000000000003</v>
      </c>
      <c r="D5" s="11">
        <v>0.28470000000000001</v>
      </c>
      <c r="E5" s="11">
        <v>0.44500000000000001</v>
      </c>
      <c r="F5" s="11">
        <v>0.14499999999999999</v>
      </c>
      <c r="G5" s="11"/>
      <c r="H5" s="11">
        <v>0.37069999999999997</v>
      </c>
    </row>
    <row r="6" spans="1:8" ht="20.100000000000001" customHeight="1">
      <c r="A6" s="288">
        <v>41547</v>
      </c>
      <c r="B6" s="11">
        <v>0.6361</v>
      </c>
      <c r="C6" s="11">
        <v>0.33310000000000001</v>
      </c>
      <c r="D6" s="11">
        <v>0.28589999999999999</v>
      </c>
      <c r="E6" s="11">
        <v>0.32169999999999999</v>
      </c>
      <c r="F6" s="11">
        <v>0.1</v>
      </c>
      <c r="G6" s="11"/>
      <c r="H6" s="11">
        <v>0.33539999999999998</v>
      </c>
    </row>
    <row r="7" spans="1:8" ht="20.100000000000001" customHeight="1">
      <c r="A7" s="288">
        <v>41562</v>
      </c>
      <c r="B7" s="11">
        <v>0.65</v>
      </c>
      <c r="C7" s="11">
        <v>0.29160000000000003</v>
      </c>
      <c r="D7" s="11">
        <v>0.28589999999999999</v>
      </c>
      <c r="E7" s="11">
        <v>0.32500000000000001</v>
      </c>
      <c r="F7" s="11">
        <v>0.1</v>
      </c>
      <c r="G7" s="11"/>
      <c r="H7" s="11">
        <v>0.33050000000000002</v>
      </c>
    </row>
    <row r="8" spans="1:8" ht="20.100000000000001" customHeight="1">
      <c r="A8" s="288">
        <v>41578</v>
      </c>
      <c r="B8" s="11">
        <v>0.53610000000000002</v>
      </c>
      <c r="C8" s="11">
        <v>0.29160000000000003</v>
      </c>
      <c r="D8" s="11">
        <v>0.25059999999999999</v>
      </c>
      <c r="E8" s="11">
        <v>0.32190000000000002</v>
      </c>
      <c r="F8" s="11">
        <v>0.1</v>
      </c>
      <c r="G8" s="11"/>
      <c r="H8" s="11">
        <v>0.3</v>
      </c>
    </row>
    <row r="9" spans="1:8" ht="20.100000000000001" customHeight="1">
      <c r="A9" s="288">
        <v>41593</v>
      </c>
      <c r="B9" s="11">
        <v>0.45440000000000003</v>
      </c>
      <c r="C9" s="11">
        <v>0.29099999999999998</v>
      </c>
      <c r="D9" s="11">
        <v>0.22939999999999999</v>
      </c>
      <c r="E9" s="11">
        <v>0.30099999999999999</v>
      </c>
      <c r="F9" s="11">
        <v>0.1</v>
      </c>
      <c r="G9" s="11"/>
      <c r="H9" s="11">
        <v>0.2752</v>
      </c>
    </row>
    <row r="10" spans="1:8" ht="20.100000000000001" customHeight="1">
      <c r="A10" s="288">
        <v>41608</v>
      </c>
      <c r="B10" s="11">
        <v>0.44440000000000002</v>
      </c>
      <c r="C10" s="11">
        <v>0.23250000000000001</v>
      </c>
      <c r="D10" s="11">
        <v>0.22189999999999999</v>
      </c>
      <c r="E10" s="11">
        <v>0.30480000000000002</v>
      </c>
      <c r="F10" s="11">
        <v>0.1</v>
      </c>
      <c r="G10" s="11"/>
      <c r="H10" s="11">
        <v>0.26069999999999999</v>
      </c>
    </row>
    <row r="11" spans="1:8" ht="20.100000000000001" customHeight="1">
      <c r="A11" s="288">
        <v>41623</v>
      </c>
      <c r="B11" s="11">
        <v>0.40889999999999999</v>
      </c>
      <c r="C11" s="11">
        <v>0.2321</v>
      </c>
      <c r="D11" s="11">
        <v>0.21149999999999999</v>
      </c>
      <c r="E11" s="11">
        <v>0.25290000000000001</v>
      </c>
      <c r="F11" s="11">
        <v>8.5000000000000006E-2</v>
      </c>
      <c r="G11" s="11"/>
      <c r="H11" s="11">
        <v>0.23810000000000001</v>
      </c>
    </row>
    <row r="12" spans="1:8" ht="20.100000000000001" customHeight="1">
      <c r="A12" s="288">
        <v>41639</v>
      </c>
      <c r="B12" s="11">
        <v>0.4289</v>
      </c>
      <c r="C12" s="11">
        <v>0.20150000000000001</v>
      </c>
      <c r="D12" s="11">
        <v>0.18129999999999999</v>
      </c>
      <c r="E12" s="11">
        <v>0.25290000000000001</v>
      </c>
      <c r="F12" s="11">
        <v>0.12</v>
      </c>
      <c r="G12" s="11"/>
      <c r="H12" s="11">
        <v>0.2369</v>
      </c>
    </row>
    <row r="13" spans="1:8" ht="20.100000000000001" customHeight="1">
      <c r="A13" s="288">
        <v>41654</v>
      </c>
      <c r="B13" s="11">
        <v>0.43890000000000001</v>
      </c>
      <c r="C13" s="11">
        <v>0.27160000000000001</v>
      </c>
      <c r="D13" s="11">
        <v>0.1384</v>
      </c>
      <c r="E13" s="11">
        <v>0.25290000000000001</v>
      </c>
      <c r="F13" s="11">
        <v>0.1</v>
      </c>
      <c r="G13" s="11"/>
      <c r="H13" s="11">
        <v>0.2404</v>
      </c>
    </row>
    <row r="14" spans="1:8" ht="20.100000000000001" customHeight="1">
      <c r="A14" s="288">
        <v>41669</v>
      </c>
      <c r="B14" s="11">
        <v>0.39889999999999998</v>
      </c>
      <c r="C14" s="11">
        <v>0.28339999999999999</v>
      </c>
      <c r="D14" s="11">
        <v>0.1384</v>
      </c>
      <c r="E14" s="11">
        <v>0.25290000000000001</v>
      </c>
      <c r="F14" s="11">
        <v>0.1</v>
      </c>
      <c r="G14" s="11"/>
      <c r="H14" s="11">
        <v>0.23469999999999999</v>
      </c>
    </row>
    <row r="15" spans="1:8" ht="20.100000000000001" customHeight="1">
      <c r="A15" s="288">
        <v>41685</v>
      </c>
      <c r="B15" s="11">
        <v>0.4289</v>
      </c>
      <c r="C15" s="11">
        <v>0.30919999999999997</v>
      </c>
      <c r="D15" s="11">
        <v>0.14280000000000001</v>
      </c>
      <c r="E15" s="11">
        <v>0.27460000000000001</v>
      </c>
      <c r="F15" s="11">
        <v>0.1</v>
      </c>
      <c r="G15" s="11"/>
      <c r="H15" s="11">
        <v>0.25109999999999999</v>
      </c>
    </row>
    <row r="16" spans="1:8" ht="20.100000000000001" customHeight="1">
      <c r="A16" s="288">
        <v>41698</v>
      </c>
      <c r="B16" s="11">
        <v>0.50829999999999997</v>
      </c>
      <c r="C16" s="11">
        <v>0.89829999999999999</v>
      </c>
      <c r="D16" s="11">
        <v>0.1777</v>
      </c>
      <c r="E16" s="11">
        <v>0.316</v>
      </c>
      <c r="F16" s="11">
        <v>0.1</v>
      </c>
      <c r="G16" s="11"/>
      <c r="H16" s="11">
        <v>0.40010000000000001</v>
      </c>
    </row>
    <row r="17" spans="1:8" ht="20.100000000000001" customHeight="1">
      <c r="A17" s="288">
        <v>41713</v>
      </c>
      <c r="B17" s="11">
        <v>0.56389999999999996</v>
      </c>
      <c r="C17" s="11">
        <v>0.89829999999999999</v>
      </c>
      <c r="D17" s="11">
        <v>0.20619999999999999</v>
      </c>
      <c r="E17" s="11">
        <v>0.34250000000000003</v>
      </c>
      <c r="F17" s="11">
        <v>0.1</v>
      </c>
      <c r="G17" s="11"/>
      <c r="H17" s="11">
        <v>0.42220000000000002</v>
      </c>
    </row>
    <row r="18" spans="1:8" ht="20.100000000000001" customHeight="1">
      <c r="A18" s="288">
        <v>41729</v>
      </c>
      <c r="B18" s="11">
        <v>0.63280000000000003</v>
      </c>
      <c r="C18" s="11">
        <v>0.90739999999999998</v>
      </c>
      <c r="D18" s="11">
        <v>0.2351</v>
      </c>
      <c r="E18" s="11">
        <v>0.3483</v>
      </c>
      <c r="F18" s="11">
        <v>0.1</v>
      </c>
      <c r="G18" s="11"/>
      <c r="H18" s="11">
        <v>0.44469999999999998</v>
      </c>
    </row>
    <row r="19" spans="1:8" ht="20.100000000000001" customHeight="1">
      <c r="A19" s="288">
        <v>41744</v>
      </c>
      <c r="B19" s="11">
        <v>0.67779999999999996</v>
      </c>
      <c r="C19" s="11">
        <v>0.91110000000000002</v>
      </c>
      <c r="D19" s="11">
        <v>0.23930000000000001</v>
      </c>
      <c r="E19" s="11">
        <v>0.35</v>
      </c>
      <c r="F19" s="11">
        <v>0.1</v>
      </c>
      <c r="G19" s="11"/>
      <c r="H19" s="11">
        <v>0.4556</v>
      </c>
    </row>
    <row r="20" spans="1:8" ht="20.100000000000001" customHeight="1">
      <c r="A20" s="288">
        <v>41759</v>
      </c>
      <c r="B20" s="11">
        <v>0.63280000000000003</v>
      </c>
      <c r="C20" s="11">
        <v>0.91120000000000001</v>
      </c>
      <c r="D20" s="11">
        <v>0.24640000000000001</v>
      </c>
      <c r="E20" s="11">
        <v>0.31809999999999999</v>
      </c>
      <c r="F20" s="11">
        <v>0.2</v>
      </c>
      <c r="G20" s="11"/>
      <c r="H20" s="11">
        <v>0.4617</v>
      </c>
    </row>
    <row r="21" spans="1:8" ht="20.100000000000001" customHeight="1">
      <c r="A21" s="288">
        <v>41774</v>
      </c>
      <c r="B21" s="11">
        <v>0.62280000000000002</v>
      </c>
      <c r="C21" s="11">
        <v>0.91620000000000001</v>
      </c>
      <c r="D21" s="11">
        <v>0.19539999999999999</v>
      </c>
      <c r="E21" s="11">
        <v>0.38080000000000003</v>
      </c>
      <c r="F21" s="11">
        <v>0.2</v>
      </c>
      <c r="G21" s="11"/>
      <c r="H21" s="11">
        <v>0.46300000000000002</v>
      </c>
    </row>
    <row r="22" spans="1:8" ht="20.100000000000001" customHeight="1">
      <c r="A22" s="288">
        <v>41789</v>
      </c>
      <c r="B22" s="11">
        <v>0.57779999999999998</v>
      </c>
      <c r="C22" s="11">
        <v>0.91479999999999995</v>
      </c>
      <c r="D22" s="11">
        <v>0.18190000000000001</v>
      </c>
      <c r="E22" s="11">
        <v>0.3392</v>
      </c>
      <c r="F22" s="11">
        <v>0.2</v>
      </c>
      <c r="G22" s="11"/>
      <c r="H22" s="11">
        <v>0.44269999999999998</v>
      </c>
    </row>
    <row r="23" spans="1:8" ht="20.100000000000001" customHeight="1">
      <c r="A23" s="288">
        <v>41805</v>
      </c>
      <c r="B23" s="11">
        <v>0.57779999999999998</v>
      </c>
      <c r="C23" s="11">
        <v>0.91479999999999995</v>
      </c>
      <c r="D23" s="11">
        <v>0.17929999999999999</v>
      </c>
      <c r="E23" s="11">
        <v>0.34789999999999999</v>
      </c>
      <c r="F23" s="11">
        <v>0.2</v>
      </c>
      <c r="G23" s="11"/>
      <c r="H23" s="11">
        <v>0.44400000000000001</v>
      </c>
    </row>
    <row r="24" spans="1:8" ht="20.100000000000001" customHeight="1">
      <c r="A24" s="288">
        <v>41820</v>
      </c>
      <c r="B24" s="11">
        <v>0.57779999999999998</v>
      </c>
      <c r="C24" s="11">
        <v>0.9103</v>
      </c>
      <c r="D24" s="11">
        <v>0.22559999999999999</v>
      </c>
      <c r="E24" s="11">
        <v>0.3604</v>
      </c>
      <c r="F24" s="11">
        <v>0.17499999999999999</v>
      </c>
      <c r="G24" s="11"/>
      <c r="H24" s="11">
        <v>0.44979999999999998</v>
      </c>
    </row>
    <row r="25" spans="1:8" ht="20.100000000000001" customHeight="1">
      <c r="A25" s="288">
        <v>41835</v>
      </c>
      <c r="B25" s="11">
        <v>0.70250000000000001</v>
      </c>
      <c r="C25" s="11">
        <v>0.90959999999999996</v>
      </c>
      <c r="D25" s="11">
        <v>0.24030000000000001</v>
      </c>
      <c r="E25" s="11">
        <v>0.39729999999999999</v>
      </c>
      <c r="F25" s="11">
        <v>0.17499999999999999</v>
      </c>
      <c r="G25" s="11"/>
      <c r="H25" s="11">
        <v>0.4849</v>
      </c>
    </row>
    <row r="26" spans="1:8" ht="20.100000000000001" customHeight="1">
      <c r="A26" s="288">
        <v>41851</v>
      </c>
      <c r="B26" s="11">
        <v>0.504</v>
      </c>
      <c r="C26" s="11">
        <v>0.90959999999999996</v>
      </c>
      <c r="D26" s="11">
        <v>0.23100000000000001</v>
      </c>
      <c r="E26" s="11">
        <v>0.37380000000000002</v>
      </c>
      <c r="F26" s="11">
        <v>0.15</v>
      </c>
      <c r="G26" s="11"/>
      <c r="H26" s="11">
        <v>0.43369999999999997</v>
      </c>
    </row>
    <row r="27" spans="1:8" ht="20.100000000000001" customHeight="1">
      <c r="A27" s="288">
        <v>41866</v>
      </c>
      <c r="B27" s="11">
        <v>0.43130000000000002</v>
      </c>
      <c r="C27" s="11">
        <v>0.90959999999999996</v>
      </c>
      <c r="D27" s="11">
        <v>0.22509999999999999</v>
      </c>
      <c r="E27" s="11">
        <v>0.37380000000000002</v>
      </c>
      <c r="F27" s="11">
        <v>0.15</v>
      </c>
      <c r="G27" s="11"/>
      <c r="H27" s="11">
        <v>0.41799999999999998</v>
      </c>
    </row>
    <row r="28" spans="1:8" ht="20.100000000000001" customHeight="1">
      <c r="A28" s="288">
        <v>41882</v>
      </c>
      <c r="B28" s="11">
        <v>0.40129999999999999</v>
      </c>
      <c r="C28" s="11">
        <v>0.91600000000000004</v>
      </c>
      <c r="D28" s="11">
        <v>0.2102</v>
      </c>
      <c r="E28" s="11">
        <v>0.36749999999999999</v>
      </c>
      <c r="F28" s="11">
        <v>0.15</v>
      </c>
      <c r="G28" s="11"/>
      <c r="H28" s="11">
        <v>0.40899999999999997</v>
      </c>
    </row>
    <row r="29" spans="1:8" ht="20.100000000000001" customHeight="1">
      <c r="A29" s="288">
        <v>41897</v>
      </c>
      <c r="B29" s="11">
        <v>0.50190000000000001</v>
      </c>
      <c r="C29" s="11">
        <v>0.9143</v>
      </c>
      <c r="D29" s="11">
        <v>0.22620000000000001</v>
      </c>
      <c r="E29" s="11">
        <v>0.33379999999999999</v>
      </c>
      <c r="F29" s="11">
        <v>0.15</v>
      </c>
      <c r="G29" s="11"/>
      <c r="H29" s="11">
        <v>0.42520000000000002</v>
      </c>
    </row>
    <row r="30" spans="1:8" ht="20.100000000000001" customHeight="1">
      <c r="A30" s="288">
        <v>41912</v>
      </c>
      <c r="B30" s="11">
        <v>0.49769999999999998</v>
      </c>
      <c r="C30" s="11">
        <v>0.90610000000000002</v>
      </c>
      <c r="D30" s="11">
        <v>0.21740000000000001</v>
      </c>
      <c r="E30" s="11">
        <v>0.27050000000000002</v>
      </c>
      <c r="F30" s="11">
        <v>0.11</v>
      </c>
      <c r="G30" s="11"/>
      <c r="H30" s="11">
        <v>0.40029999999999999</v>
      </c>
    </row>
    <row r="31" spans="1:8" ht="20.100000000000001" customHeight="1">
      <c r="A31" s="288">
        <v>41927</v>
      </c>
      <c r="B31" s="11">
        <v>0.4647</v>
      </c>
      <c r="C31" s="11">
        <v>0.90949999999999998</v>
      </c>
      <c r="D31" s="11">
        <v>0.21729999999999999</v>
      </c>
      <c r="E31" s="11">
        <v>0.31580000000000003</v>
      </c>
      <c r="F31" s="11">
        <v>0.11</v>
      </c>
      <c r="G31" s="11"/>
      <c r="H31" s="11">
        <v>0.40350000000000003</v>
      </c>
    </row>
    <row r="32" spans="1:8" ht="20.100000000000001" customHeight="1">
      <c r="A32" s="288">
        <v>41942</v>
      </c>
      <c r="B32" s="11">
        <v>0.43630000000000002</v>
      </c>
      <c r="C32" s="11">
        <v>0.91139999999999999</v>
      </c>
      <c r="D32" s="11">
        <v>0.2122</v>
      </c>
      <c r="E32" s="11">
        <v>0.29670000000000002</v>
      </c>
      <c r="F32" s="11">
        <v>0.12</v>
      </c>
      <c r="G32" s="11"/>
      <c r="H32" s="11">
        <v>0.39529999999999998</v>
      </c>
    </row>
    <row r="33" spans="1:8" ht="20.100000000000001" customHeight="1">
      <c r="A33" s="288">
        <v>41958</v>
      </c>
      <c r="B33" s="11">
        <v>0.49070000000000003</v>
      </c>
      <c r="C33" s="11">
        <v>0.90539999999999998</v>
      </c>
      <c r="D33" s="11">
        <v>0.20860000000000001</v>
      </c>
      <c r="E33" s="11">
        <v>0.40329999999999999</v>
      </c>
      <c r="F33" s="11">
        <v>0.11</v>
      </c>
      <c r="G33" s="11"/>
      <c r="H33" s="11">
        <v>0.42359999999999998</v>
      </c>
    </row>
    <row r="34" spans="1:8" ht="20.100000000000001" customHeight="1">
      <c r="A34" s="288">
        <v>41973</v>
      </c>
      <c r="B34" s="11">
        <v>0.48559999999999998</v>
      </c>
      <c r="C34" s="11">
        <v>0.90580000000000005</v>
      </c>
      <c r="D34" s="11">
        <v>0.20610000000000001</v>
      </c>
      <c r="E34" s="11">
        <v>0.31080000000000002</v>
      </c>
      <c r="F34" s="11">
        <v>0.11</v>
      </c>
      <c r="G34" s="11"/>
      <c r="H34" s="11">
        <v>0.4037</v>
      </c>
    </row>
    <row r="35" spans="1:8" ht="20.100000000000001" customHeight="1">
      <c r="A35" s="288">
        <v>41988</v>
      </c>
      <c r="B35" s="11">
        <v>0.47220000000000001</v>
      </c>
      <c r="C35" s="11">
        <v>0.9052</v>
      </c>
      <c r="D35" s="11">
        <v>0.19689999999999999</v>
      </c>
      <c r="E35" s="11">
        <v>0.30980000000000002</v>
      </c>
      <c r="F35" s="11">
        <v>0.11</v>
      </c>
      <c r="G35" s="11"/>
      <c r="H35" s="11">
        <v>0.39879999999999999</v>
      </c>
    </row>
    <row r="36" spans="1:8" ht="20.100000000000001" customHeight="1">
      <c r="A36" s="288">
        <v>42368</v>
      </c>
      <c r="B36" s="11">
        <v>0.50219999999999998</v>
      </c>
      <c r="C36" s="11">
        <v>0.9052</v>
      </c>
      <c r="D36" s="11">
        <v>0.19689999999999999</v>
      </c>
      <c r="E36" s="11">
        <v>0.30980000000000002</v>
      </c>
      <c r="F36" s="11">
        <v>0.11</v>
      </c>
      <c r="G36" s="11"/>
      <c r="H36" s="11">
        <v>0.40479999999999999</v>
      </c>
    </row>
    <row r="37" spans="1:8" ht="20.100000000000001" customHeight="1">
      <c r="A37" s="288">
        <v>42019</v>
      </c>
      <c r="B37" s="11">
        <v>0.56110000000000004</v>
      </c>
      <c r="C37" s="11">
        <v>0.90349999999999997</v>
      </c>
      <c r="D37" s="11">
        <v>0.19689999999999999</v>
      </c>
      <c r="E37" s="11">
        <v>0.30980000000000002</v>
      </c>
      <c r="F37" s="11">
        <v>0.11</v>
      </c>
      <c r="G37" s="11"/>
      <c r="H37" s="11">
        <v>0.4163</v>
      </c>
    </row>
    <row r="38" spans="1:8" ht="20.100000000000001" customHeight="1">
      <c r="A38" s="288">
        <v>42063</v>
      </c>
      <c r="B38" s="11">
        <v>0.46899999999999997</v>
      </c>
      <c r="C38" s="11">
        <v>0.90200000000000002</v>
      </c>
      <c r="D38" s="11">
        <v>0.18099999999999999</v>
      </c>
      <c r="E38" s="11">
        <v>0.25800000000000001</v>
      </c>
      <c r="F38" s="11">
        <v>0.11</v>
      </c>
      <c r="G38" s="11"/>
      <c r="H38" s="11">
        <v>0.38400000000000001</v>
      </c>
    </row>
    <row r="39" spans="1:8" ht="20.100000000000001" customHeight="1">
      <c r="A39" s="288">
        <v>42078</v>
      </c>
      <c r="B39" s="11">
        <v>0.55600000000000005</v>
      </c>
      <c r="C39" s="11">
        <v>0.89100000000000001</v>
      </c>
      <c r="D39" s="11">
        <v>0.20580000000000001</v>
      </c>
      <c r="E39" s="11">
        <v>0.32900000000000001</v>
      </c>
      <c r="F39" s="11">
        <v>0.11</v>
      </c>
      <c r="G39" s="11"/>
      <c r="H39" s="11">
        <v>0.41839999999999999</v>
      </c>
    </row>
    <row r="40" spans="1:8" ht="20.100000000000001" customHeight="1">
      <c r="A40" s="288">
        <v>42094</v>
      </c>
      <c r="B40" s="11">
        <v>0.60229999999999995</v>
      </c>
      <c r="C40" s="11">
        <v>0.80600000000000005</v>
      </c>
      <c r="D40" s="11">
        <v>0.1875</v>
      </c>
      <c r="E40" s="11">
        <v>0.28520000000000001</v>
      </c>
      <c r="F40" s="11">
        <v>0.105</v>
      </c>
      <c r="G40" s="11"/>
      <c r="H40" s="11">
        <v>0.3972</v>
      </c>
    </row>
    <row r="41" spans="1:8" ht="20.100000000000001" customHeight="1">
      <c r="A41" s="288">
        <v>42109</v>
      </c>
      <c r="B41" s="11">
        <v>0.52270000000000005</v>
      </c>
      <c r="C41" s="11">
        <v>0.80049999999999999</v>
      </c>
      <c r="D41" s="11">
        <v>0.18940000000000001</v>
      </c>
      <c r="E41" s="11">
        <v>0.26850000000000002</v>
      </c>
      <c r="F41" s="11">
        <v>9.8000000000000004E-2</v>
      </c>
      <c r="G41" s="11"/>
      <c r="H41" s="11">
        <v>0.37580000000000002</v>
      </c>
    </row>
    <row r="42" spans="1:8" ht="20.100000000000001" customHeight="1">
      <c r="A42" s="288">
        <v>42124</v>
      </c>
      <c r="B42" s="11">
        <v>0.52270000000000005</v>
      </c>
      <c r="C42" s="11">
        <v>0.80049999999999999</v>
      </c>
      <c r="D42" s="11">
        <v>0.18110000000000001</v>
      </c>
      <c r="E42" s="11">
        <v>0.26850000000000002</v>
      </c>
      <c r="F42" s="11">
        <v>0.1</v>
      </c>
      <c r="G42" s="11"/>
      <c r="H42" s="11">
        <v>0.37459999999999999</v>
      </c>
    </row>
    <row r="43" spans="1:8" ht="20.100000000000001" customHeight="1">
      <c r="A43" s="288">
        <v>42139</v>
      </c>
      <c r="B43" s="11">
        <v>0.51849999999999996</v>
      </c>
      <c r="C43" s="11">
        <v>0.81720000000000004</v>
      </c>
      <c r="D43" s="11">
        <v>0.17799999999999999</v>
      </c>
      <c r="E43" s="11">
        <v>0.26850000000000002</v>
      </c>
      <c r="F43" s="11">
        <v>0.09</v>
      </c>
      <c r="G43" s="11"/>
      <c r="H43" s="11">
        <v>0.37440000000000001</v>
      </c>
    </row>
    <row r="44" spans="1:8" ht="20.100000000000001" customHeight="1">
      <c r="A44" s="288">
        <v>42154</v>
      </c>
      <c r="B44" s="11">
        <v>0.51849999999999996</v>
      </c>
      <c r="C44" s="11">
        <v>0.81159999999999999</v>
      </c>
      <c r="D44" s="11">
        <v>0.17799999999999999</v>
      </c>
      <c r="E44" s="11">
        <v>0.25769999999999998</v>
      </c>
      <c r="F44" s="11">
        <v>0.09</v>
      </c>
      <c r="G44" s="11"/>
      <c r="H44" s="11">
        <v>0.37119999999999997</v>
      </c>
    </row>
    <row r="45" spans="1:8" ht="20.100000000000001" customHeight="1">
      <c r="A45" s="288">
        <v>42170</v>
      </c>
      <c r="B45" s="11">
        <v>0.49020000000000002</v>
      </c>
      <c r="C45" s="11">
        <v>0.83050000000000002</v>
      </c>
      <c r="D45" s="11">
        <v>0.17269999999999999</v>
      </c>
      <c r="E45" s="11">
        <v>0.24940000000000001</v>
      </c>
      <c r="F45" s="11">
        <v>0.09</v>
      </c>
      <c r="G45" s="11"/>
      <c r="H45" s="11">
        <v>0.36659999999999998</v>
      </c>
    </row>
    <row r="46" spans="1:8" ht="20.100000000000001" customHeight="1">
      <c r="A46" s="288">
        <v>42185</v>
      </c>
      <c r="B46" s="11">
        <v>0.45669999999999999</v>
      </c>
      <c r="C46" s="11">
        <v>0.82840000000000003</v>
      </c>
      <c r="D46" s="11">
        <v>0.1666</v>
      </c>
      <c r="E46" s="11">
        <v>0.2452</v>
      </c>
      <c r="F46" s="11">
        <v>0.09</v>
      </c>
      <c r="G46" s="11"/>
      <c r="H46" s="11">
        <v>0.3574</v>
      </c>
    </row>
    <row r="47" spans="1:8" ht="20.100000000000001" customHeight="1">
      <c r="A47" s="288">
        <v>42200</v>
      </c>
      <c r="B47" s="11">
        <v>0.45</v>
      </c>
      <c r="C47" s="11">
        <v>0.82840000000000003</v>
      </c>
      <c r="D47" s="11">
        <v>0.16400000000000001</v>
      </c>
      <c r="E47" s="11">
        <v>0.23569999999999999</v>
      </c>
      <c r="F47" s="11">
        <v>0.09</v>
      </c>
      <c r="G47" s="11"/>
      <c r="H47" s="11">
        <v>0.35360000000000003</v>
      </c>
    </row>
    <row r="48" spans="1:8" ht="20.100000000000001" customHeight="1">
      <c r="A48" s="288">
        <v>42215</v>
      </c>
      <c r="B48" s="11">
        <v>0.44069999999999998</v>
      </c>
      <c r="C48" s="11">
        <v>0.82850000000000001</v>
      </c>
      <c r="D48" s="11">
        <v>0.16309999999999999</v>
      </c>
      <c r="E48" s="11">
        <v>0.2316</v>
      </c>
      <c r="F48" s="11">
        <v>8.5000000000000006E-2</v>
      </c>
      <c r="G48" s="11"/>
      <c r="H48" s="11">
        <v>0.3498</v>
      </c>
    </row>
    <row r="49" spans="1:8" ht="20.100000000000001" customHeight="1">
      <c r="A49" s="288">
        <v>42231</v>
      </c>
      <c r="B49" s="11">
        <v>0.45</v>
      </c>
      <c r="C49" s="11">
        <v>0.82850000000000001</v>
      </c>
      <c r="D49" s="11">
        <v>0.16200000000000001</v>
      </c>
      <c r="E49" s="11">
        <v>0.2316</v>
      </c>
      <c r="F49" s="11">
        <v>0.08</v>
      </c>
      <c r="G49" s="11"/>
      <c r="H49" s="11">
        <v>0.35039999999999999</v>
      </c>
    </row>
    <row r="50" spans="1:8" ht="20.100000000000001" customHeight="1">
      <c r="A50" s="288">
        <v>42247</v>
      </c>
      <c r="B50" s="11">
        <v>0.4098</v>
      </c>
      <c r="C50" s="11">
        <v>0.82850000000000001</v>
      </c>
      <c r="D50" s="11">
        <v>0.15240000000000001</v>
      </c>
      <c r="E50" s="11">
        <v>0.23089999999999999</v>
      </c>
      <c r="F50" s="11">
        <v>0.08</v>
      </c>
      <c r="G50" s="11"/>
      <c r="H50" s="11">
        <v>0.34029999999999999</v>
      </c>
    </row>
    <row r="51" spans="1:8" ht="20.100000000000001" customHeight="1">
      <c r="A51" s="288">
        <v>42277</v>
      </c>
      <c r="B51" s="11">
        <v>0.77759999999999996</v>
      </c>
      <c r="C51" s="11">
        <v>0.51219999999999999</v>
      </c>
      <c r="D51" s="11">
        <v>9.7900000000000001E-2</v>
      </c>
      <c r="E51" s="11">
        <v>0.25319999999999998</v>
      </c>
      <c r="F51" s="11">
        <v>7.1999999999999995E-2</v>
      </c>
      <c r="G51" s="11"/>
      <c r="H51" s="11">
        <v>0.34260000000000002</v>
      </c>
    </row>
    <row r="52" spans="1:8" ht="20.100000000000001" customHeight="1">
      <c r="A52" s="288">
        <v>42307</v>
      </c>
      <c r="B52" s="11">
        <v>0.77729999999999999</v>
      </c>
      <c r="C52" s="11">
        <v>0.43669999999999998</v>
      </c>
      <c r="D52" s="11">
        <v>0.1014</v>
      </c>
      <c r="E52" s="11">
        <v>0.2475</v>
      </c>
      <c r="F52" s="11">
        <v>6.7000000000000004E-2</v>
      </c>
      <c r="G52" s="11"/>
      <c r="H52" s="11">
        <v>0.32600000000000001</v>
      </c>
    </row>
    <row r="53" spans="1:8" ht="20.100000000000001" customHeight="1">
      <c r="A53" s="288">
        <v>42338</v>
      </c>
      <c r="B53" s="11">
        <v>0.69630000000000003</v>
      </c>
      <c r="C53" s="11">
        <v>0.38890000000000002</v>
      </c>
      <c r="D53" s="11">
        <v>8.8499999999999995E-2</v>
      </c>
      <c r="E53" s="11">
        <v>0.24829999999999999</v>
      </c>
      <c r="F53" s="11">
        <v>6.2E-2</v>
      </c>
      <c r="G53" s="11"/>
      <c r="H53" s="11">
        <v>0.29680000000000001</v>
      </c>
    </row>
    <row r="54" spans="1:8" ht="20.100000000000001" customHeight="1">
      <c r="A54" s="288">
        <v>42369</v>
      </c>
      <c r="B54" s="11">
        <v>0.67100000000000004</v>
      </c>
      <c r="C54" s="11">
        <v>0.35099999999999998</v>
      </c>
      <c r="D54" s="11">
        <v>7.0000000000000007E-2</v>
      </c>
      <c r="E54" s="11">
        <v>0.23499999999999999</v>
      </c>
      <c r="F54" s="11">
        <v>5.5E-2</v>
      </c>
      <c r="G54" s="11"/>
      <c r="H54" s="11">
        <v>0.27639999999999998</v>
      </c>
    </row>
    <row r="55" spans="1:8" ht="20.100000000000001" customHeight="1">
      <c r="A55" s="288">
        <v>42400</v>
      </c>
      <c r="B55" s="11">
        <v>0.51029999999999998</v>
      </c>
      <c r="C55" s="11">
        <v>0.19489999999999999</v>
      </c>
      <c r="D55" s="11">
        <v>5.4399999999999997E-2</v>
      </c>
      <c r="E55" s="11">
        <v>0.1784</v>
      </c>
      <c r="F55" s="11">
        <v>4.2000000000000003E-2</v>
      </c>
      <c r="G55" s="11"/>
      <c r="H55" s="11">
        <v>0.19600000000000001</v>
      </c>
    </row>
    <row r="56" spans="1:8" ht="20.100000000000001" customHeight="1">
      <c r="A56" s="288">
        <v>42429</v>
      </c>
      <c r="B56" s="11">
        <v>0.39700000000000002</v>
      </c>
      <c r="C56" s="11">
        <v>0.12</v>
      </c>
      <c r="D56" s="11">
        <v>0.03</v>
      </c>
      <c r="E56" s="11">
        <v>0.151</v>
      </c>
      <c r="F56" s="11">
        <v>0.04</v>
      </c>
      <c r="G56" s="11"/>
      <c r="H56" s="11">
        <v>0.14760000000000001</v>
      </c>
    </row>
    <row r="57" spans="1:8" ht="20.100000000000001" customHeight="1">
      <c r="A57" s="288">
        <v>42444</v>
      </c>
      <c r="B57" s="11">
        <v>0.34</v>
      </c>
      <c r="C57" s="11">
        <v>0.05</v>
      </c>
      <c r="D57" s="11">
        <v>0.02</v>
      </c>
      <c r="E57" s="11">
        <v>0.10100000000000001</v>
      </c>
      <c r="F57" s="11">
        <v>0.04</v>
      </c>
      <c r="G57" s="11"/>
      <c r="H57" s="11">
        <v>0.11020000000000001</v>
      </c>
    </row>
    <row r="58" spans="1:8" ht="20.100000000000001" customHeight="1">
      <c r="A58" s="288">
        <v>42460</v>
      </c>
      <c r="B58" s="11">
        <v>0.318</v>
      </c>
      <c r="C58" s="11">
        <v>0.03</v>
      </c>
      <c r="D58" s="11">
        <v>1.7000000000000001E-2</v>
      </c>
      <c r="E58" s="11">
        <v>9.2999999999999999E-2</v>
      </c>
      <c r="F58" s="11">
        <v>0.04</v>
      </c>
      <c r="G58" s="11"/>
      <c r="H58" s="11">
        <v>9.9599999999999994E-2</v>
      </c>
    </row>
    <row r="59" spans="1:8" ht="20.100000000000001" customHeight="1">
      <c r="A59" s="288">
        <v>42475</v>
      </c>
      <c r="B59" s="86">
        <v>0.24629999999999999</v>
      </c>
      <c r="C59" s="86">
        <v>0.02</v>
      </c>
      <c r="D59" s="86">
        <v>1.96875E-2</v>
      </c>
      <c r="E59" s="86">
        <v>9.4500000000000001E-2</v>
      </c>
      <c r="F59" s="86">
        <v>0.03</v>
      </c>
      <c r="G59" s="86"/>
      <c r="H59" s="11">
        <v>8.2100000000000006E-2</v>
      </c>
    </row>
    <row r="60" spans="1:8" ht="20.100000000000001" customHeight="1">
      <c r="A60" s="288">
        <v>42490</v>
      </c>
      <c r="B60" s="86">
        <v>0.1731</v>
      </c>
      <c r="C60" s="86">
        <v>0.09</v>
      </c>
      <c r="D60" s="86">
        <v>1.83E-2</v>
      </c>
      <c r="E60" s="86">
        <v>4.4499999999999998E-2</v>
      </c>
      <c r="F60" s="86">
        <v>2.8000000000000001E-2</v>
      </c>
      <c r="G60" s="86"/>
      <c r="H60" s="11">
        <v>7.0800000000000002E-2</v>
      </c>
    </row>
    <row r="61" spans="1:8" ht="20.100000000000001" customHeight="1">
      <c r="A61" s="288">
        <v>42505</v>
      </c>
      <c r="B61" s="11">
        <v>0.18390000000000001</v>
      </c>
      <c r="C61" s="11">
        <v>8.6999999999999994E-2</v>
      </c>
      <c r="D61" s="11">
        <v>2.5700000000000001E-2</v>
      </c>
      <c r="E61" s="11">
        <v>4.3900000000000002E-2</v>
      </c>
      <c r="F61" s="11">
        <v>2.5999999999999999E-2</v>
      </c>
      <c r="G61" s="11"/>
      <c r="H61" s="11">
        <v>7.3300000000000004E-2</v>
      </c>
    </row>
    <row r="62" spans="1:8" ht="20.100000000000001" customHeight="1">
      <c r="A62" s="288">
        <v>42521</v>
      </c>
      <c r="B62" s="11">
        <v>0.15040000000000001</v>
      </c>
      <c r="C62" s="11">
        <v>8.4400000000000003E-2</v>
      </c>
      <c r="D62" s="11">
        <v>2.5899999999999999E-2</v>
      </c>
      <c r="E62" s="11">
        <v>6.3E-2</v>
      </c>
      <c r="F62" s="11">
        <v>2.5999999999999999E-2</v>
      </c>
      <c r="G62" s="11"/>
      <c r="H62" s="11">
        <v>6.9900000000000004E-2</v>
      </c>
    </row>
    <row r="63" spans="1:8" ht="20.100000000000001" customHeight="1">
      <c r="A63" s="288">
        <v>42536</v>
      </c>
      <c r="B63" s="11">
        <v>0.1898</v>
      </c>
      <c r="C63" s="11">
        <v>8.1699999999999995E-2</v>
      </c>
      <c r="D63" s="11">
        <v>1.6899999999999998E-2</v>
      </c>
      <c r="E63" s="11">
        <v>8.1699999999999995E-2</v>
      </c>
      <c r="F63" s="11">
        <v>0.03</v>
      </c>
      <c r="G63" s="11"/>
      <c r="H63" s="11">
        <v>0.08</v>
      </c>
    </row>
    <row r="64" spans="1:8" ht="20.100000000000001" customHeight="1">
      <c r="A64" s="288">
        <v>42551</v>
      </c>
      <c r="B64" s="11">
        <v>0.2233</v>
      </c>
      <c r="C64" s="11">
        <v>9.06E-2</v>
      </c>
      <c r="D64" s="11">
        <v>2.0899999999999998E-2</v>
      </c>
      <c r="E64" s="11">
        <v>9.5799999999999996E-2</v>
      </c>
      <c r="F64" s="11">
        <v>3.3000000000000002E-2</v>
      </c>
      <c r="G64" s="11"/>
      <c r="H64" s="11">
        <v>9.2700000000000005E-2</v>
      </c>
    </row>
    <row r="65" spans="1:8" ht="20.100000000000001" customHeight="1">
      <c r="A65" s="288">
        <v>42566</v>
      </c>
      <c r="B65" s="86">
        <v>0.17910000000000001</v>
      </c>
      <c r="C65" s="86">
        <v>7.17E-2</v>
      </c>
      <c r="D65" s="11">
        <v>2.4E-2</v>
      </c>
      <c r="E65" s="11">
        <v>9.7299999999999998E-2</v>
      </c>
      <c r="F65" s="11">
        <v>3.5000000000000003E-2</v>
      </c>
      <c r="G65" s="11"/>
      <c r="H65" s="11">
        <v>8.14E-2</v>
      </c>
    </row>
    <row r="66" spans="1:8" ht="20.100000000000001" customHeight="1">
      <c r="A66" s="288">
        <v>42582</v>
      </c>
      <c r="B66" s="86">
        <v>0.19589999999999999</v>
      </c>
      <c r="C66" s="86">
        <v>0.1183</v>
      </c>
      <c r="D66" s="11">
        <v>2.5499999999999998E-2</v>
      </c>
      <c r="E66" s="11">
        <v>0.12330000000000001</v>
      </c>
      <c r="F66" s="11">
        <v>3.7999999999999999E-2</v>
      </c>
      <c r="G66" s="11"/>
      <c r="H66" s="11">
        <v>0.1002</v>
      </c>
    </row>
    <row r="67" spans="1:8" ht="20.100000000000001" customHeight="1">
      <c r="A67" s="288">
        <v>42597</v>
      </c>
      <c r="B67" s="11">
        <v>0.185</v>
      </c>
      <c r="C67" s="11">
        <v>0.1183</v>
      </c>
      <c r="D67" s="11">
        <v>2.81E-2</v>
      </c>
      <c r="E67" s="11">
        <v>0.13220000000000001</v>
      </c>
      <c r="F67" s="11">
        <v>0.04</v>
      </c>
      <c r="G67" s="11"/>
      <c r="H67" s="11">
        <v>0.1007</v>
      </c>
    </row>
    <row r="68" spans="1:8" ht="20.100000000000001" customHeight="1">
      <c r="A68" s="288">
        <v>42613</v>
      </c>
      <c r="B68" s="11">
        <v>0.1714</v>
      </c>
      <c r="C68" s="11">
        <v>0.1108</v>
      </c>
      <c r="D68" s="11">
        <v>3.0700000000000002E-2</v>
      </c>
      <c r="E68" s="11">
        <v>0.13270000000000001</v>
      </c>
      <c r="F68" s="11">
        <v>0.04</v>
      </c>
      <c r="G68" s="11"/>
      <c r="H68" s="11">
        <v>9.7100000000000006E-2</v>
      </c>
    </row>
    <row r="69" spans="1:8" ht="20.100000000000001" customHeight="1">
      <c r="A69" s="288">
        <v>42628</v>
      </c>
      <c r="B69" s="86">
        <v>0.22389999999999999</v>
      </c>
      <c r="C69" s="86">
        <v>0.1789</v>
      </c>
      <c r="D69" s="86">
        <v>3.4799999999999998E-2</v>
      </c>
      <c r="E69" s="86">
        <v>0.15820000000000001</v>
      </c>
      <c r="F69" s="86">
        <v>4.2000000000000003E-2</v>
      </c>
      <c r="G69" s="86"/>
      <c r="H69" s="11">
        <v>0.12759999999999999</v>
      </c>
    </row>
    <row r="70" spans="1:8" ht="20.100000000000001" customHeight="1">
      <c r="A70" s="288">
        <v>42643</v>
      </c>
      <c r="B70" s="86">
        <v>0.26850000000000002</v>
      </c>
      <c r="C70" s="86">
        <v>0.19439999999999999</v>
      </c>
      <c r="D70" s="86">
        <v>3.8899999999999997E-2</v>
      </c>
      <c r="E70" s="86">
        <v>0.16700000000000001</v>
      </c>
      <c r="F70" s="86">
        <v>4.2000000000000003E-2</v>
      </c>
      <c r="G70" s="86"/>
      <c r="H70" s="11">
        <v>0.14219999999999999</v>
      </c>
    </row>
    <row r="71" spans="1:8" ht="20.100000000000001" customHeight="1">
      <c r="A71" s="288">
        <v>42658</v>
      </c>
      <c r="B71" s="11">
        <v>0.37980000000000003</v>
      </c>
      <c r="C71" s="11">
        <v>0.26440000000000002</v>
      </c>
      <c r="D71" s="11">
        <v>3.8199999999999998E-2</v>
      </c>
      <c r="E71" s="11">
        <v>0.20130000000000001</v>
      </c>
      <c r="F71" s="11">
        <v>4.4999999999999998E-2</v>
      </c>
      <c r="G71" s="11"/>
      <c r="H71" s="11">
        <v>0.1857</v>
      </c>
    </row>
    <row r="72" spans="1:8" ht="20.100000000000001" customHeight="1">
      <c r="A72" s="288">
        <v>42674</v>
      </c>
      <c r="B72" s="11">
        <v>0.4466</v>
      </c>
      <c r="C72" s="11">
        <v>0.28889999999999999</v>
      </c>
      <c r="D72" s="11">
        <v>3.8129999999999997E-2</v>
      </c>
      <c r="E72" s="11">
        <v>0.1852</v>
      </c>
      <c r="F72" s="11">
        <v>4.5999999999999999E-2</v>
      </c>
      <c r="G72" s="11"/>
      <c r="H72" s="11">
        <v>0.20100000000000001</v>
      </c>
    </row>
    <row r="73" spans="1:8" ht="20.100000000000001" customHeight="1">
      <c r="A73" s="288">
        <v>42689</v>
      </c>
      <c r="B73" s="86">
        <v>0.37959999999999999</v>
      </c>
      <c r="C73" s="86">
        <v>0.28439999999999999</v>
      </c>
      <c r="D73" s="86">
        <v>4.0399999999999998E-2</v>
      </c>
      <c r="E73" s="86">
        <v>0.17419999999999999</v>
      </c>
      <c r="F73" s="11">
        <v>4.8000000000000001E-2</v>
      </c>
      <c r="G73" s="11"/>
      <c r="H73" s="11">
        <v>0.18529999999999999</v>
      </c>
    </row>
    <row r="74" spans="1:8" ht="20.100000000000001" customHeight="1">
      <c r="A74" s="288">
        <v>42704</v>
      </c>
      <c r="B74" s="11">
        <v>0.34649999999999997</v>
      </c>
      <c r="C74" s="11">
        <v>0.2467</v>
      </c>
      <c r="D74" s="11">
        <v>4.1660000000000003E-2</v>
      </c>
      <c r="E74" s="11">
        <v>0.18770000000000001</v>
      </c>
      <c r="F74" s="11">
        <v>0.05</v>
      </c>
      <c r="G74" s="11"/>
      <c r="H74" s="11">
        <v>0.17449999999999999</v>
      </c>
    </row>
    <row r="75" spans="1:8" ht="20.100000000000001" customHeight="1">
      <c r="A75" s="288">
        <v>42719</v>
      </c>
      <c r="B75" s="11">
        <v>0.34639999999999999</v>
      </c>
      <c r="C75" s="11">
        <v>0.2417</v>
      </c>
      <c r="D75" s="11">
        <v>4.3799999999999999E-2</v>
      </c>
      <c r="E75" s="11">
        <v>0.20480000000000001</v>
      </c>
      <c r="F75" s="11">
        <v>5.0999999999999997E-2</v>
      </c>
      <c r="G75" s="11"/>
      <c r="H75" s="11">
        <v>0.17749999999999999</v>
      </c>
    </row>
    <row r="76" spans="1:8" ht="20.100000000000001" customHeight="1">
      <c r="A76" s="288">
        <v>42734</v>
      </c>
      <c r="B76" s="86">
        <v>0.32979999999999998</v>
      </c>
      <c r="C76" s="86">
        <v>0.21779999999999999</v>
      </c>
      <c r="D76" s="86">
        <v>4.6699999999999998E-2</v>
      </c>
      <c r="E76" s="86">
        <v>0.21779999999999999</v>
      </c>
      <c r="F76" s="11">
        <v>5.2999999999999999E-2</v>
      </c>
      <c r="G76" s="11"/>
      <c r="H76" s="11">
        <v>0.17299999999999999</v>
      </c>
    </row>
    <row r="77" spans="1:8" ht="20.100000000000001" customHeight="1">
      <c r="A77" s="288">
        <v>42750</v>
      </c>
      <c r="B77" s="11">
        <v>0.30759999999999998</v>
      </c>
      <c r="C77" s="11">
        <v>0.18890000000000001</v>
      </c>
      <c r="D77" s="11">
        <v>4.8899999999999999E-2</v>
      </c>
      <c r="E77" s="11">
        <v>0.21129999999999999</v>
      </c>
      <c r="F77" s="11">
        <v>5.6000000000000001E-2</v>
      </c>
      <c r="G77" s="11"/>
      <c r="H77" s="11">
        <v>0.16250000000000001</v>
      </c>
    </row>
    <row r="78" spans="1:8" ht="20.100000000000001" customHeight="1">
      <c r="A78" s="288">
        <v>42758</v>
      </c>
      <c r="B78" s="11">
        <v>0.28539999999999999</v>
      </c>
      <c r="C78" s="11">
        <v>0.1706</v>
      </c>
      <c r="D78" s="11">
        <v>5.1950000000000003E-2</v>
      </c>
      <c r="E78" s="11">
        <v>0.1973</v>
      </c>
      <c r="F78" s="11">
        <v>0.06</v>
      </c>
      <c r="G78" s="11"/>
      <c r="H78" s="11">
        <v>0.15310000000000001</v>
      </c>
    </row>
    <row r="79" spans="1:8" ht="20.100000000000001" customHeight="1">
      <c r="A79" s="288">
        <v>42781</v>
      </c>
      <c r="B79" s="86">
        <v>0.2243</v>
      </c>
      <c r="C79" s="86">
        <v>0.1089</v>
      </c>
      <c r="D79" s="86">
        <v>4.99E-2</v>
      </c>
      <c r="E79" s="86">
        <v>0.14749999999999999</v>
      </c>
      <c r="F79" s="11">
        <v>0.05</v>
      </c>
      <c r="G79" s="11"/>
      <c r="H79" s="11">
        <v>0.11609999999999999</v>
      </c>
    </row>
    <row r="80" spans="1:8" ht="20.100000000000001" customHeight="1">
      <c r="A80" s="288">
        <v>42794</v>
      </c>
      <c r="B80" s="11">
        <v>0.20760000000000001</v>
      </c>
      <c r="C80" s="11">
        <v>0.1033</v>
      </c>
      <c r="D80" s="11">
        <v>4.7300000000000002E-2</v>
      </c>
      <c r="E80" s="11">
        <v>0.1283</v>
      </c>
      <c r="F80" s="11">
        <v>0.05</v>
      </c>
      <c r="G80" s="11"/>
      <c r="H80" s="11">
        <v>0.10730000000000001</v>
      </c>
    </row>
    <row r="81" spans="1:8" ht="20.100000000000001" customHeight="1">
      <c r="A81" s="288">
        <v>42809</v>
      </c>
      <c r="B81" s="11">
        <v>0.25230000000000002</v>
      </c>
      <c r="C81" s="11">
        <v>0.28889999999999999</v>
      </c>
      <c r="D81" s="11">
        <v>5.0500000000000003E-2</v>
      </c>
      <c r="E81" s="11">
        <v>0.20119999999999999</v>
      </c>
      <c r="F81" s="11">
        <v>5.5E-2</v>
      </c>
      <c r="G81" s="11"/>
      <c r="H81" s="11">
        <v>0.1696</v>
      </c>
    </row>
    <row r="82" spans="1:8" ht="20.100000000000001" customHeight="1">
      <c r="A82" s="288">
        <v>42825</v>
      </c>
      <c r="B82" s="86">
        <v>0.2913</v>
      </c>
      <c r="C82" s="86">
        <v>0.37440000000000001</v>
      </c>
      <c r="D82" s="86">
        <v>5.6099999999999997E-2</v>
      </c>
      <c r="E82" s="86">
        <v>0.20830000000000001</v>
      </c>
      <c r="F82" s="11">
        <v>6.5000000000000002E-2</v>
      </c>
      <c r="G82" s="11"/>
      <c r="H82" s="11">
        <v>0.19900000000000001</v>
      </c>
    </row>
    <row r="83" spans="1:8" ht="20.100000000000001" customHeight="1">
      <c r="A83" s="288">
        <v>42840</v>
      </c>
      <c r="B83" s="11">
        <v>0.3468</v>
      </c>
      <c r="C83" s="11">
        <v>0.37440000000000001</v>
      </c>
      <c r="D83" s="11">
        <v>5.9200000000000003E-2</v>
      </c>
      <c r="E83" s="11">
        <v>0.21920000000000001</v>
      </c>
      <c r="F83" s="11">
        <v>7.1999999999999995E-2</v>
      </c>
      <c r="G83" s="11"/>
      <c r="H83" s="11">
        <v>0.21429999999999999</v>
      </c>
    </row>
    <row r="84" spans="1:8" ht="20.100000000000001" customHeight="1">
      <c r="A84" s="288">
        <v>42853</v>
      </c>
      <c r="B84" s="11">
        <v>0.34670000000000001</v>
      </c>
      <c r="C84" s="11">
        <v>0.37440000000000001</v>
      </c>
      <c r="D84" s="11">
        <v>6.4299999999999996E-2</v>
      </c>
      <c r="E84" s="11">
        <v>0.23</v>
      </c>
      <c r="F84" s="11">
        <v>8.5000000000000006E-2</v>
      </c>
      <c r="G84" s="11"/>
      <c r="H84" s="11">
        <v>0.22009999999999999</v>
      </c>
    </row>
    <row r="85" spans="1:8" ht="20.100000000000001" customHeight="1">
      <c r="A85" s="288">
        <v>42870</v>
      </c>
      <c r="B85" s="86">
        <v>0.34689999999999999</v>
      </c>
      <c r="C85" s="86">
        <v>0.37440000000000001</v>
      </c>
      <c r="D85" s="86">
        <v>7.1499999999999994E-2</v>
      </c>
      <c r="E85" s="86">
        <v>0.23250000000000001</v>
      </c>
      <c r="F85" s="11">
        <v>8.7999999999999995E-2</v>
      </c>
      <c r="G85" s="11"/>
      <c r="H85" s="11">
        <v>0.22270000000000001</v>
      </c>
    </row>
    <row r="86" spans="1:8" ht="20.100000000000001" customHeight="1">
      <c r="A86" s="288">
        <v>42886</v>
      </c>
      <c r="B86" s="11">
        <v>0.3417</v>
      </c>
      <c r="C86" s="11">
        <v>0.37440000000000001</v>
      </c>
      <c r="D86" s="11">
        <v>7.6600000000000001E-2</v>
      </c>
      <c r="E86" s="11">
        <v>0.23830000000000001</v>
      </c>
      <c r="F86" s="11">
        <v>9.4E-2</v>
      </c>
      <c r="G86" s="11"/>
      <c r="H86" s="11">
        <v>0.22500000000000001</v>
      </c>
    </row>
    <row r="87" spans="1:8" ht="20.100000000000001" customHeight="1">
      <c r="A87" s="288">
        <v>42901</v>
      </c>
      <c r="B87" s="11">
        <v>0.34039999999999998</v>
      </c>
      <c r="C87" s="11">
        <v>0.37440000000000001</v>
      </c>
      <c r="D87" s="11">
        <v>7.9799999999999996E-2</v>
      </c>
      <c r="E87" s="11">
        <v>0.26100000000000001</v>
      </c>
      <c r="F87" s="11">
        <v>9.0999999999999998E-2</v>
      </c>
      <c r="G87" s="11"/>
      <c r="H87" s="11">
        <v>0.2293</v>
      </c>
    </row>
    <row r="88" spans="1:8" ht="20.100000000000001" customHeight="1">
      <c r="A88" s="288">
        <v>42916</v>
      </c>
      <c r="B88" s="86">
        <v>0.33600000000000002</v>
      </c>
      <c r="C88" s="86">
        <v>0.37440000000000001</v>
      </c>
      <c r="D88" s="86">
        <v>7.9399999999999998E-2</v>
      </c>
      <c r="E88" s="86">
        <v>0.26450000000000001</v>
      </c>
      <c r="F88" s="11">
        <v>9.8000000000000004E-2</v>
      </c>
      <c r="G88" s="11"/>
      <c r="H88" s="11">
        <v>0.23050000000000001</v>
      </c>
    </row>
    <row r="89" spans="1:8" ht="20.100000000000001" customHeight="1">
      <c r="A89" s="288">
        <v>42931</v>
      </c>
      <c r="B89" s="11">
        <v>0.29170000000000001</v>
      </c>
      <c r="C89" s="11">
        <v>0.37440000000000001</v>
      </c>
      <c r="D89" s="11">
        <v>8.5500000000000007E-2</v>
      </c>
      <c r="E89" s="11">
        <v>0.25679999999999997</v>
      </c>
      <c r="F89" s="11">
        <v>9.5000000000000001E-2</v>
      </c>
      <c r="G89" s="11"/>
      <c r="H89" s="11">
        <v>0.22070000000000001</v>
      </c>
    </row>
    <row r="90" spans="1:8" ht="20.100000000000001" customHeight="1">
      <c r="A90" s="288">
        <v>42946</v>
      </c>
      <c r="B90" s="11">
        <v>0.28079999999999999</v>
      </c>
      <c r="C90" s="11">
        <v>0.37440000000000001</v>
      </c>
      <c r="D90" s="11">
        <v>9.6600000000000005E-2</v>
      </c>
      <c r="E90" s="11">
        <v>0.2392</v>
      </c>
      <c r="F90" s="11">
        <v>9.5000000000000001E-2</v>
      </c>
      <c r="G90" s="11"/>
      <c r="H90" s="11">
        <v>0.2172</v>
      </c>
    </row>
    <row r="91" spans="1:8" ht="20.100000000000001" customHeight="1">
      <c r="A91" s="288">
        <v>42962</v>
      </c>
      <c r="B91" s="11">
        <v>0.26379999999999998</v>
      </c>
      <c r="C91" s="11">
        <v>0.25890000000000002</v>
      </c>
      <c r="D91" s="11">
        <v>8.8800000000000004E-2</v>
      </c>
      <c r="E91" s="11">
        <v>0.21829999999999999</v>
      </c>
      <c r="F91" s="11">
        <v>0.09</v>
      </c>
      <c r="G91" s="11"/>
      <c r="H91" s="11">
        <v>0.184</v>
      </c>
    </row>
    <row r="92" spans="1:8" ht="20.100000000000001" customHeight="1">
      <c r="A92" s="288">
        <v>42978</v>
      </c>
      <c r="B92" s="11">
        <v>0.23050000000000001</v>
      </c>
      <c r="C92" s="11">
        <v>0.19719999999999999</v>
      </c>
      <c r="D92" s="11">
        <v>7.7299999999999994E-2</v>
      </c>
      <c r="E92" s="11">
        <v>0.2137</v>
      </c>
      <c r="F92" s="11">
        <v>0.09</v>
      </c>
      <c r="G92" s="11"/>
      <c r="H92" s="11">
        <v>0.16170000000000001</v>
      </c>
    </row>
    <row r="93" spans="1:8" ht="20.100000000000001" customHeight="1">
      <c r="A93" s="288">
        <v>42993</v>
      </c>
      <c r="B93" s="11">
        <v>0.26379999999999998</v>
      </c>
      <c r="C93" s="11">
        <v>0.19719999999999999</v>
      </c>
      <c r="D93" s="11">
        <v>6.7799999999999999E-2</v>
      </c>
      <c r="E93" s="11">
        <v>0.2107</v>
      </c>
      <c r="F93" s="11">
        <v>0.09</v>
      </c>
      <c r="G93" s="11"/>
      <c r="H93" s="11">
        <v>0.16589999999999999</v>
      </c>
    </row>
    <row r="94" spans="1:8" ht="20.100000000000001" customHeight="1">
      <c r="A94" s="288">
        <v>43008</v>
      </c>
      <c r="B94" s="11">
        <v>0.31369999999999998</v>
      </c>
      <c r="C94" s="11">
        <v>0.19719999999999999</v>
      </c>
      <c r="D94" s="11">
        <v>6.6500000000000004E-2</v>
      </c>
      <c r="E94" s="11">
        <v>0.20899999999999999</v>
      </c>
      <c r="F94" s="11">
        <v>8.7499999999999994E-2</v>
      </c>
      <c r="G94" s="11"/>
      <c r="H94" s="11">
        <v>0.17480000000000001</v>
      </c>
    </row>
    <row r="95" spans="1:8" ht="20.100000000000001" customHeight="1">
      <c r="A95" s="288">
        <v>43023</v>
      </c>
      <c r="B95" s="11">
        <v>0.34739999999999999</v>
      </c>
      <c r="C95" s="11">
        <v>0.39219999999999999</v>
      </c>
      <c r="D95" s="11">
        <v>7.6300000000000007E-2</v>
      </c>
      <c r="E95" s="11">
        <v>0.2858</v>
      </c>
      <c r="F95" s="11">
        <v>9.2999999999999999E-2</v>
      </c>
      <c r="G95" s="11"/>
      <c r="H95" s="11">
        <v>0.2389</v>
      </c>
    </row>
    <row r="96" spans="1:8" ht="20.100000000000001" customHeight="1">
      <c r="A96" s="288">
        <v>43039</v>
      </c>
      <c r="B96" s="11">
        <v>0.36409999999999998</v>
      </c>
      <c r="C96" s="11">
        <v>0.41610000000000003</v>
      </c>
      <c r="D96" s="11">
        <v>8.1299999999999997E-2</v>
      </c>
      <c r="E96" s="11">
        <v>0.29070000000000001</v>
      </c>
      <c r="F96" s="11">
        <v>9.4E-2</v>
      </c>
      <c r="G96" s="11"/>
      <c r="H96" s="11">
        <v>0.2492</v>
      </c>
    </row>
    <row r="97" spans="1:8" ht="20.100000000000001" customHeight="1">
      <c r="A97" s="288">
        <v>43054</v>
      </c>
      <c r="B97" s="11">
        <v>0.34739999999999999</v>
      </c>
      <c r="C97" s="11">
        <v>0.37830000000000003</v>
      </c>
      <c r="D97" s="11">
        <v>7.7899999999999997E-2</v>
      </c>
      <c r="E97" s="11">
        <v>0.27129999999999999</v>
      </c>
      <c r="F97" s="11">
        <v>9.5000000000000001E-2</v>
      </c>
      <c r="G97" s="11"/>
      <c r="H97" s="11">
        <v>0.23400000000000001</v>
      </c>
    </row>
    <row r="98" spans="1:8" ht="20.100000000000001" customHeight="1">
      <c r="A98" s="288">
        <v>43069</v>
      </c>
      <c r="B98" s="11">
        <v>0.33069999999999999</v>
      </c>
      <c r="C98" s="11">
        <v>0.34060000000000001</v>
      </c>
      <c r="D98" s="11">
        <v>7.7899999999999997E-2</v>
      </c>
      <c r="E98" s="11">
        <v>0.26579999999999998</v>
      </c>
      <c r="F98" s="11">
        <v>9.2999999999999999E-2</v>
      </c>
      <c r="G98" s="11"/>
      <c r="H98" s="11">
        <v>0.22159999999999999</v>
      </c>
    </row>
    <row r="99" spans="1:8" ht="20.100000000000001" customHeight="1">
      <c r="A99" s="288">
        <v>43084</v>
      </c>
      <c r="B99" s="11">
        <v>0.28610000000000002</v>
      </c>
      <c r="C99" s="11">
        <v>0.2389</v>
      </c>
      <c r="D99" s="11">
        <v>6.9199999999999998E-2</v>
      </c>
      <c r="E99" s="11">
        <v>0.24479999999999999</v>
      </c>
      <c r="F99" s="11">
        <v>0.09</v>
      </c>
      <c r="G99" s="11"/>
      <c r="H99" s="11">
        <v>0.18579999999999999</v>
      </c>
    </row>
    <row r="100" spans="1:8" ht="20.100000000000001" customHeight="1">
      <c r="A100" s="288">
        <v>43099</v>
      </c>
      <c r="B100" s="11">
        <v>0.23050000000000001</v>
      </c>
      <c r="C100" s="11">
        <v>0.1772</v>
      </c>
      <c r="D100" s="11">
        <v>6.9199999999999998E-2</v>
      </c>
      <c r="E100" s="11">
        <v>0.23130000000000001</v>
      </c>
      <c r="F100" s="11">
        <v>0.09</v>
      </c>
      <c r="G100" s="11"/>
      <c r="H100" s="11">
        <v>0.15959999999999999</v>
      </c>
    </row>
    <row r="101" spans="1:8" ht="20.100000000000001" customHeight="1">
      <c r="A101" s="288">
        <v>43115</v>
      </c>
      <c r="B101" s="11">
        <v>0.158</v>
      </c>
      <c r="C101" s="11">
        <v>0.19900000000000001</v>
      </c>
      <c r="D101" s="11">
        <v>5.5E-2</v>
      </c>
      <c r="E101" s="11">
        <v>0.1</v>
      </c>
      <c r="F101" s="11">
        <v>8.5000000000000006E-2</v>
      </c>
      <c r="G101" s="11"/>
      <c r="H101" s="11">
        <v>0.11940000000000001</v>
      </c>
    </row>
    <row r="102" spans="1:8" ht="20.100000000000001" customHeight="1">
      <c r="A102" s="288">
        <v>43131</v>
      </c>
      <c r="B102" s="11">
        <v>0.1246</v>
      </c>
      <c r="C102" s="11">
        <v>0.28000000000000003</v>
      </c>
      <c r="D102" s="11">
        <v>0.18</v>
      </c>
      <c r="E102" s="11">
        <v>0.18</v>
      </c>
      <c r="F102" s="11">
        <v>0.16</v>
      </c>
      <c r="G102" s="11"/>
      <c r="H102" s="11">
        <v>0.18490000000000001</v>
      </c>
    </row>
    <row r="103" spans="1:8" ht="20.100000000000001" customHeight="1">
      <c r="A103" s="288">
        <v>43146</v>
      </c>
      <c r="B103" s="11">
        <v>0.1246</v>
      </c>
      <c r="C103" s="11">
        <v>0.17</v>
      </c>
      <c r="D103" s="11">
        <v>9.5000000000000001E-2</v>
      </c>
      <c r="E103" s="86">
        <v>0.23250000000000001</v>
      </c>
      <c r="F103" s="11">
        <v>0.18</v>
      </c>
      <c r="G103" s="11"/>
      <c r="H103" s="11">
        <v>0.16039999999999999</v>
      </c>
    </row>
    <row r="104" spans="1:8" ht="20.100000000000001" customHeight="1">
      <c r="A104" s="288">
        <v>43159</v>
      </c>
      <c r="B104" s="11">
        <v>0.1246</v>
      </c>
      <c r="C104" s="11">
        <v>9.5000000000000001E-2</v>
      </c>
      <c r="D104" s="11">
        <v>4.8000000000000001E-2</v>
      </c>
      <c r="E104" s="11">
        <v>0.23830000000000001</v>
      </c>
      <c r="F104" s="11">
        <v>9.4E-2</v>
      </c>
      <c r="G104" s="11"/>
      <c r="H104" s="11">
        <v>0.12</v>
      </c>
    </row>
    <row r="105" spans="1:8" ht="20.100000000000001" customHeight="1">
      <c r="A105" s="288">
        <v>43174</v>
      </c>
      <c r="B105" s="11">
        <v>0.1246</v>
      </c>
      <c r="C105" s="11">
        <v>7.0000000000000007E-2</v>
      </c>
      <c r="D105" s="11">
        <v>5.8000000000000003E-2</v>
      </c>
      <c r="E105" s="11">
        <v>0.12</v>
      </c>
      <c r="F105" s="11">
        <v>0.08</v>
      </c>
      <c r="G105" s="11"/>
      <c r="H105" s="11">
        <v>9.0499999999999997E-2</v>
      </c>
    </row>
    <row r="106" spans="1:8" ht="20.100000000000001" customHeight="1">
      <c r="A106" s="288">
        <v>43189</v>
      </c>
      <c r="B106" s="11">
        <v>0.1246</v>
      </c>
      <c r="C106" s="11">
        <v>7.0000000000000007E-2</v>
      </c>
      <c r="D106" s="11">
        <v>0.04</v>
      </c>
      <c r="E106" s="86">
        <v>0.12</v>
      </c>
      <c r="F106" s="11">
        <v>9.8000000000000004E-2</v>
      </c>
      <c r="G106" s="11"/>
      <c r="H106" s="11">
        <v>9.0499999999999997E-2</v>
      </c>
    </row>
    <row r="107" spans="1:8" ht="20.100000000000001" customHeight="1">
      <c r="A107" s="288">
        <v>43205</v>
      </c>
      <c r="B107" s="11">
        <v>0.1246</v>
      </c>
      <c r="C107" s="11">
        <v>7.0000000000000007E-2</v>
      </c>
      <c r="D107" s="11">
        <v>6.5000000000000002E-2</v>
      </c>
      <c r="E107" s="11">
        <v>0.12</v>
      </c>
      <c r="F107" s="11">
        <v>7.0000000000000007E-2</v>
      </c>
      <c r="G107" s="11"/>
      <c r="H107" s="11">
        <v>8.9899999999999994E-2</v>
      </c>
    </row>
    <row r="108" spans="1:8" ht="20.100000000000001" customHeight="1">
      <c r="A108" s="288">
        <v>43220</v>
      </c>
      <c r="B108" s="11">
        <v>0.1246</v>
      </c>
      <c r="C108" s="11">
        <v>0.08</v>
      </c>
      <c r="D108" s="11">
        <v>8.3000000000000004E-2</v>
      </c>
      <c r="E108" s="11">
        <v>0.1</v>
      </c>
      <c r="F108" s="11">
        <v>0.06</v>
      </c>
      <c r="G108" s="11"/>
      <c r="H108" s="11">
        <v>8.9499999999999996E-2</v>
      </c>
    </row>
    <row r="109" spans="1:8" ht="20.100000000000001" customHeight="1">
      <c r="A109" s="288">
        <v>43235</v>
      </c>
      <c r="B109" s="11">
        <v>0.1246</v>
      </c>
      <c r="C109" s="11">
        <v>7.0000000000000007E-2</v>
      </c>
      <c r="D109" s="11">
        <v>0.09</v>
      </c>
      <c r="E109" s="11">
        <v>0.14199999999999999</v>
      </c>
      <c r="F109" s="11">
        <v>0.08</v>
      </c>
      <c r="G109" s="11"/>
      <c r="H109" s="11">
        <v>0.1013</v>
      </c>
    </row>
    <row r="110" spans="1:8" ht="20.100000000000001" customHeight="1">
      <c r="A110" s="288">
        <v>43250</v>
      </c>
      <c r="B110" s="11">
        <v>0.1246</v>
      </c>
      <c r="C110" s="11">
        <v>7.0999999999999994E-2</v>
      </c>
      <c r="D110" s="11">
        <v>0.1</v>
      </c>
      <c r="E110" s="11">
        <v>0.216</v>
      </c>
      <c r="F110" s="11">
        <v>0.09</v>
      </c>
      <c r="G110" s="11"/>
      <c r="H110" s="11">
        <v>0.1203</v>
      </c>
    </row>
    <row r="111" spans="1:8" ht="20.100000000000001" customHeight="1">
      <c r="A111" s="288">
        <v>43266</v>
      </c>
      <c r="B111" s="11">
        <v>0.1246</v>
      </c>
      <c r="C111" s="11">
        <v>0.1</v>
      </c>
      <c r="D111" s="11">
        <v>0.15</v>
      </c>
      <c r="E111" s="11">
        <v>0.20499999999999999</v>
      </c>
      <c r="F111" s="11">
        <v>0.11600000000000001</v>
      </c>
      <c r="G111" s="11"/>
      <c r="H111" s="11">
        <v>0.1391</v>
      </c>
    </row>
    <row r="112" spans="1:8" ht="20.100000000000001" customHeight="1">
      <c r="A112" s="288">
        <v>43281</v>
      </c>
      <c r="B112" s="11">
        <v>0.1246</v>
      </c>
      <c r="C112" s="11">
        <v>0.105</v>
      </c>
      <c r="D112" s="11">
        <v>0.17499999999999999</v>
      </c>
      <c r="E112" s="11">
        <v>0.26500000000000001</v>
      </c>
      <c r="F112" s="11">
        <v>0.13</v>
      </c>
      <c r="G112" s="11"/>
      <c r="H112" s="11">
        <v>0.15989999999999999</v>
      </c>
    </row>
    <row r="113" spans="1:8" ht="20.100000000000001" customHeight="1">
      <c r="A113" s="288">
        <v>43296</v>
      </c>
      <c r="B113" s="11">
        <v>0.1246</v>
      </c>
      <c r="C113" s="11">
        <v>0.19</v>
      </c>
      <c r="D113" s="11">
        <v>0.2</v>
      </c>
      <c r="E113" s="11">
        <v>0.2858</v>
      </c>
      <c r="F113" s="11">
        <v>0.15</v>
      </c>
      <c r="G113" s="11"/>
      <c r="H113" s="11">
        <v>0.19009999999999999</v>
      </c>
    </row>
    <row r="114" spans="1:8" ht="20.100000000000001" customHeight="1">
      <c r="A114" s="288">
        <v>43311</v>
      </c>
      <c r="B114" s="11">
        <v>0.21</v>
      </c>
      <c r="C114" s="11">
        <v>0.19</v>
      </c>
      <c r="D114" s="11">
        <v>0.13</v>
      </c>
      <c r="E114" s="11">
        <v>0.29070000000000001</v>
      </c>
      <c r="F114" s="11">
        <v>0.11799999999999999</v>
      </c>
      <c r="G114" s="11"/>
      <c r="H114" s="11">
        <v>0.18770000000000001</v>
      </c>
    </row>
    <row r="115" spans="1:8" ht="20.100000000000001" customHeight="1">
      <c r="A115" s="288">
        <v>43327</v>
      </c>
      <c r="B115" s="11">
        <v>0.18</v>
      </c>
      <c r="C115" s="11">
        <v>0.23</v>
      </c>
      <c r="D115" s="11">
        <v>0.12</v>
      </c>
      <c r="E115" s="11">
        <v>0.27129999999999999</v>
      </c>
      <c r="F115" s="11">
        <v>9.5000000000000001E-2</v>
      </c>
      <c r="G115" s="11"/>
      <c r="H115" s="11">
        <v>0.17929999999999999</v>
      </c>
    </row>
    <row r="116" spans="1:8" ht="20.100000000000001" customHeight="1">
      <c r="A116" s="288">
        <v>43342</v>
      </c>
      <c r="B116" s="11">
        <v>0.1757</v>
      </c>
      <c r="C116" s="11">
        <v>0.255</v>
      </c>
      <c r="D116" s="11">
        <v>9.8000000000000004E-2</v>
      </c>
      <c r="E116" s="11">
        <v>0.26579999999999998</v>
      </c>
      <c r="F116" s="11">
        <v>9.2999999999999999E-2</v>
      </c>
      <c r="G116" s="11"/>
      <c r="H116" s="11">
        <v>0.17749999999999999</v>
      </c>
    </row>
    <row r="117" spans="1:8" ht="20.100000000000001" customHeight="1">
      <c r="A117" s="288">
        <v>43358</v>
      </c>
      <c r="B117" s="11">
        <v>0.1767</v>
      </c>
      <c r="C117" s="11">
        <v>0.25</v>
      </c>
      <c r="D117" s="11">
        <v>8.5000000000000006E-2</v>
      </c>
      <c r="E117" s="11">
        <v>0.18</v>
      </c>
      <c r="F117" s="11">
        <v>0.08</v>
      </c>
      <c r="G117" s="11"/>
      <c r="H117" s="11">
        <v>0.15429999999999999</v>
      </c>
    </row>
    <row r="118" spans="1:8" ht="20.100000000000001" customHeight="1">
      <c r="A118" s="288">
        <v>43373</v>
      </c>
      <c r="B118" s="11">
        <v>0.152</v>
      </c>
      <c r="C118" s="11">
        <v>0.27</v>
      </c>
      <c r="D118" s="11">
        <v>7.4999999999999997E-2</v>
      </c>
      <c r="E118" s="11">
        <v>0.17</v>
      </c>
      <c r="F118" s="11">
        <v>0.09</v>
      </c>
      <c r="G118" s="11"/>
      <c r="H118" s="11">
        <v>0.15140000000000001</v>
      </c>
    </row>
    <row r="119" spans="1:8" ht="20.100000000000001" customHeight="1">
      <c r="A119" s="288">
        <v>43388</v>
      </c>
      <c r="B119" s="11">
        <v>0.15629999999999999</v>
      </c>
      <c r="C119" s="11">
        <v>0.24</v>
      </c>
      <c r="D119" s="11">
        <v>0.13</v>
      </c>
      <c r="E119" s="11">
        <v>0.17730000000000001</v>
      </c>
      <c r="F119" s="11">
        <v>8.5000000000000006E-2</v>
      </c>
      <c r="G119" s="11"/>
      <c r="H119" s="11">
        <v>0.15770000000000001</v>
      </c>
    </row>
    <row r="120" spans="1:8" ht="20.100000000000001" customHeight="1">
      <c r="A120" s="288">
        <v>43403</v>
      </c>
      <c r="B120" s="11">
        <v>0.2334</v>
      </c>
      <c r="C120" s="11">
        <v>0.255</v>
      </c>
      <c r="D120" s="11">
        <v>0.13300000000000001</v>
      </c>
      <c r="E120" s="11">
        <v>0.16500000000000001</v>
      </c>
      <c r="F120" s="11">
        <v>8.3000000000000004E-2</v>
      </c>
      <c r="G120" s="11"/>
      <c r="H120" s="11">
        <v>0.1739</v>
      </c>
    </row>
    <row r="121" spans="1:8" ht="20.100000000000001" customHeight="1">
      <c r="A121" s="288">
        <v>43419</v>
      </c>
      <c r="B121" s="11">
        <v>0.3654</v>
      </c>
      <c r="C121" s="11">
        <v>0.27500000000000002</v>
      </c>
      <c r="D121" s="11">
        <v>0.14000000000000001</v>
      </c>
      <c r="E121" s="11">
        <v>0.152</v>
      </c>
      <c r="F121" s="11">
        <v>0.108</v>
      </c>
      <c r="G121" s="11"/>
      <c r="H121" s="11">
        <v>0.20810000000000001</v>
      </c>
    </row>
    <row r="122" spans="1:8" ht="20.100000000000001" customHeight="1">
      <c r="A122" s="288">
        <v>43434</v>
      </c>
      <c r="B122" s="11">
        <v>0.54349999999999998</v>
      </c>
      <c r="C122" s="11">
        <v>0.27500000000000002</v>
      </c>
      <c r="D122" s="11">
        <v>0.13900000000000001</v>
      </c>
      <c r="E122" s="11">
        <v>0.12533333333333299</v>
      </c>
      <c r="F122" s="11">
        <v>8.3000000000000004E-2</v>
      </c>
      <c r="G122" s="11"/>
      <c r="H122" s="11">
        <v>0.23319999999999999</v>
      </c>
    </row>
    <row r="123" spans="1:8" ht="20.100000000000001" customHeight="1">
      <c r="A123" s="288">
        <v>43449</v>
      </c>
      <c r="B123" s="11">
        <v>0.73099999999999998</v>
      </c>
      <c r="C123" s="11">
        <v>0.253</v>
      </c>
      <c r="D123" s="11">
        <v>0.108</v>
      </c>
      <c r="E123" s="11">
        <v>0.12529999999999999</v>
      </c>
      <c r="F123" s="11">
        <v>6.5000000000000002E-2</v>
      </c>
      <c r="G123" s="11"/>
      <c r="H123" s="11">
        <v>0.25650000000000001</v>
      </c>
    </row>
    <row r="124" spans="1:8" ht="20.100000000000001" customHeight="1">
      <c r="A124" s="288">
        <v>43464</v>
      </c>
      <c r="B124" s="11">
        <v>0.77400000000000002</v>
      </c>
      <c r="C124" s="11">
        <v>0.28999999999999998</v>
      </c>
      <c r="D124" s="11">
        <v>0.128</v>
      </c>
      <c r="E124" s="11">
        <v>0.16700000000000001</v>
      </c>
      <c r="F124" s="11">
        <v>0.153</v>
      </c>
      <c r="G124" s="11"/>
      <c r="H124" s="11">
        <v>0.3024</v>
      </c>
    </row>
    <row r="125" spans="1:8" ht="20.100000000000001" customHeight="1">
      <c r="A125" s="288">
        <v>43480</v>
      </c>
      <c r="B125" s="11">
        <v>0.85409999999999997</v>
      </c>
      <c r="C125" s="11">
        <v>0.26</v>
      </c>
      <c r="D125" s="11">
        <v>0.11</v>
      </c>
      <c r="E125" s="11">
        <v>0.12529999999999999</v>
      </c>
      <c r="F125" s="11">
        <v>0.08</v>
      </c>
      <c r="G125" s="11"/>
      <c r="H125" s="11">
        <v>0.28589999999999999</v>
      </c>
    </row>
    <row r="126" spans="1:8" ht="20.100000000000001" customHeight="1">
      <c r="A126" s="288">
        <v>43496</v>
      </c>
      <c r="B126" s="11">
        <v>0.63800000000000001</v>
      </c>
      <c r="C126" s="11">
        <v>0.28999999999999998</v>
      </c>
      <c r="D126" s="11">
        <v>0.125</v>
      </c>
      <c r="E126" s="11">
        <v>0.12</v>
      </c>
      <c r="F126" s="11">
        <v>0.1</v>
      </c>
      <c r="G126" s="11"/>
      <c r="H126" s="11">
        <v>0.25459999999999999</v>
      </c>
    </row>
    <row r="127" spans="1:8" ht="20.100000000000001" customHeight="1">
      <c r="A127" s="288">
        <v>43510</v>
      </c>
      <c r="B127" s="11">
        <v>0.31</v>
      </c>
      <c r="C127" s="11">
        <v>0.245</v>
      </c>
      <c r="D127" s="11">
        <v>0.1</v>
      </c>
      <c r="E127" s="11">
        <v>0.27</v>
      </c>
      <c r="F127" s="11">
        <v>0.13</v>
      </c>
      <c r="G127" s="11"/>
      <c r="H127" s="11">
        <v>0.21099999999999999</v>
      </c>
    </row>
    <row r="128" spans="1:8" ht="20.100000000000001" customHeight="1">
      <c r="A128" s="288">
        <v>43524</v>
      </c>
      <c r="B128" s="11">
        <v>0.64429999999999998</v>
      </c>
      <c r="C128" s="11">
        <v>0.37190000000000001</v>
      </c>
      <c r="D128" s="11">
        <v>0.252</v>
      </c>
      <c r="E128" s="11">
        <v>0.36530000000000001</v>
      </c>
      <c r="F128" s="11">
        <v>0.47499999999999998</v>
      </c>
      <c r="G128" s="11"/>
      <c r="H128" s="11">
        <v>0.42199999999999999</v>
      </c>
    </row>
    <row r="129" spans="1:8" ht="20.100000000000001" customHeight="1">
      <c r="A129" s="288">
        <v>43531</v>
      </c>
      <c r="B129" s="11">
        <v>0.90400000000000003</v>
      </c>
      <c r="C129" s="11">
        <v>0.67</v>
      </c>
      <c r="D129" s="11">
        <v>0.55000000000000004</v>
      </c>
      <c r="E129" s="11">
        <v>0.69399999999999995</v>
      </c>
      <c r="F129" s="11">
        <v>0.60299999999999998</v>
      </c>
      <c r="G129" s="11"/>
      <c r="H129" s="11">
        <v>0.68420000000000003</v>
      </c>
    </row>
    <row r="130" spans="1:8" ht="20.100000000000001" customHeight="1">
      <c r="A130" s="288">
        <v>43538</v>
      </c>
      <c r="B130" s="11">
        <v>0.86699999999999999</v>
      </c>
      <c r="C130" s="11">
        <v>0.64100000000000001</v>
      </c>
      <c r="D130" s="11">
        <v>0.5</v>
      </c>
      <c r="E130" s="11">
        <v>0.69110000000000005</v>
      </c>
      <c r="F130" s="11">
        <v>0.6</v>
      </c>
      <c r="G130" s="11"/>
      <c r="H130" s="11">
        <v>0.65980000000000005</v>
      </c>
    </row>
    <row r="131" spans="1:8" ht="20.100000000000001" customHeight="1">
      <c r="A131" s="288">
        <v>43545</v>
      </c>
      <c r="B131" s="11">
        <v>0.77329999999999999</v>
      </c>
      <c r="C131" s="11">
        <v>0.51200000000000001</v>
      </c>
      <c r="D131" s="11">
        <v>0.40500000000000003</v>
      </c>
      <c r="E131" s="11">
        <v>0.4879</v>
      </c>
      <c r="F131" s="11">
        <v>0.46</v>
      </c>
      <c r="G131" s="11"/>
      <c r="H131" s="11">
        <v>0.52759999999999996</v>
      </c>
    </row>
    <row r="132" spans="1:8" ht="20.100000000000001" customHeight="1">
      <c r="A132" s="288">
        <v>43552</v>
      </c>
      <c r="B132" s="11">
        <v>0.73</v>
      </c>
      <c r="C132" s="11">
        <v>0.5</v>
      </c>
      <c r="D132" s="11">
        <v>0.4</v>
      </c>
      <c r="E132" s="11">
        <v>0.499</v>
      </c>
      <c r="F132" s="11">
        <v>0.52500000000000002</v>
      </c>
      <c r="G132" s="11"/>
      <c r="H132" s="11">
        <v>0.53080000000000005</v>
      </c>
    </row>
    <row r="133" spans="1:8" ht="20.100000000000001" customHeight="1">
      <c r="A133" s="288">
        <v>43559</v>
      </c>
      <c r="B133" s="11">
        <v>0.69799999999999995</v>
      </c>
      <c r="C133" s="11">
        <v>0.47549999999999998</v>
      </c>
      <c r="D133" s="11">
        <v>0.36</v>
      </c>
      <c r="E133" s="11">
        <v>0.44600000000000001</v>
      </c>
      <c r="F133" s="11">
        <v>0.47</v>
      </c>
      <c r="G133" s="11"/>
      <c r="H133" s="11">
        <v>0.4899</v>
      </c>
    </row>
    <row r="134" spans="1:8" ht="20.100000000000001" customHeight="1">
      <c r="A134" s="288">
        <v>43566</v>
      </c>
      <c r="B134" s="11">
        <v>0.63500000000000001</v>
      </c>
      <c r="C134" s="11">
        <v>0.41699999999999998</v>
      </c>
      <c r="D134" s="11">
        <v>0.35</v>
      </c>
      <c r="E134" s="11">
        <v>0.42</v>
      </c>
      <c r="F134" s="11">
        <v>0.44</v>
      </c>
      <c r="G134" s="11"/>
      <c r="H134" s="11">
        <v>0.45240000000000002</v>
      </c>
    </row>
    <row r="135" spans="1:8" ht="20.100000000000001" customHeight="1">
      <c r="A135" s="288">
        <v>43573</v>
      </c>
      <c r="B135" s="11">
        <v>0.56999999999999995</v>
      </c>
      <c r="C135" s="11">
        <v>0.376</v>
      </c>
      <c r="D135" s="11">
        <v>0.32</v>
      </c>
      <c r="E135" s="11">
        <v>0.38</v>
      </c>
      <c r="F135" s="11">
        <v>0.4</v>
      </c>
      <c r="G135" s="11"/>
      <c r="H135" s="11">
        <v>0.40920000000000001</v>
      </c>
    </row>
    <row r="136" spans="1:8" ht="20.100000000000001" customHeight="1">
      <c r="A136" s="288">
        <v>43580</v>
      </c>
      <c r="B136" s="11">
        <v>0.55800000000000005</v>
      </c>
      <c r="C136" s="11">
        <v>0.36099999999999999</v>
      </c>
      <c r="D136" s="11">
        <v>0.31</v>
      </c>
      <c r="E136" s="11">
        <v>0.373</v>
      </c>
      <c r="F136" s="11">
        <v>0.39</v>
      </c>
      <c r="G136" s="11"/>
      <c r="H136" s="11">
        <v>0.39839999999999998</v>
      </c>
    </row>
    <row r="137" spans="1:8" ht="20.100000000000001" customHeight="1">
      <c r="A137" s="288">
        <v>43594</v>
      </c>
      <c r="B137" s="11">
        <v>0.56000000000000005</v>
      </c>
      <c r="C137" s="11">
        <v>0.36899999999999999</v>
      </c>
      <c r="D137" s="11">
        <v>0.31</v>
      </c>
      <c r="E137" s="11">
        <v>0.36</v>
      </c>
      <c r="F137" s="11">
        <v>0.38</v>
      </c>
      <c r="G137" s="11"/>
      <c r="H137" s="11">
        <v>0.39579999999999999</v>
      </c>
    </row>
    <row r="138" spans="1:8" ht="20.100000000000001" customHeight="1">
      <c r="A138" s="288">
        <v>43601</v>
      </c>
      <c r="B138" s="11">
        <v>0.53200000000000003</v>
      </c>
      <c r="C138" s="11">
        <v>0.35</v>
      </c>
      <c r="D138" s="11">
        <v>0.3</v>
      </c>
      <c r="E138" s="11">
        <v>0.33</v>
      </c>
      <c r="F138" s="11">
        <v>0.37</v>
      </c>
      <c r="G138" s="11"/>
      <c r="H138" s="11">
        <v>0.37640000000000001</v>
      </c>
    </row>
    <row r="139" spans="1:8" ht="20.100000000000001" customHeight="1">
      <c r="A139" s="288">
        <v>43608</v>
      </c>
      <c r="B139" s="11">
        <v>0.503</v>
      </c>
      <c r="C139" s="11">
        <v>0.34</v>
      </c>
      <c r="D139" s="11">
        <v>0.3</v>
      </c>
      <c r="E139" s="11">
        <v>0.32700000000000001</v>
      </c>
      <c r="F139" s="11">
        <v>0.37</v>
      </c>
      <c r="G139" s="11"/>
      <c r="H139" s="11">
        <v>0.36799999999999999</v>
      </c>
    </row>
    <row r="140" spans="1:8" ht="20.100000000000001" customHeight="1">
      <c r="A140" s="288">
        <v>43615</v>
      </c>
      <c r="B140" s="11">
        <v>0.53779999999999994</v>
      </c>
      <c r="C140" s="11">
        <v>0.36</v>
      </c>
      <c r="D140" s="11">
        <v>0.3</v>
      </c>
      <c r="E140" s="11">
        <v>0.33</v>
      </c>
      <c r="F140" s="11">
        <v>0.37</v>
      </c>
      <c r="G140" s="11"/>
      <c r="H140" s="11">
        <v>0.37959999999999999</v>
      </c>
    </row>
    <row r="141" spans="1:8" ht="20.100000000000001" customHeight="1">
      <c r="A141" s="288">
        <v>43622</v>
      </c>
      <c r="B141" s="11">
        <v>0.50800000000000001</v>
      </c>
      <c r="C141" s="11">
        <v>0.34599999999999997</v>
      </c>
      <c r="D141" s="11">
        <v>0.3</v>
      </c>
      <c r="E141" s="11">
        <v>0.316</v>
      </c>
      <c r="F141" s="11">
        <v>0.33</v>
      </c>
      <c r="G141" s="11"/>
      <c r="H141" s="11">
        <v>0.36</v>
      </c>
    </row>
    <row r="142" spans="1:8" ht="20.100000000000001" customHeight="1">
      <c r="A142" s="288">
        <v>43629</v>
      </c>
      <c r="B142" s="11">
        <v>0.48230000000000001</v>
      </c>
      <c r="C142" s="11">
        <v>0.33300000000000002</v>
      </c>
      <c r="D142" s="11">
        <v>0.28899999999999998</v>
      </c>
      <c r="E142" s="11">
        <v>0.31</v>
      </c>
      <c r="F142" s="11">
        <v>0.33800000000000002</v>
      </c>
      <c r="G142" s="11"/>
      <c r="H142" s="11">
        <v>0.35049999999999998</v>
      </c>
    </row>
    <row r="143" spans="1:8" ht="20.100000000000001" customHeight="1">
      <c r="A143" s="288">
        <v>43636</v>
      </c>
      <c r="B143" s="11">
        <v>0.41699999999999998</v>
      </c>
      <c r="C143" s="11">
        <v>0.31</v>
      </c>
      <c r="D143" s="11">
        <v>0.26800000000000002</v>
      </c>
      <c r="E143" s="11">
        <v>0.28899999999999998</v>
      </c>
      <c r="F143" s="11">
        <v>0.34</v>
      </c>
      <c r="G143" s="11"/>
      <c r="H143" s="11">
        <v>0.32479999999999998</v>
      </c>
    </row>
    <row r="144" spans="1:8" ht="20.100000000000001" customHeight="1">
      <c r="A144" s="288">
        <v>43643</v>
      </c>
      <c r="B144" s="11">
        <v>0.38700000000000001</v>
      </c>
      <c r="C144" s="11">
        <v>0.29499999999999998</v>
      </c>
      <c r="D144" s="11">
        <v>0.26</v>
      </c>
      <c r="E144" s="11">
        <v>0.27</v>
      </c>
      <c r="F144" s="11">
        <v>0.36899999999999999</v>
      </c>
      <c r="G144" s="11"/>
      <c r="H144" s="11">
        <v>0.31619999999999998</v>
      </c>
    </row>
    <row r="145" spans="1:8" ht="20.100000000000001" customHeight="1">
      <c r="A145" s="288">
        <v>43650</v>
      </c>
      <c r="B145" s="11">
        <v>0.36499999999999999</v>
      </c>
      <c r="C145" s="11">
        <v>0.28000000000000003</v>
      </c>
      <c r="D145" s="11">
        <v>0.255</v>
      </c>
      <c r="E145" s="11">
        <v>0.3</v>
      </c>
      <c r="F145" s="11">
        <v>0.375</v>
      </c>
      <c r="G145" s="11"/>
      <c r="H145" s="11">
        <v>0.315</v>
      </c>
    </row>
    <row r="146" spans="1:8" ht="20.100000000000001" customHeight="1">
      <c r="A146" s="288">
        <v>43657</v>
      </c>
      <c r="B146" s="11">
        <v>0.35</v>
      </c>
      <c r="C146" s="11">
        <v>0.27</v>
      </c>
      <c r="D146" s="11">
        <v>0.25</v>
      </c>
      <c r="E146" s="11">
        <v>0.3</v>
      </c>
      <c r="F146" s="11">
        <v>0.38500000000000001</v>
      </c>
      <c r="G146" s="11"/>
      <c r="H146" s="11">
        <v>0.311</v>
      </c>
    </row>
    <row r="147" spans="1:8" ht="20.100000000000001" customHeight="1">
      <c r="A147" s="288">
        <v>43664</v>
      </c>
      <c r="B147" s="11">
        <v>0.33</v>
      </c>
      <c r="C147" s="11">
        <v>0.25600000000000001</v>
      </c>
      <c r="D147" s="11">
        <v>0.24</v>
      </c>
      <c r="E147" s="11">
        <v>0.28999999999999998</v>
      </c>
      <c r="F147" s="11">
        <v>0.38</v>
      </c>
      <c r="G147" s="11"/>
      <c r="H147" s="11">
        <v>0.29920000000000002</v>
      </c>
    </row>
    <row r="148" spans="1:8" ht="20.100000000000001" customHeight="1">
      <c r="A148" s="288">
        <v>43671</v>
      </c>
      <c r="B148" s="11">
        <v>0.3</v>
      </c>
      <c r="C148" s="11">
        <v>0.22</v>
      </c>
      <c r="D148" s="11">
        <v>0.21</v>
      </c>
      <c r="E148" s="11">
        <v>0.26</v>
      </c>
      <c r="F148" s="11">
        <v>0.36</v>
      </c>
      <c r="G148" s="11"/>
      <c r="H148" s="11">
        <v>0.27</v>
      </c>
    </row>
    <row r="149" spans="1:8" ht="20.100000000000001" customHeight="1">
      <c r="A149" s="289">
        <v>43678</v>
      </c>
      <c r="B149" s="11">
        <v>0.28000000000000003</v>
      </c>
      <c r="C149" s="11">
        <v>0.22</v>
      </c>
      <c r="D149" s="11">
        <v>0.21</v>
      </c>
      <c r="E149" s="11">
        <v>0.25</v>
      </c>
      <c r="F149" s="11">
        <v>0.35</v>
      </c>
      <c r="G149" s="11"/>
      <c r="H149" s="11">
        <v>0.26200000000000001</v>
      </c>
    </row>
    <row r="150" spans="1:8" ht="20.100000000000001" customHeight="1">
      <c r="A150" s="288">
        <v>43685</v>
      </c>
      <c r="B150" s="11">
        <v>0.28000000000000003</v>
      </c>
      <c r="C150" s="11">
        <v>0.21199999999999999</v>
      </c>
      <c r="D150" s="11">
        <v>0.21</v>
      </c>
      <c r="E150" s="11">
        <v>0.246</v>
      </c>
      <c r="F150" s="11">
        <v>0.35</v>
      </c>
      <c r="G150" s="11"/>
      <c r="H150" s="11">
        <v>0.2596</v>
      </c>
    </row>
    <row r="151" spans="1:8" ht="20.100000000000001" customHeight="1">
      <c r="A151" s="288">
        <v>43692</v>
      </c>
      <c r="B151" s="11">
        <v>0.27100000000000002</v>
      </c>
      <c r="C151" s="11">
        <v>0.20699999999999999</v>
      </c>
      <c r="D151" s="11">
        <v>0.21</v>
      </c>
      <c r="E151" s="11">
        <v>0.224</v>
      </c>
      <c r="F151" s="11">
        <v>0.33</v>
      </c>
      <c r="G151" s="11"/>
      <c r="H151" s="11">
        <v>0.24840000000000001</v>
      </c>
    </row>
    <row r="152" spans="1:8" ht="20.100000000000001" customHeight="1">
      <c r="A152" s="288">
        <v>43699</v>
      </c>
      <c r="B152" s="11">
        <v>0.255</v>
      </c>
      <c r="C152" s="11">
        <v>0.19500000000000001</v>
      </c>
      <c r="D152" s="11">
        <v>0.21</v>
      </c>
      <c r="E152" s="11">
        <v>0.22</v>
      </c>
      <c r="F152" s="11">
        <v>0.313</v>
      </c>
      <c r="G152" s="11"/>
      <c r="H152" s="11">
        <v>0.23860000000000001</v>
      </c>
    </row>
    <row r="153" spans="1:8" ht="20.100000000000001" customHeight="1">
      <c r="A153" s="288">
        <v>43706</v>
      </c>
      <c r="B153" s="11">
        <v>0.25</v>
      </c>
      <c r="C153" s="11">
        <v>0.2</v>
      </c>
      <c r="D153" s="11">
        <v>0.20799999999999999</v>
      </c>
      <c r="E153" s="11">
        <v>0.22</v>
      </c>
      <c r="F153" s="11">
        <v>0.26600000000000001</v>
      </c>
      <c r="G153" s="11"/>
      <c r="H153" s="11">
        <v>0.2288</v>
      </c>
    </row>
    <row r="154" spans="1:8" ht="20.100000000000001" customHeight="1">
      <c r="A154" s="288">
        <v>43714</v>
      </c>
      <c r="B154" s="11">
        <v>0.25</v>
      </c>
      <c r="C154" s="11">
        <v>0.2</v>
      </c>
      <c r="D154" s="11">
        <v>0.20799999999999999</v>
      </c>
      <c r="E154" s="11">
        <v>0.2</v>
      </c>
      <c r="F154" s="11">
        <v>0.255</v>
      </c>
      <c r="G154" s="11"/>
      <c r="H154" s="11">
        <v>0.22259999999999999</v>
      </c>
    </row>
    <row r="155" spans="1:8" ht="20.100000000000001" customHeight="1">
      <c r="A155" s="288">
        <v>43720</v>
      </c>
      <c r="B155" s="11">
        <v>0.25080000000000002</v>
      </c>
      <c r="C155" s="11">
        <v>0.2</v>
      </c>
      <c r="D155" s="11">
        <v>0.2</v>
      </c>
      <c r="E155" s="11">
        <v>0.2</v>
      </c>
      <c r="F155" s="11">
        <v>0.24</v>
      </c>
      <c r="G155" s="11"/>
      <c r="H155" s="11">
        <v>0.21820000000000001</v>
      </c>
    </row>
    <row r="156" spans="1:8" ht="20.100000000000001" customHeight="1">
      <c r="A156" s="288">
        <v>43727</v>
      </c>
      <c r="B156" s="11">
        <v>0.27</v>
      </c>
      <c r="C156" s="11">
        <v>0.2</v>
      </c>
      <c r="D156" s="11">
        <v>0.2</v>
      </c>
      <c r="E156" s="11">
        <v>0.2</v>
      </c>
      <c r="F156" s="11">
        <v>0.24</v>
      </c>
      <c r="G156" s="11"/>
      <c r="H156" s="11">
        <v>0.222</v>
      </c>
    </row>
    <row r="157" spans="1:8" ht="20.100000000000001" customHeight="1">
      <c r="A157" s="288">
        <v>43734</v>
      </c>
      <c r="B157" s="11">
        <v>0.26100000000000001</v>
      </c>
      <c r="C157" s="11">
        <v>0.2</v>
      </c>
      <c r="D157" s="11">
        <v>0.2</v>
      </c>
      <c r="E157" s="11">
        <v>0.2</v>
      </c>
      <c r="F157" s="11">
        <v>0.24</v>
      </c>
      <c r="G157" s="11"/>
      <c r="H157" s="11">
        <v>0.22020000000000001</v>
      </c>
    </row>
    <row r="158" spans="1:8" ht="20.100000000000001" customHeight="1">
      <c r="A158" s="288">
        <v>43748</v>
      </c>
      <c r="B158" s="11">
        <v>0.26200000000000001</v>
      </c>
      <c r="C158" s="11">
        <v>0.19500000000000001</v>
      </c>
      <c r="D158" s="11">
        <v>0.19600000000000001</v>
      </c>
      <c r="E158" s="11">
        <v>0.19600000000000001</v>
      </c>
      <c r="F158" s="11">
        <v>0.24629999999999999</v>
      </c>
      <c r="G158" s="11"/>
      <c r="H158" s="11">
        <v>0.21909999999999999</v>
      </c>
    </row>
    <row r="159" spans="1:8" ht="20.100000000000001" customHeight="1">
      <c r="A159" s="288">
        <v>43755</v>
      </c>
      <c r="B159" s="11">
        <v>0.24</v>
      </c>
      <c r="C159" s="11">
        <v>0.18</v>
      </c>
      <c r="D159" s="11">
        <v>0.18</v>
      </c>
      <c r="E159" s="11">
        <v>0.17499999999999999</v>
      </c>
      <c r="F159" s="11">
        <v>0.23</v>
      </c>
      <c r="G159" s="11"/>
      <c r="H159" s="11">
        <v>0.20100000000000001</v>
      </c>
    </row>
    <row r="160" spans="1:8" ht="20.100000000000001" customHeight="1">
      <c r="A160" s="288">
        <v>43762</v>
      </c>
      <c r="B160" s="11">
        <v>0.23599999999999999</v>
      </c>
      <c r="C160" s="11">
        <v>0.18099999999999999</v>
      </c>
      <c r="D160" s="11">
        <v>0.18</v>
      </c>
      <c r="E160" s="11">
        <v>0.17199999999999999</v>
      </c>
      <c r="F160" s="11">
        <v>0.21</v>
      </c>
      <c r="G160" s="11"/>
      <c r="H160" s="11">
        <v>0.1958</v>
      </c>
    </row>
    <row r="161" spans="1:8" ht="20.100000000000001" customHeight="1">
      <c r="A161" s="288">
        <v>43769</v>
      </c>
      <c r="B161" s="11">
        <v>0.24</v>
      </c>
      <c r="C161" s="11">
        <v>0.18</v>
      </c>
      <c r="D161" s="11">
        <v>0.17399999999999999</v>
      </c>
      <c r="E161" s="11">
        <v>0.17</v>
      </c>
      <c r="F161" s="11">
        <v>0.19900000000000001</v>
      </c>
      <c r="G161" s="11"/>
      <c r="H161" s="11">
        <v>0.19</v>
      </c>
    </row>
    <row r="162" spans="1:8" ht="20.100000000000001" customHeight="1">
      <c r="A162" s="288">
        <v>43776</v>
      </c>
      <c r="B162" s="11">
        <v>0.23649999999999999</v>
      </c>
      <c r="C162" s="11">
        <v>0.183</v>
      </c>
      <c r="D162" s="11">
        <v>0.17599999999999999</v>
      </c>
      <c r="E162" s="11">
        <v>0.17399999999999999</v>
      </c>
      <c r="F162" s="11">
        <v>0.20799999999999999</v>
      </c>
      <c r="G162" s="11"/>
      <c r="H162" s="11">
        <v>0.19550000000000001</v>
      </c>
    </row>
    <row r="163" spans="1:8" ht="20.100000000000001" customHeight="1">
      <c r="A163" s="288">
        <v>43783</v>
      </c>
      <c r="B163" s="11">
        <v>0.23100000000000001</v>
      </c>
      <c r="C163" s="11">
        <v>0.182</v>
      </c>
      <c r="D163" s="11">
        <v>0.17499999999999999</v>
      </c>
      <c r="E163" s="11">
        <v>0.17299999999999999</v>
      </c>
      <c r="F163" s="11">
        <v>0.20799999999999999</v>
      </c>
      <c r="G163" s="11"/>
      <c r="H163" s="11">
        <v>0.1938</v>
      </c>
    </row>
    <row r="164" spans="1:8" ht="20.100000000000001" customHeight="1">
      <c r="A164" s="288">
        <v>43790</v>
      </c>
      <c r="B164" s="11">
        <v>0.246</v>
      </c>
      <c r="C164" s="11">
        <v>0.193</v>
      </c>
      <c r="D164" s="11">
        <v>0.17100000000000001</v>
      </c>
      <c r="E164" s="11">
        <v>0.18099999999999999</v>
      </c>
      <c r="F164" s="11">
        <v>0.20599999999999999</v>
      </c>
      <c r="G164" s="11"/>
      <c r="H164" s="11">
        <v>0.19939999999999999</v>
      </c>
    </row>
    <row r="165" spans="1:8" ht="20.100000000000001" customHeight="1">
      <c r="A165" s="288">
        <v>43797</v>
      </c>
      <c r="B165" s="11">
        <v>0.26</v>
      </c>
      <c r="C165" s="11">
        <v>0.223</v>
      </c>
      <c r="D165" s="11">
        <v>0.17</v>
      </c>
      <c r="E165" s="11">
        <v>0.193</v>
      </c>
      <c r="F165" s="11">
        <v>0.2</v>
      </c>
      <c r="G165" s="11"/>
      <c r="H165" s="11">
        <v>0.2092</v>
      </c>
    </row>
    <row r="166" spans="1:8" ht="20.100000000000001" customHeight="1">
      <c r="A166" s="288">
        <v>43804</v>
      </c>
      <c r="B166" s="11">
        <v>0.26300000000000001</v>
      </c>
      <c r="C166" s="11">
        <v>0.23</v>
      </c>
      <c r="D166" s="11">
        <v>0.17899999999999999</v>
      </c>
      <c r="E166" s="11">
        <v>0.21199999999999999</v>
      </c>
      <c r="F166" s="11">
        <v>0.20399999999999999</v>
      </c>
      <c r="G166" s="11"/>
      <c r="H166" s="11">
        <v>0.21759999999999999</v>
      </c>
    </row>
    <row r="167" spans="1:8" ht="20.100000000000001" customHeight="1">
      <c r="A167" s="288">
        <v>43811</v>
      </c>
      <c r="B167" s="11">
        <v>0.27</v>
      </c>
      <c r="C167" s="11" t="s">
        <v>1556</v>
      </c>
      <c r="D167" s="11">
        <v>0.18</v>
      </c>
      <c r="E167" s="11">
        <v>0.21</v>
      </c>
      <c r="F167" s="11">
        <v>0.2</v>
      </c>
      <c r="G167" s="11"/>
      <c r="H167" s="11">
        <v>0.22</v>
      </c>
    </row>
    <row r="168" spans="1:8" ht="20.100000000000001" customHeight="1">
      <c r="A168" s="288">
        <v>43818</v>
      </c>
      <c r="B168" s="11">
        <v>0.27600000000000002</v>
      </c>
      <c r="C168" s="11">
        <v>0.25600000000000001</v>
      </c>
      <c r="D168" s="11">
        <v>0.2</v>
      </c>
      <c r="E168" s="11">
        <v>0.216</v>
      </c>
      <c r="F168" s="11">
        <v>0.2</v>
      </c>
      <c r="G168" s="11"/>
      <c r="H168" s="11">
        <v>0.2296</v>
      </c>
    </row>
    <row r="169" spans="1:8" ht="20.100000000000001" customHeight="1">
      <c r="A169" s="288">
        <v>43825</v>
      </c>
      <c r="B169" s="11">
        <v>0.27400000000000002</v>
      </c>
      <c r="C169" s="11">
        <v>0.26</v>
      </c>
      <c r="D169" s="11">
        <v>0.2</v>
      </c>
      <c r="E169" s="11">
        <v>0.22</v>
      </c>
      <c r="F169" s="11">
        <v>0.2</v>
      </c>
      <c r="G169" s="11"/>
      <c r="H169" s="11">
        <v>0.23080000000000001</v>
      </c>
    </row>
    <row r="170" spans="1:8" ht="20.100000000000001" customHeight="1">
      <c r="A170" s="288">
        <v>43832</v>
      </c>
      <c r="B170" s="11">
        <v>0.27</v>
      </c>
      <c r="C170" s="11">
        <v>0.26100000000000001</v>
      </c>
      <c r="D170" s="11">
        <v>0.21</v>
      </c>
      <c r="E170" s="11">
        <v>0.21299999999999999</v>
      </c>
      <c r="F170" s="11">
        <v>0.2</v>
      </c>
      <c r="G170" s="11"/>
      <c r="H170" s="11">
        <v>0.2437</v>
      </c>
    </row>
    <row r="171" spans="1:8" ht="20.100000000000001" customHeight="1">
      <c r="A171" s="288">
        <v>43839</v>
      </c>
      <c r="B171" s="11">
        <v>0.26800000000000002</v>
      </c>
      <c r="C171" s="11">
        <v>0.251</v>
      </c>
      <c r="D171" s="11">
        <v>0.19600000000000001</v>
      </c>
      <c r="E171" s="11">
        <v>0.20300000000000001</v>
      </c>
      <c r="F171" s="11">
        <v>0.191</v>
      </c>
      <c r="G171" s="11"/>
      <c r="H171" s="11">
        <v>0.2218</v>
      </c>
    </row>
    <row r="172" spans="1:8" ht="20.100000000000001" customHeight="1">
      <c r="A172" s="288">
        <v>43846</v>
      </c>
      <c r="B172" s="11">
        <v>0.26</v>
      </c>
      <c r="C172" s="11">
        <v>0.248</v>
      </c>
      <c r="D172" s="11">
        <v>0.193</v>
      </c>
      <c r="E172" s="11">
        <v>0.19800000000000001</v>
      </c>
      <c r="F172" s="11">
        <v>0.189</v>
      </c>
      <c r="G172" s="11"/>
      <c r="H172" s="11">
        <v>0.21759999999999999</v>
      </c>
    </row>
    <row r="173" spans="1:8" ht="20.100000000000001" customHeight="1">
      <c r="A173" s="288">
        <v>43867</v>
      </c>
      <c r="B173" s="11">
        <v>0.252</v>
      </c>
      <c r="C173" s="11">
        <v>0.23100000000000001</v>
      </c>
      <c r="D173" s="11">
        <v>0.185</v>
      </c>
      <c r="E173" s="11">
        <v>0.189</v>
      </c>
      <c r="F173" s="11">
        <v>0.16700000000000001</v>
      </c>
      <c r="G173" s="11"/>
      <c r="H173" s="11">
        <v>0.20480000000000001</v>
      </c>
    </row>
    <row r="174" spans="1:8" ht="20.100000000000001" customHeight="1">
      <c r="A174" s="288">
        <v>43874</v>
      </c>
      <c r="B174" s="11">
        <v>0.248</v>
      </c>
      <c r="C174" s="11">
        <v>0.22600000000000001</v>
      </c>
      <c r="D174" s="11">
        <v>0.17799999999999999</v>
      </c>
      <c r="E174" s="11">
        <v>0.189</v>
      </c>
      <c r="F174" s="11">
        <v>0.16500000000000001</v>
      </c>
      <c r="G174" s="11"/>
      <c r="H174" s="11">
        <v>0.20119999999999999</v>
      </c>
    </row>
    <row r="175" spans="1:8" ht="20.100000000000001" customHeight="1">
      <c r="A175" s="288">
        <v>43881</v>
      </c>
      <c r="B175" s="11">
        <v>0.23</v>
      </c>
      <c r="C175" s="11">
        <v>0.22</v>
      </c>
      <c r="D175" s="11">
        <v>0.17</v>
      </c>
      <c r="E175" s="11">
        <v>0.182</v>
      </c>
      <c r="F175" s="11">
        <v>0.16</v>
      </c>
      <c r="G175" s="11"/>
      <c r="H175" s="11">
        <v>0.19239999999999999</v>
      </c>
    </row>
    <row r="176" spans="1:8" ht="20.100000000000001" customHeight="1">
      <c r="A176" s="288">
        <v>43888</v>
      </c>
      <c r="B176" s="11">
        <v>0.22</v>
      </c>
      <c r="C176" s="11">
        <v>0.21</v>
      </c>
      <c r="D176" s="11">
        <v>0.16200000000000001</v>
      </c>
      <c r="E176" s="11">
        <v>0.17599999999999999</v>
      </c>
      <c r="F176" s="11">
        <v>0.16</v>
      </c>
      <c r="G176" s="11"/>
      <c r="H176" s="11">
        <v>0.18559999999999999</v>
      </c>
    </row>
    <row r="177" spans="1:8" ht="20.100000000000001" customHeight="1">
      <c r="A177" s="288">
        <v>43895</v>
      </c>
      <c r="B177" s="11">
        <v>0.23499999999999999</v>
      </c>
      <c r="C177" s="11">
        <v>0.21</v>
      </c>
      <c r="D177" s="11">
        <v>0.16200000000000001</v>
      </c>
      <c r="E177" s="11">
        <v>0.17699999999999999</v>
      </c>
      <c r="F177" s="11">
        <v>0.16</v>
      </c>
      <c r="G177" s="11"/>
      <c r="H177" s="11">
        <v>0.1888</v>
      </c>
    </row>
    <row r="178" spans="1:8" ht="20.100000000000001" customHeight="1">
      <c r="A178" s="288">
        <v>43902</v>
      </c>
      <c r="B178" s="11">
        <v>0.23</v>
      </c>
      <c r="C178" s="11">
        <v>0.222</v>
      </c>
      <c r="D178" s="11">
        <v>0.16400000000000001</v>
      </c>
      <c r="E178" s="11">
        <v>0.17699999999999999</v>
      </c>
      <c r="F178" s="11">
        <v>0.16</v>
      </c>
      <c r="G178" s="11"/>
      <c r="H178" s="11">
        <v>0.19059999999999999</v>
      </c>
    </row>
    <row r="179" spans="1:8" ht="20.100000000000001" customHeight="1">
      <c r="A179" s="288">
        <v>43909</v>
      </c>
      <c r="B179" s="11">
        <v>0.20200000000000001</v>
      </c>
      <c r="C179" s="11">
        <v>0.22</v>
      </c>
      <c r="D179" s="11">
        <v>0.161</v>
      </c>
      <c r="E179" s="11">
        <v>0.16</v>
      </c>
      <c r="F179" s="11">
        <v>0.15</v>
      </c>
      <c r="G179" s="11"/>
      <c r="H179" s="11">
        <v>0.17860000000000001</v>
      </c>
    </row>
    <row r="180" spans="1:8" ht="20.100000000000001" customHeight="1">
      <c r="A180" s="288">
        <v>43916</v>
      </c>
      <c r="B180" s="11">
        <v>0.185</v>
      </c>
      <c r="C180" s="11">
        <v>0.21</v>
      </c>
      <c r="D180" s="11">
        <v>0.1565</v>
      </c>
      <c r="E180" s="11">
        <v>0.1565</v>
      </c>
      <c r="F180" s="11">
        <v>0.14799999999999999</v>
      </c>
      <c r="G180" s="11"/>
      <c r="H180" s="11">
        <v>0.17119999999999999</v>
      </c>
    </row>
    <row r="181" spans="1:8" ht="20.100000000000001" customHeight="1">
      <c r="A181" s="288">
        <v>43923</v>
      </c>
      <c r="B181" s="11">
        <v>0.18</v>
      </c>
      <c r="C181" s="11">
        <v>0.19800000000000001</v>
      </c>
      <c r="D181" s="11">
        <v>0.14960000000000001</v>
      </c>
      <c r="E181" s="11">
        <v>0.1474</v>
      </c>
      <c r="F181" s="11">
        <v>0.13980000000000001</v>
      </c>
      <c r="G181" s="11"/>
      <c r="H181" s="11">
        <v>0.16300000000000001</v>
      </c>
    </row>
    <row r="182" spans="1:8" ht="20.100000000000001" customHeight="1">
      <c r="A182" s="288">
        <v>43930</v>
      </c>
      <c r="B182" s="11">
        <v>0.17599999999999999</v>
      </c>
      <c r="C182" s="11">
        <v>0.19</v>
      </c>
      <c r="D182" s="11">
        <v>0.14299999999999999</v>
      </c>
      <c r="E182" s="11">
        <v>0.14000000000000001</v>
      </c>
      <c r="F182" s="11">
        <v>0.13</v>
      </c>
      <c r="G182" s="11"/>
      <c r="H182" s="11">
        <v>0.15579999999999999</v>
      </c>
    </row>
    <row r="183" spans="1:8" ht="20.100000000000001" customHeight="1">
      <c r="A183" s="288">
        <v>43937</v>
      </c>
      <c r="B183" s="11">
        <v>0.182</v>
      </c>
      <c r="C183" s="11">
        <v>0.19</v>
      </c>
      <c r="D183" s="11">
        <v>0.14000000000000001</v>
      </c>
      <c r="E183" s="11">
        <v>0.15</v>
      </c>
      <c r="F183" s="11">
        <v>0.13500000000000001</v>
      </c>
      <c r="G183" s="11"/>
      <c r="H183" s="11">
        <v>0.15939999999999999</v>
      </c>
    </row>
    <row r="184" spans="1:8" ht="20.100000000000001" customHeight="1">
      <c r="A184" s="288">
        <v>43944</v>
      </c>
      <c r="B184" s="11">
        <v>0.18</v>
      </c>
      <c r="C184" s="11">
        <v>0.1888</v>
      </c>
      <c r="D184" s="11">
        <v>0.13800000000000001</v>
      </c>
      <c r="E184" s="11">
        <v>0.15</v>
      </c>
      <c r="F184" s="11">
        <v>0.13100000000000001</v>
      </c>
      <c r="G184" s="11"/>
      <c r="H184" s="11">
        <v>0.16</v>
      </c>
    </row>
    <row r="185" spans="1:8" ht="20.100000000000001" customHeight="1">
      <c r="A185" s="288">
        <v>43951</v>
      </c>
      <c r="B185" s="11">
        <v>0.19</v>
      </c>
      <c r="C185" s="11">
        <v>0.192</v>
      </c>
      <c r="D185" s="11">
        <v>0.13</v>
      </c>
      <c r="E185" s="11">
        <v>0.14099999999999999</v>
      </c>
      <c r="F185" s="11">
        <v>0.1265</v>
      </c>
      <c r="G185" s="11"/>
      <c r="H185" s="11">
        <v>0.15590000000000001</v>
      </c>
    </row>
    <row r="186" spans="1:8" ht="20.100000000000001" customHeight="1">
      <c r="A186" s="288">
        <v>43958</v>
      </c>
      <c r="B186" s="11">
        <v>0.2</v>
      </c>
      <c r="C186" s="11">
        <v>0.2</v>
      </c>
      <c r="D186" s="11">
        <v>0.13</v>
      </c>
      <c r="E186" s="11">
        <v>0.14099999999999999</v>
      </c>
      <c r="F186" s="11">
        <v>0.1265</v>
      </c>
      <c r="G186" s="11"/>
      <c r="H186" s="11">
        <v>0.1595</v>
      </c>
    </row>
    <row r="187" spans="1:8" ht="20.100000000000001" customHeight="1">
      <c r="A187" s="288">
        <v>43965</v>
      </c>
      <c r="B187" s="11">
        <v>0.2</v>
      </c>
      <c r="C187" s="11">
        <v>0.2</v>
      </c>
      <c r="D187" s="11">
        <v>0.13</v>
      </c>
      <c r="E187" s="11">
        <v>0.13800000000000001</v>
      </c>
      <c r="F187" s="11">
        <v>0.12</v>
      </c>
      <c r="G187" s="11"/>
      <c r="H187" s="11">
        <v>0.15759999999999999</v>
      </c>
    </row>
    <row r="188" spans="1:8" ht="20.100000000000001" customHeight="1">
      <c r="A188" s="288">
        <v>43972</v>
      </c>
      <c r="B188" s="11">
        <v>0.19</v>
      </c>
      <c r="C188" s="11">
        <v>0.185</v>
      </c>
      <c r="D188" s="11">
        <v>0.112</v>
      </c>
      <c r="E188" s="11">
        <v>0.13</v>
      </c>
      <c r="F188" s="11">
        <v>0.115</v>
      </c>
      <c r="G188" s="11"/>
      <c r="H188" s="11">
        <v>0.1464</v>
      </c>
    </row>
    <row r="189" spans="1:8" ht="20.100000000000001" customHeight="1">
      <c r="A189" s="288">
        <v>43979</v>
      </c>
      <c r="B189" s="11">
        <v>0.214</v>
      </c>
      <c r="C189" s="11">
        <v>0.21</v>
      </c>
      <c r="D189" s="11">
        <v>0.13500000000000001</v>
      </c>
      <c r="E189" s="11">
        <v>0.13600000000000001</v>
      </c>
      <c r="F189" s="11">
        <v>0.1163</v>
      </c>
      <c r="G189" s="11"/>
      <c r="H189" s="11">
        <v>0.1623</v>
      </c>
    </row>
    <row r="190" spans="1:8" ht="20.100000000000001" customHeight="1">
      <c r="A190" s="288">
        <v>43986</v>
      </c>
      <c r="B190" s="11">
        <v>0.21</v>
      </c>
      <c r="C190" s="11">
        <v>0.2</v>
      </c>
      <c r="D190" s="11">
        <v>0.123</v>
      </c>
      <c r="E190" s="11">
        <v>0.12</v>
      </c>
      <c r="F190" s="11">
        <v>0.11</v>
      </c>
      <c r="G190" s="11"/>
      <c r="H190" s="11">
        <v>0.15260000000000001</v>
      </c>
    </row>
    <row r="191" spans="1:8" ht="20.100000000000001" customHeight="1">
      <c r="A191" s="288">
        <v>43993</v>
      </c>
      <c r="B191" s="11">
        <v>0.19500000000000001</v>
      </c>
      <c r="C191" s="11">
        <v>0.185</v>
      </c>
      <c r="D191" s="11">
        <v>0.12</v>
      </c>
      <c r="E191" s="11">
        <v>0.115</v>
      </c>
      <c r="F191" s="11">
        <v>0.115</v>
      </c>
      <c r="G191" s="11"/>
      <c r="H191" s="11">
        <v>0.14599999999999999</v>
      </c>
    </row>
    <row r="192" spans="1:8" ht="20.100000000000001" customHeight="1">
      <c r="A192" s="288">
        <v>44000</v>
      </c>
      <c r="B192" s="11">
        <v>0.18</v>
      </c>
      <c r="C192" s="11">
        <v>0.18</v>
      </c>
      <c r="D192" s="11">
        <v>0.11</v>
      </c>
      <c r="E192" s="11">
        <v>0.11</v>
      </c>
      <c r="F192" s="11">
        <v>0.11</v>
      </c>
      <c r="G192" s="11"/>
      <c r="H192" s="11">
        <v>0.13800000000000001</v>
      </c>
    </row>
    <row r="193" spans="1:8" ht="20.100000000000001" customHeight="1">
      <c r="A193" s="288">
        <v>44007</v>
      </c>
      <c r="B193" s="11">
        <v>0.18</v>
      </c>
      <c r="C193" s="11">
        <v>0.18</v>
      </c>
      <c r="D193" s="11">
        <v>0.11</v>
      </c>
      <c r="E193" s="11">
        <v>0.11</v>
      </c>
      <c r="F193" s="11">
        <v>0.11</v>
      </c>
      <c r="G193" s="11"/>
      <c r="H193" s="11">
        <v>0.13800000000000001</v>
      </c>
    </row>
    <row r="194" spans="1:8" ht="20.100000000000001" customHeight="1">
      <c r="A194" s="288">
        <v>44014</v>
      </c>
      <c r="B194" s="11">
        <v>0.17499999999999999</v>
      </c>
      <c r="C194" s="11">
        <v>0.16700000000000001</v>
      </c>
      <c r="D194" s="11">
        <v>0.1</v>
      </c>
      <c r="E194" s="11">
        <v>0.11</v>
      </c>
      <c r="F194" s="11">
        <v>0.11</v>
      </c>
      <c r="G194" s="11"/>
      <c r="H194" s="11">
        <v>0.13239999999999999</v>
      </c>
    </row>
    <row r="195" spans="1:8" ht="20.100000000000001" customHeight="1">
      <c r="A195" s="288">
        <v>44021</v>
      </c>
      <c r="B195" s="11">
        <v>0.17</v>
      </c>
      <c r="C195" s="11">
        <v>0.16500000000000001</v>
      </c>
      <c r="D195" s="11">
        <v>0.1</v>
      </c>
      <c r="E195" s="11">
        <v>0.105</v>
      </c>
      <c r="F195" s="11">
        <v>0.105</v>
      </c>
      <c r="G195" s="11"/>
      <c r="H195" s="11">
        <v>0.129</v>
      </c>
    </row>
    <row r="196" spans="1:8" ht="20.100000000000001" customHeight="1">
      <c r="A196" s="288">
        <v>44028</v>
      </c>
      <c r="B196" s="11">
        <v>0.17</v>
      </c>
      <c r="C196" s="11">
        <v>0.16500000000000001</v>
      </c>
      <c r="D196" s="11">
        <v>0.1</v>
      </c>
      <c r="E196" s="11">
        <v>0.105</v>
      </c>
      <c r="F196" s="11">
        <v>0.105</v>
      </c>
      <c r="G196" s="11"/>
      <c r="H196" s="11">
        <v>0.129</v>
      </c>
    </row>
    <row r="197" spans="1:8" ht="20.100000000000001" customHeight="1">
      <c r="A197" s="288">
        <v>44035</v>
      </c>
      <c r="B197" s="11">
        <v>0.16600000000000001</v>
      </c>
      <c r="C197" s="11">
        <v>0.19</v>
      </c>
      <c r="D197" s="11">
        <v>0.1</v>
      </c>
      <c r="E197" s="11">
        <v>0.12</v>
      </c>
      <c r="F197" s="11">
        <v>0.12</v>
      </c>
      <c r="G197" s="11"/>
      <c r="H197" s="11">
        <v>0.13919999999999999</v>
      </c>
    </row>
    <row r="198" spans="1:8" ht="20.100000000000001" customHeight="1">
      <c r="A198" s="288">
        <v>44042</v>
      </c>
      <c r="B198" s="11">
        <v>0.16</v>
      </c>
      <c r="C198" s="11">
        <v>0.19</v>
      </c>
      <c r="D198" s="11">
        <v>0.1</v>
      </c>
      <c r="E198" s="11">
        <v>0.12</v>
      </c>
      <c r="F198" s="11">
        <v>0.12</v>
      </c>
      <c r="G198" s="11"/>
      <c r="H198" s="11">
        <v>0.13800000000000001</v>
      </c>
    </row>
    <row r="199" spans="1:8" ht="20.100000000000001" customHeight="1">
      <c r="A199" s="288">
        <v>44049</v>
      </c>
      <c r="B199" s="11">
        <v>0.17</v>
      </c>
      <c r="C199" s="11">
        <v>0.19</v>
      </c>
      <c r="D199" s="11">
        <v>0.1</v>
      </c>
      <c r="E199" s="11">
        <v>0.12</v>
      </c>
      <c r="F199" s="11">
        <v>0.12</v>
      </c>
      <c r="G199" s="11"/>
      <c r="H199" s="11">
        <v>0.14000000000000001</v>
      </c>
    </row>
    <row r="200" spans="1:8" ht="20.100000000000001" customHeight="1">
      <c r="A200" s="288">
        <v>44056</v>
      </c>
      <c r="B200" s="11">
        <v>0.14599999999999999</v>
      </c>
      <c r="C200" s="11">
        <v>0.19</v>
      </c>
      <c r="D200" s="11">
        <v>0.1</v>
      </c>
      <c r="E200" s="11">
        <v>0.12</v>
      </c>
      <c r="F200" s="11">
        <v>0.12</v>
      </c>
      <c r="G200" s="11"/>
      <c r="H200" s="11">
        <v>0.13519999999999999</v>
      </c>
    </row>
    <row r="201" spans="1:8" ht="20.100000000000001" customHeight="1">
      <c r="A201" s="288">
        <v>44063</v>
      </c>
      <c r="B201" s="11">
        <v>0.14000000000000001</v>
      </c>
      <c r="C201" s="11">
        <v>0.18</v>
      </c>
      <c r="D201" s="11">
        <v>0.1</v>
      </c>
      <c r="E201" s="11">
        <v>0.12</v>
      </c>
      <c r="F201" s="11">
        <v>0.12</v>
      </c>
      <c r="G201" s="11"/>
      <c r="H201" s="11">
        <v>0.13200000000000001</v>
      </c>
    </row>
    <row r="202" spans="1:8" ht="20.100000000000001" customHeight="1">
      <c r="A202" s="288">
        <v>44070</v>
      </c>
      <c r="B202" s="11">
        <v>0.14000000000000001</v>
      </c>
      <c r="C202" s="11">
        <v>0.17</v>
      </c>
      <c r="D202" s="11">
        <v>0.11</v>
      </c>
      <c r="E202" s="11">
        <v>0.12</v>
      </c>
      <c r="F202" s="11">
        <v>0.12</v>
      </c>
      <c r="G202" s="11"/>
      <c r="H202" s="11">
        <v>0.13200000000000001</v>
      </c>
    </row>
    <row r="203" spans="1:8" ht="20.100000000000001" customHeight="1">
      <c r="A203" s="288">
        <v>44077</v>
      </c>
      <c r="B203" s="11">
        <v>0.16800000000000001</v>
      </c>
      <c r="C203" s="11">
        <v>0.19</v>
      </c>
      <c r="D203" s="11">
        <v>0.12</v>
      </c>
      <c r="E203" s="11">
        <v>0.12</v>
      </c>
      <c r="F203" s="11">
        <v>0.12</v>
      </c>
      <c r="G203" s="11"/>
      <c r="H203" s="11">
        <v>0.14360000000000001</v>
      </c>
    </row>
    <row r="204" spans="1:8" ht="20.100000000000001" customHeight="1">
      <c r="A204" s="288">
        <v>44084</v>
      </c>
      <c r="B204" s="11">
        <v>0.159</v>
      </c>
      <c r="C204" s="11">
        <v>0.185</v>
      </c>
      <c r="D204" s="11">
        <v>0.115</v>
      </c>
      <c r="E204" s="11">
        <v>0.11799999999999999</v>
      </c>
      <c r="F204" s="11">
        <v>0.11899999999999999</v>
      </c>
      <c r="G204" s="11"/>
      <c r="H204" s="11">
        <v>0.13919999999999999</v>
      </c>
    </row>
    <row r="205" spans="1:8" ht="20.100000000000001" customHeight="1">
      <c r="A205" s="288">
        <v>44091</v>
      </c>
      <c r="B205" s="11">
        <v>0.16</v>
      </c>
      <c r="C205" s="11">
        <v>0.18</v>
      </c>
      <c r="D205" s="11">
        <v>0.11</v>
      </c>
      <c r="E205" s="11">
        <v>0.11</v>
      </c>
      <c r="F205" s="11">
        <v>0.12</v>
      </c>
      <c r="G205" s="11"/>
      <c r="H205" s="11">
        <v>0.13600000000000001</v>
      </c>
    </row>
    <row r="206" spans="1:8" ht="20.100000000000001" customHeight="1">
      <c r="A206" s="288">
        <v>44098</v>
      </c>
      <c r="B206" s="11">
        <v>0.16</v>
      </c>
      <c r="C206" s="11">
        <v>0.16</v>
      </c>
      <c r="D206" s="11">
        <v>0.11</v>
      </c>
      <c r="E206" s="11">
        <v>0.11</v>
      </c>
      <c r="F206" s="11">
        <v>0.115</v>
      </c>
      <c r="G206" s="11"/>
      <c r="H206" s="11">
        <v>0.13100000000000001</v>
      </c>
    </row>
    <row r="207" spans="1:8" ht="20.100000000000001" customHeight="1">
      <c r="A207" s="288">
        <v>44104</v>
      </c>
      <c r="B207" s="11">
        <v>0.153</v>
      </c>
      <c r="C207" s="11">
        <v>0.152</v>
      </c>
      <c r="D207" s="11">
        <v>0.11</v>
      </c>
      <c r="E207" s="11">
        <v>0.11</v>
      </c>
      <c r="F207" s="11">
        <v>0.11</v>
      </c>
      <c r="G207" s="11"/>
      <c r="H207" s="11">
        <v>0.127</v>
      </c>
    </row>
    <row r="208" spans="1:8" ht="20.100000000000001" customHeight="1">
      <c r="A208" s="288">
        <v>44112</v>
      </c>
      <c r="B208" s="11">
        <v>0.15</v>
      </c>
      <c r="C208" s="11">
        <v>0.152</v>
      </c>
      <c r="D208" s="11">
        <v>0.11</v>
      </c>
      <c r="E208" s="11">
        <v>0.11</v>
      </c>
      <c r="F208" s="11">
        <v>0.11</v>
      </c>
      <c r="G208" s="11"/>
      <c r="H208" s="11">
        <v>0.12640000000000001</v>
      </c>
    </row>
    <row r="209" spans="1:8" ht="20.100000000000001" customHeight="1">
      <c r="A209" s="288">
        <v>44119</v>
      </c>
      <c r="B209" s="11">
        <v>0.15</v>
      </c>
      <c r="C209" s="11">
        <v>0.15</v>
      </c>
      <c r="D209" s="11">
        <v>0.11</v>
      </c>
      <c r="E209" s="11">
        <v>0.11</v>
      </c>
      <c r="F209" s="11">
        <v>0.11</v>
      </c>
      <c r="G209" s="11"/>
      <c r="H209" s="11">
        <v>0.126</v>
      </c>
    </row>
    <row r="210" spans="1:8" ht="20.100000000000001" customHeight="1">
      <c r="A210" s="288">
        <v>44126</v>
      </c>
      <c r="B210" s="11">
        <v>0.15</v>
      </c>
      <c r="C210" s="11">
        <v>0.14000000000000001</v>
      </c>
      <c r="D210" s="11">
        <v>0.11</v>
      </c>
      <c r="E210" s="11">
        <v>0.11</v>
      </c>
      <c r="F210" s="11">
        <v>0.11</v>
      </c>
      <c r="G210" s="11"/>
      <c r="H210" s="11">
        <v>0.124</v>
      </c>
    </row>
    <row r="211" spans="1:8" ht="20.100000000000001" customHeight="1">
      <c r="A211" s="288">
        <v>44133</v>
      </c>
      <c r="B211" s="11">
        <v>0.16500000000000001</v>
      </c>
      <c r="C211" s="11">
        <v>0.18</v>
      </c>
      <c r="D211" s="11">
        <v>0.12</v>
      </c>
      <c r="E211" s="11">
        <v>0.123</v>
      </c>
      <c r="F211" s="11">
        <v>0.115</v>
      </c>
      <c r="G211" s="11"/>
      <c r="H211" s="11">
        <v>0.1406</v>
      </c>
    </row>
    <row r="212" spans="1:8" ht="20.100000000000001" customHeight="1">
      <c r="A212" s="288">
        <v>44140</v>
      </c>
      <c r="B212" s="11">
        <v>0.18</v>
      </c>
      <c r="C212" s="11">
        <v>0.2</v>
      </c>
      <c r="D212" s="11">
        <v>0.11</v>
      </c>
      <c r="E212" s="11">
        <v>0.155</v>
      </c>
      <c r="F212" s="11">
        <v>0.1</v>
      </c>
      <c r="G212" s="11"/>
      <c r="H212" s="11">
        <v>0.14899999999999999</v>
      </c>
    </row>
    <row r="213" spans="1:8" ht="20.100000000000001" customHeight="1">
      <c r="A213" s="288">
        <v>44147</v>
      </c>
      <c r="B213" s="11">
        <v>0.17</v>
      </c>
      <c r="C213" s="11">
        <v>0.185</v>
      </c>
      <c r="D213" s="11">
        <v>0.11</v>
      </c>
      <c r="E213" s="11">
        <v>0.14000000000000001</v>
      </c>
      <c r="F213" s="11">
        <v>0.1</v>
      </c>
      <c r="G213" s="11"/>
      <c r="H213" s="11">
        <v>0.14099999999999999</v>
      </c>
    </row>
    <row r="214" spans="1:8" ht="20.100000000000001" customHeight="1">
      <c r="A214" s="288">
        <v>44154</v>
      </c>
      <c r="B214" s="11">
        <v>0.17</v>
      </c>
      <c r="C214" s="11">
        <v>0.18</v>
      </c>
      <c r="D214" s="11">
        <v>0.11</v>
      </c>
      <c r="E214" s="11">
        <v>0.14000000000000001</v>
      </c>
      <c r="F214" s="11">
        <v>0.1</v>
      </c>
      <c r="G214" s="11"/>
      <c r="H214" s="11">
        <v>0.14000000000000001</v>
      </c>
    </row>
    <row r="215" spans="1:8" ht="20.100000000000001" customHeight="1">
      <c r="A215" s="288">
        <v>44161</v>
      </c>
      <c r="B215" s="11">
        <v>0.16</v>
      </c>
      <c r="C215" s="11">
        <v>0.17</v>
      </c>
      <c r="D215" s="11">
        <v>0.11</v>
      </c>
      <c r="E215" s="11">
        <v>0.14000000000000001</v>
      </c>
      <c r="F215" s="11">
        <v>0.1</v>
      </c>
      <c r="G215" s="11"/>
      <c r="H215" s="11">
        <v>0.13600000000000001</v>
      </c>
    </row>
    <row r="216" spans="1:8" ht="20.100000000000001" customHeight="1">
      <c r="A216" s="288">
        <v>44168</v>
      </c>
      <c r="B216" s="11">
        <v>0.16</v>
      </c>
      <c r="C216" s="11">
        <v>0.159</v>
      </c>
      <c r="D216" s="11">
        <v>0.11</v>
      </c>
      <c r="E216" s="11">
        <v>0.13</v>
      </c>
      <c r="F216" s="11">
        <v>0.11</v>
      </c>
      <c r="G216" s="11"/>
      <c r="H216" s="11">
        <v>0.1338</v>
      </c>
    </row>
    <row r="217" spans="1:8" ht="20.100000000000001" customHeight="1">
      <c r="A217" s="288">
        <v>44175</v>
      </c>
      <c r="B217" s="11">
        <v>0.15</v>
      </c>
      <c r="C217" s="11">
        <v>0.159</v>
      </c>
      <c r="D217" s="11">
        <v>0.11</v>
      </c>
      <c r="E217" s="11">
        <v>0.13</v>
      </c>
      <c r="F217" s="11">
        <v>0.11</v>
      </c>
      <c r="G217" s="11"/>
      <c r="H217" s="11">
        <v>0.1318</v>
      </c>
    </row>
    <row r="218" spans="1:8" ht="20.100000000000001" customHeight="1">
      <c r="A218" s="288">
        <v>44182</v>
      </c>
      <c r="B218" s="11">
        <v>0.14499999999999999</v>
      </c>
      <c r="C218" s="11">
        <v>0.15</v>
      </c>
      <c r="D218" s="11">
        <v>0.11</v>
      </c>
      <c r="E218" s="11">
        <v>0.13</v>
      </c>
      <c r="F218" s="11">
        <v>0.11</v>
      </c>
      <c r="G218" s="11"/>
      <c r="H218" s="11">
        <v>0.129</v>
      </c>
    </row>
    <row r="219" spans="1:8" ht="20.100000000000001" customHeight="1">
      <c r="A219" s="288">
        <v>44189</v>
      </c>
      <c r="B219" s="11">
        <v>0.13</v>
      </c>
      <c r="C219" s="11">
        <v>0.13</v>
      </c>
      <c r="D219" s="11">
        <v>0.11</v>
      </c>
      <c r="E219" s="11">
        <v>0.12</v>
      </c>
      <c r="F219" s="11">
        <v>0.11</v>
      </c>
      <c r="G219" s="11"/>
      <c r="H219" s="11">
        <v>0.12</v>
      </c>
    </row>
    <row r="220" spans="1:8" ht="20.100000000000001" customHeight="1">
      <c r="A220" s="288">
        <v>44196</v>
      </c>
      <c r="B220" s="11">
        <v>0.11</v>
      </c>
      <c r="C220" s="11">
        <v>0.11</v>
      </c>
      <c r="D220" s="11">
        <v>0.11</v>
      </c>
      <c r="E220" s="11">
        <v>0.1</v>
      </c>
      <c r="F220" s="11">
        <v>0.11</v>
      </c>
      <c r="G220" s="11"/>
      <c r="H220" s="11">
        <v>0.108</v>
      </c>
    </row>
    <row r="221" spans="1:8" ht="20.100000000000001" customHeight="1">
      <c r="A221" s="288">
        <v>44203</v>
      </c>
      <c r="B221" s="11">
        <v>0.12</v>
      </c>
      <c r="C221" s="11">
        <v>0.12</v>
      </c>
      <c r="D221" s="11">
        <v>0.11</v>
      </c>
      <c r="E221" s="11">
        <v>0.1</v>
      </c>
      <c r="F221" s="11">
        <v>0.11</v>
      </c>
      <c r="G221" s="11"/>
      <c r="H221" s="11">
        <v>0.112</v>
      </c>
    </row>
    <row r="222" spans="1:8" ht="20.100000000000001" customHeight="1">
      <c r="A222" s="288">
        <v>44210</v>
      </c>
      <c r="B222" s="11">
        <v>0.1</v>
      </c>
      <c r="C222" s="11">
        <v>0.1</v>
      </c>
      <c r="D222" s="11">
        <v>0.1</v>
      </c>
      <c r="E222" s="11">
        <v>0.09</v>
      </c>
      <c r="F222" s="11">
        <v>0.1</v>
      </c>
      <c r="G222" s="11"/>
      <c r="H222" s="11">
        <v>9.8000000000000004E-2</v>
      </c>
    </row>
    <row r="223" spans="1:8" ht="20.100000000000001" customHeight="1">
      <c r="A223" s="288">
        <v>44217</v>
      </c>
      <c r="B223" s="11">
        <v>9.5000000000000001E-2</v>
      </c>
      <c r="C223" s="11">
        <v>0.1</v>
      </c>
      <c r="D223" s="11">
        <v>0.1</v>
      </c>
      <c r="E223" s="11">
        <v>0.09</v>
      </c>
      <c r="F223" s="11">
        <v>0.09</v>
      </c>
      <c r="G223" s="11"/>
      <c r="H223" s="11">
        <v>9.5000000000000001E-2</v>
      </c>
    </row>
    <row r="224" spans="1:8" ht="20.100000000000001" customHeight="1">
      <c r="A224" s="288">
        <v>44224</v>
      </c>
      <c r="B224" s="11">
        <v>0.1</v>
      </c>
      <c r="C224" s="11">
        <v>0.13</v>
      </c>
      <c r="D224" s="11">
        <v>9.5000000000000001E-2</v>
      </c>
      <c r="E224" s="11">
        <v>0.09</v>
      </c>
      <c r="F224" s="11">
        <v>0.09</v>
      </c>
      <c r="G224" s="11"/>
      <c r="H224" s="11">
        <v>0.10100000000000001</v>
      </c>
    </row>
    <row r="225" spans="1:8" ht="20.100000000000001" customHeight="1">
      <c r="A225" s="288">
        <v>44231</v>
      </c>
      <c r="B225" s="11">
        <v>0.13</v>
      </c>
      <c r="C225" s="11">
        <v>0.16200000000000001</v>
      </c>
      <c r="D225" s="11">
        <v>0.1</v>
      </c>
      <c r="E225" s="11">
        <v>0.12</v>
      </c>
      <c r="F225" s="11">
        <v>0.09</v>
      </c>
      <c r="G225" s="11"/>
      <c r="H225" s="11">
        <v>0.12039999999999999</v>
      </c>
    </row>
    <row r="226" spans="1:8" ht="20.100000000000001" customHeight="1">
      <c r="A226" s="288">
        <v>44245</v>
      </c>
      <c r="B226" s="11">
        <v>0.14299999999999999</v>
      </c>
      <c r="C226" s="11">
        <v>0.20499999999999999</v>
      </c>
      <c r="D226" s="11">
        <v>0.1</v>
      </c>
      <c r="E226" s="11">
        <v>0.11</v>
      </c>
      <c r="F226" s="11">
        <v>0.08</v>
      </c>
      <c r="G226" s="11"/>
      <c r="H226" s="11">
        <v>0.12759999999999999</v>
      </c>
    </row>
    <row r="227" spans="1:8" ht="20.100000000000001" customHeight="1">
      <c r="A227" s="288">
        <v>44252</v>
      </c>
      <c r="B227" s="11">
        <v>0.155</v>
      </c>
      <c r="C227" s="11">
        <v>0.25</v>
      </c>
      <c r="D227" s="11">
        <v>0.13</v>
      </c>
      <c r="E227" s="11">
        <v>0.11</v>
      </c>
      <c r="F227" s="11">
        <v>0.1</v>
      </c>
      <c r="G227" s="11"/>
      <c r="H227" s="11">
        <v>0.14899999999999999</v>
      </c>
    </row>
    <row r="228" spans="1:8" ht="20.100000000000001" customHeight="1">
      <c r="A228" s="288">
        <v>44259</v>
      </c>
      <c r="B228" s="11">
        <v>0.23</v>
      </c>
      <c r="C228" s="11">
        <v>0.28999999999999998</v>
      </c>
      <c r="D228" s="11">
        <v>0.16</v>
      </c>
      <c r="E228" s="11">
        <v>0.13</v>
      </c>
      <c r="F228" s="11">
        <v>0.15</v>
      </c>
      <c r="G228" s="11"/>
      <c r="H228" s="11">
        <v>0.192</v>
      </c>
    </row>
    <row r="229" spans="1:8" ht="20.100000000000001" customHeight="1">
      <c r="A229" s="288">
        <v>44266</v>
      </c>
      <c r="B229" s="11">
        <v>0.23</v>
      </c>
      <c r="C229" s="11">
        <v>0.33</v>
      </c>
      <c r="D229" s="11">
        <v>0.13</v>
      </c>
      <c r="E229" s="11">
        <v>0.17</v>
      </c>
      <c r="F229" s="11">
        <v>0.18</v>
      </c>
      <c r="G229" s="11"/>
      <c r="H229" s="11">
        <v>0.20799999999999999</v>
      </c>
    </row>
    <row r="230" spans="1:8" ht="20.100000000000001" customHeight="1">
      <c r="A230" s="288">
        <v>44273</v>
      </c>
      <c r="B230" s="11">
        <v>0.25</v>
      </c>
      <c r="C230" s="11">
        <v>0.36</v>
      </c>
      <c r="D230" s="11">
        <v>0.12</v>
      </c>
      <c r="E230" s="11">
        <v>0.21</v>
      </c>
      <c r="F230" s="11">
        <v>0.2</v>
      </c>
      <c r="G230" s="11"/>
      <c r="H230" s="11">
        <v>0.22800000000000001</v>
      </c>
    </row>
    <row r="231" spans="1:8" ht="20.100000000000001" customHeight="1">
      <c r="A231" s="288">
        <v>44280</v>
      </c>
      <c r="B231" s="11">
        <v>0.27</v>
      </c>
      <c r="C231" s="11">
        <v>0.38</v>
      </c>
      <c r="D231" s="11">
        <v>0.14000000000000001</v>
      </c>
      <c r="E231" s="11">
        <v>0.23</v>
      </c>
      <c r="F231" s="11">
        <v>0.22</v>
      </c>
      <c r="G231" s="11"/>
      <c r="H231" s="11">
        <v>0.248</v>
      </c>
    </row>
    <row r="232" spans="1:8" ht="20.100000000000001" customHeight="1">
      <c r="A232" s="288">
        <v>44287</v>
      </c>
      <c r="B232" s="11">
        <v>0.23</v>
      </c>
      <c r="C232" s="11">
        <v>0.35</v>
      </c>
      <c r="D232" s="11">
        <v>0.13</v>
      </c>
      <c r="E232" s="11">
        <v>0.23</v>
      </c>
      <c r="F232" s="11">
        <v>0.2</v>
      </c>
      <c r="G232" s="11"/>
      <c r="H232" s="11">
        <v>0.22800000000000001</v>
      </c>
    </row>
    <row r="233" spans="1:8" ht="20.100000000000001" customHeight="1">
      <c r="A233" s="288">
        <v>44294</v>
      </c>
      <c r="B233" s="11">
        <v>0.28999999999999998</v>
      </c>
      <c r="C233" s="11">
        <v>0.4</v>
      </c>
      <c r="D233" s="11">
        <v>0.18</v>
      </c>
      <c r="E233" s="11">
        <v>0.2</v>
      </c>
      <c r="F233" s="11">
        <v>0.23</v>
      </c>
      <c r="G233" s="11"/>
      <c r="H233" s="11">
        <v>0.26</v>
      </c>
    </row>
    <row r="234" spans="1:8" ht="20.100000000000001" customHeight="1">
      <c r="A234" s="288">
        <v>44301</v>
      </c>
      <c r="B234" s="11">
        <v>0.3</v>
      </c>
      <c r="C234" s="11">
        <v>0.42</v>
      </c>
      <c r="D234" s="11">
        <v>0.2</v>
      </c>
      <c r="E234" s="11">
        <v>0.18</v>
      </c>
      <c r="F234" s="11">
        <v>0.24</v>
      </c>
      <c r="G234" s="11"/>
      <c r="H234" s="11">
        <v>0.26800000000000002</v>
      </c>
    </row>
    <row r="235" spans="1:8" ht="20.100000000000001" customHeight="1">
      <c r="A235" s="288">
        <v>44308</v>
      </c>
      <c r="B235" s="11">
        <v>0.28999999999999998</v>
      </c>
      <c r="C235" s="11">
        <v>0.4</v>
      </c>
      <c r="D235" s="11">
        <v>0.2</v>
      </c>
      <c r="E235" s="11">
        <v>0.18</v>
      </c>
      <c r="F235" s="11">
        <v>0.23</v>
      </c>
      <c r="G235" s="11"/>
      <c r="H235" s="11">
        <v>0.26</v>
      </c>
    </row>
    <row r="236" spans="1:8" ht="20.100000000000001" customHeight="1">
      <c r="A236" s="288">
        <v>44315</v>
      </c>
      <c r="B236" s="11">
        <v>0.33</v>
      </c>
      <c r="C236" s="11">
        <v>0.42</v>
      </c>
      <c r="D236" s="11">
        <v>0.25</v>
      </c>
      <c r="E236" s="11">
        <v>0.18</v>
      </c>
      <c r="F236" s="11">
        <v>0.23</v>
      </c>
      <c r="G236" s="11"/>
      <c r="H236" s="11">
        <v>0.28199999999999997</v>
      </c>
    </row>
    <row r="237" spans="1:8" ht="20.100000000000001" customHeight="1">
      <c r="A237" s="288">
        <v>44322</v>
      </c>
      <c r="B237" s="11">
        <v>0.3</v>
      </c>
      <c r="C237" s="11">
        <v>0.42</v>
      </c>
      <c r="D237" s="11">
        <v>0.25</v>
      </c>
      <c r="E237" s="11">
        <v>0.18</v>
      </c>
      <c r="F237" s="11">
        <v>0.23</v>
      </c>
      <c r="G237" s="11"/>
      <c r="H237" s="11">
        <v>0.27600000000000002</v>
      </c>
    </row>
    <row r="238" spans="1:8" ht="20.100000000000001" customHeight="1">
      <c r="A238" s="288">
        <v>44329</v>
      </c>
      <c r="B238" s="11">
        <v>0.3</v>
      </c>
      <c r="C238" s="11">
        <v>0.4</v>
      </c>
      <c r="D238" s="11">
        <v>0.26</v>
      </c>
      <c r="E238" s="11">
        <v>0.22</v>
      </c>
      <c r="F238" s="11">
        <v>0.26</v>
      </c>
      <c r="G238" s="11"/>
      <c r="H238" s="11">
        <v>0.28799999999999998</v>
      </c>
    </row>
    <row r="239" spans="1:8" ht="20.100000000000001" customHeight="1">
      <c r="A239" s="288">
        <v>44336</v>
      </c>
      <c r="B239" s="11">
        <v>0.33</v>
      </c>
      <c r="C239" s="11">
        <v>0.43</v>
      </c>
      <c r="D239" s="11">
        <v>0.26</v>
      </c>
      <c r="E239" s="11">
        <v>0.22</v>
      </c>
      <c r="F239" s="11">
        <v>0.27</v>
      </c>
      <c r="G239" s="11"/>
      <c r="H239" s="11">
        <v>0.30199999999999999</v>
      </c>
    </row>
    <row r="240" spans="1:8" ht="20.100000000000001" customHeight="1">
      <c r="A240" s="288">
        <v>44343</v>
      </c>
      <c r="B240" s="11">
        <v>0.35599999999999998</v>
      </c>
      <c r="C240" s="11">
        <v>0.45</v>
      </c>
      <c r="D240" s="11">
        <v>0.26</v>
      </c>
      <c r="E240" s="11">
        <v>0.28000000000000003</v>
      </c>
      <c r="F240" s="11">
        <v>0.30559999999999998</v>
      </c>
      <c r="G240" s="11"/>
      <c r="H240" s="11">
        <v>0.33029999999999998</v>
      </c>
    </row>
    <row r="241" spans="1:8" ht="20.100000000000001" customHeight="1">
      <c r="A241" s="288">
        <v>44350</v>
      </c>
      <c r="B241" s="11">
        <v>0.34</v>
      </c>
      <c r="C241" s="11">
        <v>0.47499999999999998</v>
      </c>
      <c r="D241" s="11">
        <v>0.26</v>
      </c>
      <c r="E241" s="11">
        <v>0.3</v>
      </c>
      <c r="F241" s="11">
        <v>0.27800000000000002</v>
      </c>
      <c r="G241" s="11"/>
      <c r="H241" s="11">
        <v>0.3306</v>
      </c>
    </row>
    <row r="242" spans="1:8" ht="20.100000000000001" customHeight="1">
      <c r="A242" s="288">
        <v>44357</v>
      </c>
      <c r="B242" s="11">
        <v>0.34</v>
      </c>
      <c r="C242" s="11">
        <v>0.45</v>
      </c>
      <c r="D242" s="11">
        <v>0.26500000000000001</v>
      </c>
      <c r="E242" s="11">
        <v>0.35</v>
      </c>
      <c r="F242" s="11">
        <v>0.28499999999999998</v>
      </c>
      <c r="G242" s="11">
        <v>0.20499999999999999</v>
      </c>
      <c r="H242" s="11">
        <v>0.31580000000000003</v>
      </c>
    </row>
    <row r="243" spans="1:8" ht="20.100000000000001" customHeight="1">
      <c r="A243" s="288">
        <v>44364</v>
      </c>
      <c r="B243" s="11">
        <v>0.33</v>
      </c>
      <c r="C243" s="11">
        <v>0.43</v>
      </c>
      <c r="D243" s="11">
        <v>0.25</v>
      </c>
      <c r="E243" s="11">
        <v>0.3</v>
      </c>
      <c r="F243" s="11">
        <v>0.28999999999999998</v>
      </c>
      <c r="G243" s="11">
        <v>0.22</v>
      </c>
      <c r="H243" s="11">
        <v>0.30330000000000001</v>
      </c>
    </row>
    <row r="244" spans="1:8" ht="20.100000000000001" customHeight="1">
      <c r="A244" s="288">
        <v>44371</v>
      </c>
      <c r="B244" s="11">
        <v>0.32</v>
      </c>
      <c r="C244" s="11">
        <v>0.42</v>
      </c>
      <c r="D244" s="11">
        <v>0.25</v>
      </c>
      <c r="E244" s="11">
        <v>0.3</v>
      </c>
      <c r="F244" s="11">
        <v>0.28999999999999998</v>
      </c>
      <c r="G244" s="11">
        <v>0.25</v>
      </c>
      <c r="H244" s="11">
        <v>0.30499999999999999</v>
      </c>
    </row>
    <row r="245" spans="1:8" ht="20.100000000000001" customHeight="1">
      <c r="A245" s="288">
        <v>44378</v>
      </c>
      <c r="B245" s="11">
        <v>0.3</v>
      </c>
      <c r="C245" s="11">
        <v>0.4</v>
      </c>
      <c r="D245" s="11">
        <v>0.26</v>
      </c>
      <c r="E245" s="11">
        <v>0.32</v>
      </c>
      <c r="F245" s="11">
        <v>0.28000000000000003</v>
      </c>
      <c r="G245" s="11">
        <v>0.26</v>
      </c>
      <c r="H245" s="11">
        <v>0.30330000000000001</v>
      </c>
    </row>
    <row r="246" spans="1:8" ht="20.100000000000001" customHeight="1">
      <c r="A246" s="288">
        <v>44385</v>
      </c>
      <c r="B246" s="11">
        <v>0.32</v>
      </c>
      <c r="C246" s="11">
        <v>0.38</v>
      </c>
      <c r="D246" s="11">
        <v>0.255</v>
      </c>
      <c r="E246" s="11">
        <v>0.32</v>
      </c>
      <c r="F246" s="11">
        <v>0.27</v>
      </c>
      <c r="G246" s="11">
        <v>0.25800000000000001</v>
      </c>
      <c r="H246" s="11">
        <v>0.30049999999999999</v>
      </c>
    </row>
    <row r="247" spans="1:8" ht="20.100000000000001" customHeight="1">
      <c r="A247" s="288">
        <v>44392</v>
      </c>
      <c r="B247" s="11">
        <v>0.32</v>
      </c>
      <c r="C247" s="11">
        <v>0.38</v>
      </c>
      <c r="D247" s="11">
        <v>0.26</v>
      </c>
      <c r="E247" s="11">
        <v>0.32</v>
      </c>
      <c r="F247" s="11">
        <v>0.27</v>
      </c>
      <c r="G247" s="11">
        <v>0.26</v>
      </c>
      <c r="H247" s="11">
        <v>0.30170000000000002</v>
      </c>
    </row>
    <row r="248" spans="1:8" ht="20.100000000000001" customHeight="1">
      <c r="A248" s="288">
        <v>44399</v>
      </c>
      <c r="B248" s="11">
        <v>0.35</v>
      </c>
      <c r="C248" s="11">
        <v>0.4</v>
      </c>
      <c r="D248" s="11">
        <v>0.28000000000000003</v>
      </c>
      <c r="E248" s="11">
        <v>0.32</v>
      </c>
      <c r="F248" s="11">
        <v>0.28999999999999998</v>
      </c>
      <c r="G248" s="11">
        <v>0.26</v>
      </c>
      <c r="H248" s="11">
        <v>0.31669999999999998</v>
      </c>
    </row>
    <row r="249" spans="1:8" ht="20.100000000000001" customHeight="1">
      <c r="A249" s="288">
        <v>44406</v>
      </c>
      <c r="B249" s="11">
        <v>0.32</v>
      </c>
      <c r="C249" s="11">
        <v>0.42</v>
      </c>
      <c r="D249" s="11">
        <v>0.28000000000000003</v>
      </c>
      <c r="E249" s="11">
        <v>0.36</v>
      </c>
      <c r="F249" s="11">
        <v>0.28999999999999998</v>
      </c>
      <c r="G249" s="11">
        <v>0.26</v>
      </c>
      <c r="H249" s="11">
        <v>0.32169999999999999</v>
      </c>
    </row>
    <row r="250" spans="1:8" ht="20.100000000000001" customHeight="1">
      <c r="A250" s="288">
        <v>44413</v>
      </c>
      <c r="B250" s="11">
        <v>0.32</v>
      </c>
      <c r="C250" s="11">
        <v>0.38</v>
      </c>
      <c r="D250" s="11">
        <v>0.28000000000000003</v>
      </c>
      <c r="E250" s="11">
        <v>0.34</v>
      </c>
      <c r="F250" s="11">
        <v>0.28999999999999998</v>
      </c>
      <c r="G250" s="11">
        <v>0.25</v>
      </c>
      <c r="H250" s="11">
        <v>0.31</v>
      </c>
    </row>
    <row r="251" spans="1:8" ht="20.100000000000001" customHeight="1">
      <c r="A251" s="288">
        <v>44420</v>
      </c>
      <c r="B251" s="11">
        <v>0.32</v>
      </c>
      <c r="C251" s="11">
        <v>0.375</v>
      </c>
      <c r="D251" s="11">
        <v>0.28000000000000003</v>
      </c>
      <c r="E251" s="11">
        <v>0.34</v>
      </c>
      <c r="F251" s="11">
        <v>0.28699999999999998</v>
      </c>
      <c r="G251" s="11">
        <v>0.248</v>
      </c>
      <c r="H251" s="11">
        <v>0.30830000000000002</v>
      </c>
    </row>
    <row r="252" spans="1:8" ht="20.100000000000001" customHeight="1">
      <c r="A252" s="288">
        <v>44427</v>
      </c>
      <c r="B252" s="11">
        <v>0.32</v>
      </c>
      <c r="C252" s="11">
        <v>0.38</v>
      </c>
      <c r="D252" s="11">
        <v>0.28000000000000003</v>
      </c>
      <c r="E252" s="11">
        <v>0.34</v>
      </c>
      <c r="F252" s="11">
        <v>0.28699999999999998</v>
      </c>
      <c r="G252" s="11">
        <v>0.25</v>
      </c>
      <c r="H252" s="11">
        <v>0.3095</v>
      </c>
    </row>
    <row r="253" spans="1:8" ht="20.100000000000001" customHeight="1">
      <c r="A253" s="288">
        <v>44434</v>
      </c>
      <c r="B253" s="11">
        <v>0.33</v>
      </c>
      <c r="C253" s="11">
        <v>0.38</v>
      </c>
      <c r="D253" s="11">
        <v>0.28999999999999998</v>
      </c>
      <c r="E253" s="11">
        <v>0.34</v>
      </c>
      <c r="F253" s="11">
        <v>0.28999999999999998</v>
      </c>
      <c r="G253" s="11">
        <v>0.25</v>
      </c>
      <c r="H253" s="11">
        <v>0.31330000000000002</v>
      </c>
    </row>
    <row r="254" spans="1:8" ht="20.100000000000001" customHeight="1">
      <c r="A254" s="288">
        <v>44441</v>
      </c>
      <c r="B254" s="11">
        <v>0.32</v>
      </c>
      <c r="C254" s="11">
        <v>0.38</v>
      </c>
      <c r="D254" s="11">
        <v>0.3</v>
      </c>
      <c r="E254" s="11">
        <v>0.34</v>
      </c>
      <c r="F254" s="11">
        <v>0.3</v>
      </c>
      <c r="G254" s="11">
        <v>0.25</v>
      </c>
      <c r="H254" s="11">
        <v>0.315</v>
      </c>
    </row>
    <row r="255" spans="1:8" ht="20.100000000000001" customHeight="1">
      <c r="A255" s="288">
        <v>44448</v>
      </c>
      <c r="B255" s="11">
        <v>0.28999999999999998</v>
      </c>
      <c r="C255" s="11">
        <v>0.35</v>
      </c>
      <c r="D255" s="11">
        <v>0.26500000000000001</v>
      </c>
      <c r="E255" s="11">
        <v>0.3</v>
      </c>
      <c r="F255" s="11">
        <v>0.26</v>
      </c>
      <c r="G255" s="11">
        <v>0.24</v>
      </c>
      <c r="H255" s="11">
        <v>0.28420000000000001</v>
      </c>
    </row>
    <row r="256" spans="1:8" ht="20.100000000000001" customHeight="1">
      <c r="A256" s="288">
        <v>44455</v>
      </c>
      <c r="B256" s="11">
        <v>0.32</v>
      </c>
      <c r="C256" s="11">
        <v>0.33</v>
      </c>
      <c r="D256" s="11">
        <v>0.26</v>
      </c>
      <c r="E256" s="11">
        <v>0.28999999999999998</v>
      </c>
      <c r="F256" s="11">
        <v>0.255</v>
      </c>
      <c r="G256" s="11">
        <v>0.22800000000000001</v>
      </c>
      <c r="H256" s="11">
        <v>0.28050000000000003</v>
      </c>
    </row>
    <row r="257" spans="1:8" ht="20.100000000000001" customHeight="1">
      <c r="A257" s="288">
        <v>44462</v>
      </c>
      <c r="B257" s="11">
        <v>0.28000000000000003</v>
      </c>
      <c r="C257" s="11">
        <v>0.3</v>
      </c>
      <c r="D257" s="11">
        <v>0.245</v>
      </c>
      <c r="E257" s="11">
        <v>0.26400000000000001</v>
      </c>
      <c r="F257" s="11">
        <v>0.23</v>
      </c>
      <c r="G257" s="11">
        <v>0.2</v>
      </c>
      <c r="H257" s="11">
        <v>0.25319999999999998</v>
      </c>
    </row>
    <row r="258" spans="1:8" ht="20.100000000000001" customHeight="1">
      <c r="A258" s="288">
        <v>44469</v>
      </c>
      <c r="B258" s="11">
        <v>0.26</v>
      </c>
      <c r="C258" s="11">
        <v>0.28000000000000003</v>
      </c>
      <c r="D258" s="11">
        <v>0.24</v>
      </c>
      <c r="E258" s="11">
        <v>0.23400000000000001</v>
      </c>
      <c r="F258" s="11">
        <v>0.23</v>
      </c>
      <c r="G258" s="11">
        <v>0.2</v>
      </c>
      <c r="H258" s="11">
        <v>0.2407</v>
      </c>
    </row>
    <row r="259" spans="1:8" ht="20.100000000000001" customHeight="1">
      <c r="A259" s="288">
        <v>44477</v>
      </c>
      <c r="B259" s="11">
        <v>0.25</v>
      </c>
      <c r="C259" s="11">
        <v>0.25</v>
      </c>
      <c r="D259" s="11">
        <v>0.23</v>
      </c>
      <c r="E259" s="11">
        <v>0.23</v>
      </c>
      <c r="F259" s="11">
        <v>0.22</v>
      </c>
      <c r="G259" s="11">
        <v>0.2</v>
      </c>
      <c r="H259" s="11">
        <v>0.23</v>
      </c>
    </row>
    <row r="260" spans="1:8" ht="20.100000000000001" customHeight="1">
      <c r="A260" s="288">
        <v>44483</v>
      </c>
      <c r="B260" s="11">
        <v>0.24</v>
      </c>
      <c r="C260" s="11">
        <v>0.28000000000000003</v>
      </c>
      <c r="D260" s="11">
        <v>0.25</v>
      </c>
      <c r="E260" s="11">
        <v>0.22</v>
      </c>
      <c r="F260" s="11">
        <v>0.22</v>
      </c>
      <c r="G260" s="11">
        <v>0.2</v>
      </c>
      <c r="H260" s="11">
        <v>0.23499999999999999</v>
      </c>
    </row>
    <row r="261" spans="1:8" ht="20.100000000000001" customHeight="1">
      <c r="A261" s="288">
        <v>44491</v>
      </c>
      <c r="B261" s="11">
        <v>0.22</v>
      </c>
      <c r="C261" s="11">
        <v>0.253</v>
      </c>
      <c r="D261" s="11">
        <v>0.23</v>
      </c>
      <c r="E261" s="11">
        <v>0.2</v>
      </c>
      <c r="F261" s="11">
        <v>0.2</v>
      </c>
      <c r="G261" s="11">
        <v>0.18</v>
      </c>
      <c r="H261" s="11">
        <v>0.21379999999999999</v>
      </c>
    </row>
    <row r="262" spans="1:8" ht="20.100000000000001" customHeight="1">
      <c r="A262" s="288">
        <v>44497</v>
      </c>
      <c r="B262" s="11">
        <v>0.22</v>
      </c>
      <c r="C262" s="11">
        <v>0.23</v>
      </c>
      <c r="D262" s="11">
        <v>0.2</v>
      </c>
      <c r="E262" s="11">
        <v>0.2</v>
      </c>
      <c r="F262" s="11">
        <v>0.2</v>
      </c>
      <c r="G262" s="11">
        <v>0.18</v>
      </c>
      <c r="H262" s="11">
        <v>0.20499999999999999</v>
      </c>
    </row>
    <row r="263" spans="1:8" ht="20.100000000000001" customHeight="1">
      <c r="A263" s="288">
        <v>44504</v>
      </c>
      <c r="B263" s="11">
        <v>0.21299999999999999</v>
      </c>
      <c r="C263" s="11">
        <v>0.218</v>
      </c>
      <c r="D263" s="11">
        <v>0.19</v>
      </c>
      <c r="E263" s="11">
        <v>0.19600000000000001</v>
      </c>
      <c r="F263" s="11">
        <v>0.19700000000000001</v>
      </c>
      <c r="G263" s="11">
        <v>0.17899999999999999</v>
      </c>
      <c r="H263" s="11">
        <v>0.1988</v>
      </c>
    </row>
    <row r="264" spans="1:8" ht="20.100000000000001" customHeight="1">
      <c r="A264" s="288">
        <v>44511</v>
      </c>
      <c r="B264" s="11">
        <v>0.222</v>
      </c>
      <c r="C264" s="11">
        <v>0.21</v>
      </c>
      <c r="D264" s="11">
        <v>0.1875</v>
      </c>
      <c r="E264" s="11">
        <v>0.1888</v>
      </c>
      <c r="F264" s="11">
        <v>0.1855</v>
      </c>
      <c r="G264" s="11">
        <v>0.17699999999999999</v>
      </c>
      <c r="H264" s="11">
        <v>0.1951</v>
      </c>
    </row>
    <row r="265" spans="1:8" ht="20.100000000000001" customHeight="1">
      <c r="A265" s="288">
        <v>44518</v>
      </c>
      <c r="B265" s="11">
        <v>0.23</v>
      </c>
      <c r="C265" s="11">
        <v>0.21</v>
      </c>
      <c r="D265" s="11">
        <v>0.19</v>
      </c>
      <c r="E265" s="11">
        <v>0.1888</v>
      </c>
      <c r="F265" s="11">
        <v>0.1855</v>
      </c>
      <c r="G265" s="11">
        <v>0.18</v>
      </c>
      <c r="H265" s="11">
        <v>0.19739999999999999</v>
      </c>
    </row>
    <row r="266" spans="1:8" ht="20.100000000000001" customHeight="1">
      <c r="A266" s="288">
        <v>44525</v>
      </c>
      <c r="B266" s="11">
        <v>0.21</v>
      </c>
      <c r="C266" s="11">
        <v>0.189</v>
      </c>
      <c r="D266" s="11">
        <v>0.18</v>
      </c>
      <c r="E266" s="11">
        <v>0.17</v>
      </c>
      <c r="F266" s="11">
        <v>0.16800000000000001</v>
      </c>
      <c r="G266" s="11">
        <v>0.17</v>
      </c>
      <c r="H266" s="11">
        <v>0.1812</v>
      </c>
    </row>
    <row r="267" spans="1:8" ht="20.100000000000001" customHeight="1">
      <c r="A267" s="288">
        <v>44532</v>
      </c>
      <c r="B267" s="11">
        <v>0.2</v>
      </c>
      <c r="C267" s="11">
        <v>0.19</v>
      </c>
      <c r="D267" s="11">
        <v>0.18</v>
      </c>
      <c r="E267" s="11">
        <v>0.17</v>
      </c>
      <c r="F267" s="11">
        <v>0.16</v>
      </c>
      <c r="G267" s="11">
        <v>0.16</v>
      </c>
      <c r="H267" s="11">
        <v>0.1767</v>
      </c>
    </row>
    <row r="268" spans="1:8" ht="20.100000000000001" customHeight="1">
      <c r="A268" s="288">
        <v>44539</v>
      </c>
      <c r="B268" s="11">
        <v>0.2</v>
      </c>
      <c r="C268" s="11">
        <v>0.218</v>
      </c>
      <c r="D268" s="11">
        <v>0.185</v>
      </c>
      <c r="E268" s="11">
        <v>0.16500000000000001</v>
      </c>
      <c r="F268" s="11">
        <v>0.155</v>
      </c>
      <c r="G268" s="11">
        <v>0.158</v>
      </c>
      <c r="H268" s="11">
        <v>0.1802</v>
      </c>
    </row>
    <row r="269" spans="1:8" ht="20.100000000000001" customHeight="1">
      <c r="A269" s="288">
        <v>44546</v>
      </c>
      <c r="B269" s="11">
        <v>0.2</v>
      </c>
      <c r="C269" s="11">
        <v>0.19</v>
      </c>
      <c r="D269" s="11">
        <v>0.18</v>
      </c>
      <c r="E269" s="11">
        <v>0.16</v>
      </c>
      <c r="F269" s="11">
        <v>0.17</v>
      </c>
      <c r="G269" s="11">
        <v>0.15</v>
      </c>
      <c r="H269" s="11">
        <v>0.17499999999999999</v>
      </c>
    </row>
    <row r="270" spans="1:8" ht="20.100000000000001" customHeight="1">
      <c r="A270" s="288">
        <v>44553</v>
      </c>
      <c r="B270" s="11">
        <v>0.19900000000000001</v>
      </c>
      <c r="C270" s="11">
        <v>0.192</v>
      </c>
      <c r="D270" s="11">
        <v>0.17699999999999999</v>
      </c>
      <c r="E270" s="11">
        <v>0.155</v>
      </c>
      <c r="F270" s="11">
        <v>0.16600000000000001</v>
      </c>
      <c r="G270" s="11">
        <v>0.14799999999999999</v>
      </c>
      <c r="H270" s="11">
        <v>0.17280000000000001</v>
      </c>
    </row>
    <row r="271" spans="1:8" ht="20.100000000000001" customHeight="1">
      <c r="A271" s="288">
        <v>44560</v>
      </c>
      <c r="B271" s="11">
        <v>0.17</v>
      </c>
      <c r="C271" s="11">
        <v>0.17</v>
      </c>
      <c r="D271" s="11">
        <v>0.17</v>
      </c>
      <c r="E271" s="11">
        <v>0.18</v>
      </c>
      <c r="F271" s="11">
        <v>0.16</v>
      </c>
      <c r="G271" s="11">
        <v>0.14000000000000001</v>
      </c>
      <c r="H271" s="11">
        <v>0.16500000000000001</v>
      </c>
    </row>
    <row r="272" spans="1:8" ht="20.100000000000001" customHeight="1">
      <c r="A272" s="288">
        <v>44567</v>
      </c>
      <c r="B272" s="11">
        <v>0.16600000000000001</v>
      </c>
      <c r="C272" s="11">
        <v>0.16800000000000001</v>
      </c>
      <c r="D272" s="11">
        <v>0.16800000000000001</v>
      </c>
      <c r="E272" s="11">
        <v>0.17699999999999999</v>
      </c>
      <c r="F272" s="11">
        <v>0.156</v>
      </c>
      <c r="G272" s="11">
        <v>0.13900000000000001</v>
      </c>
      <c r="H272" s="11">
        <v>0.1623</v>
      </c>
    </row>
    <row r="273" spans="1:8" ht="20.100000000000001" customHeight="1">
      <c r="A273" s="288">
        <v>44574</v>
      </c>
      <c r="B273" s="11">
        <v>0.17499999999999999</v>
      </c>
      <c r="C273" s="11">
        <v>0.17799999999999999</v>
      </c>
      <c r="D273" s="11">
        <v>0.155</v>
      </c>
      <c r="E273" s="11">
        <v>0.17</v>
      </c>
      <c r="F273" s="11">
        <v>0.15</v>
      </c>
      <c r="G273" s="11">
        <v>0.15</v>
      </c>
      <c r="H273" s="11">
        <v>0.16300000000000001</v>
      </c>
    </row>
    <row r="274" spans="1:8" ht="20.100000000000001" customHeight="1">
      <c r="A274" s="288">
        <v>44581</v>
      </c>
      <c r="B274" s="11">
        <v>0.17</v>
      </c>
      <c r="C274" s="11">
        <v>0.17</v>
      </c>
      <c r="D274" s="11">
        <v>0.14499999999999999</v>
      </c>
      <c r="E274" s="11">
        <v>0.17</v>
      </c>
      <c r="F274" s="11">
        <v>0.15</v>
      </c>
      <c r="G274" s="11">
        <v>0.15</v>
      </c>
      <c r="H274" s="11">
        <v>0.15920000000000001</v>
      </c>
    </row>
    <row r="275" spans="1:8" ht="20.100000000000001" customHeight="1">
      <c r="A275" s="288">
        <v>44587</v>
      </c>
      <c r="B275" s="11">
        <v>0.17</v>
      </c>
      <c r="C275" s="11">
        <v>0.17</v>
      </c>
      <c r="D275" s="11">
        <v>0.14499999999999999</v>
      </c>
      <c r="E275" s="11">
        <v>0.16</v>
      </c>
      <c r="F275" s="11">
        <v>0.15</v>
      </c>
      <c r="G275" s="11">
        <v>0.15</v>
      </c>
      <c r="H275" s="11">
        <v>0.1575</v>
      </c>
    </row>
    <row r="276" spans="1:8" ht="20.100000000000001" customHeight="1">
      <c r="A276" s="288">
        <v>44602</v>
      </c>
      <c r="B276" s="11">
        <v>0.16</v>
      </c>
      <c r="C276" s="11">
        <v>0.17</v>
      </c>
      <c r="D276" s="11">
        <v>0.14499999999999999</v>
      </c>
      <c r="E276" s="11">
        <v>0.158</v>
      </c>
      <c r="F276" s="11">
        <v>0.15</v>
      </c>
      <c r="G276" s="11">
        <v>0.14000000000000001</v>
      </c>
      <c r="H276" s="11">
        <v>0.15379999999999999</v>
      </c>
    </row>
    <row r="277" spans="1:8" s="54" customFormat="1" ht="20.100000000000001" customHeight="1">
      <c r="A277" s="288">
        <v>44609</v>
      </c>
      <c r="B277" s="11">
        <v>0.17499999999999999</v>
      </c>
      <c r="C277" s="11">
        <v>0.18540000000000001</v>
      </c>
      <c r="D277" s="11">
        <v>0.14499999999999999</v>
      </c>
      <c r="E277" s="11">
        <v>0.158</v>
      </c>
      <c r="F277" s="11">
        <v>0.15229999999999999</v>
      </c>
      <c r="G277" s="11">
        <v>0.14299999999999999</v>
      </c>
      <c r="H277" s="11">
        <v>0.1598</v>
      </c>
    </row>
    <row r="278" spans="1:8" s="46" customFormat="1" ht="20.100000000000001" customHeight="1">
      <c r="A278" s="288">
        <v>44616</v>
      </c>
      <c r="B278" s="11">
        <v>0.17799999999999999</v>
      </c>
      <c r="C278" s="11">
        <v>0.188</v>
      </c>
      <c r="D278" s="11">
        <v>0.14399999999999999</v>
      </c>
      <c r="E278" s="11">
        <v>0.16</v>
      </c>
      <c r="F278" s="11">
        <v>0.155</v>
      </c>
      <c r="G278" s="11">
        <v>0.14599999999999999</v>
      </c>
      <c r="H278" s="11">
        <v>0.1618</v>
      </c>
    </row>
    <row r="279" spans="1:8" ht="20.100000000000001" customHeight="1">
      <c r="A279" s="288">
        <v>44623</v>
      </c>
      <c r="B279" s="11">
        <v>0.18</v>
      </c>
      <c r="C279" s="11">
        <v>0.192</v>
      </c>
      <c r="D279" s="11">
        <v>0.14499999999999999</v>
      </c>
      <c r="E279" s="11">
        <v>0.16200000000000001</v>
      </c>
      <c r="F279" s="11">
        <v>0.15</v>
      </c>
      <c r="G279" s="11">
        <v>0.14499999999999999</v>
      </c>
      <c r="H279" s="11">
        <v>0.1623</v>
      </c>
    </row>
    <row r="280" spans="1:8" ht="20.100000000000001" customHeight="1">
      <c r="A280" s="288">
        <v>44630</v>
      </c>
      <c r="B280" s="11">
        <v>0.2</v>
      </c>
      <c r="C280" s="11">
        <v>0.21299999999999999</v>
      </c>
      <c r="D280" s="11">
        <v>0.16500000000000001</v>
      </c>
      <c r="E280" s="11">
        <v>0.17499999999999999</v>
      </c>
      <c r="F280" s="11">
        <v>0.153</v>
      </c>
      <c r="G280" s="11">
        <v>0.152</v>
      </c>
      <c r="H280" s="11">
        <v>0.17630000000000001</v>
      </c>
    </row>
    <row r="281" spans="1:8" s="10" customFormat="1" ht="20.100000000000001" customHeight="1">
      <c r="A281" s="288">
        <v>44637</v>
      </c>
      <c r="B281" s="11">
        <v>0.20300000000000001</v>
      </c>
      <c r="C281" s="11">
        <v>0.217</v>
      </c>
      <c r="D281" s="11">
        <v>0.161</v>
      </c>
      <c r="E281" s="11">
        <v>0.17799999999999999</v>
      </c>
      <c r="F281" s="11">
        <v>0.155</v>
      </c>
      <c r="G281" s="11">
        <v>0.154</v>
      </c>
      <c r="H281" s="11">
        <v>0.17799999999999999</v>
      </c>
    </row>
    <row r="282" spans="1:8" ht="20.100000000000001" customHeight="1">
      <c r="A282" s="288">
        <v>44644</v>
      </c>
      <c r="B282" s="11">
        <v>0.20399999999999999</v>
      </c>
      <c r="C282" s="11">
        <v>0.22</v>
      </c>
      <c r="D282" s="11">
        <v>0.161</v>
      </c>
      <c r="E282" s="11">
        <v>0.182</v>
      </c>
      <c r="F282" s="11">
        <v>0.155</v>
      </c>
      <c r="G282" s="11">
        <v>0.155</v>
      </c>
      <c r="H282" s="11">
        <v>0.17949999999999999</v>
      </c>
    </row>
    <row r="283" spans="1:8" ht="20.100000000000001" customHeight="1">
      <c r="A283" s="288">
        <v>44651</v>
      </c>
      <c r="B283" s="11">
        <v>0.22500000000000001</v>
      </c>
      <c r="C283" s="11">
        <v>0.245</v>
      </c>
      <c r="D283" s="11">
        <v>0.152</v>
      </c>
      <c r="E283" s="11">
        <v>0.20200000000000001</v>
      </c>
      <c r="F283" s="11">
        <v>0.16</v>
      </c>
      <c r="G283" s="11">
        <v>0.15</v>
      </c>
      <c r="H283" s="11">
        <v>0.189</v>
      </c>
    </row>
    <row r="284" spans="1:8" ht="20.100000000000001" customHeight="1">
      <c r="A284" s="288">
        <v>44658</v>
      </c>
      <c r="B284" s="11">
        <v>0.22500000000000001</v>
      </c>
      <c r="C284" s="11">
        <v>0.26800000000000002</v>
      </c>
      <c r="D284" s="11">
        <v>0.14099999999999999</v>
      </c>
      <c r="E284" s="11">
        <v>0.20799999999999999</v>
      </c>
      <c r="F284" s="11">
        <v>0.156</v>
      </c>
      <c r="G284" s="11">
        <v>0.15</v>
      </c>
      <c r="H284" s="11">
        <v>0.1913</v>
      </c>
    </row>
    <row r="285" spans="1:8" ht="20.100000000000001" customHeight="1">
      <c r="A285" s="288">
        <v>44665</v>
      </c>
      <c r="B285" s="11">
        <v>0.23</v>
      </c>
      <c r="C285" s="11">
        <v>0.27500000000000002</v>
      </c>
      <c r="D285" s="11">
        <v>0.14000000000000001</v>
      </c>
      <c r="E285" s="11">
        <v>0.22</v>
      </c>
      <c r="F285" s="11">
        <v>0.16</v>
      </c>
      <c r="G285" s="11">
        <v>0.14000000000000001</v>
      </c>
      <c r="H285" s="11">
        <v>0.19420000000000001</v>
      </c>
    </row>
    <row r="286" spans="1:8" ht="20.100000000000001" customHeight="1">
      <c r="A286" s="288">
        <v>44672</v>
      </c>
      <c r="B286" s="11">
        <v>0.20499999999999999</v>
      </c>
      <c r="C286" s="11">
        <v>0.26</v>
      </c>
      <c r="D286" s="11">
        <v>0.14000000000000001</v>
      </c>
      <c r="E286" s="11">
        <v>0.22</v>
      </c>
      <c r="F286" s="11">
        <v>0.15</v>
      </c>
      <c r="G286" s="11">
        <v>0.14000000000000001</v>
      </c>
      <c r="H286" s="11">
        <v>0.18579999999999999</v>
      </c>
    </row>
    <row r="287" spans="1:8" ht="20.100000000000001" customHeight="1">
      <c r="A287" s="288">
        <v>44679</v>
      </c>
      <c r="B287" s="11">
        <v>0.21</v>
      </c>
      <c r="C287" s="11">
        <v>0.24</v>
      </c>
      <c r="D287" s="11">
        <v>0.16</v>
      </c>
      <c r="E287" s="11">
        <v>0.21</v>
      </c>
      <c r="F287" s="11">
        <v>0.15</v>
      </c>
      <c r="G287" s="11">
        <v>0.13</v>
      </c>
      <c r="H287" s="11">
        <v>0.18329999999999999</v>
      </c>
    </row>
    <row r="288" spans="1:8" ht="20.100000000000001" customHeight="1">
      <c r="A288" s="288">
        <v>44686</v>
      </c>
      <c r="B288" s="11">
        <v>0.21</v>
      </c>
      <c r="C288" s="11">
        <v>0.24</v>
      </c>
      <c r="D288" s="11">
        <v>0.16</v>
      </c>
      <c r="E288" s="11">
        <v>0.21</v>
      </c>
      <c r="F288" s="11">
        <v>0.15</v>
      </c>
      <c r="G288" s="11">
        <v>0.13900000000000001</v>
      </c>
      <c r="H288" s="11">
        <v>0.18479999999999999</v>
      </c>
    </row>
    <row r="289" spans="1:8" ht="20.100000000000001" customHeight="1">
      <c r="A289" s="288">
        <v>44693</v>
      </c>
      <c r="B289" s="11">
        <v>0.19800000000000001</v>
      </c>
      <c r="C289" s="11">
        <v>0.22500000000000001</v>
      </c>
      <c r="D289" s="11">
        <v>0.15</v>
      </c>
      <c r="E289" s="11">
        <v>0.2</v>
      </c>
      <c r="F289" s="11">
        <v>0.153</v>
      </c>
      <c r="G289" s="11">
        <v>0.13300000000000001</v>
      </c>
      <c r="H289" s="11">
        <v>0.17649999999999999</v>
      </c>
    </row>
    <row r="290" spans="1:8" ht="20.100000000000001" customHeight="1">
      <c r="A290" s="288">
        <v>44700</v>
      </c>
      <c r="B290" s="11">
        <v>0.19800000000000001</v>
      </c>
      <c r="C290" s="11">
        <v>0.22500000000000001</v>
      </c>
      <c r="D290" s="11">
        <v>0.15</v>
      </c>
      <c r="E290" s="11">
        <v>0.188</v>
      </c>
      <c r="F290" s="11">
        <v>0.153</v>
      </c>
      <c r="G290" s="11">
        <v>0.13</v>
      </c>
      <c r="H290" s="11">
        <v>0.17399999999999999</v>
      </c>
    </row>
    <row r="291" spans="1:8" s="10" customFormat="1" ht="20.100000000000001" customHeight="1">
      <c r="A291" s="288">
        <v>44707</v>
      </c>
      <c r="B291" s="11">
        <v>0.2</v>
      </c>
      <c r="C291" s="11">
        <v>0.22</v>
      </c>
      <c r="D291" s="11">
        <v>0.15</v>
      </c>
      <c r="E291" s="11">
        <v>0.19</v>
      </c>
      <c r="F291" s="11">
        <v>0.15</v>
      </c>
      <c r="G291" s="11">
        <v>0.13</v>
      </c>
      <c r="H291" s="11">
        <v>0.17330000000000001</v>
      </c>
    </row>
    <row r="292" spans="1:8" ht="20.100000000000001" customHeight="1">
      <c r="A292" s="288">
        <v>44714</v>
      </c>
      <c r="B292" s="11">
        <v>0.2</v>
      </c>
      <c r="C292" s="11">
        <v>0.23100000000000001</v>
      </c>
      <c r="D292" s="11">
        <v>0.16200000000000001</v>
      </c>
      <c r="E292" s="11">
        <v>0.19</v>
      </c>
      <c r="F292" s="11">
        <v>0.15</v>
      </c>
      <c r="G292" s="11">
        <v>0.13</v>
      </c>
      <c r="H292" s="11">
        <v>0.1772</v>
      </c>
    </row>
    <row r="293" spans="1:8" ht="20.100000000000001" customHeight="1">
      <c r="A293" s="288">
        <v>44721</v>
      </c>
      <c r="B293" s="11">
        <v>0.2</v>
      </c>
      <c r="C293" s="11">
        <v>0.23100000000000001</v>
      </c>
      <c r="D293" s="11">
        <v>0.17</v>
      </c>
      <c r="E293" s="11">
        <v>0.19</v>
      </c>
      <c r="F293" s="11">
        <v>0.15</v>
      </c>
      <c r="G293" s="11">
        <v>0.13</v>
      </c>
      <c r="H293" s="11">
        <v>0.17849999999999999</v>
      </c>
    </row>
    <row r="294" spans="1:8" ht="20.100000000000001" customHeight="1">
      <c r="A294" s="288">
        <v>44728</v>
      </c>
      <c r="B294" s="11">
        <v>0.2</v>
      </c>
      <c r="C294" s="11">
        <v>0.23100000000000001</v>
      </c>
      <c r="D294" s="11">
        <v>0.17</v>
      </c>
      <c r="E294" s="11">
        <v>0.2</v>
      </c>
      <c r="F294" s="11">
        <v>0.15</v>
      </c>
      <c r="G294" s="11">
        <v>0.13</v>
      </c>
      <c r="H294" s="11">
        <v>0.1802</v>
      </c>
    </row>
    <row r="295" spans="1:8" ht="20.100000000000001" customHeight="1">
      <c r="A295" s="288">
        <v>44735</v>
      </c>
      <c r="B295" s="11">
        <v>0.19900000000000001</v>
      </c>
      <c r="C295" s="11">
        <v>0.23</v>
      </c>
      <c r="D295" s="11">
        <v>0.17</v>
      </c>
      <c r="E295" s="11">
        <v>0.19500000000000001</v>
      </c>
      <c r="F295" s="11">
        <v>0.155</v>
      </c>
      <c r="G295" s="11">
        <v>0.13500000000000001</v>
      </c>
      <c r="H295" s="11">
        <v>0.1807</v>
      </c>
    </row>
    <row r="296" spans="1:8" s="10" customFormat="1" ht="20.100000000000001" customHeight="1">
      <c r="A296" s="288">
        <v>44742</v>
      </c>
      <c r="B296" s="11">
        <v>0.193</v>
      </c>
      <c r="C296" s="11">
        <v>0.21</v>
      </c>
      <c r="D296" s="11">
        <v>0.17</v>
      </c>
      <c r="E296" s="11">
        <v>0.188</v>
      </c>
      <c r="F296" s="11">
        <v>0.155</v>
      </c>
      <c r="G296" s="11">
        <v>0.13</v>
      </c>
      <c r="H296" s="11">
        <v>0.17430000000000001</v>
      </c>
    </row>
    <row r="297" spans="1:8" s="10" customFormat="1" ht="20.100000000000001" customHeight="1">
      <c r="A297" s="288">
        <v>44749</v>
      </c>
      <c r="B297" s="11">
        <v>0.19</v>
      </c>
      <c r="C297" s="11">
        <v>0.2</v>
      </c>
      <c r="D297" s="11">
        <v>0.17</v>
      </c>
      <c r="E297" s="11">
        <v>0.19</v>
      </c>
      <c r="F297" s="11">
        <v>0.155</v>
      </c>
      <c r="G297" s="11">
        <v>0.13</v>
      </c>
      <c r="H297" s="11">
        <v>0.17249999999999999</v>
      </c>
    </row>
    <row r="298" spans="1:8" ht="20.100000000000001" customHeight="1">
      <c r="A298" s="288">
        <v>44756</v>
      </c>
      <c r="B298" s="11">
        <v>0.19</v>
      </c>
      <c r="C298" s="11">
        <v>0.20499999999999999</v>
      </c>
      <c r="D298" s="11">
        <v>0.17</v>
      </c>
      <c r="E298" s="11">
        <v>0.188</v>
      </c>
      <c r="F298" s="11">
        <v>0.155</v>
      </c>
      <c r="G298" s="11">
        <v>0.13</v>
      </c>
      <c r="H298" s="11">
        <v>0.17299999999999999</v>
      </c>
    </row>
    <row r="299" spans="1:8" ht="20.100000000000001" customHeight="1">
      <c r="A299" s="288">
        <v>44763</v>
      </c>
      <c r="B299" s="11">
        <v>0.19</v>
      </c>
      <c r="C299" s="11">
        <v>0.2</v>
      </c>
      <c r="D299" s="11">
        <v>0.17</v>
      </c>
      <c r="E299" s="11">
        <v>0.188</v>
      </c>
      <c r="F299" s="11">
        <v>0.155</v>
      </c>
      <c r="G299" s="11">
        <v>0.13</v>
      </c>
      <c r="H299" s="11">
        <v>0.17219999999999999</v>
      </c>
    </row>
    <row r="300" spans="1:8" ht="20.100000000000001" customHeight="1">
      <c r="A300" s="288">
        <v>44770</v>
      </c>
      <c r="B300" s="11">
        <v>0.17799999999999999</v>
      </c>
      <c r="C300" s="11">
        <v>0.185</v>
      </c>
      <c r="D300" s="11">
        <v>0.17</v>
      </c>
      <c r="E300" s="11">
        <v>0.17799999999999999</v>
      </c>
      <c r="F300" s="11">
        <v>0.15</v>
      </c>
      <c r="G300" s="11">
        <v>0.13</v>
      </c>
      <c r="H300" s="11">
        <v>0.16520000000000001</v>
      </c>
    </row>
    <row r="301" spans="1:8" s="10" customFormat="1" ht="20.100000000000001" customHeight="1">
      <c r="A301" s="288">
        <v>44777</v>
      </c>
      <c r="B301" s="11">
        <v>0.17499999999999999</v>
      </c>
      <c r="C301" s="11">
        <v>0.18</v>
      </c>
      <c r="D301" s="11">
        <v>0.17</v>
      </c>
      <c r="E301" s="11">
        <v>0.17499999999999999</v>
      </c>
      <c r="F301" s="11">
        <v>0.15</v>
      </c>
      <c r="G301" s="11">
        <v>0.13</v>
      </c>
      <c r="H301" s="11">
        <v>0.1633</v>
      </c>
    </row>
    <row r="302" spans="1:8" ht="20.100000000000001" customHeight="1">
      <c r="A302" s="288">
        <v>44784</v>
      </c>
      <c r="B302" s="11">
        <v>0.17</v>
      </c>
      <c r="C302" s="11">
        <v>0.17499999999999999</v>
      </c>
      <c r="D302" s="11">
        <v>0.16</v>
      </c>
      <c r="E302" s="11">
        <v>0.17</v>
      </c>
      <c r="F302" s="11">
        <v>0.15</v>
      </c>
      <c r="G302" s="11">
        <v>0.13</v>
      </c>
      <c r="H302" s="11">
        <v>0.15920000000000001</v>
      </c>
    </row>
    <row r="303" spans="1:8" ht="20.100000000000001" customHeight="1">
      <c r="A303" s="288">
        <v>44791</v>
      </c>
      <c r="B303" s="11">
        <v>0.18</v>
      </c>
      <c r="C303" s="11">
        <v>0.17</v>
      </c>
      <c r="D303" s="11">
        <v>0.16</v>
      </c>
      <c r="E303" s="11">
        <v>0.17299999999999999</v>
      </c>
      <c r="F303" s="11">
        <v>0.153</v>
      </c>
      <c r="G303" s="11">
        <v>0.13300000000000001</v>
      </c>
      <c r="H303" s="11">
        <v>0.1615</v>
      </c>
    </row>
    <row r="304" spans="1:8" ht="20.100000000000001" customHeight="1">
      <c r="A304" s="288">
        <v>44798</v>
      </c>
      <c r="B304" s="11">
        <v>0.17</v>
      </c>
      <c r="C304" s="11">
        <v>0.17</v>
      </c>
      <c r="D304" s="11">
        <v>0.16</v>
      </c>
      <c r="E304" s="11">
        <v>0.17</v>
      </c>
      <c r="F304" s="11">
        <v>0.158</v>
      </c>
      <c r="G304" s="11">
        <v>0.13</v>
      </c>
      <c r="H304" s="11">
        <v>0.15970000000000001</v>
      </c>
    </row>
    <row r="305" spans="1:8" ht="20.100000000000001" customHeight="1">
      <c r="A305" s="288">
        <v>44805</v>
      </c>
      <c r="B305" s="11">
        <v>0.16800000000000001</v>
      </c>
      <c r="C305" s="11">
        <v>0.16400000000000001</v>
      </c>
      <c r="D305" s="11">
        <v>0.16</v>
      </c>
      <c r="E305" s="11">
        <v>0.17</v>
      </c>
      <c r="F305" s="11">
        <v>0.15</v>
      </c>
      <c r="G305" s="11">
        <v>0.13</v>
      </c>
      <c r="H305" s="11">
        <v>0.157</v>
      </c>
    </row>
    <row r="306" spans="1:8" ht="20.100000000000001" customHeight="1">
      <c r="A306" s="288">
        <v>44812</v>
      </c>
      <c r="B306" s="11">
        <v>0.16</v>
      </c>
      <c r="C306" s="11">
        <v>0.16</v>
      </c>
      <c r="D306" s="11">
        <v>0.158</v>
      </c>
      <c r="E306" s="11">
        <v>0.16500000000000001</v>
      </c>
      <c r="F306" s="11">
        <v>0.15</v>
      </c>
      <c r="G306" s="11">
        <v>0.13</v>
      </c>
      <c r="H306" s="11">
        <v>0.15379999999999999</v>
      </c>
    </row>
    <row r="307" spans="1:8" s="10" customFormat="1" ht="20.100000000000001" customHeight="1">
      <c r="A307" s="288">
        <v>44819</v>
      </c>
      <c r="B307" s="11">
        <v>0.16</v>
      </c>
      <c r="C307" s="11">
        <v>0.16</v>
      </c>
      <c r="D307" s="11">
        <v>0.15</v>
      </c>
      <c r="E307" s="11">
        <v>0.16</v>
      </c>
      <c r="F307" s="11">
        <v>0.15</v>
      </c>
      <c r="G307" s="11">
        <v>0.13</v>
      </c>
      <c r="H307" s="11">
        <v>0.1517</v>
      </c>
    </row>
    <row r="308" spans="1:8" s="54" customFormat="1" ht="20.100000000000001" customHeight="1">
      <c r="A308" s="288">
        <v>44826</v>
      </c>
      <c r="B308" s="11">
        <v>0.15</v>
      </c>
      <c r="C308" s="11">
        <v>0.15</v>
      </c>
      <c r="D308" s="11">
        <v>0.15</v>
      </c>
      <c r="E308" s="11">
        <v>0.15</v>
      </c>
      <c r="F308" s="11">
        <v>0.14000000000000001</v>
      </c>
      <c r="G308" s="11">
        <v>0.13</v>
      </c>
      <c r="H308" s="11">
        <v>0.14499999999999999</v>
      </c>
    </row>
    <row r="309" spans="1:8" s="54" customFormat="1" ht="20.100000000000001" customHeight="1">
      <c r="A309" s="288">
        <v>44833</v>
      </c>
      <c r="B309" s="11">
        <v>0.153</v>
      </c>
      <c r="C309" s="11">
        <v>0.14499999999999999</v>
      </c>
      <c r="D309" s="11">
        <v>0.14499999999999999</v>
      </c>
      <c r="E309" s="11">
        <v>0.14399999999999999</v>
      </c>
      <c r="F309" s="11">
        <v>0.14000000000000001</v>
      </c>
      <c r="G309" s="11">
        <v>0.13</v>
      </c>
      <c r="H309" s="11">
        <v>0.14280000000000001</v>
      </c>
    </row>
    <row r="310" spans="1:8" ht="20.100000000000001" customHeight="1">
      <c r="A310" s="288">
        <v>44842</v>
      </c>
      <c r="B310" s="11">
        <v>0.14799999999999999</v>
      </c>
      <c r="C310" s="11">
        <v>0.14299999999999999</v>
      </c>
      <c r="D310" s="11">
        <v>0.14000000000000001</v>
      </c>
      <c r="E310" s="11">
        <v>0.13500000000000001</v>
      </c>
      <c r="F310" s="11">
        <v>0.14000000000000001</v>
      </c>
      <c r="G310" s="11">
        <v>0.121</v>
      </c>
      <c r="H310" s="11">
        <v>0.13780000000000001</v>
      </c>
    </row>
    <row r="311" spans="1:8" ht="20.100000000000001" customHeight="1">
      <c r="A311" s="288">
        <v>44847</v>
      </c>
      <c r="B311" s="11">
        <v>0.14000000000000001</v>
      </c>
      <c r="C311" s="11">
        <v>0.14299999999999999</v>
      </c>
      <c r="D311" s="11">
        <v>0.14000000000000001</v>
      </c>
      <c r="E311" s="11">
        <v>0.13500000000000001</v>
      </c>
      <c r="F311" s="11">
        <v>0.14000000000000001</v>
      </c>
      <c r="G311" s="11">
        <v>0.12</v>
      </c>
      <c r="H311" s="11">
        <v>0.1363</v>
      </c>
    </row>
    <row r="312" spans="1:8" ht="20.100000000000001" customHeight="1">
      <c r="A312" s="288">
        <v>44854</v>
      </c>
      <c r="B312" s="11">
        <v>0.14000000000000001</v>
      </c>
      <c r="C312" s="11">
        <v>0.14000000000000001</v>
      </c>
      <c r="D312" s="11">
        <v>0.14000000000000001</v>
      </c>
      <c r="E312" s="11">
        <v>0.13500000000000001</v>
      </c>
      <c r="F312" s="11">
        <v>0.14000000000000001</v>
      </c>
      <c r="G312" s="11">
        <v>0.12</v>
      </c>
      <c r="H312" s="11">
        <v>0.1358</v>
      </c>
    </row>
    <row r="313" spans="1:8" s="46" customFormat="1" ht="20.100000000000001" customHeight="1">
      <c r="A313" s="288">
        <v>44861</v>
      </c>
      <c r="B313" s="11">
        <v>0.153</v>
      </c>
      <c r="C313" s="11">
        <v>0.14000000000000001</v>
      </c>
      <c r="D313" s="11">
        <v>0.14000000000000001</v>
      </c>
      <c r="E313" s="11">
        <v>0.13</v>
      </c>
      <c r="F313" s="11">
        <v>0.13</v>
      </c>
      <c r="G313" s="11">
        <v>0.12</v>
      </c>
      <c r="H313" s="64">
        <v>0.13550000000000001</v>
      </c>
    </row>
    <row r="314" spans="1:8" s="46" customFormat="1" ht="20.100000000000001" customHeight="1">
      <c r="A314" s="288">
        <v>44868</v>
      </c>
      <c r="B314" s="11">
        <v>0.159</v>
      </c>
      <c r="C314" s="11">
        <v>0.15</v>
      </c>
      <c r="D314" s="11">
        <v>0.13900000000000001</v>
      </c>
      <c r="E314" s="11">
        <v>0.13500000000000001</v>
      </c>
      <c r="F314" s="11">
        <v>0.14199999999999999</v>
      </c>
      <c r="G314" s="11">
        <v>0.12</v>
      </c>
      <c r="H314" s="64">
        <v>0.14080000000000001</v>
      </c>
    </row>
    <row r="315" spans="1:8" s="46" customFormat="1" ht="20.100000000000001" customHeight="1">
      <c r="A315" s="288">
        <v>44875</v>
      </c>
      <c r="B315" s="11">
        <v>0.155</v>
      </c>
      <c r="C315" s="11">
        <v>0.152</v>
      </c>
      <c r="D315" s="11">
        <v>0.13600000000000001</v>
      </c>
      <c r="E315" s="11">
        <v>0.13300000000000001</v>
      </c>
      <c r="F315" s="11">
        <v>0.14000000000000001</v>
      </c>
      <c r="G315" s="11">
        <v>0.12</v>
      </c>
      <c r="H315" s="64">
        <v>0.13930000000000001</v>
      </c>
    </row>
    <row r="316" spans="1:8" ht="20.100000000000001" customHeight="1">
      <c r="A316" s="53">
        <v>44882</v>
      </c>
      <c r="B316" s="11">
        <v>0.15</v>
      </c>
      <c r="C316" s="11">
        <v>0.152</v>
      </c>
      <c r="D316" s="11">
        <v>0.13500000000000001</v>
      </c>
      <c r="E316" s="11">
        <v>0.13</v>
      </c>
      <c r="F316" s="11">
        <v>0.14000000000000001</v>
      </c>
      <c r="G316" s="11">
        <v>0.12</v>
      </c>
      <c r="H316" s="64">
        <v>0.13780000000000001</v>
      </c>
    </row>
    <row r="317" spans="1:8" ht="20.100000000000001" customHeight="1">
      <c r="A317" s="53">
        <v>44889</v>
      </c>
      <c r="B317" s="11">
        <v>0.15</v>
      </c>
      <c r="C317" s="11">
        <v>0.15</v>
      </c>
      <c r="D317" s="11">
        <v>0.13500000000000001</v>
      </c>
      <c r="E317" s="11">
        <v>0.13</v>
      </c>
      <c r="F317" s="11">
        <v>0.13600000000000001</v>
      </c>
      <c r="G317" s="11">
        <v>0.12</v>
      </c>
      <c r="H317" s="64">
        <v>0.1368</v>
      </c>
    </row>
    <row r="318" spans="1:8" ht="20.100000000000001" customHeight="1">
      <c r="A318" s="53">
        <v>44896</v>
      </c>
      <c r="B318" s="11">
        <v>0.14000000000000001</v>
      </c>
      <c r="C318" s="11">
        <v>0.15</v>
      </c>
      <c r="D318" s="11">
        <v>0.13</v>
      </c>
      <c r="E318" s="11">
        <v>0.13</v>
      </c>
      <c r="F318" s="11">
        <v>0.125</v>
      </c>
      <c r="G318" s="11">
        <v>0.12</v>
      </c>
      <c r="H318" s="64">
        <v>0.13250000000000001</v>
      </c>
    </row>
    <row r="319" spans="1:8" ht="20.100000000000001" customHeight="1">
      <c r="A319" s="53">
        <v>44903</v>
      </c>
      <c r="B319" s="11">
        <v>0.14000000000000001</v>
      </c>
      <c r="C319" s="11">
        <v>0.15</v>
      </c>
      <c r="D319" s="11">
        <v>0.13</v>
      </c>
      <c r="E319" s="11">
        <v>0.13</v>
      </c>
      <c r="F319" s="11">
        <v>0.125</v>
      </c>
      <c r="G319" s="11">
        <v>0.12</v>
      </c>
      <c r="H319" s="64">
        <v>0.13250000000000001</v>
      </c>
    </row>
    <row r="320" spans="1:8" ht="20.100000000000001" customHeight="1">
      <c r="A320" s="53">
        <v>44910</v>
      </c>
      <c r="B320" s="11">
        <v>0.13300000000000001</v>
      </c>
      <c r="C320" s="11">
        <v>0.14000000000000001</v>
      </c>
      <c r="D320" s="11">
        <v>0.13</v>
      </c>
      <c r="E320" s="11">
        <v>0.13</v>
      </c>
      <c r="F320" s="11">
        <v>0.125</v>
      </c>
      <c r="G320" s="11">
        <v>0.12</v>
      </c>
      <c r="H320" s="64">
        <v>0.12970000000000001</v>
      </c>
    </row>
    <row r="321" spans="1:8" ht="20.100000000000001" customHeight="1">
      <c r="A321" s="53">
        <v>44917</v>
      </c>
      <c r="B321" s="11">
        <v>0.13</v>
      </c>
      <c r="C321" s="11">
        <v>0.14399999999999999</v>
      </c>
      <c r="D321" s="11">
        <v>0.13</v>
      </c>
      <c r="E321" s="11">
        <v>0.13</v>
      </c>
      <c r="F321" s="11">
        <v>0.125</v>
      </c>
      <c r="G321" s="11">
        <v>0.12</v>
      </c>
      <c r="H321" s="64">
        <v>0.1298</v>
      </c>
    </row>
    <row r="322" spans="1:8" ht="20.100000000000001" customHeight="1">
      <c r="A322" s="53">
        <v>44924</v>
      </c>
      <c r="B322" s="11">
        <v>0.13</v>
      </c>
      <c r="C322" s="11">
        <v>0.14000000000000001</v>
      </c>
      <c r="D322" s="11">
        <v>0.13</v>
      </c>
      <c r="E322" s="11">
        <v>0.13</v>
      </c>
      <c r="F322" s="11">
        <v>0.125</v>
      </c>
      <c r="G322" s="11">
        <v>0.12</v>
      </c>
      <c r="H322" s="64">
        <v>0.12920000000000001</v>
      </c>
    </row>
    <row r="323" spans="1:8" ht="20.100000000000001" customHeight="1">
      <c r="A323" s="53">
        <v>44931</v>
      </c>
      <c r="B323" s="11">
        <v>0.14599999999999999</v>
      </c>
      <c r="C323" s="11">
        <v>0.16</v>
      </c>
      <c r="D323" s="11">
        <v>0.12</v>
      </c>
      <c r="E323" s="11">
        <v>0.13</v>
      </c>
      <c r="F323" s="11">
        <v>0.13</v>
      </c>
      <c r="G323" s="11">
        <v>0.12</v>
      </c>
      <c r="H323" s="64">
        <v>0.1343</v>
      </c>
    </row>
    <row r="324" spans="1:8" ht="20.100000000000001" customHeight="1">
      <c r="A324" s="53">
        <v>44938</v>
      </c>
      <c r="B324" s="11">
        <v>0.14699999999999999</v>
      </c>
      <c r="C324" s="11">
        <v>0.16200000000000001</v>
      </c>
      <c r="D324" s="11">
        <v>0.12</v>
      </c>
      <c r="E324" s="11">
        <v>0.128</v>
      </c>
      <c r="F324" s="11">
        <v>0.125</v>
      </c>
      <c r="G324" s="11">
        <v>0.11799999999999999</v>
      </c>
      <c r="H324" s="64">
        <v>0.1333</v>
      </c>
    </row>
    <row r="325" spans="1:8" ht="20.100000000000001" customHeight="1">
      <c r="A325" s="53">
        <v>44959</v>
      </c>
      <c r="B325" s="11">
        <v>0.153</v>
      </c>
      <c r="C325" s="11">
        <v>0.17499999999999999</v>
      </c>
      <c r="D325" s="11">
        <v>0.125</v>
      </c>
      <c r="E325" s="11">
        <v>0.13900000000000001</v>
      </c>
      <c r="F325" s="11">
        <v>0.13100000000000001</v>
      </c>
      <c r="G325" s="11">
        <v>0.12</v>
      </c>
      <c r="H325" s="64">
        <v>0.14050000000000001</v>
      </c>
    </row>
    <row r="326" spans="1:8" ht="20.100000000000001" customHeight="1">
      <c r="A326" s="53">
        <v>44966</v>
      </c>
      <c r="B326" s="11">
        <v>0.158</v>
      </c>
      <c r="C326" s="11">
        <v>0.188</v>
      </c>
      <c r="D326" s="11">
        <v>0.128</v>
      </c>
      <c r="E326" s="11">
        <v>0.15</v>
      </c>
      <c r="F326" s="11">
        <v>0.14099999999999999</v>
      </c>
      <c r="G326" s="11">
        <v>0.12</v>
      </c>
      <c r="H326" s="64">
        <v>0.14749999999999999</v>
      </c>
    </row>
    <row r="327" spans="1:8" ht="20.100000000000001" customHeight="1">
      <c r="A327" s="53">
        <v>44973</v>
      </c>
      <c r="B327" s="11">
        <v>0.17</v>
      </c>
      <c r="C327" s="11">
        <v>0.192</v>
      </c>
      <c r="D327" s="11">
        <v>0.13</v>
      </c>
      <c r="E327" s="11">
        <v>0.16</v>
      </c>
      <c r="F327" s="11">
        <v>0.14799999999999999</v>
      </c>
      <c r="G327" s="11">
        <v>0.128</v>
      </c>
      <c r="H327" s="64">
        <v>0.1547</v>
      </c>
    </row>
    <row r="328" spans="1:8" s="10" customFormat="1" ht="20.100000000000001" customHeight="1">
      <c r="A328" s="314">
        <v>44980</v>
      </c>
      <c r="B328" s="58">
        <v>0.188</v>
      </c>
      <c r="C328" s="58">
        <v>0.23</v>
      </c>
      <c r="D328" s="58">
        <v>0.152</v>
      </c>
      <c r="E328" s="58">
        <v>0.186</v>
      </c>
      <c r="F328" s="58">
        <v>0.16700000000000001</v>
      </c>
      <c r="G328" s="58">
        <v>0.14000000000000001</v>
      </c>
      <c r="H328" s="58">
        <v>0.1772</v>
      </c>
    </row>
  </sheetData>
  <mergeCells count="1">
    <mergeCell ref="A1:H1"/>
  </mergeCells>
  <phoneticPr fontId="62" type="noConversion"/>
  <pageMargins left="0.75" right="0.75" top="1" bottom="1" header="0.5" footer="0.5"/>
  <pageSetup paperSize="9"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235"/>
  <sheetViews>
    <sheetView workbookViewId="0">
      <pane xSplit="2" ySplit="2" topLeftCell="J223" activePane="bottomRight" state="frozen"/>
      <selection pane="topRight"/>
      <selection pane="bottomLeft"/>
      <selection pane="bottomRight" activeCell="A236" sqref="A236"/>
    </sheetView>
  </sheetViews>
  <sheetFormatPr defaultColWidth="13.125" defaultRowHeight="20.100000000000001" customHeight="1"/>
  <cols>
    <col min="1" max="1" width="13.125" style="309"/>
    <col min="2" max="2" width="13.125" style="237" customWidth="1"/>
    <col min="3" max="16383" width="13.125" customWidth="1"/>
  </cols>
  <sheetData>
    <row r="1" spans="1:21" s="32" customFormat="1" ht="30" customHeight="1">
      <c r="A1" s="547" t="s">
        <v>1557</v>
      </c>
      <c r="B1" s="547"/>
      <c r="C1" s="546" t="s">
        <v>173</v>
      </c>
      <c r="D1" s="546"/>
      <c r="E1" s="546"/>
      <c r="F1" s="546"/>
      <c r="G1" s="546"/>
      <c r="H1" s="546" t="s">
        <v>174</v>
      </c>
      <c r="I1" s="546"/>
      <c r="J1" s="546"/>
      <c r="K1" s="546"/>
      <c r="L1" s="546" t="s">
        <v>175</v>
      </c>
      <c r="M1" s="546"/>
      <c r="N1" s="546"/>
      <c r="O1" s="310" t="s">
        <v>176</v>
      </c>
      <c r="P1" s="546" t="s">
        <v>177</v>
      </c>
      <c r="Q1" s="546"/>
      <c r="R1" s="546"/>
      <c r="S1" s="546" t="s">
        <v>178</v>
      </c>
      <c r="T1" s="546"/>
      <c r="U1" s="310"/>
    </row>
    <row r="2" spans="1:21" s="32" customFormat="1" ht="30" customHeight="1">
      <c r="A2" s="239" t="s">
        <v>190</v>
      </c>
      <c r="B2" s="239" t="s">
        <v>183</v>
      </c>
      <c r="C2" s="311" t="s">
        <v>147</v>
      </c>
      <c r="D2" s="311" t="s">
        <v>150</v>
      </c>
      <c r="E2" s="311" t="s">
        <v>151</v>
      </c>
      <c r="F2" s="311" t="s">
        <v>160</v>
      </c>
      <c r="G2" s="311" t="s">
        <v>152</v>
      </c>
      <c r="H2" s="311" t="s">
        <v>166</v>
      </c>
      <c r="I2" s="311" t="s">
        <v>148</v>
      </c>
      <c r="J2" s="311" t="s">
        <v>343</v>
      </c>
      <c r="K2" s="311" t="s">
        <v>149</v>
      </c>
      <c r="L2" s="311" t="s">
        <v>153</v>
      </c>
      <c r="M2" s="311" t="s">
        <v>154</v>
      </c>
      <c r="N2" s="311" t="s">
        <v>155</v>
      </c>
      <c r="O2" s="311" t="s">
        <v>163</v>
      </c>
      <c r="P2" s="311" t="s">
        <v>157</v>
      </c>
      <c r="Q2" s="311" t="s">
        <v>158</v>
      </c>
      <c r="R2" s="311" t="s">
        <v>159</v>
      </c>
      <c r="S2" s="311" t="s">
        <v>161</v>
      </c>
      <c r="T2" s="311" t="s">
        <v>162</v>
      </c>
      <c r="U2" s="311" t="s">
        <v>20</v>
      </c>
    </row>
    <row r="3" spans="1:21" ht="20.100000000000001" customHeight="1">
      <c r="A3" s="288">
        <v>43301</v>
      </c>
      <c r="B3" s="288">
        <v>43307</v>
      </c>
      <c r="C3" s="296">
        <v>17</v>
      </c>
      <c r="D3" s="296">
        <v>18</v>
      </c>
      <c r="E3" s="296">
        <v>17</v>
      </c>
      <c r="F3" s="296">
        <v>17</v>
      </c>
      <c r="G3" s="296">
        <v>16.8</v>
      </c>
      <c r="H3" s="296">
        <v>16.579999999999998</v>
      </c>
      <c r="I3" s="296">
        <v>17</v>
      </c>
      <c r="J3" s="296">
        <v>17.2</v>
      </c>
      <c r="K3" s="296">
        <v>16.899999999999999</v>
      </c>
      <c r="L3" s="296">
        <v>16.68</v>
      </c>
      <c r="M3" s="296">
        <v>16.600000000000001</v>
      </c>
      <c r="N3" s="296">
        <v>16.95</v>
      </c>
      <c r="O3" s="296">
        <v>17.100000000000001</v>
      </c>
      <c r="P3" s="296">
        <v>17.5</v>
      </c>
      <c r="Q3" s="296">
        <v>17.3</v>
      </c>
      <c r="R3" s="296">
        <v>17</v>
      </c>
      <c r="S3" s="296">
        <v>17.03</v>
      </c>
      <c r="T3" s="296">
        <v>17</v>
      </c>
      <c r="U3" s="296">
        <v>17.04</v>
      </c>
    </row>
    <row r="4" spans="1:21" ht="20.100000000000001" customHeight="1">
      <c r="A4" s="288">
        <v>43308</v>
      </c>
      <c r="B4" s="288">
        <v>43314</v>
      </c>
      <c r="C4" s="296">
        <v>18.34</v>
      </c>
      <c r="D4" s="296">
        <v>18.5</v>
      </c>
      <c r="E4" s="296">
        <v>19.100000000000001</v>
      </c>
      <c r="F4" s="296">
        <v>17.5</v>
      </c>
      <c r="G4" s="296">
        <v>17.2</v>
      </c>
      <c r="H4" s="296">
        <v>17.3</v>
      </c>
      <c r="I4" s="296">
        <v>18.27</v>
      </c>
      <c r="J4" s="296">
        <v>17.3</v>
      </c>
      <c r="K4" s="296">
        <v>17.5</v>
      </c>
      <c r="L4" s="296">
        <v>17.079999999999998</v>
      </c>
      <c r="M4" s="296">
        <v>17.07</v>
      </c>
      <c r="N4" s="296">
        <v>17</v>
      </c>
      <c r="O4" s="296">
        <v>17.420000000000002</v>
      </c>
      <c r="P4" s="296">
        <v>18</v>
      </c>
      <c r="Q4" s="296">
        <v>18</v>
      </c>
      <c r="R4" s="296">
        <v>18</v>
      </c>
      <c r="S4" s="296">
        <v>17.97</v>
      </c>
      <c r="T4" s="296">
        <v>17.2</v>
      </c>
      <c r="U4" s="296">
        <v>17.71</v>
      </c>
    </row>
    <row r="5" spans="1:21" ht="20.100000000000001" customHeight="1">
      <c r="A5" s="288">
        <v>43315</v>
      </c>
      <c r="B5" s="288">
        <v>43321</v>
      </c>
      <c r="C5" s="296">
        <v>18.649999999999999</v>
      </c>
      <c r="D5" s="296">
        <v>18.7</v>
      </c>
      <c r="E5" s="296">
        <v>19.399999999999999</v>
      </c>
      <c r="F5" s="296">
        <v>18.239999999999998</v>
      </c>
      <c r="G5" s="296">
        <v>17.899999999999999</v>
      </c>
      <c r="H5" s="296">
        <v>17.87</v>
      </c>
      <c r="I5" s="296">
        <v>18.850000000000001</v>
      </c>
      <c r="J5" s="296">
        <v>18</v>
      </c>
      <c r="K5" s="296">
        <v>18</v>
      </c>
      <c r="L5" s="296">
        <v>17.86</v>
      </c>
      <c r="M5" s="296">
        <v>17.850000000000001</v>
      </c>
      <c r="N5" s="296">
        <v>17.850000000000001</v>
      </c>
      <c r="O5" s="296">
        <v>18</v>
      </c>
      <c r="P5" s="296">
        <v>18.399999999999999</v>
      </c>
      <c r="Q5" s="296">
        <v>18.5</v>
      </c>
      <c r="R5" s="296">
        <v>18.5</v>
      </c>
      <c r="S5" s="296">
        <v>18.100000000000001</v>
      </c>
      <c r="T5" s="296">
        <v>17.600000000000001</v>
      </c>
      <c r="U5" s="296">
        <v>18.239999999999998</v>
      </c>
    </row>
    <row r="6" spans="1:21" ht="20.100000000000001" customHeight="1">
      <c r="A6" s="288">
        <v>43322</v>
      </c>
      <c r="B6" s="288">
        <v>43328</v>
      </c>
      <c r="C6" s="296">
        <v>18.5</v>
      </c>
      <c r="D6" s="296">
        <v>18.72</v>
      </c>
      <c r="E6" s="296">
        <v>19.100000000000001</v>
      </c>
      <c r="F6" s="296">
        <v>18</v>
      </c>
      <c r="G6" s="296">
        <v>17.899999999999999</v>
      </c>
      <c r="H6" s="296">
        <v>18</v>
      </c>
      <c r="I6" s="296">
        <v>18.850000000000001</v>
      </c>
      <c r="J6" s="296">
        <v>18</v>
      </c>
      <c r="K6" s="296">
        <v>18</v>
      </c>
      <c r="L6" s="296">
        <v>17.86</v>
      </c>
      <c r="M6" s="296">
        <v>17.850000000000001</v>
      </c>
      <c r="N6" s="296">
        <v>17.850000000000001</v>
      </c>
      <c r="O6" s="296">
        <v>18</v>
      </c>
      <c r="P6" s="296">
        <v>18.399999999999999</v>
      </c>
      <c r="Q6" s="296">
        <v>18.5</v>
      </c>
      <c r="R6" s="296">
        <v>18.3</v>
      </c>
      <c r="S6" s="296">
        <v>18.2</v>
      </c>
      <c r="T6" s="296">
        <v>17.5</v>
      </c>
      <c r="U6" s="296">
        <v>18.2</v>
      </c>
    </row>
    <row r="7" spans="1:21" ht="20.100000000000001" customHeight="1">
      <c r="A7" s="288">
        <v>43329</v>
      </c>
      <c r="B7" s="288">
        <v>43335</v>
      </c>
      <c r="C7" s="296">
        <v>18.5</v>
      </c>
      <c r="D7" s="296">
        <v>18.8</v>
      </c>
      <c r="E7" s="296">
        <v>19.2</v>
      </c>
      <c r="F7" s="296">
        <v>18</v>
      </c>
      <c r="G7" s="296">
        <v>17.899999999999999</v>
      </c>
      <c r="H7" s="296">
        <v>18</v>
      </c>
      <c r="I7" s="296">
        <v>18.850000000000001</v>
      </c>
      <c r="J7" s="296">
        <v>18</v>
      </c>
      <c r="K7" s="296">
        <v>18</v>
      </c>
      <c r="L7" s="296">
        <v>17.45</v>
      </c>
      <c r="M7" s="296">
        <v>17.5</v>
      </c>
      <c r="N7" s="296">
        <v>17.5</v>
      </c>
      <c r="O7" s="296">
        <v>17.8</v>
      </c>
      <c r="P7" s="296">
        <v>18.399999999999999</v>
      </c>
      <c r="Q7" s="296">
        <v>18.5</v>
      </c>
      <c r="R7" s="296">
        <v>18.3</v>
      </c>
      <c r="S7" s="296">
        <v>18.2</v>
      </c>
      <c r="T7" s="296">
        <v>17.5</v>
      </c>
      <c r="U7" s="296">
        <v>18.13</v>
      </c>
    </row>
    <row r="8" spans="1:21" ht="20.100000000000001" customHeight="1">
      <c r="A8" s="288">
        <v>43336</v>
      </c>
      <c r="B8" s="288">
        <v>43342</v>
      </c>
      <c r="C8" s="296">
        <v>18.100000000000001</v>
      </c>
      <c r="D8" s="296">
        <v>18.2</v>
      </c>
      <c r="E8" s="296">
        <v>18.5</v>
      </c>
      <c r="F8" s="296">
        <v>18</v>
      </c>
      <c r="G8" s="296">
        <v>17.899999999999999</v>
      </c>
      <c r="H8" s="296">
        <v>18</v>
      </c>
      <c r="I8" s="296">
        <v>18.579999999999998</v>
      </c>
      <c r="J8" s="296">
        <v>17.43</v>
      </c>
      <c r="K8" s="296">
        <v>18.899999999999999</v>
      </c>
      <c r="L8" s="296">
        <v>16.829999999999998</v>
      </c>
      <c r="M8" s="296">
        <v>17.63</v>
      </c>
      <c r="N8" s="296">
        <v>17.62</v>
      </c>
      <c r="O8" s="296">
        <v>18.62</v>
      </c>
      <c r="P8" s="296">
        <v>19</v>
      </c>
      <c r="Q8" s="296">
        <v>18.5</v>
      </c>
      <c r="R8" s="296">
        <v>18.3</v>
      </c>
      <c r="S8" s="296">
        <v>18.5</v>
      </c>
      <c r="T8" s="296">
        <v>17.5</v>
      </c>
      <c r="U8" s="296">
        <v>18.12</v>
      </c>
    </row>
    <row r="9" spans="1:21" ht="20.100000000000001" customHeight="1">
      <c r="A9" s="288">
        <v>43343</v>
      </c>
      <c r="B9" s="288">
        <v>43349</v>
      </c>
      <c r="C9" s="296">
        <v>19</v>
      </c>
      <c r="D9" s="296">
        <v>18.2</v>
      </c>
      <c r="E9" s="296">
        <v>18.5</v>
      </c>
      <c r="F9" s="296">
        <v>18</v>
      </c>
      <c r="G9" s="296">
        <v>17.899999999999999</v>
      </c>
      <c r="H9" s="296">
        <v>18</v>
      </c>
      <c r="I9" s="296">
        <v>18.8</v>
      </c>
      <c r="J9" s="296">
        <v>18.8</v>
      </c>
      <c r="K9" s="296">
        <v>18.899999999999999</v>
      </c>
      <c r="L9" s="296">
        <v>16.829999999999998</v>
      </c>
      <c r="M9" s="296">
        <v>17.63</v>
      </c>
      <c r="N9" s="296">
        <v>17.62</v>
      </c>
      <c r="O9" s="296">
        <v>18.62</v>
      </c>
      <c r="P9" s="296">
        <v>19</v>
      </c>
      <c r="Q9" s="296">
        <v>18.5</v>
      </c>
      <c r="R9" s="296">
        <v>18.3</v>
      </c>
      <c r="S9" s="296">
        <v>23</v>
      </c>
      <c r="T9" s="296">
        <v>21</v>
      </c>
      <c r="U9" s="296">
        <v>18.7</v>
      </c>
    </row>
    <row r="10" spans="1:21" ht="20.100000000000001" customHeight="1">
      <c r="A10" s="288">
        <v>43350</v>
      </c>
      <c r="B10" s="288">
        <v>43356</v>
      </c>
      <c r="C10" s="296">
        <v>18.8</v>
      </c>
      <c r="D10" s="296">
        <v>19.600000000000001</v>
      </c>
      <c r="E10" s="296">
        <v>19.68</v>
      </c>
      <c r="F10" s="296">
        <v>17.8</v>
      </c>
      <c r="G10" s="296">
        <v>18</v>
      </c>
      <c r="H10" s="296">
        <v>18.8</v>
      </c>
      <c r="I10" s="296">
        <v>18.98</v>
      </c>
      <c r="J10" s="296">
        <v>18.829999999999998</v>
      </c>
      <c r="K10" s="296">
        <v>19.149999999999999</v>
      </c>
      <c r="L10" s="296">
        <v>16.600000000000001</v>
      </c>
      <c r="M10" s="296">
        <v>17.53</v>
      </c>
      <c r="N10" s="296">
        <v>17.61</v>
      </c>
      <c r="O10" s="296">
        <v>20.6</v>
      </c>
      <c r="P10" s="296">
        <v>21</v>
      </c>
      <c r="Q10" s="296">
        <v>19</v>
      </c>
      <c r="R10" s="296">
        <v>19</v>
      </c>
      <c r="S10" s="296">
        <v>24.5</v>
      </c>
      <c r="T10" s="296">
        <v>18.52</v>
      </c>
      <c r="U10" s="296">
        <v>19.11</v>
      </c>
    </row>
    <row r="11" spans="1:21" ht="20.100000000000001" customHeight="1">
      <c r="A11" s="288">
        <v>43357</v>
      </c>
      <c r="B11" s="288">
        <v>43363</v>
      </c>
      <c r="C11" s="296">
        <v>16.440000000000001</v>
      </c>
      <c r="D11" s="296">
        <v>20.73</v>
      </c>
      <c r="E11" s="296">
        <v>20.21</v>
      </c>
      <c r="F11" s="296">
        <v>19.8</v>
      </c>
      <c r="G11" s="296">
        <v>18.899999999999999</v>
      </c>
      <c r="H11" s="296">
        <v>18.8</v>
      </c>
      <c r="I11" s="296">
        <v>18.899999999999999</v>
      </c>
      <c r="J11" s="296">
        <v>19.5</v>
      </c>
      <c r="K11" s="296">
        <v>19</v>
      </c>
      <c r="L11" s="296">
        <v>16.690000000000001</v>
      </c>
      <c r="M11" s="296">
        <v>17.36</v>
      </c>
      <c r="N11" s="296">
        <v>17.760000000000002</v>
      </c>
      <c r="O11" s="296">
        <v>21</v>
      </c>
      <c r="P11" s="296">
        <v>21.4</v>
      </c>
      <c r="Q11" s="296">
        <v>19.8</v>
      </c>
      <c r="R11" s="296">
        <v>19</v>
      </c>
      <c r="S11" s="296">
        <v>25.5</v>
      </c>
      <c r="T11" s="296">
        <v>20</v>
      </c>
      <c r="U11" s="296">
        <v>19.489999999999998</v>
      </c>
    </row>
    <row r="12" spans="1:21" ht="20.100000000000001" customHeight="1">
      <c r="A12" s="288">
        <v>43364</v>
      </c>
      <c r="B12" s="288">
        <v>43370</v>
      </c>
      <c r="C12" s="296">
        <v>16.3</v>
      </c>
      <c r="D12" s="296">
        <v>20.3</v>
      </c>
      <c r="E12" s="296">
        <v>20.21</v>
      </c>
      <c r="F12" s="296">
        <v>19.8</v>
      </c>
      <c r="G12" s="296">
        <v>18.899999999999999</v>
      </c>
      <c r="H12" s="296">
        <v>18.8</v>
      </c>
      <c r="I12" s="296">
        <v>18.899999999999999</v>
      </c>
      <c r="J12" s="296">
        <v>19.5</v>
      </c>
      <c r="K12" s="296">
        <v>19</v>
      </c>
      <c r="L12" s="296">
        <v>16.690000000000001</v>
      </c>
      <c r="M12" s="296">
        <v>17.36</v>
      </c>
      <c r="N12" s="296">
        <v>17.760000000000002</v>
      </c>
      <c r="O12" s="296">
        <v>21</v>
      </c>
      <c r="P12" s="296">
        <v>21.4</v>
      </c>
      <c r="Q12" s="296">
        <v>19.8</v>
      </c>
      <c r="R12" s="296">
        <v>19</v>
      </c>
      <c r="S12" s="296">
        <v>25.5</v>
      </c>
      <c r="T12" s="296">
        <v>20</v>
      </c>
      <c r="U12" s="296">
        <v>19.46</v>
      </c>
    </row>
    <row r="13" spans="1:21" ht="20.100000000000001" customHeight="1">
      <c r="A13" s="288">
        <v>43373</v>
      </c>
      <c r="B13" s="288">
        <v>43377</v>
      </c>
      <c r="C13" s="296">
        <v>17</v>
      </c>
      <c r="D13" s="296">
        <v>20.5</v>
      </c>
      <c r="E13" s="296">
        <v>20</v>
      </c>
      <c r="F13" s="296">
        <v>19.8</v>
      </c>
      <c r="G13" s="296">
        <v>18.899999999999999</v>
      </c>
      <c r="H13" s="296">
        <v>18.8</v>
      </c>
      <c r="I13" s="296">
        <v>19.7</v>
      </c>
      <c r="J13" s="296">
        <v>18.8</v>
      </c>
      <c r="K13" s="296">
        <v>19</v>
      </c>
      <c r="L13" s="296">
        <v>17.5</v>
      </c>
      <c r="M13" s="296">
        <v>17.399999999999999</v>
      </c>
      <c r="N13" s="296">
        <v>16.600000000000001</v>
      </c>
      <c r="O13" s="296">
        <v>21.6</v>
      </c>
      <c r="P13" s="296">
        <v>21.4</v>
      </c>
      <c r="Q13" s="296">
        <v>19.8</v>
      </c>
      <c r="R13" s="296">
        <v>19</v>
      </c>
      <c r="S13" s="296">
        <v>25.5</v>
      </c>
      <c r="T13" s="296">
        <v>20</v>
      </c>
      <c r="U13" s="296">
        <v>19.52</v>
      </c>
    </row>
    <row r="14" spans="1:21" ht="20.100000000000001" customHeight="1">
      <c r="A14" s="288">
        <v>43378</v>
      </c>
      <c r="B14" s="288">
        <v>43384</v>
      </c>
      <c r="C14" s="296">
        <v>17</v>
      </c>
      <c r="D14" s="296">
        <v>20.5</v>
      </c>
      <c r="E14" s="296">
        <v>20</v>
      </c>
      <c r="F14" s="296">
        <v>19.8</v>
      </c>
      <c r="G14" s="296">
        <v>18.899999999999999</v>
      </c>
      <c r="H14" s="296">
        <v>18.8</v>
      </c>
      <c r="I14" s="296">
        <v>19.7</v>
      </c>
      <c r="J14" s="296">
        <v>18.8</v>
      </c>
      <c r="K14" s="296">
        <v>19</v>
      </c>
      <c r="L14" s="296">
        <v>18.2</v>
      </c>
      <c r="M14" s="296">
        <v>17.7</v>
      </c>
      <c r="N14" s="296">
        <v>16.600000000000001</v>
      </c>
      <c r="O14" s="296">
        <v>21.6</v>
      </c>
      <c r="P14" s="296">
        <v>21.4</v>
      </c>
      <c r="Q14" s="296">
        <v>19.8</v>
      </c>
      <c r="R14" s="296">
        <v>19</v>
      </c>
      <c r="S14" s="296">
        <v>25.5</v>
      </c>
      <c r="T14" s="296">
        <v>20</v>
      </c>
      <c r="U14" s="296">
        <v>19.57</v>
      </c>
    </row>
    <row r="15" spans="1:21" ht="20.100000000000001" customHeight="1">
      <c r="A15" s="288">
        <v>43385</v>
      </c>
      <c r="B15" s="288">
        <v>43391</v>
      </c>
      <c r="C15" s="296">
        <v>17</v>
      </c>
      <c r="D15" s="296">
        <v>20.5</v>
      </c>
      <c r="E15" s="296">
        <v>20</v>
      </c>
      <c r="F15" s="296">
        <v>19.8</v>
      </c>
      <c r="G15" s="296">
        <v>18.899999999999999</v>
      </c>
      <c r="H15" s="296">
        <v>18.8</v>
      </c>
      <c r="I15" s="296">
        <v>19.7</v>
      </c>
      <c r="J15" s="296">
        <v>19.5</v>
      </c>
      <c r="K15" s="296">
        <v>19</v>
      </c>
      <c r="L15" s="296">
        <v>16.5</v>
      </c>
      <c r="M15" s="296">
        <v>17.7</v>
      </c>
      <c r="N15" s="296">
        <v>16.600000000000001</v>
      </c>
      <c r="O15" s="296">
        <v>21.6</v>
      </c>
      <c r="P15" s="296">
        <v>21.4</v>
      </c>
      <c r="Q15" s="296">
        <v>19.8</v>
      </c>
      <c r="R15" s="296">
        <v>19</v>
      </c>
      <c r="S15" s="296">
        <v>25.5</v>
      </c>
      <c r="T15" s="296">
        <v>20</v>
      </c>
      <c r="U15" s="296">
        <v>19.52</v>
      </c>
    </row>
    <row r="16" spans="1:21" ht="20.100000000000001" customHeight="1">
      <c r="A16" s="288">
        <v>43392</v>
      </c>
      <c r="B16" s="288">
        <v>43398</v>
      </c>
      <c r="C16" s="296">
        <v>17.2</v>
      </c>
      <c r="D16" s="296">
        <v>20.6</v>
      </c>
      <c r="E16" s="296">
        <v>20.100000000000001</v>
      </c>
      <c r="F16" s="296">
        <v>19.8</v>
      </c>
      <c r="G16" s="296">
        <v>18.899999999999999</v>
      </c>
      <c r="H16" s="296">
        <v>18.8</v>
      </c>
      <c r="I16" s="296">
        <v>19.7</v>
      </c>
      <c r="J16" s="296">
        <v>19.600000000000001</v>
      </c>
      <c r="K16" s="296">
        <v>19</v>
      </c>
      <c r="L16" s="296">
        <v>16.3</v>
      </c>
      <c r="M16" s="296">
        <v>17.5</v>
      </c>
      <c r="N16" s="296">
        <v>16.5</v>
      </c>
      <c r="O16" s="296">
        <v>21.6</v>
      </c>
      <c r="P16" s="296">
        <v>21.4</v>
      </c>
      <c r="Q16" s="296">
        <v>20</v>
      </c>
      <c r="R16" s="296">
        <v>19</v>
      </c>
      <c r="S16" s="296">
        <v>25.5</v>
      </c>
      <c r="T16" s="296">
        <v>20</v>
      </c>
      <c r="U16" s="296">
        <v>19.53</v>
      </c>
    </row>
    <row r="17" spans="1:21" ht="20.100000000000001" customHeight="1">
      <c r="A17" s="288">
        <v>43399</v>
      </c>
      <c r="B17" s="288">
        <v>43405</v>
      </c>
      <c r="C17" s="296">
        <v>16.55</v>
      </c>
      <c r="D17" s="296">
        <v>20.5</v>
      </c>
      <c r="E17" s="296">
        <v>21</v>
      </c>
      <c r="F17" s="296">
        <v>19.8</v>
      </c>
      <c r="G17" s="296">
        <v>18.899999999999999</v>
      </c>
      <c r="H17" s="296">
        <v>18.8</v>
      </c>
      <c r="I17" s="296">
        <v>19.2</v>
      </c>
      <c r="J17" s="296">
        <v>19.600000000000001</v>
      </c>
      <c r="K17" s="296">
        <v>18</v>
      </c>
      <c r="L17" s="296">
        <v>16.3</v>
      </c>
      <c r="M17" s="296">
        <v>14.5</v>
      </c>
      <c r="N17" s="296">
        <v>15.1</v>
      </c>
      <c r="O17" s="296">
        <v>23.2</v>
      </c>
      <c r="P17" s="296">
        <v>21.4</v>
      </c>
      <c r="Q17" s="296">
        <v>22.3</v>
      </c>
      <c r="R17" s="296">
        <v>19</v>
      </c>
      <c r="S17" s="296">
        <v>25.5</v>
      </c>
      <c r="T17" s="296">
        <v>20</v>
      </c>
      <c r="U17" s="296">
        <v>19.43</v>
      </c>
    </row>
    <row r="18" spans="1:21" ht="20.100000000000001" customHeight="1">
      <c r="A18" s="288">
        <v>43406</v>
      </c>
      <c r="B18" s="288">
        <v>43412</v>
      </c>
      <c r="C18" s="296">
        <v>16.55</v>
      </c>
      <c r="D18" s="296">
        <v>20.9</v>
      </c>
      <c r="E18" s="296">
        <v>21</v>
      </c>
      <c r="F18" s="296">
        <v>19.8</v>
      </c>
      <c r="G18" s="296">
        <v>18.899999999999999</v>
      </c>
      <c r="H18" s="296">
        <v>18.8</v>
      </c>
      <c r="I18" s="296">
        <v>19.2</v>
      </c>
      <c r="J18" s="296">
        <v>19.600000000000001</v>
      </c>
      <c r="K18" s="296">
        <v>18</v>
      </c>
      <c r="L18" s="296">
        <v>16.3</v>
      </c>
      <c r="M18" s="296">
        <v>14.5</v>
      </c>
      <c r="N18" s="296">
        <v>15.1</v>
      </c>
      <c r="O18" s="296">
        <v>23.7</v>
      </c>
      <c r="P18" s="296">
        <v>21.4</v>
      </c>
      <c r="Q18" s="296">
        <v>22.3</v>
      </c>
      <c r="R18" s="296">
        <v>19</v>
      </c>
      <c r="S18" s="296">
        <v>25.5</v>
      </c>
      <c r="T18" s="296">
        <v>20</v>
      </c>
      <c r="U18" s="296">
        <v>19.48</v>
      </c>
    </row>
    <row r="19" spans="1:21" ht="20.100000000000001" customHeight="1">
      <c r="A19" s="288">
        <v>43413</v>
      </c>
      <c r="B19" s="288">
        <v>43419</v>
      </c>
      <c r="C19" s="296">
        <v>16.55</v>
      </c>
      <c r="D19" s="296">
        <v>21.5</v>
      </c>
      <c r="E19" s="296">
        <v>21</v>
      </c>
      <c r="F19" s="296">
        <v>19.8</v>
      </c>
      <c r="G19" s="296">
        <v>18.899999999999999</v>
      </c>
      <c r="H19" s="296">
        <v>18.8</v>
      </c>
      <c r="I19" s="296">
        <v>19.2</v>
      </c>
      <c r="J19" s="296">
        <v>19.600000000000001</v>
      </c>
      <c r="K19" s="296">
        <v>18</v>
      </c>
      <c r="L19" s="296">
        <v>16.3</v>
      </c>
      <c r="M19" s="296">
        <v>14.4</v>
      </c>
      <c r="N19" s="296">
        <v>15.1</v>
      </c>
      <c r="O19" s="296">
        <v>23.7</v>
      </c>
      <c r="P19" s="296">
        <v>21.4</v>
      </c>
      <c r="Q19" s="296">
        <v>22.3</v>
      </c>
      <c r="R19" s="296">
        <v>19</v>
      </c>
      <c r="S19" s="296">
        <v>25.5</v>
      </c>
      <c r="T19" s="296">
        <v>20</v>
      </c>
      <c r="U19" s="296">
        <v>19.5</v>
      </c>
    </row>
    <row r="20" spans="1:21" ht="20.100000000000001" customHeight="1">
      <c r="A20" s="288">
        <v>43420</v>
      </c>
      <c r="B20" s="288">
        <v>43426</v>
      </c>
      <c r="C20" s="296">
        <v>16.05</v>
      </c>
      <c r="D20" s="296">
        <v>21.34</v>
      </c>
      <c r="E20" s="296">
        <v>21.25</v>
      </c>
      <c r="F20" s="296">
        <v>19.25</v>
      </c>
      <c r="G20" s="296">
        <v>18.559999999999999</v>
      </c>
      <c r="H20" s="296">
        <v>18.71</v>
      </c>
      <c r="I20" s="296">
        <v>19.079999999999998</v>
      </c>
      <c r="J20" s="296">
        <v>19.559999999999999</v>
      </c>
      <c r="K20" s="296">
        <v>17.850000000000001</v>
      </c>
      <c r="L20" s="296">
        <v>16.21</v>
      </c>
      <c r="M20" s="296">
        <v>14.21</v>
      </c>
      <c r="N20" s="296">
        <v>15.05</v>
      </c>
      <c r="O20" s="296">
        <v>23.39</v>
      </c>
      <c r="P20" s="296">
        <v>21.12</v>
      </c>
      <c r="Q20" s="296">
        <v>21.42</v>
      </c>
      <c r="R20" s="296">
        <v>18.510000000000002</v>
      </c>
      <c r="S20" s="296">
        <v>25.32</v>
      </c>
      <c r="T20" s="296">
        <v>19.45</v>
      </c>
      <c r="U20" s="296">
        <v>19.239999999999998</v>
      </c>
    </row>
    <row r="21" spans="1:21" ht="20.100000000000001" customHeight="1">
      <c r="A21" s="288">
        <v>43427</v>
      </c>
      <c r="B21" s="288">
        <v>43433</v>
      </c>
      <c r="C21" s="296">
        <v>17</v>
      </c>
      <c r="D21" s="296">
        <v>20.5</v>
      </c>
      <c r="E21" s="296">
        <v>20.7</v>
      </c>
      <c r="F21" s="296">
        <v>19.5</v>
      </c>
      <c r="G21" s="296">
        <v>18.559999999999999</v>
      </c>
      <c r="H21" s="296">
        <v>18.71</v>
      </c>
      <c r="I21" s="296">
        <v>19.079999999999998</v>
      </c>
      <c r="J21" s="296">
        <v>20.2</v>
      </c>
      <c r="K21" s="296">
        <v>17.850000000000001</v>
      </c>
      <c r="L21" s="296">
        <v>17</v>
      </c>
      <c r="M21" s="296">
        <v>14.5</v>
      </c>
      <c r="N21" s="296">
        <v>15.2</v>
      </c>
      <c r="O21" s="296">
        <v>23</v>
      </c>
      <c r="P21" s="296">
        <v>21</v>
      </c>
      <c r="Q21" s="296">
        <v>22</v>
      </c>
      <c r="R21" s="296">
        <v>18</v>
      </c>
      <c r="S21" s="296">
        <v>25</v>
      </c>
      <c r="T21" s="296">
        <v>19</v>
      </c>
      <c r="U21" s="296">
        <v>19.27</v>
      </c>
    </row>
    <row r="22" spans="1:21" ht="20.100000000000001" customHeight="1">
      <c r="A22" s="288">
        <v>43434</v>
      </c>
      <c r="B22" s="288">
        <v>43440</v>
      </c>
      <c r="C22" s="296">
        <v>17</v>
      </c>
      <c r="D22" s="296">
        <v>20.5</v>
      </c>
      <c r="E22" s="296">
        <v>20.7</v>
      </c>
      <c r="F22" s="296">
        <v>19.5</v>
      </c>
      <c r="G22" s="296">
        <v>18.559999999999999</v>
      </c>
      <c r="H22" s="296">
        <v>18.71</v>
      </c>
      <c r="I22" s="296">
        <v>19.079999999999998</v>
      </c>
      <c r="J22" s="296">
        <v>22</v>
      </c>
      <c r="K22" s="296">
        <v>17.850000000000001</v>
      </c>
      <c r="L22" s="296">
        <v>17</v>
      </c>
      <c r="M22" s="296">
        <v>14.5</v>
      </c>
      <c r="N22" s="296">
        <v>15.2</v>
      </c>
      <c r="O22" s="296">
        <v>24.2</v>
      </c>
      <c r="P22" s="296">
        <v>21</v>
      </c>
      <c r="Q22" s="296">
        <v>22</v>
      </c>
      <c r="R22" s="296">
        <v>18</v>
      </c>
      <c r="S22" s="296">
        <v>25</v>
      </c>
      <c r="T22" s="296">
        <v>19</v>
      </c>
      <c r="U22" s="296">
        <v>19.43</v>
      </c>
    </row>
    <row r="23" spans="1:21" ht="20.100000000000001" customHeight="1">
      <c r="A23" s="288">
        <v>43441</v>
      </c>
      <c r="B23" s="288">
        <v>43447</v>
      </c>
      <c r="C23" s="296">
        <v>17.8</v>
      </c>
      <c r="D23" s="296">
        <v>20.5</v>
      </c>
      <c r="E23" s="296">
        <v>20.7</v>
      </c>
      <c r="F23" s="296">
        <v>19.5</v>
      </c>
      <c r="G23" s="296">
        <v>17.600000000000001</v>
      </c>
      <c r="H23" s="296">
        <v>18.71</v>
      </c>
      <c r="I23" s="296">
        <v>18.8</v>
      </c>
      <c r="J23" s="296">
        <v>22</v>
      </c>
      <c r="K23" s="296">
        <v>17.55</v>
      </c>
      <c r="L23" s="296">
        <v>14</v>
      </c>
      <c r="M23" s="296">
        <v>14</v>
      </c>
      <c r="N23" s="296">
        <v>14</v>
      </c>
      <c r="O23" s="296">
        <v>25.2</v>
      </c>
      <c r="P23" s="296">
        <v>21</v>
      </c>
      <c r="Q23" s="296">
        <v>22</v>
      </c>
      <c r="R23" s="296">
        <v>18</v>
      </c>
      <c r="S23" s="296">
        <v>22</v>
      </c>
      <c r="T23" s="296">
        <v>19</v>
      </c>
      <c r="U23" s="296">
        <v>19.02</v>
      </c>
    </row>
    <row r="24" spans="1:21" ht="20.100000000000001" customHeight="1">
      <c r="A24" s="288">
        <v>43448</v>
      </c>
      <c r="B24" s="288">
        <v>43454</v>
      </c>
      <c r="C24" s="296">
        <v>17.61</v>
      </c>
      <c r="D24" s="296">
        <v>20.45</v>
      </c>
      <c r="E24" s="296">
        <v>20.38</v>
      </c>
      <c r="F24" s="296">
        <v>19.29</v>
      </c>
      <c r="G24" s="296">
        <v>17.38</v>
      </c>
      <c r="H24" s="296">
        <v>18.690000000000001</v>
      </c>
      <c r="I24" s="296">
        <v>18.63</v>
      </c>
      <c r="J24" s="296">
        <v>22</v>
      </c>
      <c r="K24" s="296">
        <v>17.62</v>
      </c>
      <c r="L24" s="296">
        <v>13.78</v>
      </c>
      <c r="M24" s="296">
        <v>13.97</v>
      </c>
      <c r="N24" s="296">
        <v>13.85</v>
      </c>
      <c r="O24" s="296">
        <v>25.43</v>
      </c>
      <c r="P24" s="296">
        <v>20.93</v>
      </c>
      <c r="Q24" s="296">
        <v>21.83</v>
      </c>
      <c r="R24" s="296">
        <v>18</v>
      </c>
      <c r="S24" s="296">
        <v>22.2</v>
      </c>
      <c r="T24" s="296">
        <v>19.100000000000001</v>
      </c>
      <c r="U24" s="296">
        <v>18.95</v>
      </c>
    </row>
    <row r="25" spans="1:21" ht="20.100000000000001" customHeight="1">
      <c r="A25" s="288">
        <v>43455</v>
      </c>
      <c r="B25" s="288">
        <v>43461</v>
      </c>
      <c r="C25" s="296">
        <v>17.5</v>
      </c>
      <c r="D25" s="296">
        <v>20.3</v>
      </c>
      <c r="E25" s="296">
        <v>20.38</v>
      </c>
      <c r="F25" s="296">
        <v>19.29</v>
      </c>
      <c r="G25" s="296">
        <v>17.38</v>
      </c>
      <c r="H25" s="296">
        <v>18.690000000000001</v>
      </c>
      <c r="I25" s="296">
        <v>18.8</v>
      </c>
      <c r="J25" s="296">
        <v>22</v>
      </c>
      <c r="K25" s="296">
        <v>17.62</v>
      </c>
      <c r="L25" s="296">
        <v>13.78</v>
      </c>
      <c r="M25" s="296">
        <v>13.97</v>
      </c>
      <c r="N25" s="296">
        <v>13.85</v>
      </c>
      <c r="O25" s="296">
        <v>25.43</v>
      </c>
      <c r="P25" s="296">
        <v>20.93</v>
      </c>
      <c r="Q25" s="296">
        <v>21.83</v>
      </c>
      <c r="R25" s="296">
        <v>18</v>
      </c>
      <c r="S25" s="296">
        <v>22.2</v>
      </c>
      <c r="T25" s="296">
        <v>19.100000000000001</v>
      </c>
      <c r="U25" s="296">
        <v>18.95</v>
      </c>
    </row>
    <row r="26" spans="1:21" ht="20.100000000000001" customHeight="1">
      <c r="A26" s="288">
        <v>43462</v>
      </c>
      <c r="B26" s="288">
        <v>43469</v>
      </c>
      <c r="C26" s="296">
        <v>17.5</v>
      </c>
      <c r="D26" s="296">
        <v>20.3</v>
      </c>
      <c r="E26" s="296">
        <v>20.38</v>
      </c>
      <c r="F26" s="296">
        <v>19.29</v>
      </c>
      <c r="G26" s="296">
        <v>17.38</v>
      </c>
      <c r="H26" s="296">
        <v>18.690000000000001</v>
      </c>
      <c r="I26" s="296">
        <v>17.8</v>
      </c>
      <c r="J26" s="296">
        <v>22</v>
      </c>
      <c r="K26" s="296">
        <v>17.62</v>
      </c>
      <c r="L26" s="296">
        <v>13.78</v>
      </c>
      <c r="M26" s="296">
        <v>13.97</v>
      </c>
      <c r="N26" s="296">
        <v>13.85</v>
      </c>
      <c r="O26" s="296">
        <v>25.43</v>
      </c>
      <c r="P26" s="296">
        <v>20.93</v>
      </c>
      <c r="Q26" s="296">
        <v>21</v>
      </c>
      <c r="R26" s="296">
        <v>18</v>
      </c>
      <c r="S26" s="296">
        <v>22.2</v>
      </c>
      <c r="T26" s="296">
        <v>19.100000000000001</v>
      </c>
      <c r="U26" s="296">
        <v>18.850000000000001</v>
      </c>
    </row>
    <row r="27" spans="1:21" ht="20.100000000000001" customHeight="1">
      <c r="A27" s="288">
        <v>43470</v>
      </c>
      <c r="B27" s="288">
        <v>43475</v>
      </c>
      <c r="C27" s="296">
        <v>17.5</v>
      </c>
      <c r="D27" s="296">
        <v>20.399999999999999</v>
      </c>
      <c r="E27" s="296">
        <v>20.239999999999998</v>
      </c>
      <c r="F27" s="296">
        <v>19.29</v>
      </c>
      <c r="G27" s="296">
        <v>17</v>
      </c>
      <c r="H27" s="296">
        <v>18</v>
      </c>
      <c r="I27" s="296">
        <v>17.5</v>
      </c>
      <c r="J27" s="296">
        <v>22</v>
      </c>
      <c r="K27" s="296">
        <v>17.62</v>
      </c>
      <c r="L27" s="296">
        <v>13.8</v>
      </c>
      <c r="M27" s="296">
        <v>13.1</v>
      </c>
      <c r="N27" s="296">
        <v>14</v>
      </c>
      <c r="O27" s="296">
        <v>25.6</v>
      </c>
      <c r="P27" s="296">
        <v>20.93</v>
      </c>
      <c r="Q27" s="296">
        <v>21</v>
      </c>
      <c r="R27" s="296">
        <v>18</v>
      </c>
      <c r="S27" s="296">
        <v>23</v>
      </c>
      <c r="T27" s="296">
        <v>18.7</v>
      </c>
      <c r="U27" s="296">
        <v>18.760000000000002</v>
      </c>
    </row>
    <row r="28" spans="1:21" ht="20.100000000000001" customHeight="1">
      <c r="A28" s="288">
        <v>43476</v>
      </c>
      <c r="B28" s="288">
        <v>43482</v>
      </c>
      <c r="C28" s="296">
        <v>15.6</v>
      </c>
      <c r="D28" s="296">
        <v>16.100000000000001</v>
      </c>
      <c r="E28" s="296">
        <v>15.2</v>
      </c>
      <c r="F28" s="296">
        <v>17</v>
      </c>
      <c r="G28" s="296">
        <v>16.54</v>
      </c>
      <c r="H28" s="296">
        <v>18</v>
      </c>
      <c r="I28" s="296">
        <v>17.7</v>
      </c>
      <c r="J28" s="296">
        <v>16.8</v>
      </c>
      <c r="K28" s="296">
        <v>17.3</v>
      </c>
      <c r="L28" s="296">
        <v>13.72</v>
      </c>
      <c r="M28" s="296">
        <v>13.1</v>
      </c>
      <c r="N28" s="296">
        <v>11.8</v>
      </c>
      <c r="O28" s="296">
        <v>24.3</v>
      </c>
      <c r="P28" s="296">
        <v>18.5</v>
      </c>
      <c r="Q28" s="296">
        <v>16.8</v>
      </c>
      <c r="R28" s="296">
        <v>18</v>
      </c>
      <c r="S28" s="296">
        <v>16</v>
      </c>
      <c r="T28" s="296">
        <v>16.5</v>
      </c>
      <c r="U28" s="296">
        <v>16.61</v>
      </c>
    </row>
    <row r="29" spans="1:21" ht="20.100000000000001" customHeight="1">
      <c r="A29" s="288">
        <v>43483</v>
      </c>
      <c r="B29" s="288">
        <v>43489</v>
      </c>
      <c r="C29" s="296">
        <v>14.7</v>
      </c>
      <c r="D29" s="296">
        <v>15</v>
      </c>
      <c r="E29" s="296">
        <v>14.4</v>
      </c>
      <c r="F29" s="296">
        <v>16</v>
      </c>
      <c r="G29" s="296">
        <v>15.58</v>
      </c>
      <c r="H29" s="296">
        <v>16.5</v>
      </c>
      <c r="I29" s="296">
        <v>15.2</v>
      </c>
      <c r="J29" s="296">
        <v>16</v>
      </c>
      <c r="K29" s="296">
        <v>16.5</v>
      </c>
      <c r="L29" s="296">
        <v>13.9</v>
      </c>
      <c r="M29" s="296">
        <v>13.6</v>
      </c>
      <c r="N29" s="296">
        <v>13.8</v>
      </c>
      <c r="O29" s="296">
        <v>23</v>
      </c>
      <c r="P29" s="296">
        <v>17.8</v>
      </c>
      <c r="Q29" s="296">
        <v>15.8</v>
      </c>
      <c r="R29" s="296">
        <v>17</v>
      </c>
      <c r="S29" s="296">
        <v>14.8</v>
      </c>
      <c r="T29" s="296">
        <v>14.78</v>
      </c>
      <c r="U29" s="296">
        <v>15.8</v>
      </c>
    </row>
    <row r="30" spans="1:21" ht="20.100000000000001" customHeight="1">
      <c r="A30" s="288">
        <v>43490</v>
      </c>
      <c r="B30" s="288">
        <v>43496</v>
      </c>
      <c r="C30" s="296">
        <v>15.3</v>
      </c>
      <c r="D30" s="296">
        <v>15.45</v>
      </c>
      <c r="E30" s="296">
        <v>15</v>
      </c>
      <c r="F30" s="296">
        <v>16</v>
      </c>
      <c r="G30" s="296">
        <v>15.58</v>
      </c>
      <c r="H30" s="296">
        <v>16.5</v>
      </c>
      <c r="I30" s="296">
        <v>16.5</v>
      </c>
      <c r="J30" s="296">
        <v>14.4</v>
      </c>
      <c r="K30" s="296">
        <v>16.5</v>
      </c>
      <c r="L30" s="296">
        <v>13.8</v>
      </c>
      <c r="M30" s="296">
        <v>14.6</v>
      </c>
      <c r="N30" s="296">
        <v>15</v>
      </c>
      <c r="O30" s="296">
        <v>21.8</v>
      </c>
      <c r="P30" s="296">
        <v>17.8</v>
      </c>
      <c r="Q30" s="296">
        <v>15</v>
      </c>
      <c r="R30" s="296">
        <v>17</v>
      </c>
      <c r="S30" s="296">
        <v>14.5</v>
      </c>
      <c r="T30" s="296">
        <v>14.8</v>
      </c>
      <c r="U30" s="296">
        <v>15.86</v>
      </c>
    </row>
    <row r="31" spans="1:21" ht="20.100000000000001" customHeight="1">
      <c r="A31" s="288">
        <v>43497</v>
      </c>
      <c r="B31" s="288">
        <v>43503</v>
      </c>
      <c r="C31" s="296">
        <v>15</v>
      </c>
      <c r="D31" s="296">
        <v>16</v>
      </c>
      <c r="E31" s="296">
        <v>15.7</v>
      </c>
      <c r="F31" s="296">
        <v>16</v>
      </c>
      <c r="G31" s="296">
        <v>16</v>
      </c>
      <c r="H31" s="296">
        <v>15.87</v>
      </c>
      <c r="I31" s="296">
        <v>15.2</v>
      </c>
      <c r="J31" s="296">
        <v>15</v>
      </c>
      <c r="K31" s="296">
        <v>17</v>
      </c>
      <c r="L31" s="296">
        <v>16.3</v>
      </c>
      <c r="M31" s="296">
        <v>17</v>
      </c>
      <c r="N31" s="296">
        <v>16</v>
      </c>
      <c r="O31" s="296">
        <v>21.5</v>
      </c>
      <c r="P31" s="296">
        <v>15.9</v>
      </c>
      <c r="Q31" s="296">
        <v>15.8</v>
      </c>
      <c r="R31" s="296">
        <v>17</v>
      </c>
      <c r="S31" s="296">
        <v>15.5</v>
      </c>
      <c r="T31" s="296">
        <v>15</v>
      </c>
      <c r="U31" s="296">
        <v>16.21</v>
      </c>
    </row>
    <row r="32" spans="1:21" ht="20.100000000000001" customHeight="1">
      <c r="A32" s="288">
        <v>43504</v>
      </c>
      <c r="B32" s="288">
        <v>43509</v>
      </c>
      <c r="C32" s="296">
        <v>15.8</v>
      </c>
      <c r="D32" s="296">
        <v>16.87</v>
      </c>
      <c r="E32" s="296">
        <v>16.2</v>
      </c>
      <c r="F32" s="296">
        <v>16</v>
      </c>
      <c r="G32" s="296">
        <v>16</v>
      </c>
      <c r="H32" s="296">
        <v>15.87</v>
      </c>
      <c r="I32" s="296">
        <v>16</v>
      </c>
      <c r="J32" s="296">
        <v>15.4</v>
      </c>
      <c r="K32" s="296">
        <v>17</v>
      </c>
      <c r="L32" s="296">
        <v>16</v>
      </c>
      <c r="M32" s="296">
        <v>15.8</v>
      </c>
      <c r="N32" s="296">
        <v>16.399999999999999</v>
      </c>
      <c r="O32" s="296">
        <v>21.5</v>
      </c>
      <c r="P32" s="296">
        <v>16</v>
      </c>
      <c r="Q32" s="296">
        <v>16.100000000000001</v>
      </c>
      <c r="R32" s="296">
        <v>16</v>
      </c>
      <c r="S32" s="296">
        <v>16</v>
      </c>
      <c r="T32" s="296">
        <v>15.5</v>
      </c>
      <c r="U32" s="296">
        <v>16.36</v>
      </c>
    </row>
    <row r="33" spans="1:21" ht="20.100000000000001" customHeight="1">
      <c r="A33" s="288">
        <v>43511</v>
      </c>
      <c r="B33" s="288">
        <v>43517</v>
      </c>
      <c r="C33" s="296">
        <v>16.89</v>
      </c>
      <c r="D33" s="296">
        <v>16.98</v>
      </c>
      <c r="E33" s="296">
        <v>16.5</v>
      </c>
      <c r="F33" s="296">
        <v>16</v>
      </c>
      <c r="G33" s="296">
        <v>16</v>
      </c>
      <c r="H33" s="296">
        <v>15.87</v>
      </c>
      <c r="I33" s="296">
        <v>16.48</v>
      </c>
      <c r="J33" s="296">
        <v>15.4</v>
      </c>
      <c r="K33" s="296">
        <v>17</v>
      </c>
      <c r="L33" s="296">
        <v>16</v>
      </c>
      <c r="M33" s="296">
        <v>15.8</v>
      </c>
      <c r="N33" s="296">
        <v>16.399999999999999</v>
      </c>
      <c r="O33" s="296">
        <v>18.600000000000001</v>
      </c>
      <c r="P33" s="296">
        <v>16</v>
      </c>
      <c r="Q33" s="296">
        <v>16.100000000000001</v>
      </c>
      <c r="R33" s="296">
        <v>16</v>
      </c>
      <c r="S33" s="296">
        <v>16</v>
      </c>
      <c r="T33" s="296">
        <v>17.8</v>
      </c>
      <c r="U33" s="296">
        <v>16.43</v>
      </c>
    </row>
    <row r="34" spans="1:21" ht="20.100000000000001" customHeight="1">
      <c r="A34" s="288">
        <v>43518</v>
      </c>
      <c r="B34" s="288">
        <v>43524</v>
      </c>
      <c r="C34" s="312">
        <v>16.600000000000001</v>
      </c>
      <c r="D34" s="312">
        <v>17.100000000000001</v>
      </c>
      <c r="E34" s="312">
        <v>16.5</v>
      </c>
      <c r="F34" s="312">
        <v>15.6</v>
      </c>
      <c r="G34" s="312">
        <v>15.8</v>
      </c>
      <c r="H34" s="312">
        <v>17</v>
      </c>
      <c r="I34" s="312">
        <v>16.7</v>
      </c>
      <c r="J34" s="312">
        <v>14.25</v>
      </c>
      <c r="K34" s="312">
        <v>14.8</v>
      </c>
      <c r="L34" s="312">
        <v>14.25</v>
      </c>
      <c r="M34" s="312">
        <v>14.5</v>
      </c>
      <c r="N34" s="312">
        <v>14.44</v>
      </c>
      <c r="O34" s="312">
        <v>18.399999999999999</v>
      </c>
      <c r="P34" s="312">
        <v>16</v>
      </c>
      <c r="Q34" s="312">
        <v>18</v>
      </c>
      <c r="R34" s="312">
        <v>14.4</v>
      </c>
      <c r="S34" s="312">
        <v>15</v>
      </c>
      <c r="T34" s="312">
        <v>17.600000000000001</v>
      </c>
      <c r="U34" s="312">
        <v>15.94</v>
      </c>
    </row>
    <row r="35" spans="1:21" ht="20.100000000000001" customHeight="1">
      <c r="A35" s="288">
        <v>43525</v>
      </c>
      <c r="B35" s="288">
        <v>43531</v>
      </c>
      <c r="C35" s="312">
        <v>17.3</v>
      </c>
      <c r="D35" s="312">
        <v>19</v>
      </c>
      <c r="E35" s="312">
        <v>18.399999999999999</v>
      </c>
      <c r="F35" s="312">
        <v>18.8</v>
      </c>
      <c r="G35" s="312">
        <v>16.899999999999999</v>
      </c>
      <c r="H35" s="312">
        <v>18</v>
      </c>
      <c r="I35" s="312">
        <v>18.5</v>
      </c>
      <c r="J35" s="312">
        <v>17</v>
      </c>
      <c r="K35" s="312">
        <v>16</v>
      </c>
      <c r="L35" s="312">
        <v>15</v>
      </c>
      <c r="M35" s="312">
        <v>15.7</v>
      </c>
      <c r="N35" s="312">
        <v>14.5</v>
      </c>
      <c r="O35" s="312">
        <v>19</v>
      </c>
      <c r="P35" s="312">
        <v>17.89</v>
      </c>
      <c r="Q35" s="312">
        <v>18.2</v>
      </c>
      <c r="R35" s="312">
        <v>16.7</v>
      </c>
      <c r="S35" s="312">
        <v>16.5</v>
      </c>
      <c r="T35" s="312">
        <v>17.600000000000001</v>
      </c>
      <c r="U35" s="312">
        <v>17.28</v>
      </c>
    </row>
    <row r="36" spans="1:21" ht="20.100000000000001" customHeight="1">
      <c r="A36" s="288">
        <v>43532</v>
      </c>
      <c r="B36" s="288">
        <v>43538</v>
      </c>
      <c r="C36" s="312">
        <v>18.3</v>
      </c>
      <c r="D36" s="312">
        <v>19.559999999999999</v>
      </c>
      <c r="E36" s="312">
        <v>19.5</v>
      </c>
      <c r="F36" s="312">
        <v>21</v>
      </c>
      <c r="G36" s="312">
        <v>16.899999999999999</v>
      </c>
      <c r="H36" s="312">
        <v>18</v>
      </c>
      <c r="I36" s="312">
        <v>20.3</v>
      </c>
      <c r="J36" s="312">
        <v>17.399999999999999</v>
      </c>
      <c r="K36" s="312">
        <v>19</v>
      </c>
      <c r="L36" s="312">
        <v>18.55</v>
      </c>
      <c r="M36" s="312">
        <v>18.3</v>
      </c>
      <c r="N36" s="312">
        <v>18.55</v>
      </c>
      <c r="O36" s="312">
        <v>20.5</v>
      </c>
      <c r="P36" s="312">
        <v>17.89</v>
      </c>
      <c r="Q36" s="312">
        <v>18.2</v>
      </c>
      <c r="R36" s="312">
        <v>16.7</v>
      </c>
      <c r="S36" s="312">
        <v>18.350000000000001</v>
      </c>
      <c r="T36" s="312">
        <v>17.600000000000001</v>
      </c>
      <c r="U36" s="312">
        <v>18.59</v>
      </c>
    </row>
    <row r="37" spans="1:21" ht="20.100000000000001" customHeight="1">
      <c r="A37" s="288">
        <v>43539</v>
      </c>
      <c r="B37" s="288">
        <v>43545</v>
      </c>
      <c r="C37" s="312">
        <v>20</v>
      </c>
      <c r="D37" s="312">
        <v>19.46</v>
      </c>
      <c r="E37" s="312">
        <v>21.2</v>
      </c>
      <c r="F37" s="312">
        <v>21</v>
      </c>
      <c r="G37" s="312">
        <v>19</v>
      </c>
      <c r="H37" s="312">
        <v>19</v>
      </c>
      <c r="I37" s="312">
        <v>20.399999999999999</v>
      </c>
      <c r="J37" s="312">
        <v>20</v>
      </c>
      <c r="K37" s="312">
        <v>19</v>
      </c>
      <c r="L37" s="312">
        <v>20</v>
      </c>
      <c r="M37" s="312">
        <v>19.5</v>
      </c>
      <c r="N37" s="312">
        <v>19.649999999999999</v>
      </c>
      <c r="O37" s="312">
        <v>20.3</v>
      </c>
      <c r="P37" s="312">
        <v>21.3</v>
      </c>
      <c r="Q37" s="312">
        <v>19.2</v>
      </c>
      <c r="R37" s="312">
        <v>18.5</v>
      </c>
      <c r="S37" s="312">
        <v>19</v>
      </c>
      <c r="T37" s="312">
        <v>19</v>
      </c>
      <c r="U37" s="312">
        <v>19.75</v>
      </c>
    </row>
    <row r="38" spans="1:21" ht="20.100000000000001" customHeight="1">
      <c r="A38" s="288">
        <v>43546</v>
      </c>
      <c r="B38" s="288">
        <v>43552</v>
      </c>
      <c r="C38" s="312">
        <v>20.7</v>
      </c>
      <c r="D38" s="312">
        <v>19.2</v>
      </c>
      <c r="E38" s="312">
        <v>21</v>
      </c>
      <c r="F38" s="312">
        <v>20.7</v>
      </c>
      <c r="G38" s="312">
        <v>19.2</v>
      </c>
      <c r="H38" s="312">
        <v>19</v>
      </c>
      <c r="I38" s="312">
        <v>22</v>
      </c>
      <c r="J38" s="312">
        <v>20</v>
      </c>
      <c r="K38" s="312">
        <v>19.3</v>
      </c>
      <c r="L38" s="312">
        <v>20.8</v>
      </c>
      <c r="M38" s="312">
        <v>18.5</v>
      </c>
      <c r="N38" s="312">
        <v>19.600000000000001</v>
      </c>
      <c r="O38" s="312">
        <v>21.6</v>
      </c>
      <c r="P38" s="312">
        <v>21</v>
      </c>
      <c r="Q38" s="312">
        <v>19</v>
      </c>
      <c r="R38" s="312">
        <v>18.5</v>
      </c>
      <c r="S38" s="312">
        <v>19.399999999999999</v>
      </c>
      <c r="T38" s="312">
        <v>19</v>
      </c>
      <c r="U38" s="312">
        <v>19.920000000000002</v>
      </c>
    </row>
    <row r="39" spans="1:21" ht="20.100000000000001" customHeight="1">
      <c r="A39" s="288">
        <v>43553</v>
      </c>
      <c r="B39" s="288">
        <v>43559</v>
      </c>
      <c r="C39" s="312">
        <v>20.8</v>
      </c>
      <c r="D39" s="312">
        <v>20.399999999999999</v>
      </c>
      <c r="E39" s="312">
        <v>21</v>
      </c>
      <c r="F39" s="312">
        <v>20.9</v>
      </c>
      <c r="G39" s="312">
        <v>19.5</v>
      </c>
      <c r="H39" s="312">
        <v>19</v>
      </c>
      <c r="I39" s="312">
        <v>22.8</v>
      </c>
      <c r="J39" s="312">
        <v>18.899999999999999</v>
      </c>
      <c r="K39" s="312">
        <v>19</v>
      </c>
      <c r="L39" s="312">
        <v>21</v>
      </c>
      <c r="M39" s="312">
        <v>20</v>
      </c>
      <c r="N39" s="312">
        <v>21.9</v>
      </c>
      <c r="O39" s="312">
        <v>22</v>
      </c>
      <c r="P39" s="312">
        <v>21.5</v>
      </c>
      <c r="Q39" s="312">
        <v>19</v>
      </c>
      <c r="R39" s="312">
        <v>19</v>
      </c>
      <c r="S39" s="312">
        <v>19.399999999999999</v>
      </c>
      <c r="T39" s="312">
        <v>19</v>
      </c>
      <c r="U39" s="312">
        <v>20.28</v>
      </c>
    </row>
    <row r="40" spans="1:21" ht="20.100000000000001" customHeight="1">
      <c r="A40" s="288">
        <v>43560</v>
      </c>
      <c r="B40" s="288">
        <v>43566</v>
      </c>
      <c r="C40" s="312">
        <v>20.8</v>
      </c>
      <c r="D40" s="312">
        <v>20.2</v>
      </c>
      <c r="E40" s="312">
        <v>21</v>
      </c>
      <c r="F40" s="312">
        <v>20.9</v>
      </c>
      <c r="G40" s="312">
        <v>19.5</v>
      </c>
      <c r="H40" s="312">
        <v>19</v>
      </c>
      <c r="I40" s="312">
        <v>22.4</v>
      </c>
      <c r="J40" s="312">
        <v>18.899999999999999</v>
      </c>
      <c r="K40" s="312">
        <v>19</v>
      </c>
      <c r="L40" s="312">
        <v>21</v>
      </c>
      <c r="M40" s="312">
        <v>20</v>
      </c>
      <c r="N40" s="312">
        <v>21.6</v>
      </c>
      <c r="O40" s="312">
        <v>22</v>
      </c>
      <c r="P40" s="312">
        <v>21.5</v>
      </c>
      <c r="Q40" s="312">
        <v>19</v>
      </c>
      <c r="R40" s="312">
        <v>19</v>
      </c>
      <c r="S40" s="312">
        <v>19.399999999999999</v>
      </c>
      <c r="T40" s="312">
        <v>19</v>
      </c>
      <c r="U40" s="312">
        <v>20.23</v>
      </c>
    </row>
    <row r="41" spans="1:21" ht="20.100000000000001" customHeight="1">
      <c r="A41" s="288">
        <v>43567</v>
      </c>
      <c r="B41" s="288">
        <v>43572</v>
      </c>
      <c r="C41" s="312">
        <v>20.8</v>
      </c>
      <c r="D41" s="312">
        <v>20.2</v>
      </c>
      <c r="E41" s="312">
        <v>21</v>
      </c>
      <c r="F41" s="312">
        <v>20.9</v>
      </c>
      <c r="G41" s="312">
        <v>19.5</v>
      </c>
      <c r="H41" s="312">
        <v>19</v>
      </c>
      <c r="I41" s="312">
        <v>22.4</v>
      </c>
      <c r="J41" s="312">
        <v>18.899999999999999</v>
      </c>
      <c r="K41" s="312">
        <v>19</v>
      </c>
      <c r="L41" s="312">
        <v>21</v>
      </c>
      <c r="M41" s="312">
        <v>20</v>
      </c>
      <c r="N41" s="312">
        <v>21.6</v>
      </c>
      <c r="O41" s="312">
        <v>22</v>
      </c>
      <c r="P41" s="312">
        <v>21.5</v>
      </c>
      <c r="Q41" s="312">
        <v>19</v>
      </c>
      <c r="R41" s="312">
        <v>19</v>
      </c>
      <c r="S41" s="312">
        <v>19.399999999999999</v>
      </c>
      <c r="T41" s="312">
        <v>19</v>
      </c>
      <c r="U41" s="312">
        <v>20.23</v>
      </c>
    </row>
    <row r="42" spans="1:21" ht="20.100000000000001" customHeight="1">
      <c r="A42" s="288">
        <v>43574</v>
      </c>
      <c r="B42" s="288">
        <v>43580</v>
      </c>
      <c r="C42" s="312">
        <v>20.84</v>
      </c>
      <c r="D42" s="312">
        <v>20.23</v>
      </c>
      <c r="E42" s="312">
        <v>21.03</v>
      </c>
      <c r="F42" s="312">
        <v>20.95</v>
      </c>
      <c r="G42" s="312">
        <v>19.489999999999998</v>
      </c>
      <c r="H42" s="312">
        <v>19.100000000000001</v>
      </c>
      <c r="I42" s="312">
        <v>22.45</v>
      </c>
      <c r="J42" s="312">
        <v>18.91</v>
      </c>
      <c r="K42" s="312">
        <v>19.010000000000002</v>
      </c>
      <c r="L42" s="312">
        <v>21.05</v>
      </c>
      <c r="M42" s="312">
        <v>20.21</v>
      </c>
      <c r="N42" s="312">
        <v>21.67</v>
      </c>
      <c r="O42" s="312">
        <v>22</v>
      </c>
      <c r="P42" s="312">
        <v>21.57</v>
      </c>
      <c r="Q42" s="312">
        <v>18.98</v>
      </c>
      <c r="R42" s="312">
        <v>18.97</v>
      </c>
      <c r="S42" s="312">
        <v>19.47</v>
      </c>
      <c r="T42" s="312">
        <v>19.05</v>
      </c>
      <c r="U42" s="312">
        <v>20.28</v>
      </c>
    </row>
    <row r="43" spans="1:21" ht="20.100000000000001" customHeight="1">
      <c r="A43" s="288">
        <v>43581</v>
      </c>
      <c r="B43" s="288">
        <v>43587</v>
      </c>
      <c r="C43" s="312">
        <v>20.84</v>
      </c>
      <c r="D43" s="312">
        <v>20.3</v>
      </c>
      <c r="E43" s="312">
        <v>21.06</v>
      </c>
      <c r="F43" s="312">
        <v>20.95</v>
      </c>
      <c r="G43" s="312">
        <v>19.489999999999998</v>
      </c>
      <c r="H43" s="312">
        <v>19.100000000000001</v>
      </c>
      <c r="I43" s="312">
        <v>22.45</v>
      </c>
      <c r="J43" s="312">
        <v>18.899999999999999</v>
      </c>
      <c r="K43" s="312">
        <v>19.010000000000002</v>
      </c>
      <c r="L43" s="312">
        <v>21.05</v>
      </c>
      <c r="M43" s="312">
        <v>20.21</v>
      </c>
      <c r="N43" s="312">
        <v>21.64</v>
      </c>
      <c r="O43" s="312">
        <v>22</v>
      </c>
      <c r="P43" s="312">
        <v>21.54</v>
      </c>
      <c r="Q43" s="312">
        <v>18.98</v>
      </c>
      <c r="R43" s="312">
        <v>18.97</v>
      </c>
      <c r="S43" s="312">
        <v>19.47</v>
      </c>
      <c r="T43" s="312">
        <v>19.09</v>
      </c>
      <c r="U43" s="312">
        <v>20.28</v>
      </c>
    </row>
    <row r="44" spans="1:21" ht="20.100000000000001" customHeight="1">
      <c r="A44" s="288">
        <v>43588</v>
      </c>
      <c r="B44" s="288">
        <v>43594</v>
      </c>
      <c r="C44" s="312">
        <v>20.84</v>
      </c>
      <c r="D44" s="312">
        <v>20.260000000000002</v>
      </c>
      <c r="E44" s="312">
        <v>21.06</v>
      </c>
      <c r="F44" s="312">
        <v>20.91</v>
      </c>
      <c r="G44" s="312">
        <v>19.489999999999998</v>
      </c>
      <c r="H44" s="312">
        <v>19.100000000000001</v>
      </c>
      <c r="I44" s="312">
        <v>22.42</v>
      </c>
      <c r="J44" s="312">
        <v>18.899999999999999</v>
      </c>
      <c r="K44" s="312">
        <v>19.04</v>
      </c>
      <c r="L44" s="312">
        <v>20.98</v>
      </c>
      <c r="M44" s="312">
        <v>20.170000000000002</v>
      </c>
      <c r="N44" s="312">
        <v>21.62</v>
      </c>
      <c r="O44" s="312">
        <v>22</v>
      </c>
      <c r="P44" s="312">
        <v>21.54</v>
      </c>
      <c r="Q44" s="312">
        <v>18.98</v>
      </c>
      <c r="R44" s="312">
        <v>18.97</v>
      </c>
      <c r="S44" s="312">
        <v>19.47</v>
      </c>
      <c r="T44" s="312">
        <v>19.09</v>
      </c>
      <c r="U44" s="312">
        <v>20.27</v>
      </c>
    </row>
    <row r="45" spans="1:21" ht="20.100000000000001" customHeight="1">
      <c r="A45" s="288">
        <v>43595</v>
      </c>
      <c r="B45" s="288">
        <v>43601</v>
      </c>
      <c r="C45" s="312">
        <v>20.2</v>
      </c>
      <c r="D45" s="312">
        <v>19.600000000000001</v>
      </c>
      <c r="E45" s="312">
        <v>21</v>
      </c>
      <c r="F45" s="312">
        <v>19.649999999999999</v>
      </c>
      <c r="G45" s="312">
        <v>19.399999999999999</v>
      </c>
      <c r="H45" s="312">
        <v>19.600000000000001</v>
      </c>
      <c r="I45" s="312">
        <v>19.399999999999999</v>
      </c>
      <c r="J45" s="312">
        <v>19.2</v>
      </c>
      <c r="K45" s="312">
        <v>18.8</v>
      </c>
      <c r="L45" s="312">
        <v>19.3</v>
      </c>
      <c r="M45" s="312">
        <v>18.600000000000001</v>
      </c>
      <c r="N45" s="312">
        <v>21.1</v>
      </c>
      <c r="O45" s="312">
        <v>22</v>
      </c>
      <c r="P45" s="312">
        <v>20.7</v>
      </c>
      <c r="Q45" s="312">
        <v>19.3</v>
      </c>
      <c r="R45" s="312">
        <v>18.899999999999999</v>
      </c>
      <c r="S45" s="312">
        <v>20.2</v>
      </c>
      <c r="T45" s="312">
        <v>19.3</v>
      </c>
      <c r="U45" s="312">
        <v>19.79</v>
      </c>
    </row>
    <row r="46" spans="1:21" ht="20.100000000000001" customHeight="1">
      <c r="A46" s="288">
        <v>43602</v>
      </c>
      <c r="B46" s="288">
        <v>43608</v>
      </c>
      <c r="C46" s="312">
        <v>20.2</v>
      </c>
      <c r="D46" s="312">
        <v>19.600000000000001</v>
      </c>
      <c r="E46" s="312">
        <v>21</v>
      </c>
      <c r="F46" s="312">
        <v>19.649999999999999</v>
      </c>
      <c r="G46" s="312">
        <v>19.399999999999999</v>
      </c>
      <c r="H46" s="312">
        <v>19.600000000000001</v>
      </c>
      <c r="I46" s="312">
        <v>20.9</v>
      </c>
      <c r="J46" s="312">
        <v>19.899999999999999</v>
      </c>
      <c r="K46" s="312">
        <v>19</v>
      </c>
      <c r="L46" s="312">
        <v>19.399999999999999</v>
      </c>
      <c r="M46" s="312">
        <v>19</v>
      </c>
      <c r="N46" s="312">
        <v>20</v>
      </c>
      <c r="O46" s="312">
        <v>20.399999999999999</v>
      </c>
      <c r="P46" s="312">
        <v>20.5</v>
      </c>
      <c r="Q46" s="312">
        <v>19.3</v>
      </c>
      <c r="R46" s="312">
        <v>18.899999999999999</v>
      </c>
      <c r="S46" s="312">
        <v>20.2</v>
      </c>
      <c r="T46" s="312">
        <v>19.3</v>
      </c>
      <c r="U46" s="312">
        <v>19.79</v>
      </c>
    </row>
    <row r="47" spans="1:21" ht="20.100000000000001" customHeight="1">
      <c r="A47" s="288">
        <v>43609</v>
      </c>
      <c r="B47" s="288">
        <v>43615</v>
      </c>
      <c r="C47" s="312">
        <v>20.21</v>
      </c>
      <c r="D47" s="312">
        <v>19.87</v>
      </c>
      <c r="E47" s="312">
        <v>21.05</v>
      </c>
      <c r="F47" s="312">
        <v>19.64</v>
      </c>
      <c r="G47" s="312">
        <v>19.420000000000002</v>
      </c>
      <c r="H47" s="312">
        <v>19.61</v>
      </c>
      <c r="I47" s="312">
        <v>20.89</v>
      </c>
      <c r="J47" s="312">
        <v>20</v>
      </c>
      <c r="K47" s="312">
        <v>19.02</v>
      </c>
      <c r="L47" s="312">
        <v>19.46</v>
      </c>
      <c r="M47" s="312">
        <v>19.03</v>
      </c>
      <c r="N47" s="312">
        <v>20.02</v>
      </c>
      <c r="O47" s="312">
        <v>20.43</v>
      </c>
      <c r="P47" s="312">
        <v>20.51</v>
      </c>
      <c r="Q47" s="312">
        <v>19.329999999999998</v>
      </c>
      <c r="R47" s="312">
        <v>18.75</v>
      </c>
      <c r="S47" s="312">
        <v>20.239999999999998</v>
      </c>
      <c r="T47" s="312">
        <v>19.329999999999998</v>
      </c>
      <c r="U47" s="312">
        <v>19.82</v>
      </c>
    </row>
    <row r="48" spans="1:21" ht="20.100000000000001" customHeight="1">
      <c r="A48" s="288">
        <v>43616</v>
      </c>
      <c r="B48" s="288">
        <v>43622</v>
      </c>
      <c r="C48" s="312">
        <v>20.3</v>
      </c>
      <c r="D48" s="312">
        <v>20.3</v>
      </c>
      <c r="E48" s="312">
        <v>21</v>
      </c>
      <c r="F48" s="312">
        <v>19.64</v>
      </c>
      <c r="G48" s="312">
        <v>19.55</v>
      </c>
      <c r="H48" s="312">
        <v>19.600000000000001</v>
      </c>
      <c r="I48" s="312">
        <v>20.8</v>
      </c>
      <c r="J48" s="312">
        <v>20.8</v>
      </c>
      <c r="K48" s="312">
        <v>19.34</v>
      </c>
      <c r="L48" s="312">
        <v>19.600000000000001</v>
      </c>
      <c r="M48" s="312">
        <v>19.2</v>
      </c>
      <c r="N48" s="312">
        <v>20</v>
      </c>
      <c r="O48" s="312">
        <v>20.5</v>
      </c>
      <c r="P48" s="312">
        <v>20.5</v>
      </c>
      <c r="Q48" s="312">
        <v>19</v>
      </c>
      <c r="R48" s="312">
        <v>18.329999999999998</v>
      </c>
      <c r="S48" s="312">
        <v>20.3</v>
      </c>
      <c r="T48" s="312">
        <v>19.399999999999999</v>
      </c>
      <c r="U48" s="312">
        <v>19.899999999999999</v>
      </c>
    </row>
    <row r="49" spans="1:21" ht="20.100000000000001" customHeight="1">
      <c r="A49" s="288">
        <v>43623</v>
      </c>
      <c r="B49" s="288">
        <v>43629</v>
      </c>
      <c r="C49" s="312">
        <v>20.36</v>
      </c>
      <c r="D49" s="312">
        <v>20.25</v>
      </c>
      <c r="E49" s="312">
        <v>20.92</v>
      </c>
      <c r="F49" s="312">
        <v>19.61</v>
      </c>
      <c r="G49" s="312">
        <v>19.53</v>
      </c>
      <c r="H49" s="312">
        <v>19.66</v>
      </c>
      <c r="I49" s="312">
        <v>20.88</v>
      </c>
      <c r="J49" s="312">
        <v>21.4</v>
      </c>
      <c r="K49" s="312">
        <v>19.39</v>
      </c>
      <c r="L49" s="312">
        <v>19.690000000000001</v>
      </c>
      <c r="M49" s="312">
        <v>19.28</v>
      </c>
      <c r="N49" s="312">
        <v>20.059999999999999</v>
      </c>
      <c r="O49" s="312">
        <v>20.45</v>
      </c>
      <c r="P49" s="312">
        <v>20.51</v>
      </c>
      <c r="Q49" s="312">
        <v>19.03</v>
      </c>
      <c r="R49" s="312">
        <v>18.350000000000001</v>
      </c>
      <c r="S49" s="312">
        <v>20.309999999999999</v>
      </c>
      <c r="T49" s="312">
        <v>19.399999999999999</v>
      </c>
      <c r="U49" s="312">
        <v>19.95</v>
      </c>
    </row>
    <row r="50" spans="1:21" ht="20.100000000000001" customHeight="1">
      <c r="A50" s="288">
        <v>43630</v>
      </c>
      <c r="B50" s="288">
        <v>43636</v>
      </c>
      <c r="C50" s="296">
        <v>20.87</v>
      </c>
      <c r="D50" s="296">
        <v>20.350000000000001</v>
      </c>
      <c r="E50" s="296">
        <v>21.03</v>
      </c>
      <c r="F50" s="296">
        <v>20.16</v>
      </c>
      <c r="G50" s="296">
        <v>19.59</v>
      </c>
      <c r="H50" s="296">
        <v>19.75</v>
      </c>
      <c r="I50" s="296">
        <v>21.06</v>
      </c>
      <c r="J50" s="296">
        <v>21.75</v>
      </c>
      <c r="K50" s="296">
        <v>19.68</v>
      </c>
      <c r="L50" s="296">
        <v>19.98</v>
      </c>
      <c r="M50" s="296">
        <v>19.52</v>
      </c>
      <c r="N50" s="296">
        <v>20.49</v>
      </c>
      <c r="O50" s="296">
        <v>20.399999999999999</v>
      </c>
      <c r="P50" s="296">
        <v>20.56</v>
      </c>
      <c r="Q50" s="296">
        <v>19.23</v>
      </c>
      <c r="R50" s="296">
        <v>18.32</v>
      </c>
      <c r="S50" s="296">
        <v>20.48</v>
      </c>
      <c r="T50" s="296">
        <v>19.690000000000001</v>
      </c>
      <c r="U50" s="296">
        <v>20.16</v>
      </c>
    </row>
    <row r="51" spans="1:21" ht="20.100000000000001" customHeight="1">
      <c r="A51" s="288">
        <v>43637</v>
      </c>
      <c r="B51" s="288">
        <v>43643</v>
      </c>
      <c r="C51" s="296">
        <v>22.8</v>
      </c>
      <c r="D51" s="296">
        <v>22.58</v>
      </c>
      <c r="E51" s="296">
        <v>23.45</v>
      </c>
      <c r="F51" s="296">
        <v>24.3</v>
      </c>
      <c r="G51" s="296">
        <v>20</v>
      </c>
      <c r="H51" s="296">
        <v>20</v>
      </c>
      <c r="I51" s="296">
        <v>23.93</v>
      </c>
      <c r="J51" s="296">
        <v>25.85</v>
      </c>
      <c r="K51" s="296">
        <v>22.4</v>
      </c>
      <c r="L51" s="296">
        <v>24.68</v>
      </c>
      <c r="M51" s="296">
        <v>24</v>
      </c>
      <c r="N51" s="296">
        <v>23.8</v>
      </c>
      <c r="O51" s="296">
        <v>22.9</v>
      </c>
      <c r="P51" s="296">
        <v>23.5</v>
      </c>
      <c r="Q51" s="296">
        <v>22.5</v>
      </c>
      <c r="R51" s="296">
        <v>20.03</v>
      </c>
      <c r="S51" s="296">
        <v>22.61</v>
      </c>
      <c r="T51" s="296">
        <v>23.3</v>
      </c>
      <c r="U51" s="296">
        <v>22.92</v>
      </c>
    </row>
    <row r="52" spans="1:21" ht="20.100000000000001" customHeight="1">
      <c r="A52" s="288">
        <v>43644</v>
      </c>
      <c r="B52" s="288">
        <v>43650</v>
      </c>
      <c r="C52" s="296">
        <v>23.5</v>
      </c>
      <c r="D52" s="296">
        <v>22.4</v>
      </c>
      <c r="E52" s="296">
        <v>23.15</v>
      </c>
      <c r="F52" s="296">
        <v>23.8</v>
      </c>
      <c r="G52" s="296">
        <v>20</v>
      </c>
      <c r="H52" s="296">
        <v>20</v>
      </c>
      <c r="I52" s="296">
        <v>24.7</v>
      </c>
      <c r="J52" s="296">
        <v>25</v>
      </c>
      <c r="K52" s="296">
        <v>23.6</v>
      </c>
      <c r="L52" s="296">
        <v>26</v>
      </c>
      <c r="M52" s="296">
        <v>25.8</v>
      </c>
      <c r="N52" s="296">
        <v>24</v>
      </c>
      <c r="O52" s="296">
        <v>20.7</v>
      </c>
      <c r="P52" s="296">
        <v>25</v>
      </c>
      <c r="Q52" s="296">
        <v>22.5</v>
      </c>
      <c r="R52" s="296">
        <v>21</v>
      </c>
      <c r="S52" s="296">
        <v>22.6</v>
      </c>
      <c r="T52" s="296">
        <v>24.1</v>
      </c>
      <c r="U52" s="296">
        <v>23.21</v>
      </c>
    </row>
    <row r="53" spans="1:21" ht="20.100000000000001" customHeight="1">
      <c r="A53" s="288">
        <v>43651</v>
      </c>
      <c r="B53" s="288">
        <v>43657</v>
      </c>
      <c r="C53" s="296">
        <v>24.24</v>
      </c>
      <c r="D53" s="296">
        <v>23.2</v>
      </c>
      <c r="E53" s="296">
        <v>26.66</v>
      </c>
      <c r="F53" s="296">
        <v>24.1</v>
      </c>
      <c r="G53" s="296">
        <v>21.06</v>
      </c>
      <c r="H53" s="296">
        <v>20.58</v>
      </c>
      <c r="I53" s="296">
        <v>25.98</v>
      </c>
      <c r="J53" s="296">
        <v>23.96</v>
      </c>
      <c r="K53" s="296">
        <v>25.22</v>
      </c>
      <c r="L53" s="296">
        <v>26.76</v>
      </c>
      <c r="M53" s="296">
        <v>26.6</v>
      </c>
      <c r="N53" s="296">
        <v>26.06</v>
      </c>
      <c r="O53" s="296">
        <v>20.7</v>
      </c>
      <c r="P53" s="296">
        <v>25.4</v>
      </c>
      <c r="Q53" s="296">
        <v>23.04</v>
      </c>
      <c r="R53" s="296">
        <v>21.6</v>
      </c>
      <c r="S53" s="296">
        <v>23.4</v>
      </c>
      <c r="T53" s="296">
        <v>26.14</v>
      </c>
      <c r="U53" s="296">
        <v>24.15</v>
      </c>
    </row>
    <row r="54" spans="1:21" ht="20.100000000000001" customHeight="1">
      <c r="A54" s="288">
        <v>43658</v>
      </c>
      <c r="B54" s="288">
        <v>43664</v>
      </c>
      <c r="C54" s="296">
        <v>24.9</v>
      </c>
      <c r="D54" s="296">
        <v>23.5</v>
      </c>
      <c r="E54" s="296">
        <v>27.5</v>
      </c>
      <c r="F54" s="296">
        <v>25.1</v>
      </c>
      <c r="G54" s="296">
        <v>22</v>
      </c>
      <c r="H54" s="296">
        <v>21.06</v>
      </c>
      <c r="I54" s="296">
        <v>26.83</v>
      </c>
      <c r="J54" s="296">
        <v>24.18</v>
      </c>
      <c r="K54" s="296">
        <v>26.9</v>
      </c>
      <c r="L54" s="296">
        <v>27.08</v>
      </c>
      <c r="M54" s="296">
        <v>26.68</v>
      </c>
      <c r="N54" s="296">
        <v>26.73</v>
      </c>
      <c r="O54" s="296">
        <v>19.43</v>
      </c>
      <c r="P54" s="296">
        <v>26</v>
      </c>
      <c r="Q54" s="296">
        <v>27.48</v>
      </c>
      <c r="R54" s="296">
        <v>25.8</v>
      </c>
      <c r="S54" s="296">
        <v>24.98</v>
      </c>
      <c r="T54" s="296">
        <v>27.63</v>
      </c>
      <c r="U54" s="296">
        <v>25.21</v>
      </c>
    </row>
    <row r="55" spans="1:21" ht="20.100000000000001" customHeight="1">
      <c r="A55" s="288">
        <v>43665</v>
      </c>
      <c r="B55" s="288">
        <v>43671</v>
      </c>
      <c r="C55" s="296">
        <v>24.6</v>
      </c>
      <c r="D55" s="296">
        <v>25.43</v>
      </c>
      <c r="E55" s="296">
        <v>28.01</v>
      </c>
      <c r="F55" s="296">
        <v>25</v>
      </c>
      <c r="G55" s="296">
        <v>22.13</v>
      </c>
      <c r="H55" s="296">
        <v>21.03</v>
      </c>
      <c r="I55" s="296">
        <v>26.8</v>
      </c>
      <c r="J55" s="296">
        <v>23.5</v>
      </c>
      <c r="K55" s="296">
        <v>26.3</v>
      </c>
      <c r="L55" s="296">
        <v>26.5</v>
      </c>
      <c r="M55" s="296">
        <v>26</v>
      </c>
      <c r="N55" s="296">
        <v>26.7</v>
      </c>
      <c r="O55" s="296">
        <v>19.38</v>
      </c>
      <c r="P55" s="296">
        <v>26.38</v>
      </c>
      <c r="Q55" s="296">
        <v>27.59</v>
      </c>
      <c r="R55" s="296">
        <v>27.06</v>
      </c>
      <c r="S55" s="296">
        <v>25.35</v>
      </c>
      <c r="T55" s="296">
        <v>26.73</v>
      </c>
      <c r="U55" s="296">
        <v>25.25</v>
      </c>
    </row>
    <row r="56" spans="1:21" ht="20.100000000000001" customHeight="1">
      <c r="A56" s="288">
        <v>43672</v>
      </c>
      <c r="B56" s="288">
        <v>43678</v>
      </c>
      <c r="C56" s="296">
        <v>24.6</v>
      </c>
      <c r="D56" s="296">
        <v>25.45</v>
      </c>
      <c r="E56" s="296">
        <v>28.05</v>
      </c>
      <c r="F56" s="296">
        <v>25.85</v>
      </c>
      <c r="G56" s="296">
        <v>22.15</v>
      </c>
      <c r="H56" s="296">
        <v>20.95</v>
      </c>
      <c r="I56" s="296">
        <v>26.8</v>
      </c>
      <c r="J56" s="296">
        <v>23.8</v>
      </c>
      <c r="K56" s="296">
        <v>26.2</v>
      </c>
      <c r="L56" s="296">
        <v>26.5</v>
      </c>
      <c r="M56" s="296">
        <v>25.6</v>
      </c>
      <c r="N56" s="296">
        <v>26.4</v>
      </c>
      <c r="O56" s="296">
        <v>22</v>
      </c>
      <c r="P56" s="296">
        <v>26.7</v>
      </c>
      <c r="Q56" s="296">
        <v>27.6</v>
      </c>
      <c r="R56" s="296">
        <v>30</v>
      </c>
      <c r="S56" s="296">
        <v>25.6</v>
      </c>
      <c r="T56" s="296">
        <v>27</v>
      </c>
      <c r="U56" s="296">
        <v>25.63</v>
      </c>
    </row>
    <row r="57" spans="1:21" ht="20.100000000000001" customHeight="1">
      <c r="A57" s="288">
        <v>43679</v>
      </c>
      <c r="B57" s="288">
        <v>43685</v>
      </c>
      <c r="C57" s="296">
        <v>26.65</v>
      </c>
      <c r="D57" s="296">
        <v>26.6</v>
      </c>
      <c r="E57" s="296">
        <v>27</v>
      </c>
      <c r="F57" s="296">
        <v>25.35</v>
      </c>
      <c r="G57" s="296">
        <v>25.25</v>
      </c>
      <c r="H57" s="296">
        <v>22.13</v>
      </c>
      <c r="I57" s="296">
        <v>25.8</v>
      </c>
      <c r="J57" s="296">
        <v>25.95</v>
      </c>
      <c r="K57" s="296">
        <v>25.5</v>
      </c>
      <c r="L57" s="296">
        <v>26.6</v>
      </c>
      <c r="M57" s="296">
        <v>26</v>
      </c>
      <c r="N57" s="296">
        <v>27</v>
      </c>
      <c r="O57" s="296">
        <v>25.9</v>
      </c>
      <c r="P57" s="296">
        <v>27.5</v>
      </c>
      <c r="Q57" s="296">
        <v>32.450000000000003</v>
      </c>
      <c r="R57" s="296">
        <v>40</v>
      </c>
      <c r="S57" s="296">
        <v>27.75</v>
      </c>
      <c r="T57" s="296">
        <v>28.3</v>
      </c>
      <c r="U57" s="296">
        <v>27.32</v>
      </c>
    </row>
    <row r="58" spans="1:21" ht="20.100000000000001" customHeight="1">
      <c r="A58" s="288">
        <v>43686</v>
      </c>
      <c r="B58" s="288">
        <v>43692</v>
      </c>
      <c r="C58" s="296">
        <v>28.34</v>
      </c>
      <c r="D58" s="296">
        <v>29</v>
      </c>
      <c r="E58" s="296">
        <v>29.8</v>
      </c>
      <c r="F58" s="296">
        <v>27.5</v>
      </c>
      <c r="G58" s="296">
        <v>27.5</v>
      </c>
      <c r="H58" s="296">
        <v>24</v>
      </c>
      <c r="I58" s="296">
        <v>27.3</v>
      </c>
      <c r="J58" s="296">
        <v>26</v>
      </c>
      <c r="K58" s="296">
        <v>28.2</v>
      </c>
      <c r="L58" s="296">
        <v>28.2</v>
      </c>
      <c r="M58" s="296">
        <v>28</v>
      </c>
      <c r="N58" s="296">
        <v>28</v>
      </c>
      <c r="O58" s="296">
        <v>26.3</v>
      </c>
      <c r="P58" s="296">
        <v>28.9</v>
      </c>
      <c r="Q58" s="296">
        <v>34</v>
      </c>
      <c r="R58" s="296">
        <v>42.8</v>
      </c>
      <c r="S58" s="296">
        <v>29.4</v>
      </c>
      <c r="T58" s="296">
        <v>29.9</v>
      </c>
      <c r="U58" s="296">
        <v>29.06</v>
      </c>
    </row>
    <row r="59" spans="1:21" ht="20.100000000000001" customHeight="1">
      <c r="A59" s="288">
        <v>43693</v>
      </c>
      <c r="B59" s="288">
        <v>43699</v>
      </c>
      <c r="C59" s="296">
        <v>31</v>
      </c>
      <c r="D59" s="296">
        <v>34</v>
      </c>
      <c r="E59" s="296">
        <v>33</v>
      </c>
      <c r="F59" s="296">
        <v>36</v>
      </c>
      <c r="G59" s="296">
        <v>36</v>
      </c>
      <c r="H59" s="296">
        <v>25.3</v>
      </c>
      <c r="I59" s="296">
        <v>31</v>
      </c>
      <c r="J59" s="296">
        <v>29.5</v>
      </c>
      <c r="K59" s="296">
        <v>30.5</v>
      </c>
      <c r="L59" s="296">
        <v>29.3</v>
      </c>
      <c r="M59" s="296">
        <v>29</v>
      </c>
      <c r="N59" s="296">
        <v>29.5</v>
      </c>
      <c r="O59" s="296">
        <v>37.6</v>
      </c>
      <c r="P59" s="296">
        <v>37</v>
      </c>
      <c r="Q59" s="296">
        <v>39.9</v>
      </c>
      <c r="R59" s="296">
        <v>44.6</v>
      </c>
      <c r="S59" s="296">
        <v>33</v>
      </c>
      <c r="T59" s="296">
        <v>38</v>
      </c>
      <c r="U59" s="296">
        <v>33.57</v>
      </c>
    </row>
    <row r="60" spans="1:21" ht="20.100000000000001" customHeight="1">
      <c r="A60" s="288">
        <v>43700</v>
      </c>
      <c r="B60" s="288">
        <v>43706</v>
      </c>
      <c r="C60" s="296">
        <v>36</v>
      </c>
      <c r="D60" s="296">
        <v>35</v>
      </c>
      <c r="E60" s="296">
        <v>35</v>
      </c>
      <c r="F60" s="296">
        <v>37.5</v>
      </c>
      <c r="G60" s="296">
        <v>38</v>
      </c>
      <c r="H60" s="296">
        <v>27.1</v>
      </c>
      <c r="I60" s="296">
        <v>36</v>
      </c>
      <c r="J60" s="296">
        <v>33</v>
      </c>
      <c r="K60" s="296">
        <v>35</v>
      </c>
      <c r="L60" s="296">
        <v>34</v>
      </c>
      <c r="M60" s="296">
        <v>34</v>
      </c>
      <c r="N60" s="296">
        <v>33</v>
      </c>
      <c r="O60" s="296">
        <v>39</v>
      </c>
      <c r="P60" s="296">
        <v>37</v>
      </c>
      <c r="Q60" s="296">
        <v>39.5</v>
      </c>
      <c r="R60" s="296">
        <v>43.5</v>
      </c>
      <c r="S60" s="296">
        <v>37</v>
      </c>
      <c r="T60" s="296">
        <v>39</v>
      </c>
      <c r="U60" s="296">
        <v>36.03</v>
      </c>
    </row>
    <row r="61" spans="1:21" ht="20.100000000000001" customHeight="1">
      <c r="A61" s="288">
        <v>43707</v>
      </c>
      <c r="B61" s="288">
        <v>43713</v>
      </c>
      <c r="C61" s="296">
        <v>35.5</v>
      </c>
      <c r="D61" s="296">
        <v>36</v>
      </c>
      <c r="E61" s="296">
        <v>36.5</v>
      </c>
      <c r="F61" s="296">
        <v>38</v>
      </c>
      <c r="G61" s="296">
        <v>38</v>
      </c>
      <c r="H61" s="296">
        <v>29</v>
      </c>
      <c r="I61" s="296">
        <v>35</v>
      </c>
      <c r="J61" s="296">
        <v>33.5</v>
      </c>
      <c r="K61" s="296">
        <v>34</v>
      </c>
      <c r="L61" s="296">
        <v>34</v>
      </c>
      <c r="M61" s="296">
        <v>34.5</v>
      </c>
      <c r="N61" s="296">
        <v>32.200000000000003</v>
      </c>
      <c r="O61" s="296">
        <v>39</v>
      </c>
      <c r="P61" s="296">
        <v>38</v>
      </c>
      <c r="Q61" s="296">
        <v>40</v>
      </c>
      <c r="R61" s="296">
        <v>41</v>
      </c>
      <c r="S61" s="296">
        <v>37.6</v>
      </c>
      <c r="T61" s="296">
        <v>39.5</v>
      </c>
      <c r="U61" s="296">
        <v>36.18</v>
      </c>
    </row>
    <row r="62" spans="1:21" ht="20.100000000000001" customHeight="1">
      <c r="A62" s="288">
        <v>43714</v>
      </c>
      <c r="B62" s="288">
        <v>43720</v>
      </c>
      <c r="C62" s="296">
        <v>35.299999999999997</v>
      </c>
      <c r="D62" s="296">
        <v>39.5</v>
      </c>
      <c r="E62" s="296">
        <v>37.6</v>
      </c>
      <c r="F62" s="296">
        <v>37.6</v>
      </c>
      <c r="G62" s="296">
        <v>38</v>
      </c>
      <c r="H62" s="296">
        <v>29.7</v>
      </c>
      <c r="I62" s="296">
        <v>35</v>
      </c>
      <c r="J62" s="296">
        <v>36.799999999999997</v>
      </c>
      <c r="K62" s="296">
        <v>34</v>
      </c>
      <c r="L62" s="296">
        <v>33</v>
      </c>
      <c r="M62" s="296">
        <v>34</v>
      </c>
      <c r="N62" s="296">
        <v>32</v>
      </c>
      <c r="O62" s="296">
        <v>41</v>
      </c>
      <c r="P62" s="296">
        <v>38</v>
      </c>
      <c r="Q62" s="296">
        <v>39.5</v>
      </c>
      <c r="R62" s="296">
        <v>42</v>
      </c>
      <c r="S62" s="296">
        <v>38</v>
      </c>
      <c r="T62" s="296">
        <v>39</v>
      </c>
      <c r="U62" s="296">
        <v>36.67</v>
      </c>
    </row>
    <row r="63" spans="1:21" ht="20.100000000000001" customHeight="1">
      <c r="A63" s="288">
        <v>43721</v>
      </c>
      <c r="B63" s="288">
        <v>43727</v>
      </c>
      <c r="C63" s="296">
        <v>37</v>
      </c>
      <c r="D63" s="296">
        <v>39.5</v>
      </c>
      <c r="E63" s="296">
        <v>37.5</v>
      </c>
      <c r="F63" s="296">
        <v>38.5</v>
      </c>
      <c r="G63" s="296">
        <v>40</v>
      </c>
      <c r="H63" s="296">
        <v>30</v>
      </c>
      <c r="I63" s="296">
        <v>36</v>
      </c>
      <c r="J63" s="296">
        <v>37</v>
      </c>
      <c r="K63" s="296">
        <v>33</v>
      </c>
      <c r="L63" s="296">
        <v>33</v>
      </c>
      <c r="M63" s="296">
        <v>34</v>
      </c>
      <c r="N63" s="296">
        <v>32.5</v>
      </c>
      <c r="O63" s="296">
        <v>40.5</v>
      </c>
      <c r="P63" s="296">
        <v>40</v>
      </c>
      <c r="Q63" s="296">
        <v>41</v>
      </c>
      <c r="R63" s="296">
        <v>42</v>
      </c>
      <c r="S63" s="296">
        <v>39.5</v>
      </c>
      <c r="T63" s="296">
        <v>39</v>
      </c>
      <c r="U63" s="296">
        <v>37.22</v>
      </c>
    </row>
    <row r="64" spans="1:21" ht="20.100000000000001" customHeight="1">
      <c r="A64" s="288">
        <v>43728</v>
      </c>
      <c r="B64" s="288">
        <v>43734</v>
      </c>
      <c r="C64" s="296">
        <v>37</v>
      </c>
      <c r="D64" s="296">
        <v>39.5</v>
      </c>
      <c r="E64" s="296">
        <v>38.5</v>
      </c>
      <c r="F64" s="296">
        <v>38.5</v>
      </c>
      <c r="G64" s="296">
        <v>38</v>
      </c>
      <c r="H64" s="296">
        <v>30.5</v>
      </c>
      <c r="I64" s="296">
        <v>37</v>
      </c>
      <c r="J64" s="296">
        <v>37</v>
      </c>
      <c r="K64" s="296">
        <v>34.5</v>
      </c>
      <c r="L64" s="296">
        <v>33</v>
      </c>
      <c r="M64" s="296">
        <v>34</v>
      </c>
      <c r="N64" s="296">
        <v>32.5</v>
      </c>
      <c r="O64" s="296">
        <v>40</v>
      </c>
      <c r="P64" s="296">
        <v>42.5</v>
      </c>
      <c r="Q64" s="296">
        <v>41</v>
      </c>
      <c r="R64" s="296">
        <v>42</v>
      </c>
      <c r="S64" s="296">
        <v>39.5</v>
      </c>
      <c r="T64" s="296">
        <v>39</v>
      </c>
      <c r="U64" s="296">
        <v>37.44</v>
      </c>
    </row>
    <row r="65" spans="1:21" ht="20.100000000000001" customHeight="1">
      <c r="A65" s="288">
        <v>43735</v>
      </c>
      <c r="B65" s="288">
        <v>43748</v>
      </c>
      <c r="C65" s="296">
        <v>44</v>
      </c>
      <c r="D65" s="296">
        <v>47</v>
      </c>
      <c r="E65" s="296">
        <v>45.5</v>
      </c>
      <c r="F65" s="296">
        <v>45.6</v>
      </c>
      <c r="G65" s="296">
        <v>45</v>
      </c>
      <c r="H65" s="296">
        <v>41</v>
      </c>
      <c r="I65" s="296">
        <v>46.5</v>
      </c>
      <c r="J65" s="296">
        <v>41</v>
      </c>
      <c r="K65" s="296">
        <v>43</v>
      </c>
      <c r="L65" s="296">
        <v>44.5</v>
      </c>
      <c r="M65" s="296">
        <v>43</v>
      </c>
      <c r="N65" s="296">
        <v>43</v>
      </c>
      <c r="O65" s="296">
        <v>46</v>
      </c>
      <c r="P65" s="296">
        <v>46</v>
      </c>
      <c r="Q65" s="296">
        <v>49</v>
      </c>
      <c r="R65" s="296">
        <v>49</v>
      </c>
      <c r="S65" s="296">
        <v>46</v>
      </c>
      <c r="T65" s="296">
        <v>46</v>
      </c>
      <c r="U65" s="296">
        <v>45.06</v>
      </c>
    </row>
    <row r="66" spans="1:21" ht="20.100000000000001" customHeight="1">
      <c r="A66" s="288">
        <v>43749</v>
      </c>
      <c r="B66" s="288">
        <v>43755</v>
      </c>
      <c r="C66" s="296">
        <v>47</v>
      </c>
      <c r="D66" s="296">
        <v>49</v>
      </c>
      <c r="E66" s="296">
        <v>48</v>
      </c>
      <c r="F66" s="296">
        <v>48.9</v>
      </c>
      <c r="G66" s="296">
        <v>46.5</v>
      </c>
      <c r="H66" s="296">
        <v>41.5</v>
      </c>
      <c r="I66" s="296">
        <v>47.5</v>
      </c>
      <c r="J66" s="296">
        <v>43</v>
      </c>
      <c r="K66" s="296">
        <v>45.8</v>
      </c>
      <c r="L66" s="296">
        <v>46</v>
      </c>
      <c r="M66" s="296">
        <v>44</v>
      </c>
      <c r="N66" s="296">
        <v>45</v>
      </c>
      <c r="O66" s="296">
        <v>48.5</v>
      </c>
      <c r="P66" s="296">
        <v>49.5</v>
      </c>
      <c r="Q66" s="296">
        <v>49</v>
      </c>
      <c r="R66" s="296">
        <v>49</v>
      </c>
      <c r="S66" s="296">
        <v>49.5</v>
      </c>
      <c r="T66" s="296">
        <v>49.5</v>
      </c>
      <c r="U66" s="296">
        <v>47.07</v>
      </c>
    </row>
    <row r="67" spans="1:21" ht="20.100000000000001" customHeight="1">
      <c r="A67" s="288">
        <v>43756</v>
      </c>
      <c r="B67" s="288">
        <v>43762</v>
      </c>
      <c r="C67" s="296">
        <v>54</v>
      </c>
      <c r="D67" s="296">
        <v>56</v>
      </c>
      <c r="E67" s="296">
        <v>54</v>
      </c>
      <c r="F67" s="296">
        <v>57</v>
      </c>
      <c r="G67" s="296">
        <v>51.9</v>
      </c>
      <c r="H67" s="296">
        <v>45</v>
      </c>
      <c r="I67" s="296">
        <v>55</v>
      </c>
      <c r="J67" s="296">
        <v>55</v>
      </c>
      <c r="K67" s="296">
        <v>55</v>
      </c>
      <c r="L67" s="296">
        <v>53</v>
      </c>
      <c r="M67" s="296">
        <v>50</v>
      </c>
      <c r="N67" s="296">
        <v>51</v>
      </c>
      <c r="O67" s="296">
        <v>54</v>
      </c>
      <c r="P67" s="296">
        <v>54</v>
      </c>
      <c r="Q67" s="296">
        <v>54</v>
      </c>
      <c r="R67" s="296">
        <v>52</v>
      </c>
      <c r="S67" s="296">
        <v>51.8</v>
      </c>
      <c r="T67" s="296">
        <v>55</v>
      </c>
      <c r="U67" s="296">
        <v>53.21</v>
      </c>
    </row>
    <row r="68" spans="1:21" ht="20.100000000000001" customHeight="1">
      <c r="A68" s="288">
        <v>43763</v>
      </c>
      <c r="B68" s="288">
        <v>43769</v>
      </c>
      <c r="C68" s="296">
        <v>53.8</v>
      </c>
      <c r="D68" s="296">
        <v>57</v>
      </c>
      <c r="E68" s="296">
        <v>55</v>
      </c>
      <c r="F68" s="296">
        <v>59.5</v>
      </c>
      <c r="G68" s="296">
        <v>54</v>
      </c>
      <c r="H68" s="296">
        <v>49</v>
      </c>
      <c r="I68" s="296">
        <v>54</v>
      </c>
      <c r="J68" s="296">
        <v>53</v>
      </c>
      <c r="K68" s="296">
        <v>50</v>
      </c>
      <c r="L68" s="296">
        <v>52.5</v>
      </c>
      <c r="M68" s="296">
        <v>49</v>
      </c>
      <c r="N68" s="296">
        <v>50</v>
      </c>
      <c r="O68" s="296">
        <v>60</v>
      </c>
      <c r="P68" s="296">
        <v>57</v>
      </c>
      <c r="Q68" s="296">
        <v>58</v>
      </c>
      <c r="R68" s="296">
        <v>56</v>
      </c>
      <c r="S68" s="296">
        <v>53</v>
      </c>
      <c r="T68" s="296">
        <v>58</v>
      </c>
      <c r="U68" s="296">
        <v>54.38</v>
      </c>
    </row>
    <row r="69" spans="1:21" ht="20.100000000000001" customHeight="1">
      <c r="A69" s="288">
        <v>43770</v>
      </c>
      <c r="B69" s="288">
        <v>43776</v>
      </c>
      <c r="C69" s="296">
        <v>51</v>
      </c>
      <c r="D69" s="296">
        <v>55.5</v>
      </c>
      <c r="E69" s="296">
        <v>53.5</v>
      </c>
      <c r="F69" s="296">
        <v>58.6</v>
      </c>
      <c r="G69" s="296">
        <v>53</v>
      </c>
      <c r="H69" s="296">
        <v>48.5</v>
      </c>
      <c r="I69" s="296">
        <v>52</v>
      </c>
      <c r="J69" s="296">
        <v>50.9</v>
      </c>
      <c r="K69" s="296">
        <v>51</v>
      </c>
      <c r="L69" s="296">
        <v>48</v>
      </c>
      <c r="M69" s="296">
        <v>47</v>
      </c>
      <c r="N69" s="296">
        <v>47.5</v>
      </c>
      <c r="O69" s="296">
        <v>56</v>
      </c>
      <c r="P69" s="296">
        <v>55</v>
      </c>
      <c r="Q69" s="296">
        <v>57</v>
      </c>
      <c r="R69" s="296">
        <v>55</v>
      </c>
      <c r="S69" s="296">
        <v>52</v>
      </c>
      <c r="T69" s="296">
        <v>57.5</v>
      </c>
      <c r="U69" s="296">
        <v>52.72</v>
      </c>
    </row>
    <row r="70" spans="1:21" ht="20.100000000000001" customHeight="1">
      <c r="A70" s="288">
        <v>43777</v>
      </c>
      <c r="B70" s="288">
        <v>43783</v>
      </c>
      <c r="C70" s="296">
        <v>45</v>
      </c>
      <c r="D70" s="296">
        <v>46</v>
      </c>
      <c r="E70" s="296">
        <v>45.5</v>
      </c>
      <c r="F70" s="296">
        <v>51.5</v>
      </c>
      <c r="G70" s="296">
        <v>47</v>
      </c>
      <c r="H70" s="296">
        <v>45</v>
      </c>
      <c r="I70" s="296">
        <v>46</v>
      </c>
      <c r="J70" s="296">
        <v>48.7</v>
      </c>
      <c r="K70" s="296">
        <v>45.5</v>
      </c>
      <c r="L70" s="296">
        <v>45</v>
      </c>
      <c r="M70" s="296">
        <v>42.5</v>
      </c>
      <c r="N70" s="296">
        <v>43</v>
      </c>
      <c r="O70" s="296">
        <v>45</v>
      </c>
      <c r="P70" s="296">
        <v>49</v>
      </c>
      <c r="Q70" s="296">
        <v>54</v>
      </c>
      <c r="R70" s="296">
        <v>53</v>
      </c>
      <c r="S70" s="296">
        <v>47</v>
      </c>
      <c r="T70" s="296">
        <v>50</v>
      </c>
      <c r="U70" s="296">
        <v>47.15</v>
      </c>
    </row>
    <row r="71" spans="1:21" ht="20.100000000000001" customHeight="1">
      <c r="A71" s="288">
        <v>43784</v>
      </c>
      <c r="B71" s="288">
        <v>43790</v>
      </c>
      <c r="C71" s="296">
        <v>42.42</v>
      </c>
      <c r="D71" s="296">
        <v>44.6</v>
      </c>
      <c r="E71" s="296">
        <v>43.4</v>
      </c>
      <c r="F71" s="296">
        <v>44.8</v>
      </c>
      <c r="G71" s="296">
        <v>44</v>
      </c>
      <c r="H71" s="296">
        <v>39.6</v>
      </c>
      <c r="I71" s="296">
        <v>39</v>
      </c>
      <c r="J71" s="296">
        <v>39</v>
      </c>
      <c r="K71" s="296">
        <v>41</v>
      </c>
      <c r="L71" s="296">
        <v>39.5</v>
      </c>
      <c r="M71" s="296">
        <v>40</v>
      </c>
      <c r="N71" s="296">
        <v>38</v>
      </c>
      <c r="O71" s="296">
        <v>41.4</v>
      </c>
      <c r="P71" s="296">
        <v>45</v>
      </c>
      <c r="Q71" s="296">
        <v>49.5</v>
      </c>
      <c r="R71" s="296">
        <v>48.3</v>
      </c>
      <c r="S71" s="296">
        <v>42</v>
      </c>
      <c r="T71" s="296">
        <v>45.4</v>
      </c>
      <c r="U71" s="296">
        <v>42.61</v>
      </c>
    </row>
    <row r="72" spans="1:21" ht="20.100000000000001" customHeight="1">
      <c r="A72" s="288">
        <v>43791</v>
      </c>
      <c r="B72" s="288">
        <v>43797</v>
      </c>
      <c r="C72" s="296">
        <v>38.5</v>
      </c>
      <c r="D72" s="296">
        <v>45</v>
      </c>
      <c r="E72" s="296">
        <v>44</v>
      </c>
      <c r="F72" s="296">
        <v>41.5</v>
      </c>
      <c r="G72" s="296">
        <v>40</v>
      </c>
      <c r="H72" s="296">
        <v>39</v>
      </c>
      <c r="I72" s="296">
        <v>38</v>
      </c>
      <c r="J72" s="296">
        <v>37</v>
      </c>
      <c r="K72" s="296">
        <v>39.700000000000003</v>
      </c>
      <c r="L72" s="296">
        <v>37.5</v>
      </c>
      <c r="M72" s="296">
        <v>37</v>
      </c>
      <c r="N72" s="296">
        <v>37</v>
      </c>
      <c r="O72" s="296">
        <v>47.8</v>
      </c>
      <c r="P72" s="296">
        <v>42</v>
      </c>
      <c r="Q72" s="296">
        <v>46</v>
      </c>
      <c r="R72" s="296">
        <v>44.5</v>
      </c>
      <c r="S72" s="296">
        <v>40</v>
      </c>
      <c r="T72" s="296">
        <v>42.8</v>
      </c>
      <c r="U72" s="296">
        <v>40.96</v>
      </c>
    </row>
    <row r="73" spans="1:21" ht="20.100000000000001" customHeight="1">
      <c r="A73" s="288">
        <v>43798</v>
      </c>
      <c r="B73" s="288">
        <v>43804</v>
      </c>
      <c r="C73" s="296">
        <v>42.3</v>
      </c>
      <c r="D73" s="296">
        <v>47.5</v>
      </c>
      <c r="E73" s="296">
        <v>46.8</v>
      </c>
      <c r="F73" s="296">
        <v>43.5</v>
      </c>
      <c r="G73" s="296">
        <v>46.7</v>
      </c>
      <c r="H73" s="296">
        <v>40</v>
      </c>
      <c r="I73" s="296">
        <v>43</v>
      </c>
      <c r="J73" s="296">
        <v>43</v>
      </c>
      <c r="K73" s="296">
        <v>42</v>
      </c>
      <c r="L73" s="296">
        <v>42.8</v>
      </c>
      <c r="M73" s="296">
        <v>43</v>
      </c>
      <c r="N73" s="296">
        <v>42</v>
      </c>
      <c r="O73" s="296">
        <v>48.5</v>
      </c>
      <c r="P73" s="296">
        <v>46</v>
      </c>
      <c r="Q73" s="296">
        <v>48.3</v>
      </c>
      <c r="R73" s="296">
        <v>47.5</v>
      </c>
      <c r="S73" s="296">
        <v>42.5</v>
      </c>
      <c r="T73" s="296">
        <v>45</v>
      </c>
      <c r="U73" s="296">
        <v>44.47</v>
      </c>
    </row>
    <row r="74" spans="1:21" ht="20.100000000000001" customHeight="1">
      <c r="A74" s="288">
        <v>43805</v>
      </c>
      <c r="B74" s="288">
        <v>43811</v>
      </c>
      <c r="C74" s="296">
        <v>40.799999999999997</v>
      </c>
      <c r="D74" s="296">
        <v>46</v>
      </c>
      <c r="E74" s="296">
        <v>44</v>
      </c>
      <c r="F74" s="296">
        <v>43</v>
      </c>
      <c r="G74" s="296">
        <v>45</v>
      </c>
      <c r="H74" s="296">
        <v>40</v>
      </c>
      <c r="I74" s="296">
        <v>40</v>
      </c>
      <c r="J74" s="296">
        <v>39</v>
      </c>
      <c r="K74" s="296">
        <v>42</v>
      </c>
      <c r="L74" s="296">
        <v>39.5</v>
      </c>
      <c r="M74" s="296">
        <v>42</v>
      </c>
      <c r="N74" s="296">
        <v>42.5</v>
      </c>
      <c r="O74" s="296">
        <v>48</v>
      </c>
      <c r="P74" s="296">
        <v>46</v>
      </c>
      <c r="Q74" s="296">
        <v>47.2</v>
      </c>
      <c r="R74" s="296">
        <v>46</v>
      </c>
      <c r="S74" s="296">
        <v>42</v>
      </c>
      <c r="T74" s="296">
        <v>45</v>
      </c>
      <c r="U74" s="296">
        <v>43.22</v>
      </c>
    </row>
    <row r="75" spans="1:21" ht="20.100000000000001" customHeight="1">
      <c r="A75" s="288">
        <v>43812</v>
      </c>
      <c r="B75" s="288">
        <v>43818</v>
      </c>
      <c r="C75" s="296">
        <v>40</v>
      </c>
      <c r="D75" s="296">
        <v>45</v>
      </c>
      <c r="E75" s="296">
        <v>44.8</v>
      </c>
      <c r="F75" s="296">
        <v>42.6</v>
      </c>
      <c r="G75" s="296">
        <v>45</v>
      </c>
      <c r="H75" s="296">
        <v>40.5</v>
      </c>
      <c r="I75" s="296">
        <v>40</v>
      </c>
      <c r="J75" s="296">
        <v>41</v>
      </c>
      <c r="K75" s="296">
        <v>49</v>
      </c>
      <c r="L75" s="296">
        <v>39.5</v>
      </c>
      <c r="M75" s="296">
        <v>40</v>
      </c>
      <c r="N75" s="296">
        <v>42</v>
      </c>
      <c r="O75" s="296">
        <v>53</v>
      </c>
      <c r="P75" s="296">
        <v>42</v>
      </c>
      <c r="Q75" s="296">
        <v>48</v>
      </c>
      <c r="R75" s="296">
        <v>45</v>
      </c>
      <c r="S75" s="296">
        <v>41</v>
      </c>
      <c r="T75" s="296">
        <v>43.5</v>
      </c>
      <c r="U75" s="296">
        <v>43.44</v>
      </c>
    </row>
    <row r="76" spans="1:21" ht="20.100000000000001" customHeight="1">
      <c r="A76" s="288">
        <v>43819</v>
      </c>
      <c r="B76" s="288">
        <v>43825</v>
      </c>
      <c r="C76" s="296">
        <v>44</v>
      </c>
      <c r="D76" s="296">
        <v>46</v>
      </c>
      <c r="E76" s="296">
        <v>45</v>
      </c>
      <c r="F76" s="296">
        <v>44.6</v>
      </c>
      <c r="G76" s="296">
        <v>45</v>
      </c>
      <c r="H76" s="296">
        <v>41.2</v>
      </c>
      <c r="I76" s="296">
        <v>45</v>
      </c>
      <c r="J76" s="296">
        <v>40.5</v>
      </c>
      <c r="K76" s="296">
        <v>44.7</v>
      </c>
      <c r="L76" s="296">
        <v>40.5</v>
      </c>
      <c r="M76" s="296">
        <v>40</v>
      </c>
      <c r="N76" s="296">
        <v>40</v>
      </c>
      <c r="O76" s="296">
        <v>48</v>
      </c>
      <c r="P76" s="296">
        <v>42</v>
      </c>
      <c r="Q76" s="296">
        <v>48.9</v>
      </c>
      <c r="R76" s="296">
        <v>47</v>
      </c>
      <c r="S76" s="296">
        <v>43</v>
      </c>
      <c r="T76" s="296">
        <v>45.2</v>
      </c>
      <c r="U76" s="296">
        <v>43.92</v>
      </c>
    </row>
    <row r="77" spans="1:21" ht="20.100000000000001" customHeight="1">
      <c r="A77" s="288">
        <v>43826</v>
      </c>
      <c r="B77" s="288">
        <v>43832</v>
      </c>
      <c r="C77" s="296">
        <v>44.6</v>
      </c>
      <c r="D77" s="296">
        <v>46</v>
      </c>
      <c r="E77" s="296">
        <v>46.8</v>
      </c>
      <c r="F77" s="296">
        <v>48</v>
      </c>
      <c r="G77" s="296">
        <v>48</v>
      </c>
      <c r="H77" s="296">
        <v>42.8</v>
      </c>
      <c r="I77" s="296">
        <v>47</v>
      </c>
      <c r="J77" s="296">
        <v>41.8</v>
      </c>
      <c r="K77" s="296">
        <v>45</v>
      </c>
      <c r="L77" s="296">
        <v>44.5</v>
      </c>
      <c r="M77" s="296">
        <v>43.8</v>
      </c>
      <c r="N77" s="296">
        <v>45</v>
      </c>
      <c r="O77" s="296">
        <v>48</v>
      </c>
      <c r="P77" s="296">
        <v>44</v>
      </c>
      <c r="Q77" s="296">
        <v>51.5</v>
      </c>
      <c r="R77" s="296">
        <v>50</v>
      </c>
      <c r="S77" s="296">
        <v>44.5</v>
      </c>
      <c r="T77" s="296">
        <v>49.5</v>
      </c>
      <c r="U77" s="296">
        <v>46.16</v>
      </c>
    </row>
    <row r="78" spans="1:21" ht="20.100000000000001" customHeight="1">
      <c r="A78" s="288">
        <v>43833</v>
      </c>
      <c r="B78" s="288">
        <v>43839</v>
      </c>
      <c r="C78" s="296">
        <v>46</v>
      </c>
      <c r="D78" s="296">
        <v>47.5</v>
      </c>
      <c r="E78" s="296">
        <v>47.3</v>
      </c>
      <c r="F78" s="296">
        <v>47.5</v>
      </c>
      <c r="G78" s="296">
        <v>49</v>
      </c>
      <c r="H78" s="296">
        <v>43</v>
      </c>
      <c r="I78" s="296">
        <v>45</v>
      </c>
      <c r="J78" s="296">
        <v>44</v>
      </c>
      <c r="K78" s="296">
        <v>45</v>
      </c>
      <c r="L78" s="296">
        <v>44.5</v>
      </c>
      <c r="M78" s="296">
        <v>44.5</v>
      </c>
      <c r="N78" s="296">
        <v>44</v>
      </c>
      <c r="O78" s="296">
        <v>48</v>
      </c>
      <c r="P78" s="296">
        <v>47</v>
      </c>
      <c r="Q78" s="296">
        <v>52</v>
      </c>
      <c r="R78" s="296">
        <v>50</v>
      </c>
      <c r="S78" s="296">
        <v>44</v>
      </c>
      <c r="T78" s="296">
        <v>49</v>
      </c>
      <c r="U78" s="296">
        <v>46.52</v>
      </c>
    </row>
    <row r="79" spans="1:21" ht="20.100000000000001" customHeight="1">
      <c r="A79" s="288">
        <v>43840</v>
      </c>
      <c r="B79" s="288">
        <v>43846</v>
      </c>
      <c r="C79" s="296">
        <v>46</v>
      </c>
      <c r="D79" s="296">
        <v>48.5</v>
      </c>
      <c r="E79" s="296">
        <v>47.6</v>
      </c>
      <c r="F79" s="296">
        <v>48.3</v>
      </c>
      <c r="G79" s="296">
        <v>49</v>
      </c>
      <c r="H79" s="296">
        <v>43.5</v>
      </c>
      <c r="I79" s="296">
        <v>45</v>
      </c>
      <c r="J79" s="296">
        <v>43.6</v>
      </c>
      <c r="K79" s="296">
        <v>44.5</v>
      </c>
      <c r="L79" s="296">
        <v>44</v>
      </c>
      <c r="M79" s="296">
        <v>43.2</v>
      </c>
      <c r="N79" s="296">
        <v>43</v>
      </c>
      <c r="O79" s="296">
        <v>48</v>
      </c>
      <c r="P79" s="296">
        <v>47</v>
      </c>
      <c r="Q79" s="296">
        <v>52</v>
      </c>
      <c r="R79" s="296">
        <v>50</v>
      </c>
      <c r="S79" s="296">
        <v>45</v>
      </c>
      <c r="T79" s="296">
        <v>49.5</v>
      </c>
      <c r="U79" s="296">
        <v>46.54</v>
      </c>
    </row>
    <row r="80" spans="1:21" ht="20.100000000000001" customHeight="1">
      <c r="A80" s="288">
        <v>43863</v>
      </c>
      <c r="B80" s="288">
        <v>43867</v>
      </c>
      <c r="C80" s="296">
        <v>54</v>
      </c>
      <c r="D80" s="296">
        <v>55</v>
      </c>
      <c r="E80" s="296">
        <v>53</v>
      </c>
      <c r="F80" s="296">
        <v>55</v>
      </c>
      <c r="G80" s="296">
        <v>53</v>
      </c>
      <c r="H80" s="296">
        <v>50</v>
      </c>
      <c r="I80" s="296">
        <v>50</v>
      </c>
      <c r="J80" s="296">
        <v>50</v>
      </c>
      <c r="K80" s="296">
        <v>50</v>
      </c>
      <c r="L80" s="296">
        <v>48.5</v>
      </c>
      <c r="M80" s="296">
        <v>47.5</v>
      </c>
      <c r="N80" s="296">
        <v>46.5</v>
      </c>
      <c r="O80" s="296">
        <v>56</v>
      </c>
      <c r="P80" s="296">
        <v>50</v>
      </c>
      <c r="Q80" s="296">
        <v>57</v>
      </c>
      <c r="R80" s="296">
        <v>55</v>
      </c>
      <c r="S80" s="296">
        <v>54</v>
      </c>
      <c r="T80" s="296">
        <v>56</v>
      </c>
      <c r="U80" s="296">
        <v>52.25</v>
      </c>
    </row>
    <row r="81" spans="1:21" ht="20.100000000000001" customHeight="1">
      <c r="A81" s="288">
        <v>43868</v>
      </c>
      <c r="B81" s="288">
        <v>43874</v>
      </c>
      <c r="C81" s="296">
        <v>50</v>
      </c>
      <c r="D81" s="296">
        <v>52.8</v>
      </c>
      <c r="E81" s="296">
        <v>51</v>
      </c>
      <c r="F81" s="296">
        <v>56</v>
      </c>
      <c r="G81" s="296">
        <v>53</v>
      </c>
      <c r="H81" s="296">
        <v>51</v>
      </c>
      <c r="I81" s="296">
        <v>51</v>
      </c>
      <c r="J81" s="296">
        <v>51</v>
      </c>
      <c r="K81" s="296">
        <v>47</v>
      </c>
      <c r="L81" s="296">
        <v>48</v>
      </c>
      <c r="M81" s="296">
        <v>47</v>
      </c>
      <c r="N81" s="296">
        <v>46</v>
      </c>
      <c r="O81" s="296">
        <v>55</v>
      </c>
      <c r="P81" s="296">
        <v>54</v>
      </c>
      <c r="Q81" s="296">
        <v>57</v>
      </c>
      <c r="R81" s="296">
        <v>56</v>
      </c>
      <c r="S81" s="296">
        <v>54.5</v>
      </c>
      <c r="T81" s="296">
        <v>56.5</v>
      </c>
      <c r="U81" s="296">
        <v>52.04</v>
      </c>
    </row>
    <row r="82" spans="1:21" ht="20.100000000000001" customHeight="1">
      <c r="A82" s="288">
        <v>43875</v>
      </c>
      <c r="B82" s="288">
        <v>43881</v>
      </c>
      <c r="C82" s="296">
        <v>49</v>
      </c>
      <c r="D82" s="296">
        <v>52.4</v>
      </c>
      <c r="E82" s="296">
        <v>51.8</v>
      </c>
      <c r="F82" s="296">
        <v>56</v>
      </c>
      <c r="G82" s="296">
        <v>53</v>
      </c>
      <c r="H82" s="296">
        <v>51</v>
      </c>
      <c r="I82" s="296">
        <v>50</v>
      </c>
      <c r="J82" s="296">
        <v>50.5</v>
      </c>
      <c r="K82" s="296">
        <v>49.2</v>
      </c>
      <c r="L82" s="296">
        <v>47.5</v>
      </c>
      <c r="M82" s="296">
        <v>47</v>
      </c>
      <c r="N82" s="296">
        <v>46</v>
      </c>
      <c r="O82" s="296">
        <v>54</v>
      </c>
      <c r="P82" s="296">
        <v>52</v>
      </c>
      <c r="Q82" s="296">
        <v>56.7</v>
      </c>
      <c r="R82" s="296">
        <v>56</v>
      </c>
      <c r="S82" s="296">
        <v>54.2</v>
      </c>
      <c r="T82" s="296">
        <v>56</v>
      </c>
      <c r="U82" s="296">
        <v>51.79</v>
      </c>
    </row>
    <row r="83" spans="1:21" ht="20.100000000000001" customHeight="1">
      <c r="A83" s="288">
        <v>43882</v>
      </c>
      <c r="B83" s="288">
        <v>43888</v>
      </c>
      <c r="C83" s="296">
        <v>48</v>
      </c>
      <c r="D83" s="296">
        <v>51.8</v>
      </c>
      <c r="E83" s="296">
        <v>51.2</v>
      </c>
      <c r="F83" s="296">
        <v>52</v>
      </c>
      <c r="G83" s="296">
        <v>52</v>
      </c>
      <c r="H83" s="296">
        <v>49.5</v>
      </c>
      <c r="I83" s="296">
        <v>48</v>
      </c>
      <c r="J83" s="296">
        <v>47</v>
      </c>
      <c r="K83" s="296">
        <v>46.5</v>
      </c>
      <c r="L83" s="296">
        <v>45.5</v>
      </c>
      <c r="M83" s="296">
        <v>45</v>
      </c>
      <c r="N83" s="296">
        <v>43.5</v>
      </c>
      <c r="O83" s="296">
        <v>48</v>
      </c>
      <c r="P83" s="296">
        <v>52</v>
      </c>
      <c r="Q83" s="296">
        <v>54.6</v>
      </c>
      <c r="R83" s="296">
        <v>52</v>
      </c>
      <c r="S83" s="296">
        <v>50</v>
      </c>
      <c r="T83" s="296">
        <v>52.5</v>
      </c>
      <c r="U83" s="296">
        <v>49.39</v>
      </c>
    </row>
    <row r="84" spans="1:21" ht="20.100000000000001" customHeight="1">
      <c r="A84" s="288">
        <v>43889</v>
      </c>
      <c r="B84" s="288">
        <v>43895</v>
      </c>
      <c r="C84" s="296">
        <v>48.5</v>
      </c>
      <c r="D84" s="296">
        <v>49</v>
      </c>
      <c r="E84" s="296">
        <v>50</v>
      </c>
      <c r="F84" s="296">
        <v>50</v>
      </c>
      <c r="G84" s="296">
        <v>52</v>
      </c>
      <c r="H84" s="296">
        <v>49.5</v>
      </c>
      <c r="I84" s="296">
        <v>49</v>
      </c>
      <c r="J84" s="296">
        <v>47.5</v>
      </c>
      <c r="K84" s="296">
        <v>46.5</v>
      </c>
      <c r="L84" s="296">
        <v>46.5</v>
      </c>
      <c r="M84" s="296">
        <v>46</v>
      </c>
      <c r="N84" s="296">
        <v>45</v>
      </c>
      <c r="O84" s="296">
        <v>48</v>
      </c>
      <c r="P84" s="296">
        <v>52</v>
      </c>
      <c r="Q84" s="296">
        <v>53</v>
      </c>
      <c r="R84" s="296">
        <v>52</v>
      </c>
      <c r="S84" s="296">
        <v>50</v>
      </c>
      <c r="T84" s="296">
        <v>51</v>
      </c>
      <c r="U84" s="296">
        <v>49.19</v>
      </c>
    </row>
    <row r="85" spans="1:21" ht="20.100000000000001" customHeight="1">
      <c r="A85" s="288">
        <v>43896</v>
      </c>
      <c r="B85" s="288">
        <v>43902</v>
      </c>
      <c r="C85" s="296">
        <v>47.5</v>
      </c>
      <c r="D85" s="296">
        <v>48.5</v>
      </c>
      <c r="E85" s="296">
        <v>50</v>
      </c>
      <c r="F85" s="296">
        <v>48</v>
      </c>
      <c r="G85" s="296">
        <v>50</v>
      </c>
      <c r="H85" s="296">
        <v>47.8</v>
      </c>
      <c r="I85" s="296">
        <v>48</v>
      </c>
      <c r="J85" s="296">
        <v>45</v>
      </c>
      <c r="K85" s="296">
        <v>46.3</v>
      </c>
      <c r="L85" s="296">
        <v>45</v>
      </c>
      <c r="M85" s="296">
        <v>44.5</v>
      </c>
      <c r="N85" s="296">
        <v>44</v>
      </c>
      <c r="O85" s="296">
        <v>47</v>
      </c>
      <c r="P85" s="296">
        <v>51</v>
      </c>
      <c r="Q85" s="296">
        <v>52.5</v>
      </c>
      <c r="R85" s="296">
        <v>49</v>
      </c>
      <c r="S85" s="296">
        <v>49</v>
      </c>
      <c r="T85" s="296">
        <v>50</v>
      </c>
      <c r="U85" s="296">
        <v>47.95</v>
      </c>
    </row>
    <row r="86" spans="1:21" ht="20.100000000000001" customHeight="1">
      <c r="A86" s="288">
        <v>43903</v>
      </c>
      <c r="B86" s="288">
        <v>43909</v>
      </c>
      <c r="C86" s="296">
        <v>47</v>
      </c>
      <c r="D86" s="296">
        <v>48.2</v>
      </c>
      <c r="E86" s="296">
        <v>50</v>
      </c>
      <c r="F86" s="296">
        <v>47.5</v>
      </c>
      <c r="G86" s="296">
        <v>49.5</v>
      </c>
      <c r="H86" s="296">
        <v>47.5</v>
      </c>
      <c r="I86" s="296">
        <v>46</v>
      </c>
      <c r="J86" s="296">
        <v>45</v>
      </c>
      <c r="K86" s="296">
        <v>46</v>
      </c>
      <c r="L86" s="296">
        <v>45</v>
      </c>
      <c r="M86" s="296">
        <v>44.5</v>
      </c>
      <c r="N86" s="296">
        <v>44</v>
      </c>
      <c r="O86" s="296">
        <v>47</v>
      </c>
      <c r="P86" s="296">
        <v>49</v>
      </c>
      <c r="Q86" s="296">
        <v>52</v>
      </c>
      <c r="R86" s="296">
        <v>50</v>
      </c>
      <c r="S86" s="296">
        <v>48</v>
      </c>
      <c r="T86" s="296">
        <v>48</v>
      </c>
      <c r="U86" s="296">
        <v>47.46</v>
      </c>
    </row>
    <row r="87" spans="1:21" ht="20.100000000000001" customHeight="1">
      <c r="A87" s="288">
        <v>43910</v>
      </c>
      <c r="B87" s="288">
        <v>43916</v>
      </c>
      <c r="C87" s="296">
        <v>46</v>
      </c>
      <c r="D87" s="296">
        <v>46.5</v>
      </c>
      <c r="E87" s="296">
        <v>48</v>
      </c>
      <c r="F87" s="296">
        <v>47.2</v>
      </c>
      <c r="G87" s="296">
        <v>49</v>
      </c>
      <c r="H87" s="296">
        <v>46.8</v>
      </c>
      <c r="I87" s="296">
        <v>46</v>
      </c>
      <c r="J87" s="296">
        <v>44.5</v>
      </c>
      <c r="K87" s="296">
        <v>45</v>
      </c>
      <c r="L87" s="296">
        <v>44</v>
      </c>
      <c r="M87" s="296">
        <v>44</v>
      </c>
      <c r="N87" s="296">
        <v>42.5</v>
      </c>
      <c r="O87" s="296">
        <v>47</v>
      </c>
      <c r="P87" s="296">
        <v>48.5</v>
      </c>
      <c r="Q87" s="296">
        <v>50.2</v>
      </c>
      <c r="R87" s="296">
        <v>47.5</v>
      </c>
      <c r="S87" s="296">
        <v>47</v>
      </c>
      <c r="T87" s="296">
        <v>47.5</v>
      </c>
      <c r="U87" s="296">
        <v>46.51</v>
      </c>
    </row>
    <row r="88" spans="1:21" ht="20.100000000000001" customHeight="1">
      <c r="A88" s="288">
        <v>43917</v>
      </c>
      <c r="B88" s="288">
        <v>43923</v>
      </c>
      <c r="C88" s="296">
        <v>44.5</v>
      </c>
      <c r="D88" s="296">
        <v>45.8</v>
      </c>
      <c r="E88" s="296">
        <v>46.6</v>
      </c>
      <c r="F88" s="296">
        <v>45.5</v>
      </c>
      <c r="G88" s="296">
        <v>47.5</v>
      </c>
      <c r="H88" s="296">
        <v>45</v>
      </c>
      <c r="I88" s="296">
        <v>44</v>
      </c>
      <c r="J88" s="296">
        <v>44</v>
      </c>
      <c r="K88" s="296">
        <v>43.8</v>
      </c>
      <c r="L88" s="296">
        <v>42.7</v>
      </c>
      <c r="M88" s="296">
        <v>42.7</v>
      </c>
      <c r="N88" s="296">
        <v>41.7</v>
      </c>
      <c r="O88" s="296">
        <v>47</v>
      </c>
      <c r="P88" s="296">
        <v>48</v>
      </c>
      <c r="Q88" s="296">
        <v>49.6</v>
      </c>
      <c r="R88" s="296">
        <v>46</v>
      </c>
      <c r="S88" s="296">
        <v>45</v>
      </c>
      <c r="T88" s="296">
        <v>46</v>
      </c>
      <c r="U88" s="296">
        <v>45.3</v>
      </c>
    </row>
    <row r="89" spans="1:21" ht="20.100000000000001" customHeight="1">
      <c r="A89" s="288">
        <v>43924</v>
      </c>
      <c r="B89" s="288">
        <v>43930</v>
      </c>
      <c r="C89" s="296">
        <v>42.8</v>
      </c>
      <c r="D89" s="296">
        <v>45</v>
      </c>
      <c r="E89" s="296">
        <v>45</v>
      </c>
      <c r="F89" s="296">
        <v>42.2</v>
      </c>
      <c r="G89" s="296">
        <v>46.8</v>
      </c>
      <c r="H89" s="296">
        <v>42</v>
      </c>
      <c r="I89" s="296">
        <v>42.5</v>
      </c>
      <c r="J89" s="296">
        <v>42.5</v>
      </c>
      <c r="K89" s="296">
        <v>41.5</v>
      </c>
      <c r="L89" s="296">
        <v>41</v>
      </c>
      <c r="M89" s="296">
        <v>41</v>
      </c>
      <c r="N89" s="296">
        <v>40</v>
      </c>
      <c r="O89" s="296">
        <v>46.5</v>
      </c>
      <c r="P89" s="296">
        <v>48</v>
      </c>
      <c r="Q89" s="296">
        <v>49</v>
      </c>
      <c r="R89" s="296">
        <v>44.5</v>
      </c>
      <c r="S89" s="296">
        <v>42.5</v>
      </c>
      <c r="T89" s="296">
        <v>43</v>
      </c>
      <c r="U89" s="296">
        <v>43.66</v>
      </c>
    </row>
    <row r="90" spans="1:21" ht="20.100000000000001" customHeight="1">
      <c r="A90" s="288">
        <v>43931</v>
      </c>
      <c r="B90" s="288">
        <v>43937</v>
      </c>
      <c r="C90" s="296">
        <v>43</v>
      </c>
      <c r="D90" s="296">
        <v>45</v>
      </c>
      <c r="E90" s="296">
        <v>45.4</v>
      </c>
      <c r="F90" s="296">
        <v>42.2</v>
      </c>
      <c r="G90" s="296">
        <v>46.5</v>
      </c>
      <c r="H90" s="296">
        <v>42</v>
      </c>
      <c r="I90" s="296">
        <v>42.5</v>
      </c>
      <c r="J90" s="296">
        <v>42</v>
      </c>
      <c r="K90" s="296">
        <v>42.5</v>
      </c>
      <c r="L90" s="296">
        <v>40.5</v>
      </c>
      <c r="M90" s="296">
        <v>40</v>
      </c>
      <c r="N90" s="296">
        <v>39.5</v>
      </c>
      <c r="O90" s="296">
        <v>46.5</v>
      </c>
      <c r="P90" s="296">
        <v>48</v>
      </c>
      <c r="Q90" s="296">
        <v>49</v>
      </c>
      <c r="R90" s="296">
        <v>44</v>
      </c>
      <c r="S90" s="296">
        <v>42.3</v>
      </c>
      <c r="T90" s="296">
        <v>42.8</v>
      </c>
      <c r="U90" s="296">
        <v>43.54</v>
      </c>
    </row>
    <row r="91" spans="1:21" ht="20.100000000000001" customHeight="1">
      <c r="A91" s="288">
        <v>43938</v>
      </c>
      <c r="B91" s="288">
        <v>43944</v>
      </c>
      <c r="C91" s="296">
        <v>42.5</v>
      </c>
      <c r="D91" s="296">
        <v>43</v>
      </c>
      <c r="E91" s="296">
        <v>43</v>
      </c>
      <c r="F91" s="296">
        <v>42</v>
      </c>
      <c r="G91" s="296">
        <v>46</v>
      </c>
      <c r="H91" s="296">
        <v>41.5</v>
      </c>
      <c r="I91" s="296">
        <v>42</v>
      </c>
      <c r="J91" s="296">
        <v>40.9</v>
      </c>
      <c r="K91" s="296">
        <v>41</v>
      </c>
      <c r="L91" s="296">
        <v>40</v>
      </c>
      <c r="M91" s="296">
        <v>39</v>
      </c>
      <c r="N91" s="296">
        <v>38.700000000000003</v>
      </c>
      <c r="O91" s="296">
        <v>44</v>
      </c>
      <c r="P91" s="296">
        <v>47.5</v>
      </c>
      <c r="Q91" s="296">
        <v>48.2</v>
      </c>
      <c r="R91" s="296">
        <v>42</v>
      </c>
      <c r="S91" s="296">
        <v>41.5</v>
      </c>
      <c r="T91" s="296">
        <v>42.5</v>
      </c>
      <c r="U91" s="296">
        <v>42.52</v>
      </c>
    </row>
    <row r="92" spans="1:21" ht="20.100000000000001" customHeight="1">
      <c r="A92" s="288">
        <v>43945</v>
      </c>
      <c r="B92" s="288">
        <v>43951</v>
      </c>
      <c r="C92" s="296">
        <v>40.799999999999997</v>
      </c>
      <c r="D92" s="296">
        <v>42.6</v>
      </c>
      <c r="E92" s="296">
        <v>42.2</v>
      </c>
      <c r="F92" s="296">
        <v>41.5</v>
      </c>
      <c r="G92" s="296">
        <v>44.5</v>
      </c>
      <c r="H92" s="296">
        <v>41</v>
      </c>
      <c r="I92" s="296">
        <v>40.5</v>
      </c>
      <c r="J92" s="296">
        <v>40.200000000000003</v>
      </c>
      <c r="K92" s="296">
        <v>40.5</v>
      </c>
      <c r="L92" s="296">
        <v>39.5</v>
      </c>
      <c r="M92" s="296">
        <v>39</v>
      </c>
      <c r="N92" s="296">
        <v>38.5</v>
      </c>
      <c r="O92" s="296">
        <v>43</v>
      </c>
      <c r="P92" s="296">
        <v>46</v>
      </c>
      <c r="Q92" s="296">
        <v>47.6</v>
      </c>
      <c r="R92" s="296">
        <v>41.5</v>
      </c>
      <c r="S92" s="296">
        <v>41</v>
      </c>
      <c r="T92" s="296">
        <v>41.8</v>
      </c>
      <c r="U92" s="296">
        <v>41.76</v>
      </c>
    </row>
    <row r="93" spans="1:21" ht="20.100000000000001" customHeight="1">
      <c r="A93" s="288">
        <v>43952</v>
      </c>
      <c r="B93" s="288">
        <v>43958</v>
      </c>
      <c r="C93" s="296">
        <v>39.799999999999997</v>
      </c>
      <c r="D93" s="296">
        <v>41.2</v>
      </c>
      <c r="E93" s="296">
        <v>40.5</v>
      </c>
      <c r="F93" s="296">
        <v>40.5</v>
      </c>
      <c r="G93" s="296">
        <v>43.8</v>
      </c>
      <c r="H93" s="296">
        <v>40</v>
      </c>
      <c r="I93" s="296">
        <v>39.4</v>
      </c>
      <c r="J93" s="296">
        <v>38</v>
      </c>
      <c r="K93" s="296">
        <v>38.200000000000003</v>
      </c>
      <c r="L93" s="296">
        <v>36.5</v>
      </c>
      <c r="M93" s="296">
        <v>36.5</v>
      </c>
      <c r="N93" s="296">
        <v>36</v>
      </c>
      <c r="O93" s="296">
        <v>41.5</v>
      </c>
      <c r="P93" s="296">
        <v>44.6</v>
      </c>
      <c r="Q93" s="296">
        <v>46.4</v>
      </c>
      <c r="R93" s="296">
        <v>40.5</v>
      </c>
      <c r="S93" s="296">
        <v>40.200000000000003</v>
      </c>
      <c r="T93" s="296">
        <v>41</v>
      </c>
      <c r="U93" s="296">
        <v>40.26</v>
      </c>
    </row>
    <row r="94" spans="1:21" ht="20.100000000000001" customHeight="1">
      <c r="A94" s="288">
        <v>43959</v>
      </c>
      <c r="B94" s="288">
        <v>43965</v>
      </c>
      <c r="C94" s="296">
        <v>36.299999999999997</v>
      </c>
      <c r="D94" s="296">
        <v>37.5</v>
      </c>
      <c r="E94" s="296">
        <v>36.200000000000003</v>
      </c>
      <c r="F94" s="296">
        <v>35</v>
      </c>
      <c r="G94" s="296">
        <v>40.5</v>
      </c>
      <c r="H94" s="296">
        <v>36.5</v>
      </c>
      <c r="I94" s="296">
        <v>35.799999999999997</v>
      </c>
      <c r="J94" s="296">
        <v>33</v>
      </c>
      <c r="K94" s="296">
        <v>35.6</v>
      </c>
      <c r="L94" s="296">
        <v>32</v>
      </c>
      <c r="M94" s="296">
        <v>32</v>
      </c>
      <c r="N94" s="296">
        <v>31.5</v>
      </c>
      <c r="O94" s="296">
        <v>37</v>
      </c>
      <c r="P94" s="296">
        <v>40</v>
      </c>
      <c r="Q94" s="296">
        <v>45</v>
      </c>
      <c r="R94" s="296">
        <v>39</v>
      </c>
      <c r="S94" s="296">
        <v>37.5</v>
      </c>
      <c r="T94" s="296">
        <v>39</v>
      </c>
      <c r="U94" s="296">
        <v>36.630000000000003</v>
      </c>
    </row>
    <row r="95" spans="1:21" ht="20.100000000000001" customHeight="1">
      <c r="A95" s="288">
        <v>43966</v>
      </c>
      <c r="B95" s="288">
        <v>43972</v>
      </c>
      <c r="C95" s="296">
        <v>34.799999999999997</v>
      </c>
      <c r="D95" s="296">
        <v>36.5</v>
      </c>
      <c r="E95" s="296">
        <v>35</v>
      </c>
      <c r="F95" s="296">
        <v>36.5</v>
      </c>
      <c r="G95" s="296">
        <v>38.5</v>
      </c>
      <c r="H95" s="296">
        <v>35</v>
      </c>
      <c r="I95" s="296">
        <v>34.5</v>
      </c>
      <c r="J95" s="296">
        <v>36</v>
      </c>
      <c r="K95" s="296">
        <v>34.5</v>
      </c>
      <c r="L95" s="296">
        <v>35</v>
      </c>
      <c r="M95" s="296">
        <v>35</v>
      </c>
      <c r="N95" s="296">
        <v>34.5</v>
      </c>
      <c r="O95" s="296">
        <v>36</v>
      </c>
      <c r="P95" s="296">
        <v>38</v>
      </c>
      <c r="Q95" s="296">
        <v>43</v>
      </c>
      <c r="R95" s="296">
        <v>38</v>
      </c>
      <c r="S95" s="296">
        <v>37</v>
      </c>
      <c r="T95" s="296">
        <v>38</v>
      </c>
      <c r="U95" s="296">
        <v>36.43</v>
      </c>
    </row>
    <row r="96" spans="1:21" ht="20.100000000000001" customHeight="1">
      <c r="A96" s="288">
        <v>43973</v>
      </c>
      <c r="B96" s="288">
        <v>43979</v>
      </c>
      <c r="C96" s="296">
        <v>37.299999999999997</v>
      </c>
      <c r="D96" s="296">
        <v>39</v>
      </c>
      <c r="E96" s="296">
        <v>38</v>
      </c>
      <c r="F96" s="296">
        <v>38</v>
      </c>
      <c r="G96" s="296">
        <v>39.5</v>
      </c>
      <c r="H96" s="296">
        <v>36.799999999999997</v>
      </c>
      <c r="I96" s="296">
        <v>37.5</v>
      </c>
      <c r="J96" s="296">
        <v>37</v>
      </c>
      <c r="K96" s="296">
        <v>37.5</v>
      </c>
      <c r="L96" s="296">
        <v>36.5</v>
      </c>
      <c r="M96" s="296">
        <v>36</v>
      </c>
      <c r="N96" s="296">
        <v>35</v>
      </c>
      <c r="O96" s="296">
        <v>38.5</v>
      </c>
      <c r="P96" s="296">
        <v>40</v>
      </c>
      <c r="Q96" s="296">
        <v>42.2</v>
      </c>
      <c r="R96" s="296">
        <v>40</v>
      </c>
      <c r="S96" s="296">
        <v>39</v>
      </c>
      <c r="T96" s="296">
        <v>40</v>
      </c>
      <c r="U96" s="282">
        <v>38.21</v>
      </c>
    </row>
    <row r="97" spans="1:21" ht="20.100000000000001" customHeight="1">
      <c r="A97" s="288">
        <v>43980</v>
      </c>
      <c r="B97" s="288">
        <v>43986</v>
      </c>
      <c r="C97" s="296">
        <v>40.5</v>
      </c>
      <c r="D97" s="296">
        <v>41.5</v>
      </c>
      <c r="E97" s="296">
        <v>40</v>
      </c>
      <c r="F97" s="296">
        <v>41.5</v>
      </c>
      <c r="G97" s="296">
        <v>41.2</v>
      </c>
      <c r="H97" s="296">
        <v>37.5</v>
      </c>
      <c r="I97" s="296">
        <v>40.299999999999997</v>
      </c>
      <c r="J97" s="296">
        <v>39.5</v>
      </c>
      <c r="K97" s="296">
        <v>40.799999999999997</v>
      </c>
      <c r="L97" s="296">
        <v>40</v>
      </c>
      <c r="M97" s="296">
        <v>40</v>
      </c>
      <c r="N97" s="296">
        <v>39.5</v>
      </c>
      <c r="O97" s="296">
        <v>42.8</v>
      </c>
      <c r="P97" s="296">
        <v>41.5</v>
      </c>
      <c r="Q97" s="296">
        <v>43.5</v>
      </c>
      <c r="R97" s="296">
        <v>43</v>
      </c>
      <c r="S97" s="296">
        <v>43</v>
      </c>
      <c r="T97" s="296">
        <v>42.5</v>
      </c>
      <c r="U97" s="296">
        <v>41.03</v>
      </c>
    </row>
    <row r="98" spans="1:21" ht="20.100000000000001" customHeight="1">
      <c r="A98" s="288">
        <v>43987</v>
      </c>
      <c r="B98" s="288">
        <v>43993</v>
      </c>
      <c r="C98" s="296">
        <v>41.8</v>
      </c>
      <c r="D98" s="296">
        <v>42.7</v>
      </c>
      <c r="E98" s="296">
        <v>42</v>
      </c>
      <c r="F98" s="296">
        <v>42</v>
      </c>
      <c r="G98" s="296">
        <v>42</v>
      </c>
      <c r="H98" s="296">
        <v>38.200000000000003</v>
      </c>
      <c r="I98" s="296">
        <v>41.5</v>
      </c>
      <c r="J98" s="296">
        <v>41.2</v>
      </c>
      <c r="K98" s="296">
        <v>41</v>
      </c>
      <c r="L98" s="296">
        <v>41</v>
      </c>
      <c r="M98" s="296">
        <v>40.5</v>
      </c>
      <c r="N98" s="296">
        <v>39.5</v>
      </c>
      <c r="O98" s="296">
        <v>43.8</v>
      </c>
      <c r="P98" s="296">
        <v>42</v>
      </c>
      <c r="Q98" s="296">
        <v>45</v>
      </c>
      <c r="R98" s="296">
        <v>44</v>
      </c>
      <c r="S98" s="296">
        <v>43.5</v>
      </c>
      <c r="T98" s="296">
        <v>43</v>
      </c>
      <c r="U98" s="296">
        <v>41.93</v>
      </c>
    </row>
    <row r="99" spans="1:21" ht="20.100000000000001" customHeight="1">
      <c r="A99" s="288">
        <v>43994</v>
      </c>
      <c r="B99" s="288">
        <v>44000</v>
      </c>
      <c r="C99" s="296">
        <v>44.5</v>
      </c>
      <c r="D99" s="296">
        <v>45.1</v>
      </c>
      <c r="E99" s="296">
        <v>44.5</v>
      </c>
      <c r="F99" s="296">
        <v>45.5</v>
      </c>
      <c r="G99" s="296">
        <v>43.2</v>
      </c>
      <c r="H99" s="296">
        <v>41</v>
      </c>
      <c r="I99" s="296">
        <v>44.2</v>
      </c>
      <c r="J99" s="296">
        <v>44</v>
      </c>
      <c r="K99" s="296">
        <v>44.2</v>
      </c>
      <c r="L99" s="296">
        <v>44.5</v>
      </c>
      <c r="M99" s="296">
        <v>44.2</v>
      </c>
      <c r="N99" s="296">
        <v>43</v>
      </c>
      <c r="O99" s="296">
        <v>44.8</v>
      </c>
      <c r="P99" s="296">
        <v>43.5</v>
      </c>
      <c r="Q99" s="296">
        <v>46</v>
      </c>
      <c r="R99" s="296">
        <v>45</v>
      </c>
      <c r="S99" s="296">
        <v>45</v>
      </c>
      <c r="T99" s="296">
        <v>45.5</v>
      </c>
      <c r="U99" s="296">
        <v>44.32</v>
      </c>
    </row>
    <row r="100" spans="1:21" ht="20.100000000000001" customHeight="1">
      <c r="A100" s="288">
        <v>44001</v>
      </c>
      <c r="B100" s="288">
        <v>44007</v>
      </c>
      <c r="C100" s="296">
        <v>45.7</v>
      </c>
      <c r="D100" s="296">
        <v>46</v>
      </c>
      <c r="E100" s="296">
        <v>45.5</v>
      </c>
      <c r="F100" s="296">
        <v>45.5</v>
      </c>
      <c r="G100" s="296">
        <v>46</v>
      </c>
      <c r="H100" s="296">
        <v>42.5</v>
      </c>
      <c r="I100" s="296">
        <v>45.5</v>
      </c>
      <c r="J100" s="296">
        <v>45</v>
      </c>
      <c r="K100" s="296">
        <v>45</v>
      </c>
      <c r="L100" s="296">
        <v>45.5</v>
      </c>
      <c r="M100" s="296">
        <v>45.3</v>
      </c>
      <c r="N100" s="296">
        <v>45</v>
      </c>
      <c r="O100" s="296">
        <v>46.5</v>
      </c>
      <c r="P100" s="296">
        <v>46.6</v>
      </c>
      <c r="Q100" s="296">
        <v>48</v>
      </c>
      <c r="R100" s="296">
        <v>46</v>
      </c>
      <c r="S100" s="296">
        <v>45.5</v>
      </c>
      <c r="T100" s="296">
        <v>47</v>
      </c>
      <c r="U100" s="296">
        <v>45.67</v>
      </c>
    </row>
    <row r="101" spans="1:21" ht="20.100000000000001" customHeight="1">
      <c r="A101" s="288">
        <v>44008</v>
      </c>
      <c r="B101" s="288">
        <v>44014</v>
      </c>
      <c r="C101" s="296">
        <v>46.5</v>
      </c>
      <c r="D101" s="296">
        <v>48</v>
      </c>
      <c r="E101" s="296">
        <v>47</v>
      </c>
      <c r="F101" s="296">
        <v>47</v>
      </c>
      <c r="G101" s="296">
        <v>47.5</v>
      </c>
      <c r="H101" s="296">
        <v>43.8</v>
      </c>
      <c r="I101" s="296">
        <v>46.2</v>
      </c>
      <c r="J101" s="296">
        <v>45.5</v>
      </c>
      <c r="K101" s="296">
        <v>46</v>
      </c>
      <c r="L101" s="296">
        <v>46</v>
      </c>
      <c r="M101" s="296">
        <v>45.5</v>
      </c>
      <c r="N101" s="296">
        <v>45</v>
      </c>
      <c r="O101" s="296">
        <v>48.5</v>
      </c>
      <c r="P101" s="296">
        <v>48.2</v>
      </c>
      <c r="Q101" s="296">
        <v>49</v>
      </c>
      <c r="R101" s="296">
        <v>47</v>
      </c>
      <c r="S101" s="296">
        <v>47.7</v>
      </c>
      <c r="T101" s="296">
        <v>48</v>
      </c>
      <c r="U101" s="296">
        <v>46.8</v>
      </c>
    </row>
    <row r="102" spans="1:21" ht="20.100000000000001" customHeight="1">
      <c r="A102" s="288">
        <v>44015</v>
      </c>
      <c r="B102" s="288">
        <v>44021</v>
      </c>
      <c r="C102" s="296">
        <v>49</v>
      </c>
      <c r="D102" s="296">
        <v>50.8</v>
      </c>
      <c r="E102" s="296">
        <v>49.2</v>
      </c>
      <c r="F102" s="296">
        <v>49</v>
      </c>
      <c r="G102" s="296">
        <v>49.5</v>
      </c>
      <c r="H102" s="296">
        <v>46</v>
      </c>
      <c r="I102" s="296">
        <v>48.5</v>
      </c>
      <c r="J102" s="296">
        <v>48</v>
      </c>
      <c r="K102" s="296">
        <v>48.7</v>
      </c>
      <c r="L102" s="296">
        <v>48.3</v>
      </c>
      <c r="M102" s="296">
        <v>48</v>
      </c>
      <c r="N102" s="296">
        <v>47.5</v>
      </c>
      <c r="O102" s="296">
        <v>50.5</v>
      </c>
      <c r="P102" s="296">
        <v>50</v>
      </c>
      <c r="Q102" s="296">
        <v>50.5</v>
      </c>
      <c r="R102" s="296">
        <v>49.5</v>
      </c>
      <c r="S102" s="296">
        <v>49.7</v>
      </c>
      <c r="T102" s="296">
        <v>50</v>
      </c>
      <c r="U102" s="296">
        <v>49.04</v>
      </c>
    </row>
    <row r="103" spans="1:21" ht="20.100000000000001" customHeight="1">
      <c r="A103" s="288">
        <v>44022</v>
      </c>
      <c r="B103" s="288">
        <v>44028</v>
      </c>
      <c r="C103" s="296">
        <v>48.8</v>
      </c>
      <c r="D103" s="296">
        <v>50</v>
      </c>
      <c r="E103" s="296">
        <v>48.6</v>
      </c>
      <c r="F103" s="296">
        <v>49</v>
      </c>
      <c r="G103" s="296">
        <v>51</v>
      </c>
      <c r="H103" s="296">
        <v>44.5</v>
      </c>
      <c r="I103" s="296">
        <v>48</v>
      </c>
      <c r="J103" s="296">
        <v>49</v>
      </c>
      <c r="K103" s="296">
        <v>48.8</v>
      </c>
      <c r="L103" s="296">
        <v>48.5</v>
      </c>
      <c r="M103" s="296">
        <v>48.3</v>
      </c>
      <c r="N103" s="296">
        <v>47.8</v>
      </c>
      <c r="O103" s="296">
        <v>51</v>
      </c>
      <c r="P103" s="296">
        <v>51.9</v>
      </c>
      <c r="Q103" s="296">
        <v>53</v>
      </c>
      <c r="R103" s="296">
        <v>48</v>
      </c>
      <c r="S103" s="296">
        <v>50</v>
      </c>
      <c r="T103" s="296">
        <v>49.6</v>
      </c>
      <c r="U103" s="296">
        <v>49.21</v>
      </c>
    </row>
    <row r="104" spans="1:21" ht="20.100000000000001" customHeight="1">
      <c r="A104" s="288">
        <v>44029</v>
      </c>
      <c r="B104" s="288">
        <v>44035</v>
      </c>
      <c r="C104" s="296">
        <v>47</v>
      </c>
      <c r="D104" s="296">
        <v>48.5</v>
      </c>
      <c r="E104" s="296">
        <v>47.5</v>
      </c>
      <c r="F104" s="296">
        <v>47.2</v>
      </c>
      <c r="G104" s="296">
        <v>50</v>
      </c>
      <c r="H104" s="296">
        <v>43.8</v>
      </c>
      <c r="I104" s="296">
        <v>46.3</v>
      </c>
      <c r="J104" s="296">
        <v>47.8</v>
      </c>
      <c r="K104" s="296">
        <v>47</v>
      </c>
      <c r="L104" s="296">
        <v>47</v>
      </c>
      <c r="M104" s="296">
        <v>46.8</v>
      </c>
      <c r="N104" s="296">
        <v>46.5</v>
      </c>
      <c r="O104" s="296">
        <v>51</v>
      </c>
      <c r="P104" s="296">
        <v>51</v>
      </c>
      <c r="Q104" s="296">
        <v>52</v>
      </c>
      <c r="R104" s="296">
        <v>47.5</v>
      </c>
      <c r="S104" s="296">
        <v>48.8</v>
      </c>
      <c r="T104" s="296">
        <v>48</v>
      </c>
      <c r="U104" s="296">
        <v>47.98</v>
      </c>
    </row>
    <row r="105" spans="1:21" ht="20.100000000000001" customHeight="1">
      <c r="A105" s="288">
        <v>44036</v>
      </c>
      <c r="B105" s="288">
        <v>44042</v>
      </c>
      <c r="C105" s="296">
        <v>47.8</v>
      </c>
      <c r="D105" s="296">
        <v>49.2</v>
      </c>
      <c r="E105" s="296">
        <v>47.5</v>
      </c>
      <c r="F105" s="296">
        <v>48.2</v>
      </c>
      <c r="G105" s="296">
        <v>51</v>
      </c>
      <c r="H105" s="296">
        <v>44</v>
      </c>
      <c r="I105" s="296">
        <v>47</v>
      </c>
      <c r="J105" s="296">
        <v>47.8</v>
      </c>
      <c r="K105" s="296">
        <v>47</v>
      </c>
      <c r="L105" s="296">
        <v>47</v>
      </c>
      <c r="M105" s="296">
        <v>46.8</v>
      </c>
      <c r="N105" s="296">
        <v>46.5</v>
      </c>
      <c r="O105" s="296">
        <v>51</v>
      </c>
      <c r="P105" s="296">
        <v>51.5</v>
      </c>
      <c r="Q105" s="296">
        <v>52.5</v>
      </c>
      <c r="R105" s="296">
        <v>49</v>
      </c>
      <c r="S105" s="296">
        <v>49.6</v>
      </c>
      <c r="T105" s="296">
        <v>49</v>
      </c>
      <c r="U105" s="296">
        <v>48.47</v>
      </c>
    </row>
    <row r="106" spans="1:21" ht="20.100000000000001" customHeight="1">
      <c r="A106" s="288">
        <v>44043</v>
      </c>
      <c r="B106" s="288">
        <v>44049</v>
      </c>
      <c r="C106" s="296">
        <v>47.5</v>
      </c>
      <c r="D106" s="296">
        <v>49.8</v>
      </c>
      <c r="E106" s="296">
        <v>47.5</v>
      </c>
      <c r="F106" s="296">
        <v>48</v>
      </c>
      <c r="G106" s="296">
        <v>51.5</v>
      </c>
      <c r="H106" s="296">
        <v>44.5</v>
      </c>
      <c r="I106" s="296">
        <v>46.5</v>
      </c>
      <c r="J106" s="296">
        <v>47.4</v>
      </c>
      <c r="K106" s="296">
        <v>46.8</v>
      </c>
      <c r="L106" s="296">
        <v>46.7</v>
      </c>
      <c r="M106" s="296">
        <v>46.5</v>
      </c>
      <c r="N106" s="296">
        <v>45.5</v>
      </c>
      <c r="O106" s="296">
        <v>51</v>
      </c>
      <c r="P106" s="296">
        <v>51.8</v>
      </c>
      <c r="Q106" s="296">
        <v>52</v>
      </c>
      <c r="R106" s="296">
        <v>50</v>
      </c>
      <c r="S106" s="296">
        <v>49.8</v>
      </c>
      <c r="T106" s="296">
        <v>49</v>
      </c>
      <c r="U106" s="296">
        <v>48.43</v>
      </c>
    </row>
    <row r="107" spans="1:21" ht="20.100000000000001" customHeight="1">
      <c r="A107" s="288">
        <v>44050</v>
      </c>
      <c r="B107" s="288">
        <v>44056</v>
      </c>
      <c r="C107" s="313">
        <v>47.1</v>
      </c>
      <c r="D107" s="296">
        <v>49.5</v>
      </c>
      <c r="E107" s="296">
        <v>47</v>
      </c>
      <c r="F107" s="296">
        <v>47.4</v>
      </c>
      <c r="G107" s="313">
        <v>50</v>
      </c>
      <c r="H107" s="313">
        <v>43.8</v>
      </c>
      <c r="I107" s="313">
        <v>46.2</v>
      </c>
      <c r="J107" s="313">
        <v>46.3</v>
      </c>
      <c r="K107" s="296">
        <v>46.5</v>
      </c>
      <c r="L107" s="313">
        <v>45</v>
      </c>
      <c r="M107" s="313">
        <v>44.8</v>
      </c>
      <c r="N107" s="313">
        <v>44.5</v>
      </c>
      <c r="O107" s="313">
        <v>51</v>
      </c>
      <c r="P107" s="313">
        <v>50.2</v>
      </c>
      <c r="Q107" s="313">
        <v>52</v>
      </c>
      <c r="R107" s="313">
        <v>49.2</v>
      </c>
      <c r="S107" s="296">
        <v>49.2</v>
      </c>
      <c r="T107" s="313">
        <v>47.5</v>
      </c>
      <c r="U107" s="296">
        <v>47.62</v>
      </c>
    </row>
    <row r="108" spans="1:21" ht="20.100000000000001" customHeight="1">
      <c r="A108" s="288">
        <v>44057</v>
      </c>
      <c r="B108" s="288">
        <v>44063</v>
      </c>
      <c r="C108" s="296">
        <v>47</v>
      </c>
      <c r="D108" s="296">
        <v>49.5</v>
      </c>
      <c r="E108" s="296">
        <v>47.5</v>
      </c>
      <c r="F108" s="296">
        <v>47.4</v>
      </c>
      <c r="G108" s="296">
        <v>49.2</v>
      </c>
      <c r="H108" s="296">
        <v>43.5</v>
      </c>
      <c r="I108" s="296">
        <v>46.5</v>
      </c>
      <c r="J108" s="296">
        <v>46.6</v>
      </c>
      <c r="K108" s="296">
        <v>46.7</v>
      </c>
      <c r="L108" s="296">
        <v>45.2</v>
      </c>
      <c r="M108" s="296">
        <v>45</v>
      </c>
      <c r="N108" s="296">
        <v>44.5</v>
      </c>
      <c r="O108" s="313">
        <v>52</v>
      </c>
      <c r="P108" s="296">
        <v>49.6</v>
      </c>
      <c r="Q108" s="296">
        <v>51.5</v>
      </c>
      <c r="R108" s="296">
        <v>51</v>
      </c>
      <c r="S108" s="296">
        <v>49.2</v>
      </c>
      <c r="T108" s="313">
        <v>47.5</v>
      </c>
      <c r="U108" s="296">
        <v>47.74</v>
      </c>
    </row>
    <row r="109" spans="1:21" ht="20.100000000000001" customHeight="1">
      <c r="A109" s="288">
        <v>44064</v>
      </c>
      <c r="B109" s="288">
        <v>44070</v>
      </c>
      <c r="C109" s="296">
        <v>46.2</v>
      </c>
      <c r="D109" s="296">
        <v>48.6</v>
      </c>
      <c r="E109" s="296">
        <v>47</v>
      </c>
      <c r="F109" s="296">
        <v>47</v>
      </c>
      <c r="G109" s="296">
        <v>48</v>
      </c>
      <c r="H109" s="296">
        <v>43</v>
      </c>
      <c r="I109" s="296">
        <v>45.8</v>
      </c>
      <c r="J109" s="296">
        <v>45.5</v>
      </c>
      <c r="K109" s="296">
        <v>46</v>
      </c>
      <c r="L109" s="296">
        <v>45</v>
      </c>
      <c r="M109" s="296">
        <v>45</v>
      </c>
      <c r="N109" s="296">
        <v>44.4</v>
      </c>
      <c r="O109" s="296">
        <v>51</v>
      </c>
      <c r="P109" s="296">
        <v>48</v>
      </c>
      <c r="Q109" s="296">
        <v>51</v>
      </c>
      <c r="R109" s="296">
        <v>49</v>
      </c>
      <c r="S109" s="296">
        <v>48.9</v>
      </c>
      <c r="T109" s="313">
        <v>47</v>
      </c>
      <c r="U109" s="296">
        <v>47.02</v>
      </c>
    </row>
    <row r="110" spans="1:21" ht="20.100000000000001" customHeight="1">
      <c r="A110" s="288">
        <v>44071</v>
      </c>
      <c r="B110" s="288">
        <v>44077</v>
      </c>
      <c r="C110" s="296">
        <v>46</v>
      </c>
      <c r="D110" s="296">
        <v>48.7</v>
      </c>
      <c r="E110" s="296">
        <v>47.4</v>
      </c>
      <c r="F110" s="296">
        <v>46.9</v>
      </c>
      <c r="G110" s="296">
        <v>47.2</v>
      </c>
      <c r="H110" s="296">
        <v>42.8</v>
      </c>
      <c r="I110" s="296">
        <v>45.5</v>
      </c>
      <c r="J110" s="296">
        <v>45.5</v>
      </c>
      <c r="K110" s="296">
        <v>45.8</v>
      </c>
      <c r="L110" s="296">
        <v>45</v>
      </c>
      <c r="M110" s="296">
        <v>45</v>
      </c>
      <c r="N110" s="296">
        <v>44.4</v>
      </c>
      <c r="O110" s="296">
        <v>51</v>
      </c>
      <c r="P110" s="296">
        <v>47</v>
      </c>
      <c r="Q110" s="296">
        <v>50</v>
      </c>
      <c r="R110" s="296">
        <v>48.5</v>
      </c>
      <c r="S110" s="296">
        <v>48.7</v>
      </c>
      <c r="T110" s="296">
        <v>46.9</v>
      </c>
      <c r="U110" s="296">
        <v>46.79</v>
      </c>
    </row>
    <row r="111" spans="1:21" ht="20.100000000000001" customHeight="1">
      <c r="A111" s="288">
        <v>44078</v>
      </c>
      <c r="B111" s="288">
        <v>44084</v>
      </c>
      <c r="C111" s="296">
        <v>45.5</v>
      </c>
      <c r="D111" s="296">
        <v>47.7</v>
      </c>
      <c r="E111" s="296">
        <v>45.6</v>
      </c>
      <c r="F111" s="296">
        <v>46.7</v>
      </c>
      <c r="G111" s="296">
        <v>46.5</v>
      </c>
      <c r="H111" s="296">
        <v>42</v>
      </c>
      <c r="I111" s="296">
        <v>44.5</v>
      </c>
      <c r="J111" s="296">
        <v>45</v>
      </c>
      <c r="K111" s="296">
        <v>44.5</v>
      </c>
      <c r="L111" s="296">
        <v>44.5</v>
      </c>
      <c r="M111" s="296">
        <v>44.5</v>
      </c>
      <c r="N111" s="296">
        <v>43.9</v>
      </c>
      <c r="O111" s="296">
        <v>50.5</v>
      </c>
      <c r="P111" s="296">
        <v>46.2</v>
      </c>
      <c r="Q111" s="296">
        <v>49.3</v>
      </c>
      <c r="R111" s="296">
        <v>48</v>
      </c>
      <c r="S111" s="296">
        <v>48.5</v>
      </c>
      <c r="T111" s="296">
        <v>46.7</v>
      </c>
      <c r="U111" s="296">
        <v>46.12</v>
      </c>
    </row>
    <row r="112" spans="1:21" ht="20.100000000000001" customHeight="1">
      <c r="A112" s="288">
        <v>44085</v>
      </c>
      <c r="B112" s="288">
        <v>44091</v>
      </c>
      <c r="C112" s="296">
        <v>44.8</v>
      </c>
      <c r="D112" s="296">
        <v>46.6</v>
      </c>
      <c r="E112" s="296">
        <v>44.4</v>
      </c>
      <c r="F112" s="296">
        <v>45.5</v>
      </c>
      <c r="G112" s="296">
        <v>45.5</v>
      </c>
      <c r="H112" s="296">
        <v>41.5</v>
      </c>
      <c r="I112" s="296">
        <v>44</v>
      </c>
      <c r="J112" s="296">
        <v>44</v>
      </c>
      <c r="K112" s="296">
        <v>43.6</v>
      </c>
      <c r="L112" s="296">
        <v>42</v>
      </c>
      <c r="M112" s="296">
        <v>42</v>
      </c>
      <c r="N112" s="296">
        <v>42</v>
      </c>
      <c r="O112" s="296">
        <v>49</v>
      </c>
      <c r="P112" s="296">
        <v>45</v>
      </c>
      <c r="Q112" s="296">
        <v>48</v>
      </c>
      <c r="R112" s="296">
        <v>46.5</v>
      </c>
      <c r="S112" s="296">
        <v>47.5</v>
      </c>
      <c r="T112" s="296">
        <v>45.5</v>
      </c>
      <c r="U112" s="296">
        <v>44.86</v>
      </c>
    </row>
    <row r="113" spans="1:21" ht="20.100000000000001" customHeight="1">
      <c r="A113" s="288">
        <v>44092</v>
      </c>
      <c r="B113" s="288">
        <v>44098</v>
      </c>
      <c r="C113" s="296">
        <v>41.3</v>
      </c>
      <c r="D113" s="296">
        <v>43.8</v>
      </c>
      <c r="E113" s="296">
        <v>43</v>
      </c>
      <c r="F113" s="296">
        <v>44</v>
      </c>
      <c r="G113" s="296">
        <v>43.5</v>
      </c>
      <c r="H113" s="296">
        <v>40.799999999999997</v>
      </c>
      <c r="I113" s="296">
        <v>41</v>
      </c>
      <c r="J113" s="296">
        <v>41</v>
      </c>
      <c r="K113" s="296">
        <v>40.5</v>
      </c>
      <c r="L113" s="296">
        <v>40</v>
      </c>
      <c r="M113" s="296">
        <v>39.5</v>
      </c>
      <c r="N113" s="296">
        <v>39.5</v>
      </c>
      <c r="O113" s="296">
        <v>48</v>
      </c>
      <c r="P113" s="296">
        <v>42.8</v>
      </c>
      <c r="Q113" s="296">
        <v>46.5</v>
      </c>
      <c r="R113" s="296">
        <v>44</v>
      </c>
      <c r="S113" s="296">
        <v>46</v>
      </c>
      <c r="T113" s="296">
        <v>44</v>
      </c>
      <c r="U113" s="296">
        <v>42.73</v>
      </c>
    </row>
    <row r="114" spans="1:21" ht="20.100000000000001" customHeight="1">
      <c r="A114" s="288">
        <v>44099</v>
      </c>
      <c r="B114" s="288">
        <v>44104</v>
      </c>
      <c r="C114" s="296">
        <v>42.2</v>
      </c>
      <c r="D114" s="296">
        <v>44</v>
      </c>
      <c r="E114" s="296">
        <v>43</v>
      </c>
      <c r="F114" s="296">
        <v>44.5</v>
      </c>
      <c r="G114" s="296">
        <v>43</v>
      </c>
      <c r="H114" s="296">
        <v>41.3</v>
      </c>
      <c r="I114" s="296">
        <v>41.6</v>
      </c>
      <c r="J114" s="296">
        <v>42</v>
      </c>
      <c r="K114" s="296">
        <v>41.5</v>
      </c>
      <c r="L114" s="296">
        <v>41</v>
      </c>
      <c r="M114" s="296">
        <v>40</v>
      </c>
      <c r="N114" s="296">
        <v>40.5</v>
      </c>
      <c r="O114" s="296">
        <v>47</v>
      </c>
      <c r="P114" s="296">
        <v>42</v>
      </c>
      <c r="Q114" s="296">
        <v>46.5</v>
      </c>
      <c r="R114" s="296">
        <v>44</v>
      </c>
      <c r="S114" s="296">
        <v>46.5</v>
      </c>
      <c r="T114" s="296">
        <v>44.5</v>
      </c>
      <c r="U114" s="296">
        <v>43.06</v>
      </c>
    </row>
    <row r="115" spans="1:21" ht="20.100000000000001" customHeight="1">
      <c r="A115" s="288">
        <v>44105</v>
      </c>
      <c r="B115" s="288">
        <v>44112</v>
      </c>
      <c r="C115" s="296">
        <v>41.3</v>
      </c>
      <c r="D115" s="296">
        <v>43.5</v>
      </c>
      <c r="E115" s="296">
        <v>41.4</v>
      </c>
      <c r="F115" s="296">
        <v>44</v>
      </c>
      <c r="G115" s="296">
        <v>41.4</v>
      </c>
      <c r="H115" s="296">
        <v>40.200000000000003</v>
      </c>
      <c r="I115" s="296">
        <v>40.799999999999997</v>
      </c>
      <c r="J115" s="296">
        <v>39.6</v>
      </c>
      <c r="K115" s="296">
        <v>40.700000000000003</v>
      </c>
      <c r="L115" s="296">
        <v>37.5</v>
      </c>
      <c r="M115" s="296">
        <v>37</v>
      </c>
      <c r="N115" s="296">
        <v>36.5</v>
      </c>
      <c r="O115" s="296">
        <v>45</v>
      </c>
      <c r="P115" s="296">
        <v>40.4</v>
      </c>
      <c r="Q115" s="296">
        <v>43.8</v>
      </c>
      <c r="R115" s="296">
        <v>42.5</v>
      </c>
      <c r="S115" s="296">
        <v>46</v>
      </c>
      <c r="T115" s="296">
        <v>44</v>
      </c>
      <c r="U115" s="296">
        <v>41.42</v>
      </c>
    </row>
    <row r="116" spans="1:21" ht="20.100000000000001" customHeight="1">
      <c r="A116" s="288">
        <v>44113</v>
      </c>
      <c r="B116" s="288">
        <v>44119</v>
      </c>
      <c r="C116" s="296">
        <v>37.6</v>
      </c>
      <c r="D116" s="296">
        <v>38.799999999999997</v>
      </c>
      <c r="E116" s="296">
        <v>36.5</v>
      </c>
      <c r="F116" s="296">
        <v>41</v>
      </c>
      <c r="G116" s="296">
        <v>39.299999999999997</v>
      </c>
      <c r="H116" s="296">
        <v>38</v>
      </c>
      <c r="I116" s="296">
        <v>37</v>
      </c>
      <c r="J116" s="296">
        <v>35.799999999999997</v>
      </c>
      <c r="K116" s="296">
        <v>36.5</v>
      </c>
      <c r="L116" s="296">
        <v>35</v>
      </c>
      <c r="M116" s="296">
        <v>35</v>
      </c>
      <c r="N116" s="296">
        <v>34.5</v>
      </c>
      <c r="O116" s="296">
        <v>42</v>
      </c>
      <c r="P116" s="296">
        <v>38.200000000000003</v>
      </c>
      <c r="Q116" s="296">
        <v>42.2</v>
      </c>
      <c r="R116" s="296">
        <v>40</v>
      </c>
      <c r="S116" s="296">
        <v>43</v>
      </c>
      <c r="T116" s="296">
        <v>41</v>
      </c>
      <c r="U116" s="296">
        <v>38.409999999999997</v>
      </c>
    </row>
    <row r="117" spans="1:21" ht="20.100000000000001" customHeight="1">
      <c r="A117" s="288">
        <v>44120</v>
      </c>
      <c r="B117" s="288">
        <v>44126</v>
      </c>
      <c r="C117" s="296">
        <v>37</v>
      </c>
      <c r="D117" s="296">
        <v>38.799999999999997</v>
      </c>
      <c r="E117" s="296">
        <v>36</v>
      </c>
      <c r="F117" s="296">
        <v>37.5</v>
      </c>
      <c r="G117" s="296">
        <v>37.799999999999997</v>
      </c>
      <c r="H117" s="296">
        <v>36</v>
      </c>
      <c r="I117" s="296">
        <v>35.700000000000003</v>
      </c>
      <c r="J117" s="296">
        <v>34.799999999999997</v>
      </c>
      <c r="K117" s="296">
        <v>35.5</v>
      </c>
      <c r="L117" s="296">
        <v>34.5</v>
      </c>
      <c r="M117" s="296">
        <v>34.5</v>
      </c>
      <c r="N117" s="296">
        <v>34</v>
      </c>
      <c r="O117" s="296">
        <v>40.799999999999997</v>
      </c>
      <c r="P117" s="296">
        <v>36</v>
      </c>
      <c r="Q117" s="296">
        <v>41</v>
      </c>
      <c r="R117" s="296">
        <v>39</v>
      </c>
      <c r="S117" s="296">
        <v>39.5</v>
      </c>
      <c r="T117" s="296">
        <v>37.5</v>
      </c>
      <c r="U117" s="296">
        <v>36.99</v>
      </c>
    </row>
    <row r="118" spans="1:21" ht="20.100000000000001" customHeight="1">
      <c r="A118" s="288">
        <v>44127</v>
      </c>
      <c r="B118" s="288">
        <v>44133</v>
      </c>
      <c r="C118" s="296">
        <v>35.299999999999997</v>
      </c>
      <c r="D118" s="296">
        <v>37.799999999999997</v>
      </c>
      <c r="E118" s="296">
        <v>35.799999999999997</v>
      </c>
      <c r="F118" s="296">
        <v>35.5</v>
      </c>
      <c r="G118" s="296">
        <v>36.5</v>
      </c>
      <c r="H118" s="296">
        <v>35</v>
      </c>
      <c r="I118" s="296">
        <v>34.799999999999997</v>
      </c>
      <c r="J118" s="296">
        <v>34</v>
      </c>
      <c r="K118" s="296">
        <v>34.799999999999997</v>
      </c>
      <c r="L118" s="296">
        <v>34</v>
      </c>
      <c r="M118" s="296">
        <v>33.799999999999997</v>
      </c>
      <c r="N118" s="296">
        <v>33.6</v>
      </c>
      <c r="O118" s="296">
        <v>39.200000000000003</v>
      </c>
      <c r="P118" s="296">
        <v>35</v>
      </c>
      <c r="Q118" s="296">
        <v>40</v>
      </c>
      <c r="R118" s="296">
        <v>39</v>
      </c>
      <c r="S118" s="296">
        <v>37.5</v>
      </c>
      <c r="T118" s="296">
        <v>35.5</v>
      </c>
      <c r="U118" s="296">
        <v>35.950000000000003</v>
      </c>
    </row>
    <row r="119" spans="1:21" ht="20.100000000000001" customHeight="1">
      <c r="A119" s="288">
        <v>44134</v>
      </c>
      <c r="B119" s="288">
        <v>44140</v>
      </c>
      <c r="C119" s="296">
        <v>36</v>
      </c>
      <c r="D119" s="296">
        <v>39</v>
      </c>
      <c r="E119" s="296">
        <v>36</v>
      </c>
      <c r="F119" s="296">
        <v>36</v>
      </c>
      <c r="G119" s="296">
        <v>36</v>
      </c>
      <c r="H119" s="296">
        <v>35</v>
      </c>
      <c r="I119" s="296">
        <v>35.4</v>
      </c>
      <c r="J119" s="296">
        <v>34.5</v>
      </c>
      <c r="K119" s="296">
        <v>35.5</v>
      </c>
      <c r="L119" s="296">
        <v>35.200000000000003</v>
      </c>
      <c r="M119" s="296">
        <v>34.799999999999997</v>
      </c>
      <c r="N119" s="296">
        <v>34.5</v>
      </c>
      <c r="O119" s="296">
        <v>39.799999999999997</v>
      </c>
      <c r="P119" s="296">
        <v>35</v>
      </c>
      <c r="Q119" s="296">
        <v>40.200000000000003</v>
      </c>
      <c r="R119" s="296">
        <v>38</v>
      </c>
      <c r="S119" s="296">
        <v>38</v>
      </c>
      <c r="T119" s="296">
        <v>36</v>
      </c>
      <c r="U119" s="296">
        <v>36.380000000000003</v>
      </c>
    </row>
    <row r="120" spans="1:21" ht="20.100000000000001" customHeight="1">
      <c r="A120" s="288">
        <v>44141</v>
      </c>
      <c r="B120" s="288">
        <v>44147</v>
      </c>
      <c r="C120" s="296">
        <v>37.200000000000003</v>
      </c>
      <c r="D120" s="296">
        <v>39</v>
      </c>
      <c r="E120" s="296">
        <v>36.200000000000003</v>
      </c>
      <c r="F120" s="296">
        <v>37</v>
      </c>
      <c r="G120" s="296">
        <v>36.799999999999997</v>
      </c>
      <c r="H120" s="296">
        <v>35</v>
      </c>
      <c r="I120" s="296">
        <v>36.5</v>
      </c>
      <c r="J120" s="296">
        <v>35.200000000000003</v>
      </c>
      <c r="K120" s="296">
        <v>35.9</v>
      </c>
      <c r="L120" s="296">
        <v>35.200000000000003</v>
      </c>
      <c r="M120" s="296">
        <v>34.799999999999997</v>
      </c>
      <c r="N120" s="296">
        <v>34.5</v>
      </c>
      <c r="O120" s="296">
        <v>39.200000000000003</v>
      </c>
      <c r="P120" s="296">
        <v>36</v>
      </c>
      <c r="Q120" s="296">
        <v>41</v>
      </c>
      <c r="R120" s="296">
        <v>38</v>
      </c>
      <c r="S120" s="296">
        <v>39</v>
      </c>
      <c r="T120" s="296">
        <v>37</v>
      </c>
      <c r="U120" s="296">
        <v>36.86</v>
      </c>
    </row>
    <row r="121" spans="1:21" ht="20.100000000000001" customHeight="1">
      <c r="A121" s="288">
        <v>44148</v>
      </c>
      <c r="B121" s="288">
        <v>44154</v>
      </c>
      <c r="C121" s="296">
        <v>37</v>
      </c>
      <c r="D121" s="296">
        <v>39</v>
      </c>
      <c r="E121" s="296">
        <v>36.799999999999997</v>
      </c>
      <c r="F121" s="296">
        <v>37</v>
      </c>
      <c r="G121" s="296">
        <v>37</v>
      </c>
      <c r="H121" s="296">
        <v>35.5</v>
      </c>
      <c r="I121" s="296">
        <v>36.5</v>
      </c>
      <c r="J121" s="296">
        <v>35.4</v>
      </c>
      <c r="K121" s="296">
        <v>36.5</v>
      </c>
      <c r="L121" s="296">
        <v>35.9</v>
      </c>
      <c r="M121" s="296">
        <v>35.799999999999997</v>
      </c>
      <c r="N121" s="296">
        <v>35.200000000000003</v>
      </c>
      <c r="O121" s="296">
        <v>39.200000000000003</v>
      </c>
      <c r="P121" s="296">
        <v>36.4</v>
      </c>
      <c r="Q121" s="296">
        <v>41</v>
      </c>
      <c r="R121" s="296">
        <v>38.5</v>
      </c>
      <c r="S121" s="296">
        <v>39</v>
      </c>
      <c r="T121" s="296">
        <v>37</v>
      </c>
      <c r="U121" s="296">
        <v>37.15</v>
      </c>
    </row>
    <row r="122" spans="1:21" ht="20.100000000000001" customHeight="1">
      <c r="A122" s="288">
        <v>44155</v>
      </c>
      <c r="B122" s="288">
        <v>44161</v>
      </c>
      <c r="C122" s="296">
        <v>37.299999999999997</v>
      </c>
      <c r="D122" s="296">
        <v>39.200000000000003</v>
      </c>
      <c r="E122" s="296">
        <v>37.799999999999997</v>
      </c>
      <c r="F122" s="296">
        <v>37.6</v>
      </c>
      <c r="G122" s="296">
        <v>38</v>
      </c>
      <c r="H122" s="296">
        <v>36.200000000000003</v>
      </c>
      <c r="I122" s="296">
        <v>37</v>
      </c>
      <c r="J122" s="296">
        <v>36.799999999999997</v>
      </c>
      <c r="K122" s="296">
        <v>37</v>
      </c>
      <c r="L122" s="296">
        <v>36.5</v>
      </c>
      <c r="M122" s="296">
        <v>36</v>
      </c>
      <c r="N122" s="296">
        <v>35.9</v>
      </c>
      <c r="O122" s="296">
        <v>42.8</v>
      </c>
      <c r="P122" s="296">
        <v>37.200000000000003</v>
      </c>
      <c r="Q122" s="296">
        <v>42</v>
      </c>
      <c r="R122" s="296">
        <v>39</v>
      </c>
      <c r="S122" s="296">
        <v>39.6</v>
      </c>
      <c r="T122" s="296">
        <v>37.6</v>
      </c>
      <c r="U122" s="296">
        <v>37.97</v>
      </c>
    </row>
    <row r="123" spans="1:21" ht="20.100000000000001" customHeight="1">
      <c r="A123" s="288">
        <v>44162</v>
      </c>
      <c r="B123" s="288">
        <v>44168</v>
      </c>
      <c r="C123" s="296">
        <v>42.1</v>
      </c>
      <c r="D123" s="296">
        <v>43</v>
      </c>
      <c r="E123" s="296">
        <v>42.6</v>
      </c>
      <c r="F123" s="296">
        <v>43</v>
      </c>
      <c r="G123" s="296">
        <v>41</v>
      </c>
      <c r="H123" s="296">
        <v>38.6</v>
      </c>
      <c r="I123" s="296">
        <v>41.9</v>
      </c>
      <c r="J123" s="296">
        <v>40.799999999999997</v>
      </c>
      <c r="K123" s="296">
        <v>41.6</v>
      </c>
      <c r="L123" s="296">
        <v>41</v>
      </c>
      <c r="M123" s="296">
        <v>40.5</v>
      </c>
      <c r="N123" s="296">
        <v>40</v>
      </c>
      <c r="O123" s="296">
        <v>44</v>
      </c>
      <c r="P123" s="296">
        <v>40</v>
      </c>
      <c r="Q123" s="296">
        <v>45.7</v>
      </c>
      <c r="R123" s="296">
        <v>41.5</v>
      </c>
      <c r="S123" s="296">
        <v>45</v>
      </c>
      <c r="T123" s="296">
        <v>43</v>
      </c>
      <c r="U123" s="296">
        <v>41.96</v>
      </c>
    </row>
    <row r="124" spans="1:21" ht="20.100000000000001" customHeight="1">
      <c r="A124" s="288">
        <v>44169</v>
      </c>
      <c r="B124" s="288">
        <v>44175</v>
      </c>
      <c r="C124" s="296">
        <v>41.6</v>
      </c>
      <c r="D124" s="296">
        <v>43</v>
      </c>
      <c r="E124" s="296">
        <v>42.2</v>
      </c>
      <c r="F124" s="296">
        <v>41</v>
      </c>
      <c r="G124" s="296">
        <v>41.8</v>
      </c>
      <c r="H124" s="296">
        <v>39.200000000000003</v>
      </c>
      <c r="I124" s="296">
        <v>41.5</v>
      </c>
      <c r="J124" s="296">
        <v>40.4</v>
      </c>
      <c r="K124" s="296">
        <v>41.2</v>
      </c>
      <c r="L124" s="296">
        <v>39.5</v>
      </c>
      <c r="M124" s="296">
        <v>39.5</v>
      </c>
      <c r="N124" s="296">
        <v>39</v>
      </c>
      <c r="O124" s="296">
        <v>48</v>
      </c>
      <c r="P124" s="296">
        <v>41</v>
      </c>
      <c r="Q124" s="296">
        <v>46</v>
      </c>
      <c r="R124" s="296">
        <v>42</v>
      </c>
      <c r="S124" s="296">
        <v>43</v>
      </c>
      <c r="T124" s="296">
        <v>41</v>
      </c>
      <c r="U124" s="296">
        <v>41.72</v>
      </c>
    </row>
    <row r="125" spans="1:21" ht="20.100000000000001" customHeight="1">
      <c r="A125" s="288">
        <v>44176</v>
      </c>
      <c r="B125" s="288">
        <v>44182</v>
      </c>
      <c r="C125" s="296">
        <v>42.8</v>
      </c>
      <c r="D125" s="296">
        <v>43.6</v>
      </c>
      <c r="E125" s="296">
        <v>43.8</v>
      </c>
      <c r="F125" s="296">
        <v>43.7</v>
      </c>
      <c r="G125" s="296">
        <v>42.5</v>
      </c>
      <c r="H125" s="296">
        <v>41.8</v>
      </c>
      <c r="I125" s="296">
        <v>42.4</v>
      </c>
      <c r="J125" s="296">
        <v>42.3</v>
      </c>
      <c r="K125" s="296">
        <v>42.6</v>
      </c>
      <c r="L125" s="296">
        <v>42</v>
      </c>
      <c r="M125" s="296">
        <v>41</v>
      </c>
      <c r="N125" s="296">
        <v>40.5</v>
      </c>
      <c r="O125" s="296">
        <v>45</v>
      </c>
      <c r="P125" s="296">
        <v>42</v>
      </c>
      <c r="Q125" s="296">
        <v>46.8</v>
      </c>
      <c r="R125" s="296">
        <v>43.5</v>
      </c>
      <c r="S125" s="296">
        <v>45.7</v>
      </c>
      <c r="T125" s="296">
        <v>43.7</v>
      </c>
      <c r="U125" s="296">
        <v>43.09</v>
      </c>
    </row>
    <row r="126" spans="1:21" ht="20.100000000000001" customHeight="1">
      <c r="A126" s="288">
        <v>44183</v>
      </c>
      <c r="B126" s="288">
        <v>44189</v>
      </c>
      <c r="C126" s="296">
        <v>43.3</v>
      </c>
      <c r="D126" s="296">
        <v>44.2</v>
      </c>
      <c r="E126" s="296">
        <v>44</v>
      </c>
      <c r="F126" s="296">
        <v>43.7</v>
      </c>
      <c r="G126" s="296">
        <v>42.5</v>
      </c>
      <c r="H126" s="296">
        <v>42.3</v>
      </c>
      <c r="I126" s="296">
        <v>42.9</v>
      </c>
      <c r="J126" s="296">
        <v>42.6</v>
      </c>
      <c r="K126" s="296">
        <v>42.8</v>
      </c>
      <c r="L126" s="296">
        <v>42.5</v>
      </c>
      <c r="M126" s="296">
        <v>41.5</v>
      </c>
      <c r="N126" s="296">
        <v>41</v>
      </c>
      <c r="O126" s="296">
        <v>45</v>
      </c>
      <c r="P126" s="296">
        <v>42</v>
      </c>
      <c r="Q126" s="296">
        <v>46.8</v>
      </c>
      <c r="R126" s="296">
        <v>43.5</v>
      </c>
      <c r="S126" s="296">
        <v>45.5</v>
      </c>
      <c r="T126" s="296">
        <v>43.7</v>
      </c>
      <c r="U126" s="296">
        <v>43.32</v>
      </c>
    </row>
    <row r="127" spans="1:21" ht="20.100000000000001" customHeight="1">
      <c r="A127" s="288">
        <v>44190</v>
      </c>
      <c r="B127" s="288">
        <v>44196</v>
      </c>
      <c r="C127" s="296">
        <v>45</v>
      </c>
      <c r="D127" s="296">
        <v>46.8</v>
      </c>
      <c r="E127" s="296">
        <v>46.5</v>
      </c>
      <c r="F127" s="296">
        <v>45</v>
      </c>
      <c r="G127" s="296">
        <v>45.3</v>
      </c>
      <c r="H127" s="296">
        <v>44.2</v>
      </c>
      <c r="I127" s="296">
        <v>44.6</v>
      </c>
      <c r="J127" s="296">
        <v>44.6</v>
      </c>
      <c r="K127" s="296">
        <v>44.5</v>
      </c>
      <c r="L127" s="296">
        <v>45.5</v>
      </c>
      <c r="M127" s="296">
        <v>45.3</v>
      </c>
      <c r="N127" s="296">
        <v>45</v>
      </c>
      <c r="O127" s="296">
        <v>46</v>
      </c>
      <c r="P127" s="296">
        <v>45</v>
      </c>
      <c r="Q127" s="296">
        <v>48.5</v>
      </c>
      <c r="R127" s="296">
        <v>46</v>
      </c>
      <c r="S127" s="296">
        <v>47</v>
      </c>
      <c r="T127" s="296">
        <v>45</v>
      </c>
      <c r="U127" s="296">
        <v>45.54</v>
      </c>
    </row>
    <row r="128" spans="1:21" ht="20.100000000000001" customHeight="1">
      <c r="A128" s="288">
        <v>44197</v>
      </c>
      <c r="B128" s="288">
        <v>44203</v>
      </c>
      <c r="C128" s="296">
        <v>45.5</v>
      </c>
      <c r="D128" s="296">
        <v>47</v>
      </c>
      <c r="E128" s="296">
        <v>46.7</v>
      </c>
      <c r="F128" s="296">
        <v>45.7</v>
      </c>
      <c r="G128" s="296">
        <v>47.5</v>
      </c>
      <c r="H128" s="296">
        <v>45.2</v>
      </c>
      <c r="I128" s="296">
        <v>45.3</v>
      </c>
      <c r="J128" s="296">
        <v>44.7</v>
      </c>
      <c r="K128" s="296">
        <v>44.7</v>
      </c>
      <c r="L128" s="296">
        <v>45</v>
      </c>
      <c r="M128" s="296">
        <v>44.5</v>
      </c>
      <c r="N128" s="296">
        <v>44.5</v>
      </c>
      <c r="O128" s="296">
        <v>47.8</v>
      </c>
      <c r="P128" s="296">
        <v>46.8</v>
      </c>
      <c r="Q128" s="296">
        <v>50</v>
      </c>
      <c r="R128" s="296">
        <v>47</v>
      </c>
      <c r="S128" s="296">
        <v>47.7</v>
      </c>
      <c r="T128" s="296">
        <v>45.7</v>
      </c>
      <c r="U128" s="296">
        <v>46.18</v>
      </c>
    </row>
    <row r="129" spans="1:21" ht="20.100000000000001" customHeight="1">
      <c r="A129" s="288">
        <v>44204</v>
      </c>
      <c r="B129" s="288">
        <v>44210</v>
      </c>
      <c r="C129" s="296">
        <v>45.6</v>
      </c>
      <c r="D129" s="296">
        <v>48.3</v>
      </c>
      <c r="E129" s="296">
        <v>47</v>
      </c>
      <c r="F129" s="296">
        <v>46</v>
      </c>
      <c r="G129" s="296">
        <v>47</v>
      </c>
      <c r="H129" s="296">
        <v>44.5</v>
      </c>
      <c r="I129" s="296">
        <v>45.5</v>
      </c>
      <c r="J129" s="296">
        <v>45.5</v>
      </c>
      <c r="K129" s="296">
        <v>45.7</v>
      </c>
      <c r="L129" s="296">
        <v>45.5</v>
      </c>
      <c r="M129" s="296">
        <v>45</v>
      </c>
      <c r="N129" s="296">
        <v>45</v>
      </c>
      <c r="O129" s="296">
        <v>48.8</v>
      </c>
      <c r="P129" s="296">
        <v>46</v>
      </c>
      <c r="Q129" s="296">
        <v>49</v>
      </c>
      <c r="R129" s="296">
        <v>48.5</v>
      </c>
      <c r="S129" s="296">
        <v>48</v>
      </c>
      <c r="T129" s="296">
        <v>46</v>
      </c>
      <c r="U129" s="296">
        <v>46.49</v>
      </c>
    </row>
    <row r="130" spans="1:21" ht="20.100000000000001" customHeight="1">
      <c r="A130" s="288">
        <v>44211</v>
      </c>
      <c r="B130" s="288">
        <v>44217</v>
      </c>
      <c r="C130" s="296">
        <v>43.3</v>
      </c>
      <c r="D130" s="296">
        <v>46.2</v>
      </c>
      <c r="E130" s="296">
        <v>45.2</v>
      </c>
      <c r="F130" s="296">
        <v>43.5</v>
      </c>
      <c r="G130" s="296">
        <v>46.2</v>
      </c>
      <c r="H130" s="296">
        <v>43</v>
      </c>
      <c r="I130" s="296">
        <v>43.4</v>
      </c>
      <c r="J130" s="296">
        <v>43.3</v>
      </c>
      <c r="K130" s="296">
        <v>43.4</v>
      </c>
      <c r="L130" s="296">
        <v>43</v>
      </c>
      <c r="M130" s="296">
        <v>42.8</v>
      </c>
      <c r="N130" s="296">
        <v>42.5</v>
      </c>
      <c r="O130" s="296">
        <v>46.5</v>
      </c>
      <c r="P130" s="296">
        <v>45.6</v>
      </c>
      <c r="Q130" s="296">
        <v>47.8</v>
      </c>
      <c r="R130" s="296">
        <v>46</v>
      </c>
      <c r="S130" s="296">
        <v>45.5</v>
      </c>
      <c r="T130" s="296">
        <v>43.5</v>
      </c>
      <c r="U130" s="296">
        <v>44.48</v>
      </c>
    </row>
    <row r="131" spans="1:21" ht="20.100000000000001" customHeight="1">
      <c r="A131" s="288">
        <v>44218</v>
      </c>
      <c r="B131" s="288">
        <v>44224</v>
      </c>
      <c r="C131" s="296">
        <v>41.5</v>
      </c>
      <c r="D131" s="296">
        <v>45</v>
      </c>
      <c r="E131" s="296">
        <v>43</v>
      </c>
      <c r="F131" s="296">
        <v>41.5</v>
      </c>
      <c r="G131" s="296">
        <v>45</v>
      </c>
      <c r="H131" s="296">
        <v>41.5</v>
      </c>
      <c r="I131" s="296">
        <v>41.3</v>
      </c>
      <c r="J131" s="296">
        <v>41.2</v>
      </c>
      <c r="K131" s="296">
        <v>41.5</v>
      </c>
      <c r="L131" s="296">
        <v>40.5</v>
      </c>
      <c r="M131" s="296">
        <v>40.299999999999997</v>
      </c>
      <c r="N131" s="296">
        <v>41</v>
      </c>
      <c r="O131" s="296">
        <v>45.3</v>
      </c>
      <c r="P131" s="296">
        <v>44</v>
      </c>
      <c r="Q131" s="296">
        <v>46.8</v>
      </c>
      <c r="R131" s="296">
        <v>45</v>
      </c>
      <c r="S131" s="296">
        <v>43.5</v>
      </c>
      <c r="T131" s="296">
        <v>41.5</v>
      </c>
      <c r="U131" s="296">
        <v>42.74</v>
      </c>
    </row>
    <row r="132" spans="1:21" ht="20.100000000000001" customHeight="1">
      <c r="A132" s="288">
        <v>44225</v>
      </c>
      <c r="B132" s="288">
        <v>44231</v>
      </c>
      <c r="C132" s="296">
        <v>39.4</v>
      </c>
      <c r="D132" s="296">
        <v>40.799999999999997</v>
      </c>
      <c r="E132" s="296">
        <v>39.6</v>
      </c>
      <c r="F132" s="296">
        <v>39.5</v>
      </c>
      <c r="G132" s="296">
        <v>41</v>
      </c>
      <c r="H132" s="296">
        <v>39.5</v>
      </c>
      <c r="I132" s="296">
        <v>38.799999999999997</v>
      </c>
      <c r="J132" s="296">
        <v>38.6</v>
      </c>
      <c r="K132" s="296">
        <v>38.799999999999997</v>
      </c>
      <c r="L132" s="296">
        <v>38.5</v>
      </c>
      <c r="M132" s="296">
        <v>38.299999999999997</v>
      </c>
      <c r="N132" s="296">
        <v>38</v>
      </c>
      <c r="O132" s="296">
        <v>43</v>
      </c>
      <c r="P132" s="296">
        <v>40</v>
      </c>
      <c r="Q132" s="296">
        <v>44.5</v>
      </c>
      <c r="R132" s="296">
        <v>42</v>
      </c>
      <c r="S132" s="296">
        <v>41.5</v>
      </c>
      <c r="T132" s="296">
        <v>39.5</v>
      </c>
      <c r="U132" s="296">
        <v>40.07</v>
      </c>
    </row>
    <row r="133" spans="1:21" ht="20.100000000000001" customHeight="1">
      <c r="A133" s="288">
        <v>44239</v>
      </c>
      <c r="B133" s="288">
        <v>44245</v>
      </c>
      <c r="C133" s="296">
        <v>36.799999999999997</v>
      </c>
      <c r="D133" s="296">
        <v>38</v>
      </c>
      <c r="E133" s="296">
        <v>37.6</v>
      </c>
      <c r="F133" s="296">
        <v>36.5</v>
      </c>
      <c r="G133" s="296">
        <v>39.5</v>
      </c>
      <c r="H133" s="296">
        <v>36.799999999999997</v>
      </c>
      <c r="I133" s="296">
        <v>35.5</v>
      </c>
      <c r="J133" s="296">
        <v>35.9</v>
      </c>
      <c r="K133" s="296">
        <v>36.200000000000003</v>
      </c>
      <c r="L133" s="296">
        <v>35.5</v>
      </c>
      <c r="M133" s="296">
        <v>35</v>
      </c>
      <c r="N133" s="296">
        <v>35.200000000000003</v>
      </c>
      <c r="O133" s="296">
        <v>40</v>
      </c>
      <c r="P133" s="296">
        <v>39</v>
      </c>
      <c r="Q133" s="296">
        <v>42</v>
      </c>
      <c r="R133" s="296">
        <v>38.5</v>
      </c>
      <c r="S133" s="296">
        <v>38.5</v>
      </c>
      <c r="T133" s="296">
        <v>36.5</v>
      </c>
      <c r="U133" s="296">
        <v>37.39</v>
      </c>
    </row>
    <row r="134" spans="1:21" ht="20.100000000000001" customHeight="1">
      <c r="A134" s="288">
        <v>44246</v>
      </c>
      <c r="B134" s="288">
        <v>44252</v>
      </c>
      <c r="C134" s="296">
        <v>32.4</v>
      </c>
      <c r="D134" s="296">
        <v>37</v>
      </c>
      <c r="E134" s="296">
        <v>33.6</v>
      </c>
      <c r="F134" s="296">
        <v>32.5</v>
      </c>
      <c r="G134" s="296">
        <v>36.200000000000003</v>
      </c>
      <c r="H134" s="296">
        <v>32</v>
      </c>
      <c r="I134" s="296">
        <v>31.6</v>
      </c>
      <c r="J134" s="296">
        <v>31.4</v>
      </c>
      <c r="K134" s="296">
        <v>31.2</v>
      </c>
      <c r="L134" s="296">
        <v>31.5</v>
      </c>
      <c r="M134" s="296">
        <v>31.3</v>
      </c>
      <c r="N134" s="296">
        <v>31</v>
      </c>
      <c r="O134" s="296">
        <v>37</v>
      </c>
      <c r="P134" s="296">
        <v>35.5</v>
      </c>
      <c r="Q134" s="296">
        <v>38</v>
      </c>
      <c r="R134" s="296">
        <v>36</v>
      </c>
      <c r="S134" s="296">
        <v>34.5</v>
      </c>
      <c r="T134" s="296">
        <v>32.5</v>
      </c>
      <c r="U134" s="296">
        <v>33.619999999999997</v>
      </c>
    </row>
    <row r="135" spans="1:21" ht="20.100000000000001" customHeight="1">
      <c r="A135" s="288">
        <v>44253</v>
      </c>
      <c r="B135" s="288">
        <v>44259</v>
      </c>
      <c r="C135" s="296">
        <v>33.5</v>
      </c>
      <c r="D135" s="296">
        <v>38</v>
      </c>
      <c r="E135" s="296">
        <v>35</v>
      </c>
      <c r="F135" s="296">
        <v>34</v>
      </c>
      <c r="G135" s="296">
        <v>37.799999999999997</v>
      </c>
      <c r="H135" s="296">
        <v>33.5</v>
      </c>
      <c r="I135" s="296">
        <v>33</v>
      </c>
      <c r="J135" s="296">
        <v>33.4</v>
      </c>
      <c r="K135" s="296">
        <v>33</v>
      </c>
      <c r="L135" s="296">
        <v>34</v>
      </c>
      <c r="M135" s="296">
        <v>33.5</v>
      </c>
      <c r="N135" s="296">
        <v>32.5</v>
      </c>
      <c r="O135" s="296">
        <v>39</v>
      </c>
      <c r="P135" s="296">
        <v>37</v>
      </c>
      <c r="Q135" s="296">
        <v>40</v>
      </c>
      <c r="R135" s="296">
        <v>38</v>
      </c>
      <c r="S135" s="296">
        <v>36</v>
      </c>
      <c r="T135" s="296">
        <v>34</v>
      </c>
      <c r="U135" s="296">
        <v>35.29</v>
      </c>
    </row>
    <row r="136" spans="1:21" ht="20.100000000000001" customHeight="1">
      <c r="A136" s="288">
        <v>44260</v>
      </c>
      <c r="B136" s="288">
        <v>44266</v>
      </c>
      <c r="C136" s="296">
        <v>33.200000000000003</v>
      </c>
      <c r="D136" s="296">
        <v>37.200000000000003</v>
      </c>
      <c r="E136" s="296">
        <v>35.4</v>
      </c>
      <c r="F136" s="296">
        <v>33.799999999999997</v>
      </c>
      <c r="G136" s="296">
        <v>37.200000000000003</v>
      </c>
      <c r="H136" s="296">
        <v>33.5</v>
      </c>
      <c r="I136" s="296">
        <v>33</v>
      </c>
      <c r="J136" s="296">
        <v>33.200000000000003</v>
      </c>
      <c r="K136" s="296">
        <v>33</v>
      </c>
      <c r="L136" s="296">
        <v>33.799999999999997</v>
      </c>
      <c r="M136" s="296">
        <v>33</v>
      </c>
      <c r="N136" s="296">
        <v>32</v>
      </c>
      <c r="O136" s="296">
        <v>37.5</v>
      </c>
      <c r="P136" s="296">
        <v>36.6</v>
      </c>
      <c r="Q136" s="296">
        <v>40</v>
      </c>
      <c r="R136" s="296">
        <v>38</v>
      </c>
      <c r="S136" s="296">
        <v>35.799999999999997</v>
      </c>
      <c r="T136" s="296">
        <v>33.799999999999997</v>
      </c>
      <c r="U136" s="296">
        <v>35</v>
      </c>
    </row>
    <row r="137" spans="1:21" ht="20.100000000000001" customHeight="1">
      <c r="A137" s="288">
        <v>44267</v>
      </c>
      <c r="B137" s="288">
        <v>44273</v>
      </c>
      <c r="C137" s="296">
        <v>32.9</v>
      </c>
      <c r="D137" s="296">
        <v>36.200000000000003</v>
      </c>
      <c r="E137" s="296">
        <v>34.799999999999997</v>
      </c>
      <c r="F137" s="296">
        <v>33.6</v>
      </c>
      <c r="G137" s="296">
        <v>36.4</v>
      </c>
      <c r="H137" s="296">
        <v>32.799999999999997</v>
      </c>
      <c r="I137" s="296">
        <v>32.6</v>
      </c>
      <c r="J137" s="296">
        <v>32.4</v>
      </c>
      <c r="K137" s="296">
        <v>32.4</v>
      </c>
      <c r="L137" s="296">
        <v>32.5</v>
      </c>
      <c r="M137" s="296">
        <v>32</v>
      </c>
      <c r="N137" s="296">
        <v>30</v>
      </c>
      <c r="O137" s="296">
        <v>37.1</v>
      </c>
      <c r="P137" s="296">
        <v>35.4</v>
      </c>
      <c r="Q137" s="296">
        <v>40</v>
      </c>
      <c r="R137" s="296">
        <v>36.5</v>
      </c>
      <c r="S137" s="296">
        <v>35.6</v>
      </c>
      <c r="T137" s="296">
        <v>33.6</v>
      </c>
      <c r="U137" s="296">
        <v>34.270000000000003</v>
      </c>
    </row>
    <row r="138" spans="1:21" ht="20.100000000000001" customHeight="1">
      <c r="A138" s="288">
        <v>44274</v>
      </c>
      <c r="B138" s="288">
        <v>44280</v>
      </c>
      <c r="C138" s="296">
        <v>32.200000000000003</v>
      </c>
      <c r="D138" s="296">
        <v>35</v>
      </c>
      <c r="E138" s="296">
        <v>34</v>
      </c>
      <c r="F138" s="296">
        <v>32</v>
      </c>
      <c r="G138" s="296">
        <v>34.5</v>
      </c>
      <c r="H138" s="296">
        <v>31.2</v>
      </c>
      <c r="I138" s="296">
        <v>31.7</v>
      </c>
      <c r="J138" s="296">
        <v>31.5</v>
      </c>
      <c r="K138" s="296">
        <v>31.6</v>
      </c>
      <c r="L138" s="296">
        <v>30.5</v>
      </c>
      <c r="M138" s="296">
        <v>30</v>
      </c>
      <c r="N138" s="296">
        <v>29.5</v>
      </c>
      <c r="O138" s="296">
        <v>36.5</v>
      </c>
      <c r="P138" s="296">
        <v>33.6</v>
      </c>
      <c r="Q138" s="296">
        <v>38</v>
      </c>
      <c r="R138" s="296">
        <v>35</v>
      </c>
      <c r="S138" s="296">
        <v>34</v>
      </c>
      <c r="T138" s="296">
        <v>32</v>
      </c>
      <c r="U138" s="296">
        <v>32.93</v>
      </c>
    </row>
    <row r="139" spans="1:21" ht="20.100000000000001" customHeight="1">
      <c r="A139" s="288">
        <v>44281</v>
      </c>
      <c r="B139" s="288">
        <v>44287</v>
      </c>
      <c r="C139" s="296">
        <v>29.3</v>
      </c>
      <c r="D139" s="296">
        <v>33</v>
      </c>
      <c r="E139" s="296">
        <v>32.5</v>
      </c>
      <c r="F139" s="296">
        <v>30</v>
      </c>
      <c r="G139" s="296">
        <v>31</v>
      </c>
      <c r="H139" s="296">
        <v>28.6</v>
      </c>
      <c r="I139" s="296">
        <v>29</v>
      </c>
      <c r="J139" s="296">
        <v>28.8</v>
      </c>
      <c r="K139" s="296">
        <v>28.9</v>
      </c>
      <c r="L139" s="296">
        <v>28.5</v>
      </c>
      <c r="M139" s="296">
        <v>28.3</v>
      </c>
      <c r="N139" s="296">
        <v>27.5</v>
      </c>
      <c r="O139" s="296">
        <v>32.5</v>
      </c>
      <c r="P139" s="296">
        <v>31</v>
      </c>
      <c r="Q139" s="296">
        <v>36</v>
      </c>
      <c r="R139" s="296">
        <v>32</v>
      </c>
      <c r="S139" s="296">
        <v>32</v>
      </c>
      <c r="T139" s="296">
        <v>30</v>
      </c>
      <c r="U139" s="296">
        <v>30.49</v>
      </c>
    </row>
    <row r="140" spans="1:21" ht="20.100000000000001" customHeight="1">
      <c r="A140" s="288">
        <v>44288</v>
      </c>
      <c r="B140" s="288">
        <v>44294</v>
      </c>
      <c r="C140" s="296">
        <v>25.4</v>
      </c>
      <c r="D140" s="296">
        <v>30.2</v>
      </c>
      <c r="E140" s="296">
        <v>26.5</v>
      </c>
      <c r="F140" s="296">
        <v>26</v>
      </c>
      <c r="G140" s="296">
        <v>26.5</v>
      </c>
      <c r="H140" s="296">
        <v>24.5</v>
      </c>
      <c r="I140" s="296">
        <v>25.2</v>
      </c>
      <c r="J140" s="296">
        <v>24.8</v>
      </c>
      <c r="K140" s="296">
        <v>25.5</v>
      </c>
      <c r="L140" s="296">
        <v>24.5</v>
      </c>
      <c r="M140" s="296">
        <v>24</v>
      </c>
      <c r="N140" s="296">
        <v>23.5</v>
      </c>
      <c r="O140" s="296">
        <v>30</v>
      </c>
      <c r="P140" s="296">
        <v>26.4</v>
      </c>
      <c r="Q140" s="296">
        <v>32</v>
      </c>
      <c r="R140" s="296">
        <v>27.5</v>
      </c>
      <c r="S140" s="296">
        <v>27</v>
      </c>
      <c r="T140" s="296">
        <v>26</v>
      </c>
      <c r="U140" s="296">
        <v>26.42</v>
      </c>
    </row>
    <row r="141" spans="1:21" ht="20.100000000000001" customHeight="1">
      <c r="A141" s="288">
        <v>44295</v>
      </c>
      <c r="B141" s="288">
        <v>44301</v>
      </c>
      <c r="C141" s="296">
        <v>29.5</v>
      </c>
      <c r="D141" s="296">
        <v>30</v>
      </c>
      <c r="E141" s="296">
        <v>31</v>
      </c>
      <c r="F141" s="296">
        <v>30</v>
      </c>
      <c r="G141" s="296">
        <v>30.5</v>
      </c>
      <c r="H141" s="296">
        <v>28.8</v>
      </c>
      <c r="I141" s="296">
        <v>29.2</v>
      </c>
      <c r="J141" s="296">
        <v>29</v>
      </c>
      <c r="K141" s="296">
        <v>29</v>
      </c>
      <c r="L141" s="296">
        <v>28.5</v>
      </c>
      <c r="M141" s="296">
        <v>28</v>
      </c>
      <c r="N141" s="296">
        <v>27</v>
      </c>
      <c r="O141" s="296">
        <v>31</v>
      </c>
      <c r="P141" s="296">
        <v>30.2</v>
      </c>
      <c r="Q141" s="296">
        <v>36</v>
      </c>
      <c r="R141" s="296">
        <v>31</v>
      </c>
      <c r="S141" s="296">
        <v>31</v>
      </c>
      <c r="T141" s="296">
        <v>30</v>
      </c>
      <c r="U141" s="296">
        <v>29.98</v>
      </c>
    </row>
    <row r="142" spans="1:21" ht="20.100000000000001" customHeight="1">
      <c r="A142" s="288">
        <v>44302</v>
      </c>
      <c r="B142" s="288">
        <v>44308</v>
      </c>
      <c r="C142" s="296">
        <v>28.6</v>
      </c>
      <c r="D142" s="296">
        <v>29.5</v>
      </c>
      <c r="E142" s="296">
        <v>29.5</v>
      </c>
      <c r="F142" s="296">
        <v>28.5</v>
      </c>
      <c r="G142" s="296">
        <v>29</v>
      </c>
      <c r="H142" s="296">
        <v>28</v>
      </c>
      <c r="I142" s="296">
        <v>28.3</v>
      </c>
      <c r="J142" s="296">
        <v>27.8</v>
      </c>
      <c r="K142" s="296">
        <v>28</v>
      </c>
      <c r="L142" s="296">
        <v>27.8</v>
      </c>
      <c r="M142" s="296">
        <v>27.3</v>
      </c>
      <c r="N142" s="296">
        <v>26</v>
      </c>
      <c r="O142" s="296">
        <v>30</v>
      </c>
      <c r="P142" s="296">
        <v>28.4</v>
      </c>
      <c r="Q142" s="296">
        <v>36</v>
      </c>
      <c r="R142" s="296">
        <v>29</v>
      </c>
      <c r="S142" s="296">
        <v>29.5</v>
      </c>
      <c r="T142" s="296">
        <v>28.5</v>
      </c>
      <c r="U142" s="296">
        <v>28.87</v>
      </c>
    </row>
    <row r="143" spans="1:21" ht="20.100000000000001" customHeight="1">
      <c r="A143" s="288">
        <v>44309</v>
      </c>
      <c r="B143" s="288">
        <v>44315</v>
      </c>
      <c r="C143" s="296">
        <v>26.8</v>
      </c>
      <c r="D143" s="296">
        <v>29</v>
      </c>
      <c r="E143" s="296">
        <v>28</v>
      </c>
      <c r="F143" s="296">
        <v>27</v>
      </c>
      <c r="G143" s="296">
        <v>27</v>
      </c>
      <c r="H143" s="296">
        <v>25.8</v>
      </c>
      <c r="I143" s="296">
        <v>26.4</v>
      </c>
      <c r="J143" s="296">
        <v>26</v>
      </c>
      <c r="K143" s="296">
        <v>26</v>
      </c>
      <c r="L143" s="296">
        <v>25.5</v>
      </c>
      <c r="M143" s="296">
        <v>25.2</v>
      </c>
      <c r="N143" s="296">
        <v>24.3</v>
      </c>
      <c r="O143" s="296">
        <v>29</v>
      </c>
      <c r="P143" s="296">
        <v>26.4</v>
      </c>
      <c r="Q143" s="296">
        <v>33.5</v>
      </c>
      <c r="R143" s="296">
        <v>27</v>
      </c>
      <c r="S143" s="296">
        <v>28</v>
      </c>
      <c r="T143" s="296">
        <v>27</v>
      </c>
      <c r="U143" s="296">
        <v>27.11</v>
      </c>
    </row>
    <row r="144" spans="1:21" ht="20.100000000000001" customHeight="1">
      <c r="A144" s="288">
        <v>44316</v>
      </c>
      <c r="B144" s="288">
        <v>44322</v>
      </c>
      <c r="C144" s="296">
        <v>26</v>
      </c>
      <c r="D144" s="296">
        <v>27</v>
      </c>
      <c r="E144" s="296">
        <v>27</v>
      </c>
      <c r="F144" s="296">
        <v>26</v>
      </c>
      <c r="G144" s="296">
        <v>26.5</v>
      </c>
      <c r="H144" s="296">
        <v>25.6</v>
      </c>
      <c r="I144" s="296">
        <v>25.8</v>
      </c>
      <c r="J144" s="296">
        <v>25.8</v>
      </c>
      <c r="K144" s="296">
        <v>25.8</v>
      </c>
      <c r="L144" s="296">
        <v>25</v>
      </c>
      <c r="M144" s="296">
        <v>24.5</v>
      </c>
      <c r="N144" s="296">
        <v>24</v>
      </c>
      <c r="O144" s="296">
        <v>26.2</v>
      </c>
      <c r="P144" s="296">
        <v>26</v>
      </c>
      <c r="Q144" s="296">
        <v>32</v>
      </c>
      <c r="R144" s="296">
        <v>25</v>
      </c>
      <c r="S144" s="296">
        <v>27</v>
      </c>
      <c r="T144" s="296">
        <v>26</v>
      </c>
      <c r="U144" s="296">
        <v>26.18</v>
      </c>
    </row>
    <row r="145" spans="1:21" ht="20.100000000000001" customHeight="1">
      <c r="A145" s="288">
        <v>44323</v>
      </c>
      <c r="B145" s="288">
        <v>44329</v>
      </c>
      <c r="C145" s="296">
        <v>23.5</v>
      </c>
      <c r="D145" s="296">
        <v>24.2</v>
      </c>
      <c r="E145" s="296">
        <v>25</v>
      </c>
      <c r="F145" s="296">
        <v>24</v>
      </c>
      <c r="G145" s="296">
        <v>24.5</v>
      </c>
      <c r="H145" s="296">
        <v>23.6</v>
      </c>
      <c r="I145" s="296">
        <v>24.2</v>
      </c>
      <c r="J145" s="296">
        <v>23.8</v>
      </c>
      <c r="K145" s="296">
        <v>23.5</v>
      </c>
      <c r="L145" s="296">
        <v>22.3</v>
      </c>
      <c r="M145" s="296">
        <v>22.2</v>
      </c>
      <c r="N145" s="296">
        <v>21.5</v>
      </c>
      <c r="O145" s="296">
        <v>23.3</v>
      </c>
      <c r="P145" s="296">
        <v>23.8</v>
      </c>
      <c r="Q145" s="296">
        <v>30</v>
      </c>
      <c r="R145" s="296">
        <v>22.5</v>
      </c>
      <c r="S145" s="296">
        <v>25</v>
      </c>
      <c r="T145" s="296">
        <v>24</v>
      </c>
      <c r="U145" s="296">
        <v>23.94</v>
      </c>
    </row>
    <row r="146" spans="1:21" ht="20.100000000000001" customHeight="1">
      <c r="A146" s="288">
        <v>44330</v>
      </c>
      <c r="B146" s="288">
        <v>44336</v>
      </c>
      <c r="C146" s="296">
        <v>22.3</v>
      </c>
      <c r="D146" s="296">
        <v>23.4</v>
      </c>
      <c r="E146" s="296">
        <v>23</v>
      </c>
      <c r="F146" s="296">
        <v>23</v>
      </c>
      <c r="G146" s="296">
        <v>23.8</v>
      </c>
      <c r="H146" s="296">
        <v>22.4</v>
      </c>
      <c r="I146" s="296">
        <v>23</v>
      </c>
      <c r="J146" s="296">
        <v>22.8</v>
      </c>
      <c r="K146" s="296">
        <v>22.3</v>
      </c>
      <c r="L146" s="296">
        <v>22.8</v>
      </c>
      <c r="M146" s="296">
        <v>22.5</v>
      </c>
      <c r="N146" s="296">
        <v>22.8</v>
      </c>
      <c r="O146" s="296">
        <v>22.6</v>
      </c>
      <c r="P146" s="296">
        <v>23</v>
      </c>
      <c r="Q146" s="296">
        <v>28.5</v>
      </c>
      <c r="R146" s="296">
        <v>22</v>
      </c>
      <c r="S146" s="296">
        <v>23.5</v>
      </c>
      <c r="T146" s="296">
        <v>23</v>
      </c>
      <c r="U146" s="296">
        <v>23.15</v>
      </c>
    </row>
    <row r="147" spans="1:21" ht="20.100000000000001" customHeight="1">
      <c r="A147" s="288">
        <v>44337</v>
      </c>
      <c r="B147" s="288">
        <v>44343</v>
      </c>
      <c r="C147" s="296">
        <v>21.8</v>
      </c>
      <c r="D147" s="296">
        <v>23</v>
      </c>
      <c r="E147" s="296">
        <v>22.8</v>
      </c>
      <c r="F147" s="296">
        <v>22.3</v>
      </c>
      <c r="G147" s="296">
        <v>23.8</v>
      </c>
      <c r="H147" s="296">
        <v>21.3</v>
      </c>
      <c r="I147" s="296">
        <v>21.9</v>
      </c>
      <c r="J147" s="296">
        <v>21.4</v>
      </c>
      <c r="K147" s="296">
        <v>21.2</v>
      </c>
      <c r="L147" s="296">
        <v>21</v>
      </c>
      <c r="M147" s="296">
        <v>20.8</v>
      </c>
      <c r="N147" s="296">
        <v>20.5</v>
      </c>
      <c r="O147" s="296">
        <v>22.5</v>
      </c>
      <c r="P147" s="296">
        <v>23</v>
      </c>
      <c r="Q147" s="296">
        <v>28</v>
      </c>
      <c r="R147" s="296">
        <v>22</v>
      </c>
      <c r="S147" s="296">
        <v>23</v>
      </c>
      <c r="T147" s="296">
        <v>22.3</v>
      </c>
      <c r="U147" s="296">
        <v>22.37</v>
      </c>
    </row>
    <row r="148" spans="1:21" ht="20.100000000000001" customHeight="1">
      <c r="A148" s="288">
        <v>44344</v>
      </c>
      <c r="B148" s="288">
        <v>44350</v>
      </c>
      <c r="C148" s="296">
        <v>20.7</v>
      </c>
      <c r="D148" s="296">
        <v>21</v>
      </c>
      <c r="E148" s="296">
        <v>21.5</v>
      </c>
      <c r="F148" s="296">
        <v>21</v>
      </c>
      <c r="G148" s="296">
        <v>22.2</v>
      </c>
      <c r="H148" s="296">
        <v>20</v>
      </c>
      <c r="I148" s="296">
        <v>20.5</v>
      </c>
      <c r="J148" s="296">
        <v>20.7</v>
      </c>
      <c r="K148" s="296">
        <v>20.9</v>
      </c>
      <c r="L148" s="296">
        <v>20.5</v>
      </c>
      <c r="M148" s="296">
        <v>20.3</v>
      </c>
      <c r="N148" s="296">
        <v>20</v>
      </c>
      <c r="O148" s="296">
        <v>20.399999999999999</v>
      </c>
      <c r="P148" s="296">
        <v>22</v>
      </c>
      <c r="Q148" s="296">
        <v>26.5</v>
      </c>
      <c r="R148" s="296">
        <v>20</v>
      </c>
      <c r="S148" s="296">
        <v>22</v>
      </c>
      <c r="T148" s="296">
        <v>21</v>
      </c>
      <c r="U148" s="296">
        <v>21.18</v>
      </c>
    </row>
    <row r="149" spans="1:21" ht="20.100000000000001" customHeight="1">
      <c r="A149" s="288">
        <v>44351</v>
      </c>
      <c r="B149" s="288">
        <v>44357</v>
      </c>
      <c r="C149" s="296">
        <v>19.600000000000001</v>
      </c>
      <c r="D149" s="296">
        <v>19.899999999999999</v>
      </c>
      <c r="E149" s="296">
        <v>19.5</v>
      </c>
      <c r="F149" s="296">
        <v>20</v>
      </c>
      <c r="G149" s="296">
        <v>20</v>
      </c>
      <c r="H149" s="296">
        <v>19.2</v>
      </c>
      <c r="I149" s="296">
        <v>19.5</v>
      </c>
      <c r="J149" s="204">
        <v>19.600000000000001</v>
      </c>
      <c r="K149" s="296">
        <v>20.5</v>
      </c>
      <c r="L149" s="296">
        <v>19</v>
      </c>
      <c r="M149" s="296">
        <v>18.8</v>
      </c>
      <c r="N149" s="296">
        <v>18.5</v>
      </c>
      <c r="O149" s="296">
        <v>19.2</v>
      </c>
      <c r="P149" s="296">
        <v>19.7</v>
      </c>
      <c r="Q149" s="296">
        <v>23.8</v>
      </c>
      <c r="R149" s="296">
        <v>18.5</v>
      </c>
      <c r="S149" s="296">
        <v>21</v>
      </c>
      <c r="T149" s="296">
        <v>20</v>
      </c>
      <c r="U149" s="296">
        <v>19.79</v>
      </c>
    </row>
    <row r="150" spans="1:21" ht="20.100000000000001" customHeight="1">
      <c r="A150" s="288">
        <v>44358</v>
      </c>
      <c r="B150" s="288">
        <v>44364</v>
      </c>
      <c r="C150" s="296">
        <v>18.8</v>
      </c>
      <c r="D150" s="296">
        <v>19.3</v>
      </c>
      <c r="E150" s="296">
        <v>19</v>
      </c>
      <c r="F150" s="296">
        <v>19.5</v>
      </c>
      <c r="G150" s="296">
        <v>18.5</v>
      </c>
      <c r="H150" s="296">
        <v>18.8</v>
      </c>
      <c r="I150" s="296">
        <v>19</v>
      </c>
      <c r="J150" s="204">
        <v>18.5</v>
      </c>
      <c r="K150" s="296">
        <v>18.5</v>
      </c>
      <c r="L150" s="296">
        <v>18</v>
      </c>
      <c r="M150" s="296">
        <v>17.7</v>
      </c>
      <c r="N150" s="296">
        <v>17.399999999999999</v>
      </c>
      <c r="O150" s="296">
        <v>16.8</v>
      </c>
      <c r="P150" s="296">
        <v>18</v>
      </c>
      <c r="Q150" s="296">
        <v>20.8</v>
      </c>
      <c r="R150" s="296">
        <v>16.5</v>
      </c>
      <c r="S150" s="296">
        <v>20.5</v>
      </c>
      <c r="T150" s="296">
        <v>19.5</v>
      </c>
      <c r="U150" s="296">
        <v>18.62</v>
      </c>
    </row>
    <row r="151" spans="1:21" ht="20.100000000000001" customHeight="1">
      <c r="A151" s="288">
        <v>44365</v>
      </c>
      <c r="B151" s="288">
        <v>44371</v>
      </c>
      <c r="C151" s="296">
        <v>16.8</v>
      </c>
      <c r="D151" s="296">
        <v>17.600000000000001</v>
      </c>
      <c r="E151" s="296">
        <v>17.2</v>
      </c>
      <c r="F151" s="296">
        <v>16.8</v>
      </c>
      <c r="G151" s="296">
        <v>18</v>
      </c>
      <c r="H151" s="296">
        <v>16.8</v>
      </c>
      <c r="I151" s="296">
        <v>16.7</v>
      </c>
      <c r="J151" s="204">
        <v>16.100000000000001</v>
      </c>
      <c r="K151" s="296">
        <v>17</v>
      </c>
      <c r="L151" s="296">
        <v>15.3</v>
      </c>
      <c r="M151" s="296">
        <v>15.2</v>
      </c>
      <c r="N151" s="296">
        <v>14.9</v>
      </c>
      <c r="O151" s="296">
        <v>16</v>
      </c>
      <c r="P151" s="296">
        <v>16.399999999999999</v>
      </c>
      <c r="Q151" s="296">
        <v>19</v>
      </c>
      <c r="R151" s="296">
        <v>16</v>
      </c>
      <c r="S151" s="296">
        <v>17.5</v>
      </c>
      <c r="T151" s="296">
        <v>16.8</v>
      </c>
      <c r="U151" s="296">
        <v>16.670000000000002</v>
      </c>
    </row>
    <row r="152" spans="1:21" ht="20.100000000000001" customHeight="1">
      <c r="A152" s="288">
        <v>44372</v>
      </c>
      <c r="B152" s="288">
        <v>44378</v>
      </c>
      <c r="C152" s="296">
        <v>21.9</v>
      </c>
      <c r="D152" s="296">
        <v>23</v>
      </c>
      <c r="E152" s="296">
        <v>22</v>
      </c>
      <c r="F152" s="296">
        <v>22.5</v>
      </c>
      <c r="G152" s="296">
        <v>21.8</v>
      </c>
      <c r="H152" s="296">
        <v>20</v>
      </c>
      <c r="I152" s="296">
        <v>22.2</v>
      </c>
      <c r="J152" s="296">
        <v>21.5</v>
      </c>
      <c r="K152" s="296">
        <v>22</v>
      </c>
      <c r="L152" s="296">
        <v>21</v>
      </c>
      <c r="M152" s="296">
        <v>20.5</v>
      </c>
      <c r="N152" s="296">
        <v>20</v>
      </c>
      <c r="O152" s="296">
        <v>20.5</v>
      </c>
      <c r="P152" s="296">
        <v>20.8</v>
      </c>
      <c r="Q152" s="296">
        <v>24.5</v>
      </c>
      <c r="R152" s="296">
        <v>21</v>
      </c>
      <c r="S152" s="296">
        <v>23</v>
      </c>
      <c r="T152" s="296">
        <v>22.5</v>
      </c>
      <c r="U152" s="296">
        <v>21.71</v>
      </c>
    </row>
    <row r="153" spans="1:21" ht="20.100000000000001" customHeight="1">
      <c r="A153" s="288">
        <v>44379</v>
      </c>
      <c r="B153" s="288">
        <v>44385</v>
      </c>
      <c r="C153" s="296">
        <v>21.2</v>
      </c>
      <c r="D153" s="296">
        <v>21</v>
      </c>
      <c r="E153" s="296">
        <v>22</v>
      </c>
      <c r="F153" s="296">
        <v>20.8</v>
      </c>
      <c r="G153" s="296">
        <v>21.5</v>
      </c>
      <c r="H153" s="296">
        <v>20.5</v>
      </c>
      <c r="I153" s="296">
        <v>20.6</v>
      </c>
      <c r="J153" s="296">
        <v>21</v>
      </c>
      <c r="K153" s="296">
        <v>21.5</v>
      </c>
      <c r="L153" s="296">
        <v>19.5</v>
      </c>
      <c r="M153" s="296">
        <v>19.2</v>
      </c>
      <c r="N153" s="296">
        <v>18.7</v>
      </c>
      <c r="O153" s="296">
        <v>19.5</v>
      </c>
      <c r="P153" s="296">
        <v>20.8</v>
      </c>
      <c r="Q153" s="296">
        <v>24</v>
      </c>
      <c r="R153" s="296">
        <v>21</v>
      </c>
      <c r="S153" s="296">
        <v>21.3</v>
      </c>
      <c r="T153" s="296">
        <v>20.8</v>
      </c>
      <c r="U153" s="296">
        <v>20.83</v>
      </c>
    </row>
    <row r="154" spans="1:21" ht="20.100000000000001" customHeight="1">
      <c r="A154" s="288">
        <v>44386</v>
      </c>
      <c r="B154" s="288">
        <v>44392</v>
      </c>
      <c r="C154" s="296">
        <v>20</v>
      </c>
      <c r="D154" s="296">
        <v>20.5</v>
      </c>
      <c r="E154" s="296">
        <v>21</v>
      </c>
      <c r="F154" s="296">
        <v>20.5</v>
      </c>
      <c r="G154" s="296">
        <v>20</v>
      </c>
      <c r="H154" s="296">
        <v>20</v>
      </c>
      <c r="I154" s="296">
        <v>20.2</v>
      </c>
      <c r="J154" s="296">
        <v>19.600000000000001</v>
      </c>
      <c r="K154" s="296">
        <v>20</v>
      </c>
      <c r="L154" s="296">
        <v>19</v>
      </c>
      <c r="M154" s="296">
        <v>18.5</v>
      </c>
      <c r="N154" s="296">
        <v>18.2</v>
      </c>
      <c r="O154" s="296">
        <v>18.8</v>
      </c>
      <c r="P154" s="296">
        <v>20</v>
      </c>
      <c r="Q154" s="296">
        <v>21.5</v>
      </c>
      <c r="R154" s="296">
        <v>19</v>
      </c>
      <c r="S154" s="296">
        <v>21</v>
      </c>
      <c r="T154" s="296">
        <v>20.5</v>
      </c>
      <c r="U154" s="296">
        <v>19.91</v>
      </c>
    </row>
    <row r="155" spans="1:21" ht="20.100000000000001" customHeight="1">
      <c r="A155" s="288">
        <v>44393</v>
      </c>
      <c r="B155" s="288">
        <v>44399</v>
      </c>
      <c r="C155" s="296">
        <v>20.6</v>
      </c>
      <c r="D155" s="296">
        <v>21.5</v>
      </c>
      <c r="E155" s="296">
        <v>21</v>
      </c>
      <c r="F155" s="296">
        <v>21.3</v>
      </c>
      <c r="G155" s="296">
        <v>21</v>
      </c>
      <c r="H155" s="296">
        <v>20.5</v>
      </c>
      <c r="I155" s="296">
        <v>21</v>
      </c>
      <c r="J155" s="296">
        <v>20.100000000000001</v>
      </c>
      <c r="K155" s="296">
        <v>20.6</v>
      </c>
      <c r="L155" s="296">
        <v>20</v>
      </c>
      <c r="M155" s="296">
        <v>19.5</v>
      </c>
      <c r="N155" s="296">
        <v>19</v>
      </c>
      <c r="O155" s="296">
        <v>19.5</v>
      </c>
      <c r="P155" s="296">
        <v>21</v>
      </c>
      <c r="Q155" s="296">
        <v>23.8</v>
      </c>
      <c r="R155" s="296">
        <v>20.5</v>
      </c>
      <c r="S155" s="296">
        <v>21.7</v>
      </c>
      <c r="T155" s="296">
        <v>21.3</v>
      </c>
      <c r="U155" s="296">
        <v>20.77</v>
      </c>
    </row>
    <row r="156" spans="1:21" ht="20.100000000000001" customHeight="1">
      <c r="A156" s="288">
        <v>44400</v>
      </c>
      <c r="B156" s="288">
        <v>44406</v>
      </c>
      <c r="C156" s="296">
        <v>19.7</v>
      </c>
      <c r="D156" s="296">
        <v>21</v>
      </c>
      <c r="E156" s="296">
        <v>20.5</v>
      </c>
      <c r="F156" s="296">
        <v>20.100000000000001</v>
      </c>
      <c r="G156" s="296">
        <v>21</v>
      </c>
      <c r="H156" s="296">
        <v>20</v>
      </c>
      <c r="I156" s="296">
        <v>19.899999999999999</v>
      </c>
      <c r="J156" s="296">
        <v>19.5</v>
      </c>
      <c r="K156" s="296">
        <v>19.5</v>
      </c>
      <c r="L156" s="296">
        <v>19.3</v>
      </c>
      <c r="M156" s="296">
        <v>19</v>
      </c>
      <c r="N156" s="296">
        <v>18.8</v>
      </c>
      <c r="O156" s="296">
        <v>19</v>
      </c>
      <c r="P156" s="296">
        <v>21</v>
      </c>
      <c r="Q156" s="296">
        <v>23</v>
      </c>
      <c r="R156" s="296">
        <v>20.5</v>
      </c>
      <c r="S156" s="296">
        <v>20.5</v>
      </c>
      <c r="T156" s="296">
        <v>20.100000000000001</v>
      </c>
      <c r="U156" s="296">
        <v>20.13</v>
      </c>
    </row>
    <row r="157" spans="1:21" ht="20.100000000000001" customHeight="1">
      <c r="A157" s="288">
        <v>44407</v>
      </c>
      <c r="B157" s="288">
        <v>44413</v>
      </c>
      <c r="C157" s="296">
        <v>19.5</v>
      </c>
      <c r="D157" s="296">
        <v>20</v>
      </c>
      <c r="E157" s="296">
        <v>19.5</v>
      </c>
      <c r="F157" s="296">
        <v>19.5</v>
      </c>
      <c r="G157" s="296">
        <v>20.6</v>
      </c>
      <c r="H157" s="296">
        <v>19.2</v>
      </c>
      <c r="I157" s="296">
        <v>19.2</v>
      </c>
      <c r="J157" s="296">
        <v>19.2</v>
      </c>
      <c r="K157" s="296">
        <v>19.3</v>
      </c>
      <c r="L157" s="296">
        <v>19</v>
      </c>
      <c r="M157" s="296">
        <v>18.8</v>
      </c>
      <c r="N157" s="296">
        <v>18.5</v>
      </c>
      <c r="O157" s="296">
        <v>19.2</v>
      </c>
      <c r="P157" s="296">
        <v>20.6</v>
      </c>
      <c r="Q157" s="296">
        <v>22</v>
      </c>
      <c r="R157" s="296">
        <v>20</v>
      </c>
      <c r="S157" s="296">
        <v>20</v>
      </c>
      <c r="T157" s="296">
        <v>19.5</v>
      </c>
      <c r="U157" s="296">
        <v>19.64</v>
      </c>
    </row>
    <row r="158" spans="1:21" ht="20.100000000000001" customHeight="1">
      <c r="A158" s="288">
        <v>44414</v>
      </c>
      <c r="B158" s="288">
        <v>44420</v>
      </c>
      <c r="C158" s="296">
        <v>19.100000000000001</v>
      </c>
      <c r="D158" s="296">
        <v>18</v>
      </c>
      <c r="E158" s="296">
        <v>18.5</v>
      </c>
      <c r="F158" s="296">
        <v>19.3</v>
      </c>
      <c r="G158" s="296">
        <v>20.6</v>
      </c>
      <c r="H158" s="296">
        <v>19</v>
      </c>
      <c r="I158" s="296">
        <v>19</v>
      </c>
      <c r="J158" s="296">
        <v>18.5</v>
      </c>
      <c r="K158" s="296">
        <v>17.8</v>
      </c>
      <c r="L158" s="296">
        <v>18.2</v>
      </c>
      <c r="M158" s="296">
        <v>17.899999999999999</v>
      </c>
      <c r="N158" s="296">
        <v>17.600000000000001</v>
      </c>
      <c r="O158" s="296">
        <v>18.600000000000001</v>
      </c>
      <c r="P158" s="296">
        <v>20.6</v>
      </c>
      <c r="Q158" s="296">
        <v>21</v>
      </c>
      <c r="R158" s="296">
        <v>19.8</v>
      </c>
      <c r="S158" s="296">
        <v>19.8</v>
      </c>
      <c r="T158" s="296">
        <v>19.3</v>
      </c>
      <c r="U158" s="296">
        <v>19.03</v>
      </c>
    </row>
    <row r="159" spans="1:21" ht="20.100000000000001" customHeight="1">
      <c r="A159" s="288">
        <v>44421</v>
      </c>
      <c r="B159" s="288">
        <v>44427</v>
      </c>
      <c r="C159" s="296">
        <v>19</v>
      </c>
      <c r="D159" s="296">
        <v>18.7</v>
      </c>
      <c r="E159" s="296">
        <v>18.5</v>
      </c>
      <c r="F159" s="296">
        <v>19.3</v>
      </c>
      <c r="G159" s="296">
        <v>20</v>
      </c>
      <c r="H159" s="296">
        <v>18.899999999999999</v>
      </c>
      <c r="I159" s="296">
        <v>18.899999999999999</v>
      </c>
      <c r="J159" s="296">
        <v>18.2</v>
      </c>
      <c r="K159" s="296">
        <v>18.3</v>
      </c>
      <c r="L159" s="296">
        <v>18</v>
      </c>
      <c r="M159" s="296">
        <v>17.5</v>
      </c>
      <c r="N159" s="296">
        <v>17.100000000000001</v>
      </c>
      <c r="O159" s="296">
        <v>18.5</v>
      </c>
      <c r="P159" s="296">
        <v>20.2</v>
      </c>
      <c r="Q159" s="296">
        <v>20.5</v>
      </c>
      <c r="R159" s="296">
        <v>19.5</v>
      </c>
      <c r="S159" s="296">
        <v>19.8</v>
      </c>
      <c r="T159" s="296">
        <v>19.3</v>
      </c>
      <c r="U159" s="296">
        <v>18.899999999999999</v>
      </c>
    </row>
    <row r="160" spans="1:21" ht="20.100000000000001" customHeight="1">
      <c r="A160" s="288">
        <v>44428</v>
      </c>
      <c r="B160" s="288">
        <v>44434</v>
      </c>
      <c r="C160" s="296">
        <v>18.5</v>
      </c>
      <c r="D160" s="296">
        <v>18.5</v>
      </c>
      <c r="E160" s="296">
        <v>18.2</v>
      </c>
      <c r="F160" s="296">
        <v>18.8</v>
      </c>
      <c r="G160" s="296">
        <v>19.2</v>
      </c>
      <c r="H160" s="296">
        <v>18</v>
      </c>
      <c r="I160" s="296">
        <v>18.3</v>
      </c>
      <c r="J160" s="296">
        <v>17.8</v>
      </c>
      <c r="K160" s="296">
        <v>17.899999999999999</v>
      </c>
      <c r="L160" s="296">
        <v>17.899999999999999</v>
      </c>
      <c r="M160" s="296">
        <v>17.399999999999999</v>
      </c>
      <c r="N160" s="296">
        <v>17</v>
      </c>
      <c r="O160" s="296">
        <v>18</v>
      </c>
      <c r="P160" s="296">
        <v>19.399999999999999</v>
      </c>
      <c r="Q160" s="296">
        <v>20</v>
      </c>
      <c r="R160" s="296">
        <v>18</v>
      </c>
      <c r="S160" s="296">
        <v>19.3</v>
      </c>
      <c r="T160" s="296">
        <v>18.8</v>
      </c>
      <c r="U160" s="296">
        <v>18.39</v>
      </c>
    </row>
    <row r="161" spans="1:21" ht="20.100000000000001" customHeight="1">
      <c r="A161" s="288">
        <v>44435</v>
      </c>
      <c r="B161" s="288">
        <v>44441</v>
      </c>
      <c r="C161" s="296">
        <v>18.100000000000001</v>
      </c>
      <c r="D161" s="296">
        <v>18.3</v>
      </c>
      <c r="E161" s="296">
        <v>18.100000000000001</v>
      </c>
      <c r="F161" s="296">
        <v>18.3</v>
      </c>
      <c r="G161" s="296">
        <v>18.600000000000001</v>
      </c>
      <c r="H161" s="296">
        <v>18</v>
      </c>
      <c r="I161" s="296">
        <v>18</v>
      </c>
      <c r="J161" s="296">
        <v>17.5</v>
      </c>
      <c r="K161" s="296">
        <v>17.8</v>
      </c>
      <c r="L161" s="296">
        <v>17.7</v>
      </c>
      <c r="M161" s="296">
        <v>17.3</v>
      </c>
      <c r="N161" s="296">
        <v>17</v>
      </c>
      <c r="O161" s="296">
        <v>18.100000000000001</v>
      </c>
      <c r="P161" s="296">
        <v>18.600000000000001</v>
      </c>
      <c r="Q161" s="296">
        <v>20</v>
      </c>
      <c r="R161" s="296">
        <v>18</v>
      </c>
      <c r="S161" s="296">
        <v>18.899999999999999</v>
      </c>
      <c r="T161" s="296">
        <v>18.3</v>
      </c>
      <c r="U161" s="296">
        <v>18.14</v>
      </c>
    </row>
    <row r="162" spans="1:21" ht="20.100000000000001" customHeight="1">
      <c r="A162" s="288">
        <v>44442</v>
      </c>
      <c r="B162" s="288">
        <v>44448</v>
      </c>
      <c r="C162" s="296">
        <v>17.2</v>
      </c>
      <c r="D162" s="296">
        <v>18.100000000000001</v>
      </c>
      <c r="E162" s="296">
        <v>17.8</v>
      </c>
      <c r="F162" s="296">
        <v>17.5</v>
      </c>
      <c r="G162" s="296">
        <v>18</v>
      </c>
      <c r="H162" s="296">
        <v>17.8</v>
      </c>
      <c r="I162" s="296">
        <v>17</v>
      </c>
      <c r="J162" s="296">
        <v>16.7</v>
      </c>
      <c r="K162" s="296">
        <v>16.8</v>
      </c>
      <c r="L162" s="296">
        <v>16.7</v>
      </c>
      <c r="M162" s="296">
        <v>16.5</v>
      </c>
      <c r="N162" s="296">
        <v>16.3</v>
      </c>
      <c r="O162" s="296">
        <v>17.600000000000001</v>
      </c>
      <c r="P162" s="296">
        <v>18</v>
      </c>
      <c r="Q162" s="296">
        <v>19.8</v>
      </c>
      <c r="R162" s="296">
        <v>18</v>
      </c>
      <c r="S162" s="296">
        <v>18.100000000000001</v>
      </c>
      <c r="T162" s="296">
        <v>17.5</v>
      </c>
      <c r="U162" s="296">
        <v>17.52</v>
      </c>
    </row>
    <row r="163" spans="1:21" ht="20.100000000000001" customHeight="1">
      <c r="A163" s="288">
        <v>44449</v>
      </c>
      <c r="B163" s="288">
        <v>44455</v>
      </c>
      <c r="C163" s="296">
        <v>16.5</v>
      </c>
      <c r="D163" s="296">
        <v>17.600000000000001</v>
      </c>
      <c r="E163" s="296">
        <v>17.399999999999999</v>
      </c>
      <c r="F163" s="296">
        <v>16.3</v>
      </c>
      <c r="G163" s="296">
        <v>17</v>
      </c>
      <c r="H163" s="296">
        <v>16.2</v>
      </c>
      <c r="I163" s="296">
        <v>16</v>
      </c>
      <c r="J163" s="296">
        <v>16</v>
      </c>
      <c r="K163" s="296">
        <v>16.2</v>
      </c>
      <c r="L163" s="296">
        <v>15.8</v>
      </c>
      <c r="M163" s="296">
        <v>15.5</v>
      </c>
      <c r="N163" s="296">
        <v>15.3</v>
      </c>
      <c r="O163" s="296">
        <v>17</v>
      </c>
      <c r="P163" s="296">
        <v>17</v>
      </c>
      <c r="Q163" s="296">
        <v>19</v>
      </c>
      <c r="R163" s="296">
        <v>17</v>
      </c>
      <c r="S163" s="296">
        <v>16.899999999999999</v>
      </c>
      <c r="T163" s="296">
        <v>16.3</v>
      </c>
      <c r="U163" s="296">
        <v>16.61</v>
      </c>
    </row>
    <row r="164" spans="1:21" ht="20.100000000000001" customHeight="1">
      <c r="A164" s="288">
        <v>44456</v>
      </c>
      <c r="B164" s="288">
        <v>44462</v>
      </c>
      <c r="C164" s="296">
        <v>15.2</v>
      </c>
      <c r="D164" s="296">
        <v>17.399999999999999</v>
      </c>
      <c r="E164" s="296">
        <v>17</v>
      </c>
      <c r="F164" s="296">
        <v>15.1</v>
      </c>
      <c r="G164" s="296">
        <v>16.2</v>
      </c>
      <c r="H164" s="296">
        <v>15</v>
      </c>
      <c r="I164" s="296">
        <v>15</v>
      </c>
      <c r="J164" s="296">
        <v>14.8</v>
      </c>
      <c r="K164" s="296">
        <v>15</v>
      </c>
      <c r="L164" s="296">
        <v>14.7</v>
      </c>
      <c r="M164" s="296">
        <v>14.7</v>
      </c>
      <c r="N164" s="296">
        <v>14.5</v>
      </c>
      <c r="O164" s="296">
        <v>16</v>
      </c>
      <c r="P164" s="296">
        <v>16.600000000000001</v>
      </c>
      <c r="Q164" s="296">
        <v>18.2</v>
      </c>
      <c r="R164" s="296">
        <v>16.399999999999999</v>
      </c>
      <c r="S164" s="296">
        <v>15.7</v>
      </c>
      <c r="T164" s="296">
        <v>15.1</v>
      </c>
      <c r="U164" s="296">
        <v>15.7</v>
      </c>
    </row>
    <row r="165" spans="1:21" ht="20.100000000000001" customHeight="1">
      <c r="A165" s="288">
        <v>44463</v>
      </c>
      <c r="B165" s="288">
        <v>44469</v>
      </c>
      <c r="C165" s="296">
        <v>13.7</v>
      </c>
      <c r="D165" s="296">
        <v>16</v>
      </c>
      <c r="E165" s="296">
        <v>15.5</v>
      </c>
      <c r="F165" s="296">
        <v>13.5</v>
      </c>
      <c r="G165" s="296">
        <v>15</v>
      </c>
      <c r="H165" s="296">
        <v>13.2</v>
      </c>
      <c r="I165" s="296">
        <v>13.3</v>
      </c>
      <c r="J165" s="296">
        <v>13.5</v>
      </c>
      <c r="K165" s="296">
        <v>13.8</v>
      </c>
      <c r="L165" s="296">
        <v>13.4</v>
      </c>
      <c r="M165" s="296">
        <v>13.4</v>
      </c>
      <c r="N165" s="296">
        <v>13.2</v>
      </c>
      <c r="O165" s="296">
        <v>15.2</v>
      </c>
      <c r="P165" s="296">
        <v>15</v>
      </c>
      <c r="Q165" s="296">
        <v>16</v>
      </c>
      <c r="R165" s="296">
        <v>15</v>
      </c>
      <c r="S165" s="296">
        <v>14</v>
      </c>
      <c r="T165" s="296">
        <v>13.5</v>
      </c>
      <c r="U165" s="296">
        <v>14.23</v>
      </c>
    </row>
    <row r="166" spans="1:21" ht="20.100000000000001" customHeight="1">
      <c r="A166" s="288">
        <v>44470</v>
      </c>
      <c r="B166" s="288">
        <v>44477</v>
      </c>
      <c r="C166" s="296">
        <v>13.6</v>
      </c>
      <c r="D166" s="296">
        <v>15.4</v>
      </c>
      <c r="E166" s="296">
        <v>15</v>
      </c>
      <c r="F166" s="296">
        <v>13.8</v>
      </c>
      <c r="G166" s="296">
        <v>14.4</v>
      </c>
      <c r="H166" s="296">
        <v>13.5</v>
      </c>
      <c r="I166" s="296">
        <v>13.5</v>
      </c>
      <c r="J166" s="296">
        <v>13.4</v>
      </c>
      <c r="K166" s="296">
        <v>13.4</v>
      </c>
      <c r="L166" s="296">
        <v>13.4</v>
      </c>
      <c r="M166" s="296">
        <v>13.4</v>
      </c>
      <c r="N166" s="296">
        <v>13.3</v>
      </c>
      <c r="O166" s="296">
        <v>14</v>
      </c>
      <c r="P166" s="296">
        <v>14.4</v>
      </c>
      <c r="Q166" s="296">
        <v>15.8</v>
      </c>
      <c r="R166" s="296">
        <v>14.4</v>
      </c>
      <c r="S166" s="296">
        <v>14.3</v>
      </c>
      <c r="T166" s="296">
        <v>13.8</v>
      </c>
      <c r="U166" s="296">
        <v>14.04</v>
      </c>
    </row>
    <row r="167" spans="1:21" ht="20.100000000000001" customHeight="1">
      <c r="A167" s="288">
        <v>44478</v>
      </c>
      <c r="B167" s="288">
        <v>44483</v>
      </c>
      <c r="C167" s="296">
        <v>17.3</v>
      </c>
      <c r="D167" s="296">
        <v>18.7</v>
      </c>
      <c r="E167" s="296">
        <v>17.5</v>
      </c>
      <c r="F167" s="296">
        <v>18.8</v>
      </c>
      <c r="G167" s="296">
        <v>17.8</v>
      </c>
      <c r="H167" s="296">
        <v>16.8</v>
      </c>
      <c r="I167" s="296">
        <v>17.5</v>
      </c>
      <c r="J167" s="296">
        <v>17.2</v>
      </c>
      <c r="K167" s="296">
        <v>17.5</v>
      </c>
      <c r="L167" s="296">
        <v>17.5</v>
      </c>
      <c r="M167" s="296">
        <v>17.3</v>
      </c>
      <c r="N167" s="296">
        <v>17</v>
      </c>
      <c r="O167" s="296">
        <v>18.3</v>
      </c>
      <c r="P167" s="296">
        <v>17.8</v>
      </c>
      <c r="Q167" s="296">
        <v>19</v>
      </c>
      <c r="R167" s="296">
        <v>17.600000000000001</v>
      </c>
      <c r="S167" s="296">
        <v>19.5</v>
      </c>
      <c r="T167" s="296">
        <v>18.8</v>
      </c>
      <c r="U167" s="296">
        <v>17.88</v>
      </c>
    </row>
    <row r="168" spans="1:21" ht="20.100000000000001" customHeight="1">
      <c r="A168" s="288">
        <v>44484</v>
      </c>
      <c r="B168" s="288">
        <v>44490</v>
      </c>
      <c r="C168" s="296">
        <v>19</v>
      </c>
      <c r="D168" s="296">
        <v>19</v>
      </c>
      <c r="E168" s="296">
        <v>18.5</v>
      </c>
      <c r="F168" s="296">
        <v>19.2</v>
      </c>
      <c r="G168" s="296">
        <v>19</v>
      </c>
      <c r="H168" s="296">
        <v>18.8</v>
      </c>
      <c r="I168" s="296">
        <v>19</v>
      </c>
      <c r="J168" s="296">
        <v>18.7</v>
      </c>
      <c r="K168" s="296">
        <v>18.600000000000001</v>
      </c>
      <c r="L168" s="296">
        <v>18.5</v>
      </c>
      <c r="M168" s="296">
        <v>18.399999999999999</v>
      </c>
      <c r="N168" s="296">
        <v>18.2</v>
      </c>
      <c r="O168" s="296">
        <v>21</v>
      </c>
      <c r="P168" s="296">
        <v>19</v>
      </c>
      <c r="Q168" s="296">
        <v>20.7</v>
      </c>
      <c r="R168" s="296">
        <v>19</v>
      </c>
      <c r="S168" s="296">
        <v>20</v>
      </c>
      <c r="T168" s="296">
        <v>19.2</v>
      </c>
      <c r="U168" s="296">
        <v>19.100000000000001</v>
      </c>
    </row>
    <row r="169" spans="1:21" ht="20.100000000000001" customHeight="1">
      <c r="A169" s="288">
        <v>44491</v>
      </c>
      <c r="B169" s="288">
        <v>44497</v>
      </c>
      <c r="C169" s="296">
        <v>21.8</v>
      </c>
      <c r="D169" s="296">
        <v>23</v>
      </c>
      <c r="E169" s="296">
        <v>21.5</v>
      </c>
      <c r="F169" s="296">
        <v>22.2</v>
      </c>
      <c r="G169" s="296">
        <v>22</v>
      </c>
      <c r="H169" s="296">
        <v>21.5</v>
      </c>
      <c r="I169" s="296">
        <v>22.1</v>
      </c>
      <c r="J169" s="296">
        <v>21.2</v>
      </c>
      <c r="K169" s="296">
        <v>21</v>
      </c>
      <c r="L169" s="296">
        <v>21</v>
      </c>
      <c r="M169" s="296">
        <v>20.8</v>
      </c>
      <c r="N169" s="296">
        <v>20.5</v>
      </c>
      <c r="O169" s="296">
        <v>23</v>
      </c>
      <c r="P169" s="296">
        <v>22</v>
      </c>
      <c r="Q169" s="296">
        <v>23</v>
      </c>
      <c r="R169" s="296">
        <v>22</v>
      </c>
      <c r="S169" s="296">
        <v>23</v>
      </c>
      <c r="T169" s="296">
        <v>22.2</v>
      </c>
      <c r="U169" s="296">
        <v>21.88</v>
      </c>
    </row>
    <row r="170" spans="1:21" ht="20.100000000000001" customHeight="1">
      <c r="A170" s="288">
        <v>44498</v>
      </c>
      <c r="B170" s="288">
        <v>44504</v>
      </c>
      <c r="C170" s="296">
        <v>21.7</v>
      </c>
      <c r="D170" s="296">
        <v>23</v>
      </c>
      <c r="E170" s="296">
        <v>22</v>
      </c>
      <c r="F170" s="296">
        <v>21.9</v>
      </c>
      <c r="G170" s="296">
        <v>21</v>
      </c>
      <c r="H170" s="296">
        <v>21</v>
      </c>
      <c r="I170" s="296">
        <v>21.6</v>
      </c>
      <c r="J170" s="296">
        <v>21.5</v>
      </c>
      <c r="K170" s="296">
        <v>21.5</v>
      </c>
      <c r="L170" s="296">
        <v>21.2</v>
      </c>
      <c r="M170" s="296">
        <v>20.9</v>
      </c>
      <c r="N170" s="296">
        <v>20.399999999999999</v>
      </c>
      <c r="O170" s="296">
        <v>24</v>
      </c>
      <c r="P170" s="296">
        <v>21</v>
      </c>
      <c r="Q170" s="296">
        <v>22</v>
      </c>
      <c r="R170" s="296">
        <v>21</v>
      </c>
      <c r="S170" s="296">
        <v>22.7</v>
      </c>
      <c r="T170" s="296">
        <v>21.9</v>
      </c>
      <c r="U170" s="296">
        <v>21.68</v>
      </c>
    </row>
    <row r="171" spans="1:21" ht="20.100000000000001" customHeight="1">
      <c r="A171" s="288">
        <v>44505</v>
      </c>
      <c r="B171" s="288">
        <v>44511</v>
      </c>
      <c r="C171" s="296">
        <v>22.8</v>
      </c>
      <c r="D171" s="296">
        <v>24</v>
      </c>
      <c r="E171" s="296">
        <v>23</v>
      </c>
      <c r="F171" s="296">
        <v>22.8</v>
      </c>
      <c r="G171" s="296">
        <v>23</v>
      </c>
      <c r="H171" s="296">
        <v>22.3</v>
      </c>
      <c r="I171" s="296">
        <v>22.5</v>
      </c>
      <c r="J171" s="296">
        <v>22.2</v>
      </c>
      <c r="K171" s="296">
        <v>22.3</v>
      </c>
      <c r="L171" s="296">
        <v>22</v>
      </c>
      <c r="M171" s="296">
        <v>21.7</v>
      </c>
      <c r="N171" s="296">
        <v>21.4</v>
      </c>
      <c r="O171" s="296">
        <v>25.8</v>
      </c>
      <c r="P171" s="296">
        <v>23</v>
      </c>
      <c r="Q171" s="296">
        <v>24.4</v>
      </c>
      <c r="R171" s="296">
        <v>24</v>
      </c>
      <c r="S171" s="296">
        <v>23.5</v>
      </c>
      <c r="T171" s="296">
        <v>22.8</v>
      </c>
      <c r="U171" s="296">
        <v>22.97</v>
      </c>
    </row>
    <row r="172" spans="1:21" ht="20.100000000000001" customHeight="1">
      <c r="A172" s="288">
        <v>44512</v>
      </c>
      <c r="B172" s="288">
        <v>44518</v>
      </c>
      <c r="C172" s="296">
        <v>23.2</v>
      </c>
      <c r="D172" s="296">
        <v>24.3</v>
      </c>
      <c r="E172" s="296">
        <v>23.5</v>
      </c>
      <c r="F172" s="296">
        <v>22.9</v>
      </c>
      <c r="G172" s="296">
        <v>23.4</v>
      </c>
      <c r="H172" s="296">
        <v>22.6</v>
      </c>
      <c r="I172" s="296">
        <v>22.8</v>
      </c>
      <c r="J172" s="296">
        <v>22.4</v>
      </c>
      <c r="K172" s="296">
        <v>22.6</v>
      </c>
      <c r="L172" s="296">
        <v>22.2</v>
      </c>
      <c r="M172" s="296">
        <v>22</v>
      </c>
      <c r="N172" s="296">
        <v>21.7</v>
      </c>
      <c r="O172" s="296">
        <v>26</v>
      </c>
      <c r="P172" s="296">
        <v>23.4</v>
      </c>
      <c r="Q172" s="296">
        <v>24.5</v>
      </c>
      <c r="R172" s="296">
        <v>24.4</v>
      </c>
      <c r="S172" s="296">
        <v>23.8</v>
      </c>
      <c r="T172" s="296">
        <v>22.9</v>
      </c>
      <c r="U172" s="296">
        <v>23.26</v>
      </c>
    </row>
    <row r="173" spans="1:21" ht="20.100000000000001" customHeight="1">
      <c r="A173" s="288">
        <v>44519</v>
      </c>
      <c r="B173" s="288">
        <v>44525</v>
      </c>
      <c r="C173" s="296">
        <v>23.7</v>
      </c>
      <c r="D173" s="296">
        <v>25.3</v>
      </c>
      <c r="E173" s="296">
        <v>25</v>
      </c>
      <c r="F173" s="296">
        <v>24.2</v>
      </c>
      <c r="G173" s="296">
        <v>24.4</v>
      </c>
      <c r="H173" s="296">
        <v>23.6</v>
      </c>
      <c r="I173" s="296">
        <v>24</v>
      </c>
      <c r="J173" s="296">
        <v>23</v>
      </c>
      <c r="K173" s="296">
        <v>23.3</v>
      </c>
      <c r="L173" s="296">
        <v>22.9</v>
      </c>
      <c r="M173" s="296">
        <v>22.6</v>
      </c>
      <c r="N173" s="296">
        <v>22.3</v>
      </c>
      <c r="O173" s="296">
        <v>25.3</v>
      </c>
      <c r="P173" s="296">
        <v>24.6</v>
      </c>
      <c r="Q173" s="296">
        <v>26</v>
      </c>
      <c r="R173" s="296">
        <v>25.6</v>
      </c>
      <c r="S173" s="296">
        <v>25.1</v>
      </c>
      <c r="T173" s="296">
        <v>24.2</v>
      </c>
      <c r="U173" s="296">
        <v>24.17</v>
      </c>
    </row>
    <row r="174" spans="1:21" ht="20.100000000000001" customHeight="1">
      <c r="A174" s="288">
        <v>44526</v>
      </c>
      <c r="B174" s="288">
        <v>44532</v>
      </c>
      <c r="C174" s="296">
        <v>23.5</v>
      </c>
      <c r="D174" s="296">
        <v>25.3</v>
      </c>
      <c r="E174" s="296">
        <v>25</v>
      </c>
      <c r="F174" s="296">
        <v>23.9</v>
      </c>
      <c r="G174" s="296">
        <v>24</v>
      </c>
      <c r="H174" s="296">
        <v>23</v>
      </c>
      <c r="I174" s="296">
        <v>23.6</v>
      </c>
      <c r="J174" s="296">
        <v>22.8</v>
      </c>
      <c r="K174" s="296">
        <v>23</v>
      </c>
      <c r="L174" s="296">
        <v>22.7</v>
      </c>
      <c r="M174" s="296">
        <v>22.5</v>
      </c>
      <c r="N174" s="296">
        <v>22</v>
      </c>
      <c r="O174" s="296">
        <v>25</v>
      </c>
      <c r="P174" s="296">
        <v>24</v>
      </c>
      <c r="Q174" s="296">
        <v>26</v>
      </c>
      <c r="R174" s="296">
        <v>25.6</v>
      </c>
      <c r="S174" s="296">
        <v>24.8</v>
      </c>
      <c r="T174" s="296">
        <v>23.9</v>
      </c>
      <c r="U174" s="296">
        <v>23.92</v>
      </c>
    </row>
    <row r="175" spans="1:21" ht="20.100000000000001" customHeight="1">
      <c r="A175" s="288">
        <v>44533</v>
      </c>
      <c r="B175" s="288">
        <v>44539</v>
      </c>
      <c r="C175" s="296">
        <v>22.4</v>
      </c>
      <c r="D175" s="296">
        <v>24</v>
      </c>
      <c r="E175" s="296">
        <v>23</v>
      </c>
      <c r="F175" s="296">
        <v>23</v>
      </c>
      <c r="G175" s="296">
        <v>22.6</v>
      </c>
      <c r="H175" s="296">
        <v>22</v>
      </c>
      <c r="I175" s="296">
        <v>22.1</v>
      </c>
      <c r="J175" s="296">
        <v>22</v>
      </c>
      <c r="K175" s="296">
        <v>22</v>
      </c>
      <c r="L175" s="296">
        <v>21.6</v>
      </c>
      <c r="M175" s="296">
        <v>21.4</v>
      </c>
      <c r="N175" s="296">
        <v>20.8</v>
      </c>
      <c r="O175" s="296">
        <v>23.5</v>
      </c>
      <c r="P175" s="296">
        <v>22.8</v>
      </c>
      <c r="Q175" s="296">
        <v>25</v>
      </c>
      <c r="R175" s="296">
        <v>25</v>
      </c>
      <c r="S175" s="296">
        <v>23.8</v>
      </c>
      <c r="T175" s="296">
        <v>23</v>
      </c>
      <c r="U175" s="296">
        <v>22.78</v>
      </c>
    </row>
    <row r="176" spans="1:21" ht="20.100000000000001" customHeight="1">
      <c r="A176" s="288">
        <v>44540</v>
      </c>
      <c r="B176" s="288">
        <v>44546</v>
      </c>
      <c r="C176" s="296">
        <v>21.1</v>
      </c>
      <c r="D176" s="296">
        <v>22.7</v>
      </c>
      <c r="E176" s="296">
        <v>21.5</v>
      </c>
      <c r="F176" s="296">
        <v>21.5</v>
      </c>
      <c r="G176" s="296">
        <v>22</v>
      </c>
      <c r="H176" s="296">
        <v>20.5</v>
      </c>
      <c r="I176" s="296">
        <v>20.2</v>
      </c>
      <c r="J176" s="296">
        <v>20.2</v>
      </c>
      <c r="K176" s="296">
        <v>20</v>
      </c>
      <c r="L176" s="296">
        <v>19.8</v>
      </c>
      <c r="M176" s="296">
        <v>19.7</v>
      </c>
      <c r="N176" s="296">
        <v>19.5</v>
      </c>
      <c r="O176" s="296">
        <v>24.8</v>
      </c>
      <c r="P176" s="296">
        <v>22</v>
      </c>
      <c r="Q176" s="296">
        <v>24.8</v>
      </c>
      <c r="R176" s="296">
        <v>24.2</v>
      </c>
      <c r="S176" s="296">
        <v>22.3</v>
      </c>
      <c r="T176" s="296">
        <v>21.5</v>
      </c>
      <c r="U176" s="296">
        <v>21.57</v>
      </c>
    </row>
    <row r="177" spans="1:21" ht="20.100000000000001" customHeight="1">
      <c r="A177" s="288">
        <v>44547</v>
      </c>
      <c r="B177" s="288">
        <v>44553</v>
      </c>
      <c r="C177" s="296">
        <v>20.6</v>
      </c>
      <c r="D177" s="296">
        <v>21.9</v>
      </c>
      <c r="E177" s="296">
        <v>21</v>
      </c>
      <c r="F177" s="296">
        <v>20.8</v>
      </c>
      <c r="G177" s="296">
        <v>21</v>
      </c>
      <c r="H177" s="296">
        <v>20</v>
      </c>
      <c r="I177" s="296">
        <v>20</v>
      </c>
      <c r="J177" s="296">
        <v>19.8</v>
      </c>
      <c r="K177" s="296">
        <v>19.8</v>
      </c>
      <c r="L177" s="296">
        <v>19.5</v>
      </c>
      <c r="M177" s="296">
        <v>19.399999999999999</v>
      </c>
      <c r="N177" s="296">
        <v>19</v>
      </c>
      <c r="O177" s="296">
        <v>21.5</v>
      </c>
      <c r="P177" s="296">
        <v>21</v>
      </c>
      <c r="Q177" s="296">
        <v>23</v>
      </c>
      <c r="R177" s="296">
        <v>22.5</v>
      </c>
      <c r="S177" s="296">
        <v>21.6</v>
      </c>
      <c r="T177" s="296">
        <v>20.8</v>
      </c>
      <c r="U177" s="296">
        <v>20.73</v>
      </c>
    </row>
    <row r="178" spans="1:21" ht="20.100000000000001" customHeight="1">
      <c r="A178" s="288">
        <v>44554</v>
      </c>
      <c r="B178" s="288">
        <v>44560</v>
      </c>
      <c r="C178" s="296">
        <v>21.5</v>
      </c>
      <c r="D178" s="296">
        <v>22.5</v>
      </c>
      <c r="E178" s="296">
        <v>22</v>
      </c>
      <c r="F178" s="296">
        <v>21.8</v>
      </c>
      <c r="G178" s="296">
        <v>21.2</v>
      </c>
      <c r="H178" s="296">
        <v>21.3</v>
      </c>
      <c r="I178" s="296">
        <v>21.4</v>
      </c>
      <c r="J178" s="296">
        <v>20.5</v>
      </c>
      <c r="K178" s="296">
        <v>21</v>
      </c>
      <c r="L178" s="296">
        <v>20.2</v>
      </c>
      <c r="M178" s="296">
        <v>20.100000000000001</v>
      </c>
      <c r="N178" s="296">
        <v>19.8</v>
      </c>
      <c r="O178" s="296">
        <v>22</v>
      </c>
      <c r="P178" s="296">
        <v>21.2</v>
      </c>
      <c r="Q178" s="296">
        <v>23.2</v>
      </c>
      <c r="R178" s="296">
        <v>22.8</v>
      </c>
      <c r="S178" s="296">
        <v>22.6</v>
      </c>
      <c r="T178" s="296">
        <v>21.8</v>
      </c>
      <c r="U178" s="296">
        <v>21.49</v>
      </c>
    </row>
    <row r="179" spans="1:21" ht="20.100000000000001" customHeight="1">
      <c r="A179" s="288">
        <v>44561</v>
      </c>
      <c r="B179" s="288">
        <v>44567</v>
      </c>
      <c r="C179" s="296">
        <v>20</v>
      </c>
      <c r="D179" s="296">
        <v>21</v>
      </c>
      <c r="E179" s="296">
        <v>20</v>
      </c>
      <c r="F179" s="296">
        <v>19.5</v>
      </c>
      <c r="G179" s="296">
        <v>20.2</v>
      </c>
      <c r="H179" s="296">
        <v>19.600000000000001</v>
      </c>
      <c r="I179" s="296">
        <v>19.100000000000001</v>
      </c>
      <c r="J179" s="296">
        <v>19.3</v>
      </c>
      <c r="K179" s="296">
        <v>19.5</v>
      </c>
      <c r="L179" s="296">
        <v>19.100000000000001</v>
      </c>
      <c r="M179" s="296">
        <v>19.100000000000001</v>
      </c>
      <c r="N179" s="296">
        <v>18.899999999999999</v>
      </c>
      <c r="O179" s="296">
        <v>20.5</v>
      </c>
      <c r="P179" s="296">
        <v>20.2</v>
      </c>
      <c r="Q179" s="296">
        <v>22.4</v>
      </c>
      <c r="R179" s="296">
        <v>21.6</v>
      </c>
      <c r="S179" s="296">
        <v>20.6</v>
      </c>
      <c r="T179" s="296">
        <v>19.5</v>
      </c>
      <c r="U179" s="296">
        <v>20.010000000000002</v>
      </c>
    </row>
    <row r="180" spans="1:21" ht="20.100000000000001" customHeight="1">
      <c r="A180" s="288">
        <v>44568</v>
      </c>
      <c r="B180" s="288">
        <v>44574</v>
      </c>
      <c r="C180" s="296">
        <v>18.8</v>
      </c>
      <c r="D180" s="296">
        <v>19.5</v>
      </c>
      <c r="E180" s="296">
        <v>18.899999999999999</v>
      </c>
      <c r="F180" s="296">
        <v>19.3</v>
      </c>
      <c r="G180" s="296">
        <v>19.2</v>
      </c>
      <c r="H180" s="296">
        <v>18.399999999999999</v>
      </c>
      <c r="I180" s="296">
        <v>18.100000000000001</v>
      </c>
      <c r="J180" s="296">
        <v>18.2</v>
      </c>
      <c r="K180" s="296">
        <v>18.7</v>
      </c>
      <c r="L180" s="296">
        <v>18</v>
      </c>
      <c r="M180" s="296">
        <v>18</v>
      </c>
      <c r="N180" s="296">
        <v>17.8</v>
      </c>
      <c r="O180" s="296">
        <v>18.8</v>
      </c>
      <c r="P180" s="296">
        <v>19.2</v>
      </c>
      <c r="Q180" s="296">
        <v>21</v>
      </c>
      <c r="R180" s="296">
        <v>20.6</v>
      </c>
      <c r="S180" s="296">
        <v>20.3</v>
      </c>
      <c r="T180" s="296">
        <v>19.3</v>
      </c>
      <c r="U180" s="296">
        <v>19.010000000000002</v>
      </c>
    </row>
    <row r="181" spans="1:21" ht="20.100000000000001" customHeight="1">
      <c r="A181" s="288">
        <v>44575</v>
      </c>
      <c r="B181" s="288">
        <v>44581</v>
      </c>
      <c r="C181" s="296">
        <v>19.7</v>
      </c>
      <c r="D181" s="296">
        <v>19.3</v>
      </c>
      <c r="E181" s="296">
        <v>18.600000000000001</v>
      </c>
      <c r="F181" s="296">
        <v>19.2</v>
      </c>
      <c r="G181" s="296">
        <v>18.600000000000001</v>
      </c>
      <c r="H181" s="296">
        <v>18</v>
      </c>
      <c r="I181" s="296">
        <v>18.5</v>
      </c>
      <c r="J181" s="296">
        <v>18.5</v>
      </c>
      <c r="K181" s="296">
        <v>18.899999999999999</v>
      </c>
      <c r="L181" s="296">
        <v>18.5</v>
      </c>
      <c r="M181" s="296">
        <v>18.3</v>
      </c>
      <c r="N181" s="296">
        <v>18</v>
      </c>
      <c r="O181" s="296">
        <v>18.5</v>
      </c>
      <c r="P181" s="296">
        <v>18.600000000000001</v>
      </c>
      <c r="Q181" s="296">
        <v>20</v>
      </c>
      <c r="R181" s="296">
        <v>19.600000000000001</v>
      </c>
      <c r="S181" s="296">
        <v>20.2</v>
      </c>
      <c r="T181" s="296">
        <v>19.2</v>
      </c>
      <c r="U181" s="296">
        <v>18.899999999999999</v>
      </c>
    </row>
    <row r="182" spans="1:21" ht="20.100000000000001" customHeight="1">
      <c r="A182" s="288">
        <v>44582</v>
      </c>
      <c r="B182" s="288">
        <v>44587</v>
      </c>
      <c r="C182" s="296">
        <v>19.5</v>
      </c>
      <c r="D182" s="296">
        <v>18.5</v>
      </c>
      <c r="E182" s="296">
        <v>18</v>
      </c>
      <c r="F182" s="296">
        <v>19.5</v>
      </c>
      <c r="G182" s="296">
        <v>18</v>
      </c>
      <c r="H182" s="296">
        <v>18.7</v>
      </c>
      <c r="I182" s="296">
        <v>19.3</v>
      </c>
      <c r="J182" s="296">
        <v>18.7</v>
      </c>
      <c r="K182" s="296">
        <v>18.5</v>
      </c>
      <c r="L182" s="296">
        <v>18.3</v>
      </c>
      <c r="M182" s="296">
        <v>18</v>
      </c>
      <c r="N182" s="296">
        <v>17.600000000000001</v>
      </c>
      <c r="O182" s="296">
        <v>18.600000000000001</v>
      </c>
      <c r="P182" s="296">
        <v>18</v>
      </c>
      <c r="Q182" s="296">
        <v>20</v>
      </c>
      <c r="R182" s="296">
        <v>19</v>
      </c>
      <c r="S182" s="296">
        <v>20.5</v>
      </c>
      <c r="T182" s="296">
        <v>19.5</v>
      </c>
      <c r="U182" s="296">
        <v>18.79</v>
      </c>
    </row>
    <row r="183" spans="1:21" s="10" customFormat="1" ht="20.100000000000001" customHeight="1">
      <c r="A183" s="288">
        <v>44598</v>
      </c>
      <c r="B183" s="288">
        <v>44602</v>
      </c>
      <c r="C183" s="296">
        <v>17.2</v>
      </c>
      <c r="D183" s="296">
        <v>17.8</v>
      </c>
      <c r="E183" s="296">
        <v>17.600000000000001</v>
      </c>
      <c r="F183" s="296">
        <v>17.5</v>
      </c>
      <c r="G183" s="296">
        <v>17.399999999999999</v>
      </c>
      <c r="H183" s="296">
        <v>17</v>
      </c>
      <c r="I183" s="296">
        <v>17.5</v>
      </c>
      <c r="J183" s="296">
        <v>16</v>
      </c>
      <c r="K183" s="296">
        <v>16.600000000000001</v>
      </c>
      <c r="L183" s="296">
        <v>15.2</v>
      </c>
      <c r="M183" s="296">
        <v>15.1</v>
      </c>
      <c r="N183" s="296">
        <v>14.7</v>
      </c>
      <c r="O183" s="296">
        <v>17.600000000000001</v>
      </c>
      <c r="P183" s="296">
        <v>17.600000000000001</v>
      </c>
      <c r="Q183" s="296">
        <v>18.5</v>
      </c>
      <c r="R183" s="296">
        <v>17</v>
      </c>
      <c r="S183" s="296">
        <v>18.5</v>
      </c>
      <c r="T183" s="296">
        <v>17.5</v>
      </c>
      <c r="U183" s="296">
        <v>17.02</v>
      </c>
    </row>
    <row r="184" spans="1:21" ht="20.100000000000001" customHeight="1">
      <c r="A184" s="288">
        <v>44603</v>
      </c>
      <c r="B184" s="288">
        <v>44609</v>
      </c>
      <c r="C184" s="296">
        <v>15.5</v>
      </c>
      <c r="D184" s="296">
        <v>15.6</v>
      </c>
      <c r="E184" s="296">
        <v>15.4</v>
      </c>
      <c r="F184" s="296">
        <v>16</v>
      </c>
      <c r="G184" s="296">
        <v>16.8</v>
      </c>
      <c r="H184" s="296">
        <v>16</v>
      </c>
      <c r="I184" s="296">
        <v>16</v>
      </c>
      <c r="J184" s="296">
        <v>14</v>
      </c>
      <c r="K184" s="296">
        <v>15.3</v>
      </c>
      <c r="L184" s="296">
        <v>14.7</v>
      </c>
      <c r="M184" s="296">
        <v>14.5</v>
      </c>
      <c r="N184" s="296">
        <v>14.3</v>
      </c>
      <c r="O184" s="296">
        <v>16.8</v>
      </c>
      <c r="P184" s="296">
        <v>17</v>
      </c>
      <c r="Q184" s="296">
        <v>17.600000000000001</v>
      </c>
      <c r="R184" s="296">
        <v>16</v>
      </c>
      <c r="S184" s="296">
        <v>17</v>
      </c>
      <c r="T184" s="296">
        <v>16</v>
      </c>
      <c r="U184" s="296">
        <v>15.81</v>
      </c>
    </row>
    <row r="185" spans="1:21" ht="20.100000000000001" customHeight="1">
      <c r="A185" s="288">
        <v>44610</v>
      </c>
      <c r="B185" s="288">
        <v>44616</v>
      </c>
      <c r="C185" s="296">
        <v>15.2</v>
      </c>
      <c r="D185" s="296">
        <v>16</v>
      </c>
      <c r="E185" s="296">
        <v>15.8</v>
      </c>
      <c r="F185" s="296">
        <v>15.9</v>
      </c>
      <c r="G185" s="296">
        <v>17.2</v>
      </c>
      <c r="H185" s="296">
        <v>15.8</v>
      </c>
      <c r="I185" s="296">
        <v>15.6</v>
      </c>
      <c r="J185" s="296">
        <v>14.5</v>
      </c>
      <c r="K185" s="296">
        <v>15.5</v>
      </c>
      <c r="L185" s="296">
        <v>14.6</v>
      </c>
      <c r="M185" s="296">
        <v>14.5</v>
      </c>
      <c r="N185" s="296">
        <v>14.3</v>
      </c>
      <c r="O185" s="296">
        <v>17</v>
      </c>
      <c r="P185" s="296">
        <v>17.600000000000001</v>
      </c>
      <c r="Q185" s="296">
        <v>18.5</v>
      </c>
      <c r="R185" s="296">
        <v>17</v>
      </c>
      <c r="S185" s="296">
        <v>16.899999999999999</v>
      </c>
      <c r="T185" s="296">
        <v>15.9</v>
      </c>
      <c r="U185" s="296">
        <v>15.99</v>
      </c>
    </row>
    <row r="186" spans="1:21" ht="20.100000000000001" customHeight="1">
      <c r="A186" s="288">
        <v>44617</v>
      </c>
      <c r="B186" s="288">
        <v>44623</v>
      </c>
      <c r="C186" s="296">
        <v>15.4</v>
      </c>
      <c r="D186" s="296">
        <v>15.8</v>
      </c>
      <c r="E186" s="296">
        <v>15.6</v>
      </c>
      <c r="F186" s="296">
        <v>15.9</v>
      </c>
      <c r="G186" s="296">
        <v>17</v>
      </c>
      <c r="H186" s="296">
        <v>15.8</v>
      </c>
      <c r="I186" s="296">
        <v>15.8</v>
      </c>
      <c r="J186" s="296">
        <v>14.6</v>
      </c>
      <c r="K186" s="296">
        <v>14.8</v>
      </c>
      <c r="L186" s="296">
        <v>14.6</v>
      </c>
      <c r="M186" s="296">
        <v>14.5</v>
      </c>
      <c r="N186" s="296">
        <v>14.3</v>
      </c>
      <c r="O186" s="296">
        <v>17</v>
      </c>
      <c r="P186" s="296">
        <v>17.600000000000001</v>
      </c>
      <c r="Q186" s="296">
        <v>18.5</v>
      </c>
      <c r="R186" s="296">
        <v>17</v>
      </c>
      <c r="S186" s="296">
        <v>16.899999999999999</v>
      </c>
      <c r="T186" s="296">
        <v>15.9</v>
      </c>
      <c r="U186" s="296">
        <v>15.94</v>
      </c>
    </row>
    <row r="187" spans="1:21" ht="20.100000000000001" customHeight="1">
      <c r="A187" s="288">
        <v>44624</v>
      </c>
      <c r="B187" s="288">
        <v>44630</v>
      </c>
      <c r="C187" s="296">
        <v>15.1</v>
      </c>
      <c r="D187" s="296">
        <v>15.6</v>
      </c>
      <c r="E187" s="296">
        <v>15.2</v>
      </c>
      <c r="F187" s="296">
        <v>15.9</v>
      </c>
      <c r="G187" s="296">
        <v>16.600000000000001</v>
      </c>
      <c r="H187" s="296">
        <v>15.8</v>
      </c>
      <c r="I187" s="296">
        <v>15.75</v>
      </c>
      <c r="J187" s="296">
        <v>14.6</v>
      </c>
      <c r="K187" s="296">
        <v>14.6</v>
      </c>
      <c r="L187" s="296">
        <v>14.5</v>
      </c>
      <c r="M187" s="296">
        <v>14.5</v>
      </c>
      <c r="N187" s="296">
        <v>14.3</v>
      </c>
      <c r="O187" s="296">
        <v>16.5</v>
      </c>
      <c r="P187" s="296">
        <v>17</v>
      </c>
      <c r="Q187" s="296">
        <v>18.2</v>
      </c>
      <c r="R187" s="296">
        <v>16.399999999999999</v>
      </c>
      <c r="S187" s="296">
        <v>16.899999999999999</v>
      </c>
      <c r="T187" s="296">
        <v>15.9</v>
      </c>
      <c r="U187" s="296">
        <v>15.74</v>
      </c>
    </row>
    <row r="188" spans="1:21" ht="20.100000000000001" customHeight="1">
      <c r="A188" s="288">
        <v>44631</v>
      </c>
      <c r="B188" s="288">
        <v>44637</v>
      </c>
      <c r="C188" s="296">
        <v>14.8</v>
      </c>
      <c r="D188" s="296">
        <v>15.4</v>
      </c>
      <c r="E188" s="296">
        <v>15</v>
      </c>
      <c r="F188" s="296">
        <v>15.5</v>
      </c>
      <c r="G188" s="296">
        <v>16</v>
      </c>
      <c r="H188" s="296">
        <v>15.4</v>
      </c>
      <c r="I188" s="296">
        <v>15.6</v>
      </c>
      <c r="J188" s="296">
        <v>14.5</v>
      </c>
      <c r="K188" s="296">
        <v>14.7</v>
      </c>
      <c r="L188" s="296">
        <v>14.8</v>
      </c>
      <c r="M188" s="296">
        <v>14.4</v>
      </c>
      <c r="N188" s="296">
        <v>14.1</v>
      </c>
      <c r="O188" s="296">
        <v>16.2</v>
      </c>
      <c r="P188" s="296">
        <v>16.600000000000001</v>
      </c>
      <c r="Q188" s="296">
        <v>17.600000000000001</v>
      </c>
      <c r="R188" s="296">
        <v>16</v>
      </c>
      <c r="S188" s="296">
        <v>16.5</v>
      </c>
      <c r="T188" s="296">
        <v>15.5</v>
      </c>
      <c r="U188" s="296">
        <v>15.48</v>
      </c>
    </row>
    <row r="189" spans="1:21" ht="20.100000000000001" customHeight="1">
      <c r="A189" s="288">
        <v>44638</v>
      </c>
      <c r="B189" s="288">
        <v>44644</v>
      </c>
      <c r="C189" s="296">
        <v>15.6</v>
      </c>
      <c r="D189" s="296">
        <v>16.5</v>
      </c>
      <c r="E189" s="296">
        <v>16.2</v>
      </c>
      <c r="F189" s="296">
        <v>16.2</v>
      </c>
      <c r="G189" s="296">
        <v>16.399999999999999</v>
      </c>
      <c r="H189" s="296">
        <v>16</v>
      </c>
      <c r="I189" s="296">
        <v>16.100000000000001</v>
      </c>
      <c r="J189" s="296">
        <v>15.1</v>
      </c>
      <c r="K189" s="296">
        <v>16</v>
      </c>
      <c r="L189" s="296">
        <v>15.8</v>
      </c>
      <c r="M189" s="296">
        <v>15.4</v>
      </c>
      <c r="N189" s="296">
        <v>15.1</v>
      </c>
      <c r="O189" s="296">
        <v>16</v>
      </c>
      <c r="P189" s="296">
        <v>17</v>
      </c>
      <c r="Q189" s="296">
        <v>18</v>
      </c>
      <c r="R189" s="296">
        <v>16.600000000000001</v>
      </c>
      <c r="S189" s="296">
        <v>17.2</v>
      </c>
      <c r="T189" s="296">
        <v>16.2</v>
      </c>
      <c r="U189" s="296">
        <v>16.190000000000001</v>
      </c>
    </row>
    <row r="190" spans="1:21" ht="20.100000000000001" customHeight="1">
      <c r="A190" s="288">
        <v>44645</v>
      </c>
      <c r="B190" s="288">
        <v>44651</v>
      </c>
      <c r="C190" s="296">
        <v>16.100000000000001</v>
      </c>
      <c r="D190" s="296">
        <v>16.8</v>
      </c>
      <c r="E190" s="296">
        <v>16.5</v>
      </c>
      <c r="F190" s="296">
        <v>17.399999999999999</v>
      </c>
      <c r="G190" s="296">
        <v>16.600000000000001</v>
      </c>
      <c r="H190" s="296">
        <v>16</v>
      </c>
      <c r="I190" s="296">
        <v>16.100000000000001</v>
      </c>
      <c r="J190" s="296">
        <v>15.4</v>
      </c>
      <c r="K190" s="296">
        <v>16.5</v>
      </c>
      <c r="L190" s="296">
        <v>16.3</v>
      </c>
      <c r="M190" s="296">
        <v>15.8</v>
      </c>
      <c r="N190" s="296">
        <v>15.5</v>
      </c>
      <c r="O190" s="296">
        <v>16.399999999999999</v>
      </c>
      <c r="P190" s="296">
        <v>17.2</v>
      </c>
      <c r="Q190" s="296">
        <v>18</v>
      </c>
      <c r="R190" s="296">
        <v>16.8</v>
      </c>
      <c r="S190" s="296">
        <v>18.399999999999999</v>
      </c>
      <c r="T190" s="296">
        <v>17.399999999999999</v>
      </c>
      <c r="U190" s="296">
        <v>16.62</v>
      </c>
    </row>
    <row r="191" spans="1:21" ht="20.100000000000001" customHeight="1">
      <c r="A191" s="288">
        <v>44652</v>
      </c>
      <c r="B191" s="288">
        <v>44658</v>
      </c>
      <c r="C191" s="296">
        <v>16.8</v>
      </c>
      <c r="D191" s="296">
        <v>17.3</v>
      </c>
      <c r="E191" s="296">
        <v>16.8</v>
      </c>
      <c r="F191" s="296">
        <v>17.8</v>
      </c>
      <c r="G191" s="296">
        <v>17</v>
      </c>
      <c r="H191" s="296">
        <v>16.600000000000001</v>
      </c>
      <c r="I191" s="296">
        <v>16.399999999999999</v>
      </c>
      <c r="J191" s="296">
        <v>15.9</v>
      </c>
      <c r="K191" s="296">
        <v>15.8</v>
      </c>
      <c r="L191" s="296">
        <v>16.2</v>
      </c>
      <c r="M191" s="296">
        <v>15.5</v>
      </c>
      <c r="N191" s="296">
        <v>15.5</v>
      </c>
      <c r="O191" s="296">
        <v>17</v>
      </c>
      <c r="P191" s="296">
        <v>17.600000000000001</v>
      </c>
      <c r="Q191" s="296">
        <v>19</v>
      </c>
      <c r="R191" s="296">
        <v>17</v>
      </c>
      <c r="S191" s="296">
        <v>18.8</v>
      </c>
      <c r="T191" s="296">
        <v>17.8</v>
      </c>
      <c r="U191" s="296">
        <v>16.93</v>
      </c>
    </row>
    <row r="192" spans="1:21" ht="20.100000000000001" customHeight="1">
      <c r="A192" s="288">
        <v>44659</v>
      </c>
      <c r="B192" s="288">
        <v>44665</v>
      </c>
      <c r="C192" s="296">
        <v>16.100000000000001</v>
      </c>
      <c r="D192" s="296">
        <v>16.8</v>
      </c>
      <c r="E192" s="296">
        <v>16.2</v>
      </c>
      <c r="F192" s="296">
        <v>17.3</v>
      </c>
      <c r="G192" s="296">
        <v>17.399999999999999</v>
      </c>
      <c r="H192" s="296">
        <v>16.8</v>
      </c>
      <c r="I192" s="296">
        <v>16.7</v>
      </c>
      <c r="J192" s="296">
        <v>15.5</v>
      </c>
      <c r="K192" s="296">
        <v>16</v>
      </c>
      <c r="L192" s="296">
        <v>15.7</v>
      </c>
      <c r="M192" s="296">
        <v>14.9</v>
      </c>
      <c r="N192" s="296">
        <v>14.8</v>
      </c>
      <c r="O192" s="296">
        <v>16.5</v>
      </c>
      <c r="P192" s="296">
        <v>18</v>
      </c>
      <c r="Q192" s="296">
        <v>19.2</v>
      </c>
      <c r="R192" s="296">
        <v>17.5</v>
      </c>
      <c r="S192" s="296">
        <v>18.3</v>
      </c>
      <c r="T192" s="296">
        <v>17.3</v>
      </c>
      <c r="U192" s="296">
        <v>16.72</v>
      </c>
    </row>
    <row r="193" spans="1:21" ht="20.100000000000001" customHeight="1">
      <c r="A193" s="288">
        <v>44666</v>
      </c>
      <c r="B193" s="288">
        <v>44672</v>
      </c>
      <c r="C193" s="296">
        <v>17.8</v>
      </c>
      <c r="D193" s="296">
        <v>18.5</v>
      </c>
      <c r="E193" s="296">
        <v>18.2</v>
      </c>
      <c r="F193" s="296">
        <v>18.5</v>
      </c>
      <c r="G193" s="296">
        <v>19</v>
      </c>
      <c r="H193" s="296">
        <v>18</v>
      </c>
      <c r="I193" s="296">
        <v>18.100000000000001</v>
      </c>
      <c r="J193" s="296">
        <v>17.5</v>
      </c>
      <c r="K193" s="296">
        <v>17.600000000000001</v>
      </c>
      <c r="L193" s="296">
        <v>17.5</v>
      </c>
      <c r="M193" s="296">
        <v>17.2</v>
      </c>
      <c r="N193" s="296">
        <v>17.2</v>
      </c>
      <c r="O193" s="296">
        <v>19.2</v>
      </c>
      <c r="P193" s="296">
        <v>19.600000000000001</v>
      </c>
      <c r="Q193" s="296">
        <v>20.8</v>
      </c>
      <c r="R193" s="296">
        <v>19.399999999999999</v>
      </c>
      <c r="S193" s="296">
        <v>19.5</v>
      </c>
      <c r="T193" s="296">
        <v>18.5</v>
      </c>
      <c r="U193" s="296">
        <v>18.45</v>
      </c>
    </row>
    <row r="194" spans="1:21" ht="20.100000000000001" customHeight="1">
      <c r="A194" s="288">
        <v>44673</v>
      </c>
      <c r="B194" s="288">
        <v>44679</v>
      </c>
      <c r="C194" s="296">
        <v>19.399999999999999</v>
      </c>
      <c r="D194" s="296">
        <v>19.2</v>
      </c>
      <c r="E194" s="296">
        <v>18.600000000000001</v>
      </c>
      <c r="F194" s="296">
        <v>19.8</v>
      </c>
      <c r="G194" s="296">
        <v>19.3</v>
      </c>
      <c r="H194" s="296">
        <v>19</v>
      </c>
      <c r="I194" s="296">
        <v>19.899999999999999</v>
      </c>
      <c r="J194" s="296">
        <v>19</v>
      </c>
      <c r="K194" s="296">
        <v>19.5</v>
      </c>
      <c r="L194" s="296">
        <v>18.600000000000001</v>
      </c>
      <c r="M194" s="296">
        <v>18.399999999999999</v>
      </c>
      <c r="N194" s="296">
        <v>18.399999999999999</v>
      </c>
      <c r="O194" s="296">
        <v>19</v>
      </c>
      <c r="P194" s="296">
        <v>20.2</v>
      </c>
      <c r="Q194" s="296">
        <v>21</v>
      </c>
      <c r="R194" s="296">
        <v>19</v>
      </c>
      <c r="S194" s="296">
        <v>20.8</v>
      </c>
      <c r="T194" s="296">
        <v>19.8</v>
      </c>
      <c r="U194" s="296">
        <v>19.38</v>
      </c>
    </row>
    <row r="195" spans="1:21" ht="20.100000000000001" customHeight="1">
      <c r="A195" s="288">
        <v>44680</v>
      </c>
      <c r="B195" s="288">
        <v>44686</v>
      </c>
      <c r="C195" s="296">
        <v>19.7</v>
      </c>
      <c r="D195" s="296">
        <v>20</v>
      </c>
      <c r="E195" s="296">
        <v>19.3</v>
      </c>
      <c r="F195" s="296">
        <v>20.2</v>
      </c>
      <c r="G195" s="296">
        <v>20</v>
      </c>
      <c r="H195" s="296">
        <v>19.5</v>
      </c>
      <c r="I195" s="296">
        <v>19.95</v>
      </c>
      <c r="J195" s="296">
        <v>18.8</v>
      </c>
      <c r="K195" s="296">
        <v>19.600000000000001</v>
      </c>
      <c r="L195" s="296">
        <v>19</v>
      </c>
      <c r="M195" s="296">
        <v>18.5</v>
      </c>
      <c r="N195" s="296">
        <v>18.5</v>
      </c>
      <c r="O195" s="296">
        <v>19.8</v>
      </c>
      <c r="P195" s="296">
        <v>20.5</v>
      </c>
      <c r="Q195" s="296">
        <v>23.5</v>
      </c>
      <c r="R195" s="296">
        <v>18</v>
      </c>
      <c r="S195" s="296">
        <v>21.2</v>
      </c>
      <c r="T195" s="296">
        <v>20.2</v>
      </c>
      <c r="U195" s="296">
        <v>19.79</v>
      </c>
    </row>
    <row r="196" spans="1:21" ht="20.100000000000001" customHeight="1">
      <c r="A196" s="288">
        <v>44687</v>
      </c>
      <c r="B196" s="288">
        <v>44693</v>
      </c>
      <c r="C196" s="296">
        <v>19.8</v>
      </c>
      <c r="D196" s="296">
        <v>19.600000000000001</v>
      </c>
      <c r="E196" s="296">
        <v>19.399999999999999</v>
      </c>
      <c r="F196" s="296">
        <v>20.7</v>
      </c>
      <c r="G196" s="296">
        <v>20.6</v>
      </c>
      <c r="H196" s="296">
        <v>20</v>
      </c>
      <c r="I196" s="296">
        <v>20.100000000000001</v>
      </c>
      <c r="J196" s="296">
        <v>19.600000000000001</v>
      </c>
      <c r="K196" s="296">
        <v>19.8</v>
      </c>
      <c r="L196" s="296">
        <v>19.2</v>
      </c>
      <c r="M196" s="296">
        <v>18.5</v>
      </c>
      <c r="N196" s="296">
        <v>18.5</v>
      </c>
      <c r="O196" s="296">
        <v>20</v>
      </c>
      <c r="P196" s="296">
        <v>21</v>
      </c>
      <c r="Q196" s="296">
        <v>23.8</v>
      </c>
      <c r="R196" s="296">
        <v>19.2</v>
      </c>
      <c r="S196" s="296">
        <v>21.7</v>
      </c>
      <c r="T196" s="296">
        <v>20.7</v>
      </c>
      <c r="U196" s="296">
        <v>20.12</v>
      </c>
    </row>
    <row r="197" spans="1:21" ht="20.100000000000001" customHeight="1">
      <c r="A197" s="288">
        <v>44694</v>
      </c>
      <c r="B197" s="288">
        <v>44700</v>
      </c>
      <c r="C197" s="296">
        <v>20.3</v>
      </c>
      <c r="D197" s="296">
        <v>20</v>
      </c>
      <c r="E197" s="296">
        <v>19.8</v>
      </c>
      <c r="F197" s="296">
        <v>21</v>
      </c>
      <c r="G197" s="296">
        <v>21</v>
      </c>
      <c r="H197" s="296">
        <v>20.2</v>
      </c>
      <c r="I197" s="296">
        <v>20.5</v>
      </c>
      <c r="J197" s="296">
        <v>20</v>
      </c>
      <c r="K197" s="296">
        <v>20.2</v>
      </c>
      <c r="L197" s="296">
        <v>19.600000000000001</v>
      </c>
      <c r="M197" s="296">
        <v>19</v>
      </c>
      <c r="N197" s="296">
        <v>19</v>
      </c>
      <c r="O197" s="296">
        <v>20.8</v>
      </c>
      <c r="P197" s="296">
        <v>21.4</v>
      </c>
      <c r="Q197" s="296">
        <v>24</v>
      </c>
      <c r="R197" s="296">
        <v>20.5</v>
      </c>
      <c r="S197" s="296">
        <v>22</v>
      </c>
      <c r="T197" s="296">
        <v>21</v>
      </c>
      <c r="U197" s="296">
        <v>20.57</v>
      </c>
    </row>
    <row r="198" spans="1:21" ht="20.100000000000001" customHeight="1">
      <c r="A198" s="288">
        <v>44701</v>
      </c>
      <c r="B198" s="288">
        <v>44707</v>
      </c>
      <c r="C198" s="296">
        <v>20.2</v>
      </c>
      <c r="D198" s="296">
        <v>20.100000000000001</v>
      </c>
      <c r="E198" s="296">
        <v>20.3</v>
      </c>
      <c r="F198" s="296">
        <v>20.8</v>
      </c>
      <c r="G198" s="296">
        <v>21</v>
      </c>
      <c r="H198" s="296">
        <v>20.399999999999999</v>
      </c>
      <c r="I198" s="296">
        <v>20.6</v>
      </c>
      <c r="J198" s="296">
        <v>19.8</v>
      </c>
      <c r="K198" s="296">
        <v>20.399999999999999</v>
      </c>
      <c r="L198" s="296">
        <v>19.7</v>
      </c>
      <c r="M198" s="296">
        <v>19.2</v>
      </c>
      <c r="N198" s="296">
        <v>19.2</v>
      </c>
      <c r="O198" s="296">
        <v>20.399999999999999</v>
      </c>
      <c r="P198" s="296">
        <v>21.6</v>
      </c>
      <c r="Q198" s="296">
        <v>24</v>
      </c>
      <c r="R198" s="296">
        <v>20.5</v>
      </c>
      <c r="S198" s="296">
        <v>21.8</v>
      </c>
      <c r="T198" s="296">
        <v>20.8</v>
      </c>
      <c r="U198" s="296">
        <v>20.6</v>
      </c>
    </row>
    <row r="199" spans="1:21" ht="20.100000000000001" customHeight="1">
      <c r="A199" s="288">
        <v>44708</v>
      </c>
      <c r="B199" s="288">
        <v>44714</v>
      </c>
      <c r="C199" s="296">
        <v>20.100000000000001</v>
      </c>
      <c r="D199" s="296">
        <v>20.6</v>
      </c>
      <c r="E199" s="296">
        <v>20.399999999999999</v>
      </c>
      <c r="F199" s="296">
        <v>21</v>
      </c>
      <c r="G199" s="296">
        <v>21</v>
      </c>
      <c r="H199" s="296">
        <v>20.399999999999999</v>
      </c>
      <c r="I199" s="296">
        <v>20.7</v>
      </c>
      <c r="J199" s="296">
        <v>20</v>
      </c>
      <c r="K199" s="296">
        <v>20.6</v>
      </c>
      <c r="L199" s="296">
        <v>19.600000000000001</v>
      </c>
      <c r="M199" s="296">
        <v>19.2</v>
      </c>
      <c r="N199" s="296">
        <v>19.2</v>
      </c>
      <c r="O199" s="296">
        <v>20.8</v>
      </c>
      <c r="P199" s="296">
        <v>21.6</v>
      </c>
      <c r="Q199" s="296">
        <v>24</v>
      </c>
      <c r="R199" s="296">
        <v>20.5</v>
      </c>
      <c r="S199" s="296">
        <v>22</v>
      </c>
      <c r="T199" s="296">
        <v>21</v>
      </c>
      <c r="U199" s="296">
        <v>20.71</v>
      </c>
    </row>
    <row r="200" spans="1:21" ht="20.100000000000001" customHeight="1">
      <c r="A200" s="288">
        <v>44715</v>
      </c>
      <c r="B200" s="288">
        <v>44721</v>
      </c>
      <c r="C200" s="296">
        <v>19.899999999999999</v>
      </c>
      <c r="D200" s="296">
        <v>20.5</v>
      </c>
      <c r="E200" s="296">
        <v>20.2</v>
      </c>
      <c r="F200" s="296">
        <v>20.9</v>
      </c>
      <c r="G200" s="296">
        <v>20.8</v>
      </c>
      <c r="H200" s="296">
        <v>20.3</v>
      </c>
      <c r="I200" s="296">
        <v>20.399999999999999</v>
      </c>
      <c r="J200" s="296">
        <v>19.600000000000001</v>
      </c>
      <c r="K200" s="296">
        <v>20.2</v>
      </c>
      <c r="L200" s="296">
        <v>19.7</v>
      </c>
      <c r="M200" s="296">
        <v>19.399999999999999</v>
      </c>
      <c r="N200" s="296">
        <v>19.399999999999999</v>
      </c>
      <c r="O200" s="296">
        <v>20.8</v>
      </c>
      <c r="P200" s="296">
        <v>21.6</v>
      </c>
      <c r="Q200" s="296">
        <v>24</v>
      </c>
      <c r="R200" s="296">
        <v>20.5</v>
      </c>
      <c r="S200" s="296">
        <v>21.8</v>
      </c>
      <c r="T200" s="296">
        <v>20.9</v>
      </c>
      <c r="U200" s="296">
        <v>20.61</v>
      </c>
    </row>
    <row r="201" spans="1:21" ht="20.100000000000001" customHeight="1">
      <c r="A201" s="288">
        <v>44722</v>
      </c>
      <c r="B201" s="288">
        <v>44728</v>
      </c>
      <c r="C201" s="296">
        <v>20.9</v>
      </c>
      <c r="D201" s="296">
        <v>20.3</v>
      </c>
      <c r="E201" s="296">
        <v>20.5</v>
      </c>
      <c r="F201" s="296">
        <v>21.8</v>
      </c>
      <c r="G201" s="296">
        <v>21.2</v>
      </c>
      <c r="H201" s="296">
        <v>20.6</v>
      </c>
      <c r="I201" s="296">
        <v>21.3</v>
      </c>
      <c r="J201" s="296">
        <v>20.5</v>
      </c>
      <c r="K201" s="296">
        <v>20.8</v>
      </c>
      <c r="L201" s="296">
        <v>20.3</v>
      </c>
      <c r="M201" s="296">
        <v>19.8</v>
      </c>
      <c r="N201" s="296">
        <v>19.7</v>
      </c>
      <c r="O201" s="296">
        <v>20.6</v>
      </c>
      <c r="P201" s="296">
        <v>21.6</v>
      </c>
      <c r="Q201" s="296">
        <v>24.5</v>
      </c>
      <c r="R201" s="296">
        <v>21</v>
      </c>
      <c r="S201" s="296">
        <v>22.8</v>
      </c>
      <c r="T201" s="296">
        <v>21.8</v>
      </c>
      <c r="U201" s="296">
        <v>21.11</v>
      </c>
    </row>
    <row r="202" spans="1:21" ht="20.100000000000001" customHeight="1">
      <c r="A202" s="288">
        <v>44729</v>
      </c>
      <c r="B202" s="288">
        <v>44735</v>
      </c>
      <c r="C202" s="296">
        <v>22.4</v>
      </c>
      <c r="D202" s="296">
        <v>23.1</v>
      </c>
      <c r="E202" s="296">
        <v>22.4</v>
      </c>
      <c r="F202" s="296">
        <v>23</v>
      </c>
      <c r="G202" s="296">
        <v>22.2</v>
      </c>
      <c r="H202" s="296">
        <v>22.5</v>
      </c>
      <c r="I202" s="296">
        <v>22.5</v>
      </c>
      <c r="J202" s="296">
        <v>21.9</v>
      </c>
      <c r="K202" s="296">
        <v>22</v>
      </c>
      <c r="L202" s="296">
        <v>22.2</v>
      </c>
      <c r="M202" s="296">
        <v>22</v>
      </c>
      <c r="N202" s="296">
        <v>21.8</v>
      </c>
      <c r="O202" s="296">
        <v>21.5</v>
      </c>
      <c r="P202" s="296">
        <v>22.6</v>
      </c>
      <c r="Q202" s="296">
        <v>26.5</v>
      </c>
      <c r="R202" s="296">
        <v>21.8</v>
      </c>
      <c r="S202" s="296">
        <v>24</v>
      </c>
      <c r="T202" s="296">
        <v>23</v>
      </c>
      <c r="U202" s="296">
        <v>22.63</v>
      </c>
    </row>
    <row r="203" spans="1:21" ht="20.100000000000001" customHeight="1">
      <c r="A203" s="288">
        <v>44736</v>
      </c>
      <c r="B203" s="288">
        <v>44742</v>
      </c>
      <c r="C203" s="296">
        <v>25.2</v>
      </c>
      <c r="D203" s="296">
        <v>25.6</v>
      </c>
      <c r="E203" s="296">
        <v>24.5</v>
      </c>
      <c r="F203" s="296">
        <v>25.9</v>
      </c>
      <c r="G203" s="296">
        <v>24.6</v>
      </c>
      <c r="H203" s="296">
        <v>24</v>
      </c>
      <c r="I203" s="296">
        <v>25.5</v>
      </c>
      <c r="J203" s="296">
        <v>23.8</v>
      </c>
      <c r="K203" s="296">
        <v>24.6</v>
      </c>
      <c r="L203" s="296">
        <v>24.5</v>
      </c>
      <c r="M203" s="296">
        <v>24.2</v>
      </c>
      <c r="N203" s="296">
        <v>24.2</v>
      </c>
      <c r="O203" s="296">
        <v>24</v>
      </c>
      <c r="P203" s="296">
        <v>25</v>
      </c>
      <c r="Q203" s="296">
        <v>28</v>
      </c>
      <c r="R203" s="296">
        <v>24.8</v>
      </c>
      <c r="S203" s="296">
        <v>26.9</v>
      </c>
      <c r="T203" s="296">
        <v>25.9</v>
      </c>
      <c r="U203" s="296">
        <v>25.07</v>
      </c>
    </row>
    <row r="204" spans="1:21" ht="20.100000000000001" customHeight="1">
      <c r="A204" s="288">
        <v>44743</v>
      </c>
      <c r="B204" s="288">
        <v>44749</v>
      </c>
      <c r="C204" s="296">
        <v>29</v>
      </c>
      <c r="D204" s="296">
        <v>29.5</v>
      </c>
      <c r="E204" s="296">
        <v>28.7</v>
      </c>
      <c r="F204" s="296">
        <v>28.5</v>
      </c>
      <c r="G204" s="296">
        <v>28</v>
      </c>
      <c r="H204" s="296">
        <v>28.6</v>
      </c>
      <c r="I204" s="296">
        <v>29</v>
      </c>
      <c r="J204" s="296">
        <v>28.4</v>
      </c>
      <c r="K204" s="296">
        <v>28.8</v>
      </c>
      <c r="L204" s="296">
        <v>28.5</v>
      </c>
      <c r="M204" s="296">
        <v>28.4</v>
      </c>
      <c r="N204" s="296">
        <v>28.3</v>
      </c>
      <c r="O204" s="296">
        <v>28.6</v>
      </c>
      <c r="P204" s="296">
        <v>29.2</v>
      </c>
      <c r="Q204" s="296">
        <v>32.6</v>
      </c>
      <c r="R204" s="296">
        <v>27.4</v>
      </c>
      <c r="S204" s="296">
        <v>29.5</v>
      </c>
      <c r="T204" s="296">
        <v>28.5</v>
      </c>
      <c r="U204" s="296">
        <v>28.86</v>
      </c>
    </row>
    <row r="205" spans="1:21" ht="20.100000000000001" customHeight="1">
      <c r="A205" s="288">
        <v>44750</v>
      </c>
      <c r="B205" s="288">
        <v>44756</v>
      </c>
      <c r="C205" s="296">
        <v>31</v>
      </c>
      <c r="D205" s="296">
        <v>30.2</v>
      </c>
      <c r="E205" s="296">
        <v>29.2</v>
      </c>
      <c r="F205" s="296">
        <v>31.5</v>
      </c>
      <c r="G205" s="296">
        <v>29.6</v>
      </c>
      <c r="H205" s="296">
        <v>30</v>
      </c>
      <c r="I205" s="296">
        <v>31.6</v>
      </c>
      <c r="J205" s="296">
        <v>29.8</v>
      </c>
      <c r="K205" s="296">
        <v>30.6</v>
      </c>
      <c r="L205" s="296">
        <v>29.2</v>
      </c>
      <c r="M205" s="296">
        <v>28.7</v>
      </c>
      <c r="N205" s="296">
        <v>28.7</v>
      </c>
      <c r="O205" s="296">
        <v>29.8</v>
      </c>
      <c r="P205" s="296">
        <v>30</v>
      </c>
      <c r="Q205" s="296">
        <v>33</v>
      </c>
      <c r="R205" s="296">
        <v>29</v>
      </c>
      <c r="S205" s="296">
        <v>32.5</v>
      </c>
      <c r="T205" s="296">
        <v>31.5</v>
      </c>
      <c r="U205" s="296">
        <v>30.33</v>
      </c>
    </row>
    <row r="206" spans="1:21" ht="20.100000000000001" customHeight="1">
      <c r="A206" s="288">
        <v>44757</v>
      </c>
      <c r="B206" s="288">
        <v>44763</v>
      </c>
      <c r="C206" s="296">
        <v>29.5</v>
      </c>
      <c r="D206" s="296">
        <v>29.4</v>
      </c>
      <c r="E206" s="296">
        <v>29</v>
      </c>
      <c r="F206" s="296">
        <v>30.5</v>
      </c>
      <c r="G206" s="296">
        <v>28.8</v>
      </c>
      <c r="H206" s="296">
        <v>28.4</v>
      </c>
      <c r="I206" s="296">
        <v>29</v>
      </c>
      <c r="J206" s="296">
        <v>28.4</v>
      </c>
      <c r="K206" s="296">
        <v>29.2</v>
      </c>
      <c r="L206" s="296">
        <v>28.5</v>
      </c>
      <c r="M206" s="296">
        <v>28.2</v>
      </c>
      <c r="N206" s="296">
        <v>28.2</v>
      </c>
      <c r="O206" s="296">
        <v>28.6</v>
      </c>
      <c r="P206" s="296">
        <v>29.2</v>
      </c>
      <c r="Q206" s="296">
        <v>32</v>
      </c>
      <c r="R206" s="296">
        <v>28</v>
      </c>
      <c r="S206" s="296">
        <v>31.5</v>
      </c>
      <c r="T206" s="296">
        <v>30.5</v>
      </c>
      <c r="U206" s="296">
        <v>29.27</v>
      </c>
    </row>
    <row r="207" spans="1:21" ht="20.100000000000001" customHeight="1">
      <c r="A207" s="288">
        <v>44764</v>
      </c>
      <c r="B207" s="288">
        <v>44770</v>
      </c>
      <c r="C207" s="296">
        <v>28.3</v>
      </c>
      <c r="D207" s="296">
        <v>28.05</v>
      </c>
      <c r="E207" s="296">
        <v>27.5</v>
      </c>
      <c r="F207" s="296">
        <v>28.5</v>
      </c>
      <c r="G207" s="296">
        <v>27.4</v>
      </c>
      <c r="H207" s="296">
        <v>28</v>
      </c>
      <c r="I207" s="296">
        <v>28.5</v>
      </c>
      <c r="J207" s="296">
        <v>26.2</v>
      </c>
      <c r="K207" s="296">
        <v>27.8</v>
      </c>
      <c r="L207" s="296">
        <v>26.5</v>
      </c>
      <c r="M207" s="296">
        <v>26</v>
      </c>
      <c r="N207" s="296">
        <v>26</v>
      </c>
      <c r="O207" s="296">
        <v>27.2</v>
      </c>
      <c r="P207" s="296">
        <v>28</v>
      </c>
      <c r="Q207" s="296">
        <v>30.6</v>
      </c>
      <c r="R207" s="296">
        <v>26.4</v>
      </c>
      <c r="S207" s="296">
        <v>29.5</v>
      </c>
      <c r="T207" s="296">
        <v>28.5</v>
      </c>
      <c r="U207" s="296">
        <v>27.72</v>
      </c>
    </row>
    <row r="208" spans="1:21" ht="20.100000000000001" customHeight="1">
      <c r="A208" s="288">
        <v>44771</v>
      </c>
      <c r="B208" s="288">
        <v>44777</v>
      </c>
      <c r="C208" s="296">
        <v>28</v>
      </c>
      <c r="D208" s="296">
        <v>29.6</v>
      </c>
      <c r="E208" s="296">
        <v>27.6</v>
      </c>
      <c r="F208" s="296">
        <v>28.5</v>
      </c>
      <c r="G208" s="296">
        <v>27.4</v>
      </c>
      <c r="H208" s="296">
        <v>28</v>
      </c>
      <c r="I208" s="296">
        <v>28</v>
      </c>
      <c r="J208" s="296">
        <v>26</v>
      </c>
      <c r="K208" s="296">
        <v>27.7</v>
      </c>
      <c r="L208" s="296">
        <v>26.3</v>
      </c>
      <c r="M208" s="296">
        <v>26</v>
      </c>
      <c r="N208" s="296">
        <v>26</v>
      </c>
      <c r="O208" s="296">
        <v>28.8</v>
      </c>
      <c r="P208" s="296">
        <v>28</v>
      </c>
      <c r="Q208" s="296">
        <v>30.6</v>
      </c>
      <c r="R208" s="296">
        <v>26.4</v>
      </c>
      <c r="S208" s="296">
        <v>29.5</v>
      </c>
      <c r="T208" s="296">
        <v>28.5</v>
      </c>
      <c r="U208" s="296">
        <v>27.83</v>
      </c>
    </row>
    <row r="209" spans="1:26" ht="20.100000000000001" customHeight="1">
      <c r="A209" s="288">
        <v>44778</v>
      </c>
      <c r="B209" s="288">
        <v>44784</v>
      </c>
      <c r="C209" s="296">
        <v>27.2</v>
      </c>
      <c r="D209" s="296">
        <v>29</v>
      </c>
      <c r="E209" s="296">
        <v>27</v>
      </c>
      <c r="F209" s="296">
        <v>27.5</v>
      </c>
      <c r="G209" s="296">
        <v>27</v>
      </c>
      <c r="H209" s="296">
        <v>27.4</v>
      </c>
      <c r="I209" s="296">
        <v>27.5</v>
      </c>
      <c r="J209" s="296">
        <v>26</v>
      </c>
      <c r="K209" s="296">
        <v>27</v>
      </c>
      <c r="L209" s="296">
        <v>26.1</v>
      </c>
      <c r="M209" s="296">
        <v>25.9</v>
      </c>
      <c r="N209" s="296">
        <v>25.8</v>
      </c>
      <c r="O209" s="296">
        <v>28</v>
      </c>
      <c r="P209" s="296">
        <v>28.2</v>
      </c>
      <c r="Q209" s="296">
        <v>31</v>
      </c>
      <c r="R209" s="296">
        <v>27</v>
      </c>
      <c r="S209" s="296">
        <v>28.5</v>
      </c>
      <c r="T209" s="296">
        <v>27.5</v>
      </c>
      <c r="U209" s="296">
        <v>27.42</v>
      </c>
    </row>
    <row r="210" spans="1:26" ht="20.100000000000001" customHeight="1">
      <c r="A210" s="288">
        <v>44785</v>
      </c>
      <c r="B210" s="288">
        <v>44791</v>
      </c>
      <c r="C210" s="296">
        <v>26.8</v>
      </c>
      <c r="D210" s="296">
        <v>28.6</v>
      </c>
      <c r="E210" s="296">
        <v>27</v>
      </c>
      <c r="F210" s="296">
        <v>27</v>
      </c>
      <c r="G210" s="296">
        <v>26.7</v>
      </c>
      <c r="H210" s="296">
        <v>26.8</v>
      </c>
      <c r="I210" s="296">
        <v>27</v>
      </c>
      <c r="J210" s="296">
        <v>25.8</v>
      </c>
      <c r="K210" s="296">
        <v>26.5</v>
      </c>
      <c r="L210" s="296">
        <v>26</v>
      </c>
      <c r="M210" s="296">
        <v>25.7</v>
      </c>
      <c r="N210" s="296">
        <v>25.6</v>
      </c>
      <c r="O210" s="296">
        <v>28.3</v>
      </c>
      <c r="P210" s="296">
        <v>28</v>
      </c>
      <c r="Q210" s="296">
        <v>30.8</v>
      </c>
      <c r="R210" s="296">
        <v>26.8</v>
      </c>
      <c r="S210" s="296">
        <v>28</v>
      </c>
      <c r="T210" s="296">
        <v>27</v>
      </c>
      <c r="U210" s="296">
        <v>27.13</v>
      </c>
    </row>
    <row r="211" spans="1:26" ht="20.100000000000001" customHeight="1">
      <c r="A211" s="288">
        <v>44792</v>
      </c>
      <c r="B211" s="288">
        <v>44798</v>
      </c>
      <c r="C211" s="296">
        <v>28.3</v>
      </c>
      <c r="D211" s="296">
        <v>29.2</v>
      </c>
      <c r="E211" s="296">
        <v>27.7</v>
      </c>
      <c r="F211" s="296">
        <v>28.2</v>
      </c>
      <c r="G211" s="296">
        <v>27.6</v>
      </c>
      <c r="H211" s="296">
        <v>27.3</v>
      </c>
      <c r="I211" s="296">
        <v>27.8</v>
      </c>
      <c r="J211" s="296">
        <v>27</v>
      </c>
      <c r="K211" s="296">
        <v>28.1</v>
      </c>
      <c r="L211" s="296">
        <v>27.6</v>
      </c>
      <c r="M211" s="296">
        <v>27.2</v>
      </c>
      <c r="N211" s="296">
        <v>27.2</v>
      </c>
      <c r="O211" s="296">
        <v>28</v>
      </c>
      <c r="P211" s="296">
        <v>29.6</v>
      </c>
      <c r="Q211" s="296">
        <v>32</v>
      </c>
      <c r="R211" s="296">
        <v>28.2</v>
      </c>
      <c r="S211" s="296">
        <v>29.2</v>
      </c>
      <c r="T211" s="296">
        <v>28.2</v>
      </c>
      <c r="U211" s="296">
        <v>28.24</v>
      </c>
    </row>
    <row r="212" spans="1:26" ht="20.100000000000001" customHeight="1">
      <c r="A212" s="288">
        <v>44799</v>
      </c>
      <c r="B212" s="288">
        <v>44805</v>
      </c>
      <c r="C212" s="296">
        <v>29.4</v>
      </c>
      <c r="D212" s="296">
        <v>30.5</v>
      </c>
      <c r="E212" s="296">
        <v>29.5</v>
      </c>
      <c r="F212" s="296">
        <v>31.2</v>
      </c>
      <c r="G212" s="296">
        <v>29</v>
      </c>
      <c r="H212" s="296">
        <v>28.6</v>
      </c>
      <c r="I212" s="296">
        <v>30.5</v>
      </c>
      <c r="J212" s="296">
        <v>28.7</v>
      </c>
      <c r="K212" s="296">
        <v>29.5</v>
      </c>
      <c r="L212" s="296">
        <v>29</v>
      </c>
      <c r="M212" s="296">
        <v>28.7</v>
      </c>
      <c r="N212" s="296">
        <v>28.6</v>
      </c>
      <c r="O212" s="296">
        <v>32</v>
      </c>
      <c r="P212" s="296">
        <v>32</v>
      </c>
      <c r="Q212" s="296">
        <v>34</v>
      </c>
      <c r="R212" s="296">
        <v>32</v>
      </c>
      <c r="S212" s="296">
        <v>32.200000000000003</v>
      </c>
      <c r="T212" s="296">
        <v>31.2</v>
      </c>
      <c r="U212" s="296">
        <v>30.37</v>
      </c>
    </row>
    <row r="213" spans="1:26" ht="20.100000000000001" customHeight="1">
      <c r="A213" s="288">
        <v>44806</v>
      </c>
      <c r="B213" s="288">
        <v>44812</v>
      </c>
      <c r="C213" s="296">
        <v>30.1</v>
      </c>
      <c r="D213" s="296">
        <v>30.8</v>
      </c>
      <c r="E213" s="296">
        <v>29.8</v>
      </c>
      <c r="F213" s="296">
        <v>30.5</v>
      </c>
      <c r="G213" s="296">
        <v>30.6</v>
      </c>
      <c r="H213" s="296">
        <v>29.2</v>
      </c>
      <c r="I213" s="296">
        <v>30.7</v>
      </c>
      <c r="J213" s="296">
        <v>29.1</v>
      </c>
      <c r="K213" s="296">
        <v>29.9</v>
      </c>
      <c r="L213" s="296">
        <v>29.3</v>
      </c>
      <c r="M213" s="296">
        <v>29</v>
      </c>
      <c r="N213" s="296">
        <v>28.8</v>
      </c>
      <c r="O213" s="296">
        <v>31</v>
      </c>
      <c r="P213" s="296">
        <v>30.8</v>
      </c>
      <c r="Q213" s="296">
        <v>33</v>
      </c>
      <c r="R213" s="296">
        <v>31</v>
      </c>
      <c r="S213" s="296">
        <v>31.5</v>
      </c>
      <c r="T213" s="296">
        <v>30.5</v>
      </c>
      <c r="U213" s="296">
        <v>30.31</v>
      </c>
    </row>
    <row r="214" spans="1:26" ht="20.100000000000001" customHeight="1">
      <c r="A214" s="288">
        <v>44813</v>
      </c>
      <c r="B214" s="288">
        <v>44819</v>
      </c>
      <c r="C214" s="296">
        <v>29.6</v>
      </c>
      <c r="D214" s="296">
        <v>31</v>
      </c>
      <c r="E214" s="296">
        <v>30</v>
      </c>
      <c r="F214" s="296">
        <v>31</v>
      </c>
      <c r="G214" s="296">
        <v>30.1</v>
      </c>
      <c r="H214" s="296">
        <v>29.2</v>
      </c>
      <c r="I214" s="296">
        <v>30.6</v>
      </c>
      <c r="J214" s="296">
        <v>28.7</v>
      </c>
      <c r="K214" s="296">
        <v>29.3</v>
      </c>
      <c r="L214" s="296">
        <v>29.2</v>
      </c>
      <c r="M214" s="296">
        <v>29.1</v>
      </c>
      <c r="N214" s="296">
        <v>29</v>
      </c>
      <c r="O214" s="296">
        <v>31.3</v>
      </c>
      <c r="P214" s="296">
        <v>30.8</v>
      </c>
      <c r="Q214" s="296">
        <v>32.5</v>
      </c>
      <c r="R214" s="296">
        <v>30.8</v>
      </c>
      <c r="S214" s="296">
        <v>31</v>
      </c>
      <c r="T214" s="296">
        <v>31</v>
      </c>
      <c r="U214" s="296">
        <v>30.23</v>
      </c>
    </row>
    <row r="215" spans="1:26" ht="20.100000000000001" customHeight="1">
      <c r="A215" s="288">
        <v>44820</v>
      </c>
      <c r="B215" s="288">
        <v>44826</v>
      </c>
      <c r="C215" s="296">
        <v>30.1</v>
      </c>
      <c r="D215" s="296">
        <v>31.4</v>
      </c>
      <c r="E215" s="296">
        <v>30.2</v>
      </c>
      <c r="F215" s="296">
        <v>31.4</v>
      </c>
      <c r="G215" s="296">
        <v>30.6</v>
      </c>
      <c r="H215" s="296">
        <v>29.8</v>
      </c>
      <c r="I215" s="296">
        <v>30.7</v>
      </c>
      <c r="J215" s="296">
        <v>29.5</v>
      </c>
      <c r="K215" s="296">
        <v>30</v>
      </c>
      <c r="L215" s="296">
        <v>29.6</v>
      </c>
      <c r="M215" s="296">
        <v>29.3</v>
      </c>
      <c r="N215" s="296">
        <v>29.3</v>
      </c>
      <c r="O215" s="296">
        <v>31.5</v>
      </c>
      <c r="P215" s="296">
        <v>31.1</v>
      </c>
      <c r="Q215" s="296">
        <v>32.799999999999997</v>
      </c>
      <c r="R215" s="296">
        <v>31.3</v>
      </c>
      <c r="S215" s="296">
        <v>31.4</v>
      </c>
      <c r="T215" s="296">
        <v>31.2</v>
      </c>
      <c r="U215" s="296">
        <v>30.62</v>
      </c>
    </row>
    <row r="216" spans="1:26" ht="20.100000000000001" customHeight="1">
      <c r="A216" s="288">
        <v>44827</v>
      </c>
      <c r="B216" s="288">
        <v>44833</v>
      </c>
      <c r="C216" s="296">
        <v>30.4</v>
      </c>
      <c r="D216" s="296">
        <v>31.6</v>
      </c>
      <c r="E216" s="296">
        <v>30.5</v>
      </c>
      <c r="F216" s="296">
        <v>31.7</v>
      </c>
      <c r="G216" s="296">
        <v>31</v>
      </c>
      <c r="H216" s="296">
        <v>30.2</v>
      </c>
      <c r="I216" s="296">
        <v>30.9</v>
      </c>
      <c r="J216" s="296">
        <v>30.1</v>
      </c>
      <c r="K216" s="296">
        <v>30.4</v>
      </c>
      <c r="L216" s="296">
        <v>29.8</v>
      </c>
      <c r="M216" s="296">
        <v>29.5</v>
      </c>
      <c r="N216" s="296">
        <v>29.5</v>
      </c>
      <c r="O216" s="296">
        <v>31.2</v>
      </c>
      <c r="P216" s="296">
        <v>31.4</v>
      </c>
      <c r="Q216" s="296">
        <v>33</v>
      </c>
      <c r="R216" s="296">
        <v>31.5</v>
      </c>
      <c r="S216" s="296">
        <v>31.8</v>
      </c>
      <c r="T216" s="296">
        <v>31.4</v>
      </c>
      <c r="U216" s="296">
        <v>30.88</v>
      </c>
    </row>
    <row r="217" spans="1:26" ht="20.100000000000001" customHeight="1">
      <c r="A217" s="288">
        <v>44834</v>
      </c>
      <c r="B217" s="288">
        <v>44842</v>
      </c>
      <c r="C217" s="301">
        <v>32.5</v>
      </c>
      <c r="D217" s="301">
        <v>33.5</v>
      </c>
      <c r="E217" s="301">
        <v>32.6</v>
      </c>
      <c r="F217" s="301">
        <v>33.799999999999997</v>
      </c>
      <c r="G217" s="301">
        <v>32.200000000000003</v>
      </c>
      <c r="H217" s="301">
        <v>32.299999999999997</v>
      </c>
      <c r="I217" s="301">
        <v>32.799999999999997</v>
      </c>
      <c r="J217" s="301">
        <v>32</v>
      </c>
      <c r="K217" s="301">
        <v>32.200000000000003</v>
      </c>
      <c r="L217" s="301">
        <v>32</v>
      </c>
      <c r="M217" s="301">
        <v>32</v>
      </c>
      <c r="N217" s="301">
        <v>31.9</v>
      </c>
      <c r="O217" s="301">
        <v>33.799999999999997</v>
      </c>
      <c r="P217" s="301">
        <v>33</v>
      </c>
      <c r="Q217" s="301">
        <v>34.299999999999997</v>
      </c>
      <c r="R217" s="301">
        <v>32.799999999999997</v>
      </c>
      <c r="S217" s="301">
        <v>33.9</v>
      </c>
      <c r="T217" s="301">
        <v>33.200000000000003</v>
      </c>
      <c r="U217" s="296">
        <v>32.82</v>
      </c>
    </row>
    <row r="218" spans="1:26" ht="20.100000000000001" customHeight="1">
      <c r="A218" s="288">
        <v>44843</v>
      </c>
      <c r="B218" s="288">
        <v>44847</v>
      </c>
      <c r="C218" s="301">
        <v>34</v>
      </c>
      <c r="D218" s="300">
        <v>35.5</v>
      </c>
      <c r="E218" s="300">
        <v>35.4</v>
      </c>
      <c r="F218" s="300">
        <v>35</v>
      </c>
      <c r="G218" s="300">
        <v>34</v>
      </c>
      <c r="H218" s="301">
        <v>33.799999999999997</v>
      </c>
      <c r="I218" s="301">
        <v>34</v>
      </c>
      <c r="J218" s="301">
        <v>33.200000000000003</v>
      </c>
      <c r="K218" s="301">
        <v>34</v>
      </c>
      <c r="L218" s="301">
        <v>33.700000000000003</v>
      </c>
      <c r="M218" s="301">
        <v>33.6</v>
      </c>
      <c r="N218" s="301">
        <v>33.5</v>
      </c>
      <c r="O218" s="301">
        <v>34.6</v>
      </c>
      <c r="P218" s="301">
        <v>34</v>
      </c>
      <c r="Q218" s="301">
        <v>35.6</v>
      </c>
      <c r="R218" s="301">
        <v>34.700000000000003</v>
      </c>
      <c r="S218" s="300">
        <v>35.299999999999997</v>
      </c>
      <c r="T218" s="301">
        <v>34.5</v>
      </c>
      <c r="U218" s="301">
        <v>34.36</v>
      </c>
    </row>
    <row r="219" spans="1:26" ht="20.100000000000001" customHeight="1">
      <c r="A219" s="302">
        <v>44848</v>
      </c>
      <c r="B219" s="302">
        <v>44854</v>
      </c>
      <c r="C219" s="301">
        <v>36.299999999999997</v>
      </c>
      <c r="D219" s="300">
        <v>36.700000000000003</v>
      </c>
      <c r="E219" s="300">
        <v>36.5</v>
      </c>
      <c r="F219" s="300">
        <v>36.5</v>
      </c>
      <c r="G219" s="300">
        <v>35.5</v>
      </c>
      <c r="H219" s="301">
        <v>36.299999999999997</v>
      </c>
      <c r="I219" s="301">
        <v>36</v>
      </c>
      <c r="J219" s="301">
        <v>35</v>
      </c>
      <c r="K219" s="301">
        <v>36.299999999999997</v>
      </c>
      <c r="L219" s="301">
        <v>35.200000000000003</v>
      </c>
      <c r="M219" s="301">
        <v>35</v>
      </c>
      <c r="N219" s="301">
        <v>34.6</v>
      </c>
      <c r="O219" s="301">
        <v>36.799999999999997</v>
      </c>
      <c r="P219" s="301">
        <v>36</v>
      </c>
      <c r="Q219" s="301">
        <v>37</v>
      </c>
      <c r="R219" s="301">
        <v>36</v>
      </c>
      <c r="S219" s="300">
        <v>37.5</v>
      </c>
      <c r="T219" s="301">
        <v>36.5</v>
      </c>
      <c r="U219" s="301">
        <v>36.090000000000003</v>
      </c>
    </row>
    <row r="220" spans="1:26" ht="20.100000000000001" customHeight="1">
      <c r="A220" s="302">
        <v>44855</v>
      </c>
      <c r="B220" s="302">
        <v>44861</v>
      </c>
      <c r="C220" s="301">
        <v>35</v>
      </c>
      <c r="D220" s="300">
        <v>35.9</v>
      </c>
      <c r="E220" s="300">
        <v>35.299999999999997</v>
      </c>
      <c r="F220" s="300">
        <v>36</v>
      </c>
      <c r="G220" s="300">
        <v>35</v>
      </c>
      <c r="H220" s="301">
        <v>34.799999999999997</v>
      </c>
      <c r="I220" s="301">
        <v>35</v>
      </c>
      <c r="J220" s="301">
        <v>34</v>
      </c>
      <c r="K220" s="301">
        <v>34.799999999999997</v>
      </c>
      <c r="L220" s="301">
        <v>34.200000000000003</v>
      </c>
      <c r="M220" s="301">
        <v>34.200000000000003</v>
      </c>
      <c r="N220" s="301">
        <v>33.9</v>
      </c>
      <c r="O220" s="301">
        <v>35.9</v>
      </c>
      <c r="P220" s="301">
        <v>35.4</v>
      </c>
      <c r="Q220" s="301">
        <v>36</v>
      </c>
      <c r="R220" s="301">
        <v>34.5</v>
      </c>
      <c r="S220" s="300">
        <v>36.5</v>
      </c>
      <c r="T220" s="301">
        <v>35.5</v>
      </c>
      <c r="U220" s="301">
        <v>35.11</v>
      </c>
    </row>
    <row r="221" spans="1:26" ht="20.100000000000001" customHeight="1">
      <c r="A221" s="302">
        <v>44862</v>
      </c>
      <c r="B221" s="302">
        <v>44868</v>
      </c>
      <c r="C221" s="301">
        <v>33.799999999999997</v>
      </c>
      <c r="D221" s="300">
        <v>34.299999999999997</v>
      </c>
      <c r="E221" s="300">
        <v>33.6</v>
      </c>
      <c r="F221" s="300">
        <v>34</v>
      </c>
      <c r="G221" s="300">
        <v>33.5</v>
      </c>
      <c r="H221" s="301">
        <v>33.5</v>
      </c>
      <c r="I221" s="301">
        <v>33.799999999999997</v>
      </c>
      <c r="J221" s="301">
        <v>33</v>
      </c>
      <c r="K221" s="301">
        <v>33.6</v>
      </c>
      <c r="L221" s="301">
        <v>33</v>
      </c>
      <c r="M221" s="301">
        <v>32.9</v>
      </c>
      <c r="N221" s="301">
        <v>32.6</v>
      </c>
      <c r="O221" s="301">
        <v>34.5</v>
      </c>
      <c r="P221" s="301">
        <v>33.799999999999997</v>
      </c>
      <c r="Q221" s="301">
        <v>34.5</v>
      </c>
      <c r="R221" s="301">
        <v>33.200000000000003</v>
      </c>
      <c r="S221" s="300">
        <v>35</v>
      </c>
      <c r="T221" s="301">
        <v>34</v>
      </c>
      <c r="U221" s="301">
        <v>33.700000000000003</v>
      </c>
    </row>
    <row r="222" spans="1:26" ht="20.100000000000001" customHeight="1">
      <c r="A222" s="302">
        <v>44869</v>
      </c>
      <c r="B222" s="302">
        <v>44875</v>
      </c>
      <c r="C222" s="301">
        <v>32</v>
      </c>
      <c r="D222" s="300">
        <v>32.200000000000003</v>
      </c>
      <c r="E222" s="300">
        <v>32</v>
      </c>
      <c r="F222" s="300">
        <v>32.700000000000003</v>
      </c>
      <c r="G222" s="300">
        <v>32.5</v>
      </c>
      <c r="H222" s="301">
        <v>31.8</v>
      </c>
      <c r="I222" s="301">
        <v>32.299999999999997</v>
      </c>
      <c r="J222" s="301">
        <v>31.8</v>
      </c>
      <c r="K222" s="301">
        <v>32.1</v>
      </c>
      <c r="L222" s="301">
        <v>31.3</v>
      </c>
      <c r="M222" s="301">
        <v>31</v>
      </c>
      <c r="N222" s="301">
        <v>30.8</v>
      </c>
      <c r="O222" s="301">
        <v>32.4</v>
      </c>
      <c r="P222" s="301">
        <v>32.6</v>
      </c>
      <c r="Q222" s="301">
        <v>32.299999999999997</v>
      </c>
      <c r="R222" s="301">
        <v>31.6</v>
      </c>
      <c r="S222" s="300">
        <v>32.9</v>
      </c>
      <c r="T222" s="301">
        <v>32.6</v>
      </c>
      <c r="U222" s="301">
        <v>32.049999999999997</v>
      </c>
    </row>
    <row r="223" spans="1:26" ht="20.100000000000001" customHeight="1">
      <c r="A223" s="302">
        <v>44876</v>
      </c>
      <c r="B223" s="302">
        <v>44882</v>
      </c>
      <c r="C223" s="301">
        <v>31.2</v>
      </c>
      <c r="D223" s="300">
        <v>31</v>
      </c>
      <c r="E223" s="300">
        <v>30.8</v>
      </c>
      <c r="F223" s="300">
        <v>31</v>
      </c>
      <c r="G223" s="300">
        <v>31.1</v>
      </c>
      <c r="H223" s="301">
        <v>31</v>
      </c>
      <c r="I223" s="301">
        <v>31.2</v>
      </c>
      <c r="J223" s="301">
        <v>30.5</v>
      </c>
      <c r="K223" s="301">
        <v>31</v>
      </c>
      <c r="L223" s="301">
        <v>30.5</v>
      </c>
      <c r="M223" s="301">
        <v>30.2</v>
      </c>
      <c r="N223" s="301">
        <v>30</v>
      </c>
      <c r="O223" s="301">
        <v>32</v>
      </c>
      <c r="P223" s="301">
        <v>31.8</v>
      </c>
      <c r="Q223" s="301">
        <v>31.5</v>
      </c>
      <c r="R223" s="301">
        <v>30.2</v>
      </c>
      <c r="S223" s="300">
        <v>31.9</v>
      </c>
      <c r="T223" s="301">
        <v>31.5</v>
      </c>
      <c r="U223" s="301">
        <v>31.02</v>
      </c>
      <c r="V223" s="303"/>
      <c r="W223" s="303"/>
      <c r="X223" s="303"/>
      <c r="Y223" s="303"/>
      <c r="Z223" s="303"/>
    </row>
    <row r="224" spans="1:26" ht="20.100000000000001" customHeight="1">
      <c r="A224" s="302">
        <v>44883</v>
      </c>
      <c r="B224" s="302">
        <v>44889</v>
      </c>
      <c r="C224" s="301">
        <v>29.3</v>
      </c>
      <c r="D224" s="300">
        <v>29.2</v>
      </c>
      <c r="E224" s="300">
        <v>28.7</v>
      </c>
      <c r="F224" s="300">
        <v>29</v>
      </c>
      <c r="G224" s="300">
        <v>30.1</v>
      </c>
      <c r="H224" s="301">
        <v>29.1</v>
      </c>
      <c r="I224" s="301">
        <v>29.5</v>
      </c>
      <c r="J224" s="301">
        <v>29.3</v>
      </c>
      <c r="K224" s="301">
        <v>29.2</v>
      </c>
      <c r="L224" s="301">
        <v>28.6</v>
      </c>
      <c r="M224" s="301">
        <v>28.5</v>
      </c>
      <c r="N224" s="301">
        <v>28.3</v>
      </c>
      <c r="O224" s="301">
        <v>30.5</v>
      </c>
      <c r="P224" s="301">
        <v>31.2</v>
      </c>
      <c r="Q224" s="301">
        <v>30.7</v>
      </c>
      <c r="R224" s="301">
        <v>29.5</v>
      </c>
      <c r="S224" s="300">
        <v>29.95</v>
      </c>
      <c r="T224" s="301">
        <v>29.6</v>
      </c>
      <c r="U224" s="301">
        <v>29.46</v>
      </c>
      <c r="V224" s="303"/>
      <c r="W224" s="303"/>
      <c r="X224" s="303"/>
      <c r="Y224" s="303"/>
      <c r="Z224" s="303"/>
    </row>
    <row r="225" spans="1:26" ht="20.100000000000001" customHeight="1">
      <c r="A225" s="302">
        <v>44890</v>
      </c>
      <c r="B225" s="302">
        <v>44896</v>
      </c>
      <c r="C225" s="301">
        <v>28.2</v>
      </c>
      <c r="D225" s="300">
        <v>28.4</v>
      </c>
      <c r="E225" s="300">
        <v>27.3</v>
      </c>
      <c r="F225" s="300">
        <v>29</v>
      </c>
      <c r="G225" s="301">
        <v>28.6</v>
      </c>
      <c r="H225" s="300">
        <v>28</v>
      </c>
      <c r="I225" s="300">
        <v>28.5</v>
      </c>
      <c r="J225" s="300">
        <v>28.1</v>
      </c>
      <c r="K225" s="301">
        <v>28</v>
      </c>
      <c r="L225" s="300">
        <v>27.8</v>
      </c>
      <c r="M225" s="300">
        <v>27.7</v>
      </c>
      <c r="N225" s="300">
        <v>27.5</v>
      </c>
      <c r="O225" s="301">
        <v>30.2</v>
      </c>
      <c r="P225" s="300">
        <v>30.4</v>
      </c>
      <c r="Q225" s="300">
        <v>30.2</v>
      </c>
      <c r="R225" s="300">
        <v>28.7</v>
      </c>
      <c r="S225" s="301">
        <v>29.6</v>
      </c>
      <c r="T225" s="300">
        <v>28.6</v>
      </c>
      <c r="U225" s="300">
        <v>28.6</v>
      </c>
      <c r="V225" s="303"/>
      <c r="W225" s="303"/>
      <c r="X225" s="303"/>
      <c r="Y225" s="303"/>
      <c r="Z225" s="303"/>
    </row>
    <row r="226" spans="1:26" ht="20.100000000000001" customHeight="1">
      <c r="A226" s="302">
        <v>44897</v>
      </c>
      <c r="B226" s="302">
        <v>44903</v>
      </c>
      <c r="C226" s="301">
        <v>28.6</v>
      </c>
      <c r="D226" s="300">
        <v>29.1</v>
      </c>
      <c r="E226" s="300">
        <v>28.6</v>
      </c>
      <c r="F226" s="300">
        <v>29.2</v>
      </c>
      <c r="G226" s="300">
        <v>29.6</v>
      </c>
      <c r="H226" s="301">
        <v>28.4</v>
      </c>
      <c r="I226" s="301">
        <v>29</v>
      </c>
      <c r="J226" s="300">
        <v>28.4</v>
      </c>
      <c r="K226" s="300">
        <v>28.3</v>
      </c>
      <c r="L226" s="300">
        <v>28.2</v>
      </c>
      <c r="M226" s="300">
        <v>28.1</v>
      </c>
      <c r="N226" s="301">
        <v>27.9</v>
      </c>
      <c r="O226" s="301">
        <v>30.8</v>
      </c>
      <c r="P226" s="300">
        <v>30.6</v>
      </c>
      <c r="Q226" s="300">
        <v>30.7</v>
      </c>
      <c r="R226" s="300">
        <v>29.3</v>
      </c>
      <c r="S226" s="300">
        <v>29.2</v>
      </c>
      <c r="T226" s="301">
        <v>29.1</v>
      </c>
      <c r="U226" s="301">
        <v>29.06</v>
      </c>
    </row>
    <row r="227" spans="1:26" ht="20.100000000000001" customHeight="1">
      <c r="A227" s="302">
        <v>44904</v>
      </c>
      <c r="B227" s="302">
        <v>44910</v>
      </c>
      <c r="C227" s="301">
        <v>25.8</v>
      </c>
      <c r="D227" s="300">
        <v>26.6</v>
      </c>
      <c r="E227" s="300">
        <v>26</v>
      </c>
      <c r="F227" s="300">
        <v>27.2</v>
      </c>
      <c r="G227" s="300">
        <v>26.85</v>
      </c>
      <c r="H227" s="301">
        <v>25.6</v>
      </c>
      <c r="I227" s="301">
        <v>26.1</v>
      </c>
      <c r="J227" s="300">
        <v>25.1</v>
      </c>
      <c r="K227" s="300">
        <v>25.6</v>
      </c>
      <c r="L227" s="300">
        <v>25.3</v>
      </c>
      <c r="M227" s="300">
        <v>25.1</v>
      </c>
      <c r="N227" s="301">
        <v>24.9</v>
      </c>
      <c r="O227" s="301">
        <v>26.2</v>
      </c>
      <c r="P227" s="300">
        <v>27.6</v>
      </c>
      <c r="Q227" s="300">
        <v>27.6</v>
      </c>
      <c r="R227" s="300">
        <v>26.8</v>
      </c>
      <c r="S227" s="300">
        <v>27.2</v>
      </c>
      <c r="T227" s="301">
        <v>26.2</v>
      </c>
      <c r="U227" s="301">
        <v>26.21</v>
      </c>
    </row>
    <row r="228" spans="1:26" ht="20.100000000000001" customHeight="1">
      <c r="A228" s="302">
        <v>44911</v>
      </c>
      <c r="B228" s="302">
        <v>44917</v>
      </c>
      <c r="C228" s="301">
        <v>22.4</v>
      </c>
      <c r="D228" s="300">
        <v>23.2</v>
      </c>
      <c r="E228" s="300">
        <v>22.8</v>
      </c>
      <c r="F228" s="300">
        <v>23.1</v>
      </c>
      <c r="G228" s="300">
        <v>23.8</v>
      </c>
      <c r="H228" s="301">
        <v>22.5</v>
      </c>
      <c r="I228" s="301">
        <v>22.7</v>
      </c>
      <c r="J228" s="300">
        <v>22.3</v>
      </c>
      <c r="K228" s="300">
        <v>22.8</v>
      </c>
      <c r="L228" s="300">
        <v>21.8</v>
      </c>
      <c r="M228" s="300">
        <v>21.5</v>
      </c>
      <c r="N228" s="301">
        <v>21.2</v>
      </c>
      <c r="O228" s="301">
        <v>22.8</v>
      </c>
      <c r="P228" s="300">
        <v>23.6</v>
      </c>
      <c r="Q228" s="300">
        <v>24.8</v>
      </c>
      <c r="R228" s="300">
        <v>23.5</v>
      </c>
      <c r="S228" s="300">
        <v>23.1</v>
      </c>
      <c r="T228" s="301">
        <v>22.8</v>
      </c>
      <c r="U228" s="301">
        <v>22.82</v>
      </c>
    </row>
    <row r="229" spans="1:26" ht="20.100000000000001" customHeight="1">
      <c r="A229" s="302">
        <v>44918</v>
      </c>
      <c r="B229" s="302">
        <v>44924</v>
      </c>
      <c r="C229" s="301">
        <v>22.9</v>
      </c>
      <c r="D229" s="301">
        <v>23.4</v>
      </c>
      <c r="E229" s="301">
        <v>23.2</v>
      </c>
      <c r="F229" s="300">
        <v>23.5</v>
      </c>
      <c r="G229" s="301">
        <v>22.75</v>
      </c>
      <c r="H229" s="301">
        <v>22.7</v>
      </c>
      <c r="I229" s="301">
        <v>23.2</v>
      </c>
      <c r="J229" s="301">
        <v>22.4</v>
      </c>
      <c r="K229" s="301">
        <v>22.9</v>
      </c>
      <c r="L229" s="301">
        <v>22.8</v>
      </c>
      <c r="M229" s="301">
        <v>22.5</v>
      </c>
      <c r="N229" s="301">
        <v>22</v>
      </c>
      <c r="O229" s="301">
        <v>23</v>
      </c>
      <c r="P229" s="301">
        <v>24</v>
      </c>
      <c r="Q229" s="301">
        <v>24.4</v>
      </c>
      <c r="R229" s="301">
        <v>23.2</v>
      </c>
      <c r="S229" s="300">
        <v>23.5</v>
      </c>
      <c r="T229" s="301">
        <v>23.4</v>
      </c>
      <c r="U229" s="301">
        <v>23.1</v>
      </c>
    </row>
    <row r="230" spans="1:26" ht="20.100000000000001" customHeight="1">
      <c r="A230" s="302">
        <v>44925</v>
      </c>
      <c r="B230" s="302">
        <v>44931</v>
      </c>
      <c r="C230" s="301">
        <v>21.3</v>
      </c>
      <c r="D230" s="301">
        <v>21.8</v>
      </c>
      <c r="E230" s="301">
        <v>21.4</v>
      </c>
      <c r="F230" s="300">
        <v>21.8</v>
      </c>
      <c r="G230" s="301">
        <v>21</v>
      </c>
      <c r="H230" s="301">
        <v>21.1</v>
      </c>
      <c r="I230" s="301">
        <v>21.5</v>
      </c>
      <c r="J230" s="301">
        <v>20.8</v>
      </c>
      <c r="K230" s="301">
        <v>21.5</v>
      </c>
      <c r="L230" s="301">
        <v>21.2</v>
      </c>
      <c r="M230" s="301">
        <v>20.9</v>
      </c>
      <c r="N230" s="301">
        <v>20.8</v>
      </c>
      <c r="O230" s="301">
        <v>21.2</v>
      </c>
      <c r="P230" s="301">
        <v>22.4</v>
      </c>
      <c r="Q230" s="301">
        <v>22.1</v>
      </c>
      <c r="R230" s="301">
        <v>21.4</v>
      </c>
      <c r="S230" s="300">
        <v>21.8</v>
      </c>
      <c r="T230" s="301">
        <v>21.6</v>
      </c>
      <c r="U230" s="301">
        <v>21.42</v>
      </c>
    </row>
    <row r="231" spans="1:26" ht="20.100000000000001" customHeight="1">
      <c r="A231" s="302">
        <v>44932</v>
      </c>
      <c r="B231" s="302">
        <v>44938</v>
      </c>
      <c r="C231" s="301">
        <v>20.2</v>
      </c>
      <c r="D231" s="301">
        <v>20.8</v>
      </c>
      <c r="E231" s="301">
        <v>19.100000000000001</v>
      </c>
      <c r="F231" s="301">
        <v>20.7</v>
      </c>
      <c r="G231" s="301">
        <v>19.8</v>
      </c>
      <c r="H231" s="301">
        <v>19.899999999999999</v>
      </c>
      <c r="I231" s="301">
        <v>20.3</v>
      </c>
      <c r="J231" s="301">
        <v>19.7</v>
      </c>
      <c r="K231" s="301">
        <v>20.45</v>
      </c>
      <c r="L231" s="301">
        <v>19.600000000000001</v>
      </c>
      <c r="M231" s="301">
        <v>19.3</v>
      </c>
      <c r="N231" s="301">
        <v>19</v>
      </c>
      <c r="O231" s="301">
        <v>19.100000000000001</v>
      </c>
      <c r="P231" s="301">
        <v>21</v>
      </c>
      <c r="Q231" s="301">
        <v>19.8</v>
      </c>
      <c r="R231" s="301">
        <v>19.2</v>
      </c>
      <c r="S231" s="301">
        <v>20.7</v>
      </c>
      <c r="T231" s="301">
        <v>20.399999999999999</v>
      </c>
      <c r="U231" s="301">
        <v>19.95</v>
      </c>
    </row>
    <row r="232" spans="1:26" ht="20.100000000000001" customHeight="1">
      <c r="A232" s="302">
        <v>44953</v>
      </c>
      <c r="B232" s="302">
        <v>44959</v>
      </c>
      <c r="C232" s="301">
        <v>19.2</v>
      </c>
      <c r="D232" s="301">
        <v>19.8</v>
      </c>
      <c r="E232" s="301">
        <v>18.5</v>
      </c>
      <c r="F232" s="301">
        <v>19.5</v>
      </c>
      <c r="G232" s="301">
        <v>19.3</v>
      </c>
      <c r="H232" s="301">
        <v>19</v>
      </c>
      <c r="I232" s="301">
        <v>19.100000000000001</v>
      </c>
      <c r="J232" s="301">
        <v>19.2</v>
      </c>
      <c r="K232" s="301">
        <v>19</v>
      </c>
      <c r="L232" s="301">
        <v>18.600000000000001</v>
      </c>
      <c r="M232" s="301">
        <v>18.5</v>
      </c>
      <c r="N232" s="301">
        <v>18.2</v>
      </c>
      <c r="O232" s="301">
        <v>18.399999999999999</v>
      </c>
      <c r="P232" s="301">
        <v>20</v>
      </c>
      <c r="Q232" s="301">
        <v>18.7</v>
      </c>
      <c r="R232" s="301">
        <v>18</v>
      </c>
      <c r="S232" s="301">
        <v>19.5</v>
      </c>
      <c r="T232" s="301">
        <v>19.2</v>
      </c>
      <c r="U232" s="301">
        <v>18.98</v>
      </c>
    </row>
    <row r="233" spans="1:26" ht="20.100000000000001" customHeight="1">
      <c r="A233" s="302">
        <v>44960</v>
      </c>
      <c r="B233" s="302">
        <v>44966</v>
      </c>
      <c r="C233" s="301">
        <v>18.100000000000001</v>
      </c>
      <c r="D233" s="301">
        <v>18.8</v>
      </c>
      <c r="E233" s="301">
        <v>18.2</v>
      </c>
      <c r="F233" s="301">
        <v>18.2</v>
      </c>
      <c r="G233" s="301">
        <v>18.57</v>
      </c>
      <c r="H233" s="301">
        <v>17.899999999999999</v>
      </c>
      <c r="I233" s="301">
        <v>18.3</v>
      </c>
      <c r="J233" s="301">
        <v>17.899999999999999</v>
      </c>
      <c r="K233" s="301">
        <v>18.5</v>
      </c>
      <c r="L233" s="301">
        <v>17.600000000000001</v>
      </c>
      <c r="M233" s="301">
        <v>17.5</v>
      </c>
      <c r="N233" s="301">
        <v>17.399999999999999</v>
      </c>
      <c r="O233" s="301">
        <v>18.600000000000001</v>
      </c>
      <c r="P233" s="301">
        <v>19.8</v>
      </c>
      <c r="Q233" s="301">
        <v>18.399999999999999</v>
      </c>
      <c r="R233" s="301">
        <v>17.899999999999999</v>
      </c>
      <c r="S233" s="301">
        <v>18.2</v>
      </c>
      <c r="T233" s="301">
        <v>18.3</v>
      </c>
      <c r="U233" s="301">
        <v>18.23</v>
      </c>
    </row>
    <row r="234" spans="1:26" ht="20.100000000000001" customHeight="1">
      <c r="A234" s="302">
        <v>44967</v>
      </c>
      <c r="B234" s="302">
        <v>44973</v>
      </c>
      <c r="C234" s="301">
        <v>18.5</v>
      </c>
      <c r="D234" s="301">
        <v>19.3</v>
      </c>
      <c r="E234" s="301">
        <v>18.5</v>
      </c>
      <c r="F234" s="301">
        <v>18.8</v>
      </c>
      <c r="G234" s="301">
        <v>18.75</v>
      </c>
      <c r="H234" s="301">
        <v>18.3</v>
      </c>
      <c r="I234" s="301">
        <v>18.8</v>
      </c>
      <c r="J234" s="301">
        <v>18.2</v>
      </c>
      <c r="K234" s="301">
        <v>18.5</v>
      </c>
      <c r="L234" s="301">
        <v>18.5</v>
      </c>
      <c r="M234" s="301">
        <v>18.3</v>
      </c>
      <c r="N234" s="301">
        <v>18.2</v>
      </c>
      <c r="O234" s="301">
        <v>18.899999999999999</v>
      </c>
      <c r="P234" s="301">
        <v>20.399999999999999</v>
      </c>
      <c r="Q234" s="301">
        <v>18.8</v>
      </c>
      <c r="R234" s="301">
        <v>18.100000000000001</v>
      </c>
      <c r="S234" s="301">
        <v>18.8</v>
      </c>
      <c r="T234" s="301">
        <v>18.8</v>
      </c>
      <c r="U234" s="301">
        <v>18.690000000000001</v>
      </c>
    </row>
    <row r="235" spans="1:26" s="10" customFormat="1" ht="20.100000000000001" customHeight="1">
      <c r="A235" s="306">
        <v>44974</v>
      </c>
      <c r="B235" s="306">
        <v>44980</v>
      </c>
      <c r="C235" s="308">
        <v>19.5</v>
      </c>
      <c r="D235" s="308">
        <v>19.8</v>
      </c>
      <c r="E235" s="308">
        <v>19.600000000000001</v>
      </c>
      <c r="F235" s="308">
        <v>20</v>
      </c>
      <c r="G235" s="308">
        <v>19.75</v>
      </c>
      <c r="H235" s="308">
        <v>19.600000000000001</v>
      </c>
      <c r="I235" s="308">
        <v>19.5</v>
      </c>
      <c r="J235" s="308">
        <v>19.2</v>
      </c>
      <c r="K235" s="308">
        <v>19.5</v>
      </c>
      <c r="L235" s="308">
        <v>19.7</v>
      </c>
      <c r="M235" s="308">
        <v>19.600000000000001</v>
      </c>
      <c r="N235" s="308">
        <v>19.5</v>
      </c>
      <c r="O235" s="308">
        <v>19.5</v>
      </c>
      <c r="P235" s="308">
        <v>21</v>
      </c>
      <c r="Q235" s="308">
        <v>20.2</v>
      </c>
      <c r="R235" s="308">
        <v>19.5</v>
      </c>
      <c r="S235" s="308">
        <v>20</v>
      </c>
      <c r="T235" s="308">
        <v>19.600000000000001</v>
      </c>
      <c r="U235" s="308">
        <v>19.73</v>
      </c>
    </row>
  </sheetData>
  <sortState xmlns:xlrd2="http://schemas.microsoft.com/office/spreadsheetml/2017/richdata2" ref="A3:V182">
    <sortCondition ref="A3"/>
  </sortState>
  <mergeCells count="6">
    <mergeCell ref="S1:T1"/>
    <mergeCell ref="A1:B1"/>
    <mergeCell ref="C1:G1"/>
    <mergeCell ref="H1:K1"/>
    <mergeCell ref="L1:N1"/>
    <mergeCell ref="P1:R1"/>
  </mergeCells>
  <phoneticPr fontId="62" type="noConversion"/>
  <pageMargins left="0.75" right="0.75" top="1" bottom="1" header="0.5" footer="0.5"/>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255"/>
  <sheetViews>
    <sheetView workbookViewId="0">
      <pane xSplit="3" ySplit="2" topLeftCell="D1242" activePane="bottomRight" state="frozen"/>
      <selection pane="topRight"/>
      <selection pane="bottomLeft"/>
      <selection pane="bottomRight" activeCell="A1256" sqref="A1256"/>
    </sheetView>
  </sheetViews>
  <sheetFormatPr defaultColWidth="13.125" defaultRowHeight="20.100000000000001" customHeight="1"/>
  <cols>
    <col min="1" max="2" width="13.125" style="237"/>
    <col min="3" max="3" width="26.5" customWidth="1"/>
    <col min="4" max="16379" width="13.125" customWidth="1"/>
  </cols>
  <sheetData>
    <row r="1" spans="1:20" s="32" customFormat="1" ht="30" customHeight="1">
      <c r="A1" s="507" t="s">
        <v>1558</v>
      </c>
      <c r="B1" s="507"/>
      <c r="C1" s="507"/>
      <c r="D1" s="4"/>
      <c r="E1" s="4"/>
      <c r="F1" s="4"/>
      <c r="G1" s="4"/>
      <c r="H1" s="4"/>
      <c r="I1" s="4"/>
      <c r="J1" s="4"/>
      <c r="K1" s="4"/>
      <c r="L1" s="4"/>
      <c r="M1" s="4"/>
      <c r="N1" s="4"/>
      <c r="O1" s="4"/>
      <c r="P1" s="4"/>
      <c r="Q1" s="4"/>
      <c r="R1" s="4"/>
      <c r="S1" s="4"/>
      <c r="T1" s="4"/>
    </row>
    <row r="2" spans="1:20" s="32" customFormat="1" ht="30" customHeight="1">
      <c r="A2" s="239" t="s">
        <v>190</v>
      </c>
      <c r="B2" s="239" t="s">
        <v>183</v>
      </c>
      <c r="C2" s="21" t="s">
        <v>1559</v>
      </c>
      <c r="D2" s="292" t="s">
        <v>153</v>
      </c>
      <c r="E2" s="292" t="s">
        <v>155</v>
      </c>
      <c r="F2" s="292" t="s">
        <v>149</v>
      </c>
      <c r="G2" s="292" t="s">
        <v>343</v>
      </c>
      <c r="H2" s="292" t="s">
        <v>148</v>
      </c>
      <c r="I2" s="292" t="s">
        <v>147</v>
      </c>
      <c r="J2" s="292" t="s">
        <v>160</v>
      </c>
      <c r="K2" s="292" t="s">
        <v>162</v>
      </c>
      <c r="L2" s="292" t="s">
        <v>152</v>
      </c>
      <c r="M2" s="292" t="s">
        <v>157</v>
      </c>
      <c r="N2" s="292" t="s">
        <v>161</v>
      </c>
      <c r="O2" s="292" t="s">
        <v>158</v>
      </c>
      <c r="P2" s="292" t="s">
        <v>159</v>
      </c>
      <c r="Q2" s="292" t="s">
        <v>151</v>
      </c>
      <c r="R2" s="292" t="s">
        <v>150</v>
      </c>
      <c r="S2" s="292" t="s">
        <v>163</v>
      </c>
      <c r="T2" s="292" t="s">
        <v>325</v>
      </c>
    </row>
    <row r="3" spans="1:20" ht="20.100000000000001" customHeight="1">
      <c r="A3" s="288">
        <v>43682</v>
      </c>
      <c r="B3" s="288">
        <v>43682</v>
      </c>
      <c r="C3" s="293" t="s">
        <v>1560</v>
      </c>
      <c r="D3" s="204">
        <v>26.8</v>
      </c>
      <c r="E3" s="204">
        <v>27.2</v>
      </c>
      <c r="F3" s="204">
        <v>25.5</v>
      </c>
      <c r="G3" s="204">
        <v>26</v>
      </c>
      <c r="H3" s="204">
        <v>25.5</v>
      </c>
      <c r="I3" s="204">
        <v>25.8</v>
      </c>
      <c r="J3" s="204">
        <v>24.4</v>
      </c>
      <c r="K3" s="204">
        <v>28.3</v>
      </c>
      <c r="L3" s="204">
        <v>24.5</v>
      </c>
      <c r="M3" s="204">
        <v>27</v>
      </c>
      <c r="N3" s="204">
        <v>27</v>
      </c>
      <c r="O3" s="204">
        <v>30.5</v>
      </c>
      <c r="P3" s="204">
        <v>40</v>
      </c>
      <c r="Q3" s="204">
        <v>26.2</v>
      </c>
      <c r="R3" s="204">
        <v>25.2</v>
      </c>
      <c r="S3" s="204">
        <v>24</v>
      </c>
      <c r="T3" s="204">
        <v>27.12</v>
      </c>
    </row>
    <row r="4" spans="1:20" ht="20.100000000000001" customHeight="1">
      <c r="A4" s="288">
        <v>43682</v>
      </c>
      <c r="B4" s="288">
        <v>43682</v>
      </c>
      <c r="C4" s="293" t="s">
        <v>1561</v>
      </c>
      <c r="D4" s="204">
        <v>28.5</v>
      </c>
      <c r="E4" s="204">
        <v>26</v>
      </c>
      <c r="F4" s="204">
        <v>28.5</v>
      </c>
      <c r="G4" s="204">
        <v>30</v>
      </c>
      <c r="H4" s="204">
        <v>29.5</v>
      </c>
      <c r="I4" s="204">
        <v>26.8</v>
      </c>
      <c r="J4" s="204">
        <v>31.5</v>
      </c>
      <c r="K4" s="204">
        <v>31.2</v>
      </c>
      <c r="L4" s="204">
        <v>30</v>
      </c>
      <c r="M4" s="204">
        <v>31</v>
      </c>
      <c r="N4" s="204">
        <v>31</v>
      </c>
      <c r="O4" s="204">
        <v>32</v>
      </c>
      <c r="P4" s="204">
        <v>32.200000000000003</v>
      </c>
      <c r="Q4" s="204">
        <v>29.1</v>
      </c>
      <c r="R4" s="204">
        <v>30.5</v>
      </c>
      <c r="S4" s="204">
        <v>30</v>
      </c>
      <c r="T4" s="204">
        <v>29.86</v>
      </c>
    </row>
    <row r="5" spans="1:20" ht="20.100000000000001" customHeight="1">
      <c r="A5" s="288">
        <v>43682</v>
      </c>
      <c r="B5" s="288">
        <v>43682</v>
      </c>
      <c r="C5" s="293" t="s">
        <v>1562</v>
      </c>
      <c r="D5" s="204">
        <v>28.5</v>
      </c>
      <c r="E5" s="204">
        <v>26</v>
      </c>
      <c r="F5" s="204">
        <v>27.5</v>
      </c>
      <c r="G5" s="204">
        <v>28.5</v>
      </c>
      <c r="H5" s="204">
        <v>29</v>
      </c>
      <c r="I5" s="204">
        <v>24.5</v>
      </c>
      <c r="J5" s="204">
        <v>31</v>
      </c>
      <c r="K5" s="204">
        <v>29</v>
      </c>
      <c r="L5" s="204">
        <v>28.5</v>
      </c>
      <c r="M5" s="204">
        <v>30</v>
      </c>
      <c r="N5" s="204">
        <v>30</v>
      </c>
      <c r="O5" s="204">
        <v>32</v>
      </c>
      <c r="P5" s="204">
        <v>32</v>
      </c>
      <c r="Q5" s="204">
        <v>29</v>
      </c>
      <c r="R5" s="204">
        <v>30.5</v>
      </c>
      <c r="S5" s="204">
        <v>28.8</v>
      </c>
      <c r="T5" s="204">
        <v>29.05</v>
      </c>
    </row>
    <row r="6" spans="1:20" ht="20.100000000000001" customHeight="1">
      <c r="A6" s="288">
        <v>43682</v>
      </c>
      <c r="B6" s="288">
        <v>43682</v>
      </c>
      <c r="C6" s="293" t="s">
        <v>1563</v>
      </c>
      <c r="D6" s="204">
        <v>0</v>
      </c>
      <c r="E6" s="204">
        <v>0</v>
      </c>
      <c r="F6" s="204">
        <v>1</v>
      </c>
      <c r="G6" s="204">
        <v>1.5</v>
      </c>
      <c r="H6" s="204">
        <v>0.5</v>
      </c>
      <c r="I6" s="204">
        <v>2.2999999999999998</v>
      </c>
      <c r="J6" s="204">
        <v>0.5</v>
      </c>
      <c r="K6" s="204">
        <v>2.2000000000000002</v>
      </c>
      <c r="L6" s="204">
        <v>1.5</v>
      </c>
      <c r="M6" s="204">
        <v>1</v>
      </c>
      <c r="N6" s="204">
        <v>1</v>
      </c>
      <c r="O6" s="204">
        <v>0</v>
      </c>
      <c r="P6" s="204">
        <v>0.2</v>
      </c>
      <c r="Q6" s="204">
        <v>0.1</v>
      </c>
      <c r="R6" s="204">
        <v>0</v>
      </c>
      <c r="S6" s="204">
        <v>1.2</v>
      </c>
      <c r="T6" s="204">
        <v>0.81</v>
      </c>
    </row>
    <row r="7" spans="1:20" ht="20.100000000000001" customHeight="1">
      <c r="A7" s="288">
        <v>43682</v>
      </c>
      <c r="B7" s="288">
        <v>43682</v>
      </c>
      <c r="C7" s="293" t="s">
        <v>1564</v>
      </c>
      <c r="D7" s="204">
        <v>54</v>
      </c>
      <c r="E7" s="204">
        <v>47</v>
      </c>
      <c r="F7" s="204">
        <v>54.6</v>
      </c>
      <c r="G7" s="204">
        <v>55.1</v>
      </c>
      <c r="H7" s="204">
        <v>52</v>
      </c>
      <c r="I7" s="204">
        <v>52</v>
      </c>
      <c r="J7" s="204">
        <v>52.5</v>
      </c>
      <c r="K7" s="204">
        <v>63.7</v>
      </c>
      <c r="L7" s="204">
        <v>50</v>
      </c>
      <c r="M7" s="204">
        <v>54.5</v>
      </c>
      <c r="N7" s="204">
        <v>51</v>
      </c>
      <c r="O7" s="204">
        <v>56.5</v>
      </c>
      <c r="P7" s="204">
        <v>57.1</v>
      </c>
      <c r="Q7" s="204">
        <v>52.3</v>
      </c>
      <c r="R7" s="204">
        <v>51.5</v>
      </c>
      <c r="S7" s="204">
        <v>60</v>
      </c>
      <c r="T7" s="204">
        <v>53.99</v>
      </c>
    </row>
    <row r="8" spans="1:20" ht="20.100000000000001" customHeight="1">
      <c r="A8" s="288">
        <v>43682</v>
      </c>
      <c r="B8" s="288">
        <v>43682</v>
      </c>
      <c r="C8" s="293" t="s">
        <v>1565</v>
      </c>
      <c r="D8" s="204">
        <v>48.5</v>
      </c>
      <c r="E8" s="204">
        <v>47</v>
      </c>
      <c r="F8" s="204">
        <v>47</v>
      </c>
      <c r="G8" s="204">
        <v>45.5</v>
      </c>
      <c r="H8" s="204">
        <v>49.5</v>
      </c>
      <c r="I8" s="204">
        <v>43</v>
      </c>
      <c r="J8" s="204">
        <v>51</v>
      </c>
      <c r="K8" s="204">
        <v>60</v>
      </c>
      <c r="L8" s="204">
        <v>48.5</v>
      </c>
      <c r="M8" s="204">
        <v>53</v>
      </c>
      <c r="N8" s="204">
        <v>51</v>
      </c>
      <c r="O8" s="204">
        <v>56</v>
      </c>
      <c r="P8" s="204">
        <v>57.1</v>
      </c>
      <c r="Q8" s="204">
        <v>52</v>
      </c>
      <c r="R8" s="204">
        <v>51.5</v>
      </c>
      <c r="S8" s="204">
        <v>48</v>
      </c>
      <c r="T8" s="204">
        <v>50.54</v>
      </c>
    </row>
    <row r="9" spans="1:20" ht="20.100000000000001" customHeight="1">
      <c r="A9" s="288">
        <v>43682</v>
      </c>
      <c r="B9" s="288">
        <v>43682</v>
      </c>
      <c r="C9" s="293" t="s">
        <v>1566</v>
      </c>
      <c r="D9" s="204">
        <v>5.5</v>
      </c>
      <c r="E9" s="204">
        <v>0</v>
      </c>
      <c r="F9" s="204">
        <v>7.6</v>
      </c>
      <c r="G9" s="204">
        <v>9.6</v>
      </c>
      <c r="H9" s="204">
        <v>2.5</v>
      </c>
      <c r="I9" s="204">
        <v>9</v>
      </c>
      <c r="J9" s="204">
        <v>1.5</v>
      </c>
      <c r="K9" s="204">
        <v>3.7</v>
      </c>
      <c r="L9" s="204">
        <v>1.5</v>
      </c>
      <c r="M9" s="204">
        <v>1.5</v>
      </c>
      <c r="N9" s="204">
        <v>0</v>
      </c>
      <c r="O9" s="204">
        <v>0.5</v>
      </c>
      <c r="P9" s="204">
        <v>0</v>
      </c>
      <c r="Q9" s="204">
        <v>0.3</v>
      </c>
      <c r="R9" s="204">
        <v>0</v>
      </c>
      <c r="S9" s="204">
        <v>12</v>
      </c>
      <c r="T9" s="204">
        <v>3.45</v>
      </c>
    </row>
    <row r="10" spans="1:20" ht="20.100000000000001" customHeight="1">
      <c r="A10" s="288">
        <v>43684</v>
      </c>
      <c r="B10" s="288">
        <v>43684</v>
      </c>
      <c r="C10" s="293" t="s">
        <v>1560</v>
      </c>
      <c r="D10" s="204">
        <v>26.4</v>
      </c>
      <c r="E10" s="204">
        <v>26.8</v>
      </c>
      <c r="F10" s="204">
        <v>25.5</v>
      </c>
      <c r="G10" s="204">
        <v>25.9</v>
      </c>
      <c r="H10" s="204">
        <v>26.1</v>
      </c>
      <c r="I10" s="204">
        <v>27.5</v>
      </c>
      <c r="J10" s="204">
        <v>26.3</v>
      </c>
      <c r="K10" s="204">
        <v>28.3</v>
      </c>
      <c r="L10" s="204">
        <v>26</v>
      </c>
      <c r="M10" s="204">
        <v>28</v>
      </c>
      <c r="N10" s="204">
        <v>28.5</v>
      </c>
      <c r="O10" s="204">
        <v>34.4</v>
      </c>
      <c r="P10" s="204">
        <v>40</v>
      </c>
      <c r="Q10" s="204">
        <v>27.8</v>
      </c>
      <c r="R10" s="204">
        <v>28</v>
      </c>
      <c r="S10" s="204">
        <v>27.8</v>
      </c>
      <c r="T10" s="204">
        <v>28.33</v>
      </c>
    </row>
    <row r="11" spans="1:20" ht="20.100000000000001" customHeight="1">
      <c r="A11" s="288">
        <v>43684</v>
      </c>
      <c r="B11" s="288">
        <v>43684</v>
      </c>
      <c r="C11" s="293" t="s">
        <v>1561</v>
      </c>
      <c r="D11" s="204">
        <v>29</v>
      </c>
      <c r="E11" s="204">
        <v>29</v>
      </c>
      <c r="F11" s="204">
        <v>29</v>
      </c>
      <c r="G11" s="204">
        <v>30.5</v>
      </c>
      <c r="H11" s="204">
        <v>29</v>
      </c>
      <c r="I11" s="204">
        <v>28</v>
      </c>
      <c r="J11" s="204">
        <v>28</v>
      </c>
      <c r="K11" s="204">
        <v>31.2</v>
      </c>
      <c r="L11" s="204">
        <v>30.5</v>
      </c>
      <c r="M11" s="204">
        <v>31</v>
      </c>
      <c r="N11" s="204">
        <v>32.799999999999997</v>
      </c>
      <c r="O11" s="204">
        <v>32.5</v>
      </c>
      <c r="P11" s="204">
        <v>32.200000000000003</v>
      </c>
      <c r="Q11" s="204">
        <v>30.6</v>
      </c>
      <c r="R11" s="204">
        <v>32.5</v>
      </c>
      <c r="S11" s="204">
        <v>28.4</v>
      </c>
      <c r="T11" s="204">
        <v>30.26</v>
      </c>
    </row>
    <row r="12" spans="1:20" ht="20.100000000000001" customHeight="1">
      <c r="A12" s="288">
        <v>43684</v>
      </c>
      <c r="B12" s="288">
        <v>43684</v>
      </c>
      <c r="C12" s="293" t="s">
        <v>1562</v>
      </c>
      <c r="D12" s="204">
        <v>28.5</v>
      </c>
      <c r="E12" s="204">
        <v>29</v>
      </c>
      <c r="F12" s="204">
        <v>28</v>
      </c>
      <c r="G12" s="204">
        <v>29</v>
      </c>
      <c r="H12" s="204">
        <v>29</v>
      </c>
      <c r="I12" s="204">
        <v>24.5</v>
      </c>
      <c r="J12" s="204">
        <v>26</v>
      </c>
      <c r="K12" s="204">
        <v>29</v>
      </c>
      <c r="L12" s="204">
        <v>29</v>
      </c>
      <c r="M12" s="204">
        <v>27</v>
      </c>
      <c r="N12" s="204">
        <v>31</v>
      </c>
      <c r="O12" s="204">
        <v>32</v>
      </c>
      <c r="P12" s="204">
        <v>32</v>
      </c>
      <c r="Q12" s="204">
        <v>30</v>
      </c>
      <c r="R12" s="204">
        <v>32</v>
      </c>
      <c r="S12" s="204">
        <v>25.5</v>
      </c>
      <c r="T12" s="204">
        <v>28.84</v>
      </c>
    </row>
    <row r="13" spans="1:20" ht="20.100000000000001" customHeight="1">
      <c r="A13" s="288">
        <v>43684</v>
      </c>
      <c r="B13" s="288">
        <v>43684</v>
      </c>
      <c r="C13" s="293" t="s">
        <v>1563</v>
      </c>
      <c r="D13" s="204">
        <v>0.5</v>
      </c>
      <c r="E13" s="204">
        <v>0</v>
      </c>
      <c r="F13" s="204">
        <v>1</v>
      </c>
      <c r="G13" s="204">
        <v>1.5</v>
      </c>
      <c r="H13" s="204">
        <v>0</v>
      </c>
      <c r="I13" s="204">
        <v>3.5</v>
      </c>
      <c r="J13" s="204">
        <v>2</v>
      </c>
      <c r="K13" s="204">
        <v>2.2000000000000002</v>
      </c>
      <c r="L13" s="204">
        <v>1.5</v>
      </c>
      <c r="M13" s="204">
        <v>4</v>
      </c>
      <c r="N13" s="204">
        <v>1.8</v>
      </c>
      <c r="O13" s="204">
        <v>0.5</v>
      </c>
      <c r="P13" s="204">
        <v>0.2</v>
      </c>
      <c r="Q13" s="204">
        <v>0.6</v>
      </c>
      <c r="R13" s="204">
        <v>0.5</v>
      </c>
      <c r="S13" s="204">
        <v>2.9</v>
      </c>
      <c r="T13" s="204">
        <v>1.42</v>
      </c>
    </row>
    <row r="14" spans="1:20" ht="20.100000000000001" customHeight="1">
      <c r="A14" s="288">
        <v>43684</v>
      </c>
      <c r="B14" s="288">
        <v>43684</v>
      </c>
      <c r="C14" s="293" t="s">
        <v>1564</v>
      </c>
      <c r="D14" s="204">
        <v>55</v>
      </c>
      <c r="E14" s="204">
        <v>48</v>
      </c>
      <c r="F14" s="204">
        <v>55</v>
      </c>
      <c r="G14" s="204">
        <v>55.4</v>
      </c>
      <c r="H14" s="204">
        <v>44</v>
      </c>
      <c r="I14" s="204">
        <v>53</v>
      </c>
      <c r="J14" s="204">
        <v>46.5</v>
      </c>
      <c r="K14" s="204">
        <v>63.7</v>
      </c>
      <c r="L14" s="204">
        <v>52</v>
      </c>
      <c r="M14" s="204">
        <v>55</v>
      </c>
      <c r="N14" s="204">
        <v>54</v>
      </c>
      <c r="O14" s="204">
        <v>57.9</v>
      </c>
      <c r="P14" s="204">
        <v>57.1</v>
      </c>
      <c r="Q14" s="204">
        <v>57</v>
      </c>
      <c r="R14" s="204">
        <v>51.5</v>
      </c>
      <c r="S14" s="204">
        <v>52</v>
      </c>
      <c r="T14" s="204">
        <v>53.57</v>
      </c>
    </row>
    <row r="15" spans="1:20" ht="20.100000000000001" customHeight="1">
      <c r="A15" s="288">
        <v>43684</v>
      </c>
      <c r="B15" s="288">
        <v>43684</v>
      </c>
      <c r="C15" s="293" t="s">
        <v>1565</v>
      </c>
      <c r="D15" s="204">
        <v>48</v>
      </c>
      <c r="E15" s="204">
        <v>48</v>
      </c>
      <c r="F15" s="204">
        <v>47.6</v>
      </c>
      <c r="G15" s="204">
        <v>47</v>
      </c>
      <c r="H15" s="204">
        <v>43</v>
      </c>
      <c r="I15" s="204">
        <v>43</v>
      </c>
      <c r="J15" s="204">
        <v>45</v>
      </c>
      <c r="K15" s="204">
        <v>60</v>
      </c>
      <c r="L15" s="204">
        <v>49.5</v>
      </c>
      <c r="M15" s="204">
        <v>53</v>
      </c>
      <c r="N15" s="204">
        <v>51.5</v>
      </c>
      <c r="O15" s="204">
        <v>56</v>
      </c>
      <c r="P15" s="204">
        <v>57.1</v>
      </c>
      <c r="Q15" s="204">
        <v>52</v>
      </c>
      <c r="R15" s="204">
        <v>51.5</v>
      </c>
      <c r="S15" s="204">
        <v>48</v>
      </c>
      <c r="T15" s="204">
        <v>50.01</v>
      </c>
    </row>
    <row r="16" spans="1:20" ht="20.100000000000001" customHeight="1">
      <c r="A16" s="288">
        <v>43684</v>
      </c>
      <c r="B16" s="288">
        <v>43684</v>
      </c>
      <c r="C16" s="293" t="s">
        <v>1566</v>
      </c>
      <c r="D16" s="204">
        <v>7</v>
      </c>
      <c r="E16" s="204">
        <v>0</v>
      </c>
      <c r="F16" s="204">
        <v>7.4</v>
      </c>
      <c r="G16" s="204">
        <v>8.4</v>
      </c>
      <c r="H16" s="204">
        <v>1</v>
      </c>
      <c r="I16" s="204">
        <v>10</v>
      </c>
      <c r="J16" s="204">
        <v>1.5</v>
      </c>
      <c r="K16" s="204">
        <v>3.7</v>
      </c>
      <c r="L16" s="204">
        <v>2.5</v>
      </c>
      <c r="M16" s="204">
        <v>2</v>
      </c>
      <c r="N16" s="204">
        <v>2.5</v>
      </c>
      <c r="O16" s="204">
        <v>1.9</v>
      </c>
      <c r="P16" s="204">
        <v>0</v>
      </c>
      <c r="Q16" s="204">
        <v>5</v>
      </c>
      <c r="R16" s="204">
        <v>0</v>
      </c>
      <c r="S16" s="204">
        <v>4</v>
      </c>
      <c r="T16" s="204">
        <v>3.56</v>
      </c>
    </row>
    <row r="17" spans="1:20" ht="20.100000000000001" customHeight="1">
      <c r="A17" s="288">
        <v>43698</v>
      </c>
      <c r="B17" s="288">
        <v>43698</v>
      </c>
      <c r="C17" s="293" t="s">
        <v>1560</v>
      </c>
      <c r="D17" s="204">
        <v>29.3</v>
      </c>
      <c r="E17" s="204">
        <v>29.5</v>
      </c>
      <c r="F17" s="204">
        <v>30.5</v>
      </c>
      <c r="G17" s="204">
        <v>29.9</v>
      </c>
      <c r="H17" s="204">
        <v>31</v>
      </c>
      <c r="I17" s="204">
        <v>31</v>
      </c>
      <c r="J17" s="204">
        <v>36</v>
      </c>
      <c r="K17" s="204">
        <f t="shared" ref="K17:K22" si="0">J17+2</f>
        <v>38</v>
      </c>
      <c r="L17" s="204">
        <v>35.5</v>
      </c>
      <c r="M17" s="204">
        <v>37</v>
      </c>
      <c r="N17" s="204">
        <v>37</v>
      </c>
      <c r="O17" s="204">
        <v>38.5</v>
      </c>
      <c r="P17" s="204">
        <v>42.8</v>
      </c>
      <c r="Q17" s="204">
        <v>33</v>
      </c>
      <c r="R17" s="204">
        <v>34</v>
      </c>
      <c r="S17" s="204">
        <v>37.6</v>
      </c>
      <c r="T17" s="204">
        <v>34.409999999999997</v>
      </c>
    </row>
    <row r="18" spans="1:20" ht="20.100000000000001" customHeight="1">
      <c r="A18" s="288">
        <v>43698</v>
      </c>
      <c r="B18" s="288">
        <v>43698</v>
      </c>
      <c r="C18" s="293" t="s">
        <v>1561</v>
      </c>
      <c r="D18" s="204">
        <v>31</v>
      </c>
      <c r="E18" s="204">
        <v>31.5</v>
      </c>
      <c r="F18" s="204">
        <v>35.6</v>
      </c>
      <c r="G18" s="204">
        <v>34</v>
      </c>
      <c r="H18" s="204">
        <v>33</v>
      </c>
      <c r="I18" s="204">
        <v>31.2</v>
      </c>
      <c r="J18" s="204">
        <v>34</v>
      </c>
      <c r="K18" s="204">
        <v>35</v>
      </c>
      <c r="L18" s="204">
        <v>33</v>
      </c>
      <c r="M18" s="204">
        <v>35</v>
      </c>
      <c r="N18" s="204">
        <v>35</v>
      </c>
      <c r="O18" s="204">
        <v>35</v>
      </c>
      <c r="P18" s="204">
        <v>35</v>
      </c>
      <c r="Q18" s="204">
        <v>32.5</v>
      </c>
      <c r="R18" s="204">
        <v>34.6</v>
      </c>
      <c r="S18" s="204">
        <v>37</v>
      </c>
      <c r="T18" s="204">
        <v>33.9</v>
      </c>
    </row>
    <row r="19" spans="1:20" ht="20.100000000000001" customHeight="1">
      <c r="A19" s="288">
        <v>43698</v>
      </c>
      <c r="B19" s="288">
        <v>43698</v>
      </c>
      <c r="C19" s="293" t="s">
        <v>1562</v>
      </c>
      <c r="D19" s="204">
        <v>30.5</v>
      </c>
      <c r="E19" s="204">
        <v>32</v>
      </c>
      <c r="F19" s="204">
        <v>30</v>
      </c>
      <c r="G19" s="204">
        <v>31</v>
      </c>
      <c r="H19" s="204">
        <v>31.5</v>
      </c>
      <c r="I19" s="204">
        <v>31.2</v>
      </c>
      <c r="J19" s="204">
        <v>32</v>
      </c>
      <c r="K19" s="204">
        <f t="shared" si="0"/>
        <v>34</v>
      </c>
      <c r="L19" s="204">
        <v>33</v>
      </c>
      <c r="M19" s="204">
        <v>34.5</v>
      </c>
      <c r="N19" s="204">
        <v>34.5</v>
      </c>
      <c r="O19" s="204">
        <v>34</v>
      </c>
      <c r="P19" s="204">
        <v>33.799999999999997</v>
      </c>
      <c r="Q19" s="204">
        <v>32</v>
      </c>
      <c r="R19" s="204">
        <v>33</v>
      </c>
      <c r="S19" s="204">
        <v>33</v>
      </c>
      <c r="T19" s="204">
        <v>32.5</v>
      </c>
    </row>
    <row r="20" spans="1:20" ht="20.100000000000001" customHeight="1">
      <c r="A20" s="288">
        <v>43698</v>
      </c>
      <c r="B20" s="288">
        <v>43698</v>
      </c>
      <c r="C20" s="293" t="s">
        <v>1563</v>
      </c>
      <c r="D20" s="204">
        <v>0.5</v>
      </c>
      <c r="E20" s="204">
        <v>-0.5</v>
      </c>
      <c r="F20" s="204">
        <v>5.6</v>
      </c>
      <c r="G20" s="204">
        <v>3</v>
      </c>
      <c r="H20" s="204">
        <v>1.5</v>
      </c>
      <c r="I20" s="204">
        <v>0</v>
      </c>
      <c r="J20" s="204">
        <v>2</v>
      </c>
      <c r="K20" s="204">
        <v>1</v>
      </c>
      <c r="L20" s="204">
        <v>0</v>
      </c>
      <c r="M20" s="204">
        <v>0.5</v>
      </c>
      <c r="N20" s="204">
        <v>0.5</v>
      </c>
      <c r="O20" s="204">
        <v>1</v>
      </c>
      <c r="P20" s="204">
        <v>1.2</v>
      </c>
      <c r="Q20" s="204">
        <v>0.5</v>
      </c>
      <c r="R20" s="204">
        <v>1.6</v>
      </c>
      <c r="S20" s="204">
        <v>4</v>
      </c>
      <c r="T20" s="204">
        <v>1.4</v>
      </c>
    </row>
    <row r="21" spans="1:20" ht="20.100000000000001" customHeight="1">
      <c r="A21" s="288">
        <v>43698</v>
      </c>
      <c r="B21" s="288">
        <v>43698</v>
      </c>
      <c r="C21" s="293" t="s">
        <v>1564</v>
      </c>
      <c r="D21" s="204">
        <v>56</v>
      </c>
      <c r="E21" s="204">
        <v>50</v>
      </c>
      <c r="F21" s="204">
        <v>55</v>
      </c>
      <c r="G21" s="204">
        <v>59</v>
      </c>
      <c r="H21" s="204">
        <v>46</v>
      </c>
      <c r="I21" s="204">
        <v>55</v>
      </c>
      <c r="J21" s="204">
        <v>53</v>
      </c>
      <c r="K21" s="204">
        <f t="shared" si="0"/>
        <v>55</v>
      </c>
      <c r="L21" s="204">
        <v>55</v>
      </c>
      <c r="M21" s="204">
        <v>56</v>
      </c>
      <c r="N21" s="204">
        <v>56</v>
      </c>
      <c r="O21" s="204">
        <v>60</v>
      </c>
      <c r="P21" s="204">
        <v>60</v>
      </c>
      <c r="Q21" s="204">
        <v>57</v>
      </c>
      <c r="R21" s="204">
        <v>53</v>
      </c>
      <c r="S21" s="204">
        <v>56</v>
      </c>
      <c r="T21" s="204">
        <v>55.13</v>
      </c>
    </row>
    <row r="22" spans="1:20" ht="20.100000000000001" customHeight="1">
      <c r="A22" s="288">
        <v>43698</v>
      </c>
      <c r="B22" s="288">
        <v>43698</v>
      </c>
      <c r="C22" s="293" t="s">
        <v>1565</v>
      </c>
      <c r="D22" s="204">
        <v>49</v>
      </c>
      <c r="E22" s="204">
        <v>50</v>
      </c>
      <c r="F22" s="204">
        <v>51</v>
      </c>
      <c r="G22" s="204">
        <v>52</v>
      </c>
      <c r="H22" s="204">
        <v>45</v>
      </c>
      <c r="I22" s="204">
        <v>52</v>
      </c>
      <c r="J22" s="204">
        <v>48</v>
      </c>
      <c r="K22" s="204">
        <f t="shared" si="0"/>
        <v>50</v>
      </c>
      <c r="L22" s="204">
        <v>54</v>
      </c>
      <c r="M22" s="204">
        <v>54.5</v>
      </c>
      <c r="N22" s="204">
        <v>54.5</v>
      </c>
      <c r="O22" s="204">
        <v>60</v>
      </c>
      <c r="P22" s="204">
        <v>59</v>
      </c>
      <c r="Q22" s="204">
        <v>52</v>
      </c>
      <c r="R22" s="204">
        <v>51.65</v>
      </c>
      <c r="S22" s="204">
        <v>53</v>
      </c>
      <c r="T22" s="204">
        <v>52.23</v>
      </c>
    </row>
    <row r="23" spans="1:20" ht="20.100000000000001" customHeight="1">
      <c r="A23" s="288">
        <v>43698</v>
      </c>
      <c r="B23" s="288">
        <v>43698</v>
      </c>
      <c r="C23" s="293" t="s">
        <v>1566</v>
      </c>
      <c r="D23" s="204">
        <v>7</v>
      </c>
      <c r="E23" s="204">
        <v>0</v>
      </c>
      <c r="F23" s="204">
        <v>4</v>
      </c>
      <c r="G23" s="204">
        <v>7</v>
      </c>
      <c r="H23" s="204">
        <v>1</v>
      </c>
      <c r="I23" s="204">
        <v>3</v>
      </c>
      <c r="J23" s="204">
        <v>5</v>
      </c>
      <c r="K23" s="204">
        <v>5</v>
      </c>
      <c r="L23" s="204">
        <v>1</v>
      </c>
      <c r="M23" s="204">
        <v>1.5</v>
      </c>
      <c r="N23" s="204">
        <v>1.5</v>
      </c>
      <c r="O23" s="204">
        <v>0</v>
      </c>
      <c r="P23" s="204">
        <v>1</v>
      </c>
      <c r="Q23" s="204">
        <v>5</v>
      </c>
      <c r="R23" s="204">
        <v>1.35</v>
      </c>
      <c r="S23" s="204">
        <v>3</v>
      </c>
      <c r="T23" s="204">
        <v>2.9</v>
      </c>
    </row>
    <row r="24" spans="1:20" ht="20.100000000000001" customHeight="1">
      <c r="A24" s="288">
        <v>43700</v>
      </c>
      <c r="B24" s="288" t="s">
        <v>1567</v>
      </c>
      <c r="C24" s="293" t="s">
        <v>1560</v>
      </c>
      <c r="D24" s="204">
        <v>34</v>
      </c>
      <c r="E24" s="204">
        <v>33</v>
      </c>
      <c r="F24" s="204">
        <v>35</v>
      </c>
      <c r="G24" s="204">
        <v>33</v>
      </c>
      <c r="H24" s="204">
        <v>36</v>
      </c>
      <c r="I24" s="204">
        <v>36</v>
      </c>
      <c r="J24" s="204">
        <v>37.5</v>
      </c>
      <c r="K24" s="204">
        <v>39</v>
      </c>
      <c r="L24" s="204">
        <v>38</v>
      </c>
      <c r="M24" s="204">
        <v>37</v>
      </c>
      <c r="N24" s="204">
        <v>37</v>
      </c>
      <c r="O24" s="204">
        <v>39.5</v>
      </c>
      <c r="P24" s="204">
        <v>43.5</v>
      </c>
      <c r="Q24" s="204">
        <v>35</v>
      </c>
      <c r="R24" s="204">
        <v>35</v>
      </c>
      <c r="S24" s="204">
        <v>39</v>
      </c>
      <c r="T24" s="204">
        <v>36.72</v>
      </c>
    </row>
    <row r="25" spans="1:20" ht="20.100000000000001" customHeight="1">
      <c r="A25" s="288">
        <v>43700</v>
      </c>
      <c r="B25" s="288" t="s">
        <v>1567</v>
      </c>
      <c r="C25" s="293" t="s">
        <v>1561</v>
      </c>
      <c r="D25" s="204">
        <v>36</v>
      </c>
      <c r="E25" s="204">
        <v>36</v>
      </c>
      <c r="F25" s="204">
        <v>38</v>
      </c>
      <c r="G25" s="204">
        <v>38</v>
      </c>
      <c r="H25" s="204">
        <v>34</v>
      </c>
      <c r="I25" s="204">
        <v>37</v>
      </c>
      <c r="J25" s="204">
        <v>39</v>
      </c>
      <c r="K25" s="204">
        <v>40.5</v>
      </c>
      <c r="L25" s="204">
        <v>39.6</v>
      </c>
      <c r="M25" s="204">
        <v>37.799999999999997</v>
      </c>
      <c r="N25" s="204">
        <v>37</v>
      </c>
      <c r="O25" s="204">
        <v>38.799999999999997</v>
      </c>
      <c r="P25" s="204">
        <v>41</v>
      </c>
      <c r="Q25" s="204">
        <v>36</v>
      </c>
      <c r="R25" s="204">
        <v>40</v>
      </c>
      <c r="S25" s="204">
        <v>45</v>
      </c>
      <c r="T25" s="204">
        <v>38.36</v>
      </c>
    </row>
    <row r="26" spans="1:20" ht="20.100000000000001" customHeight="1">
      <c r="A26" s="288">
        <v>43700</v>
      </c>
      <c r="B26" s="288" t="s">
        <v>1567</v>
      </c>
      <c r="C26" s="293" t="s">
        <v>1562</v>
      </c>
      <c r="D26" s="204">
        <v>36</v>
      </c>
      <c r="E26" s="204">
        <v>37</v>
      </c>
      <c r="F26" s="204">
        <v>35</v>
      </c>
      <c r="G26" s="204">
        <v>37</v>
      </c>
      <c r="H26" s="204">
        <v>33</v>
      </c>
      <c r="I26" s="204">
        <v>37</v>
      </c>
      <c r="J26" s="204">
        <v>36</v>
      </c>
      <c r="K26" s="204">
        <v>36</v>
      </c>
      <c r="L26" s="204">
        <v>38.5</v>
      </c>
      <c r="M26" s="204">
        <v>36</v>
      </c>
      <c r="N26" s="204">
        <v>35.5</v>
      </c>
      <c r="O26" s="204">
        <v>37</v>
      </c>
      <c r="P26" s="204">
        <v>40</v>
      </c>
      <c r="Q26" s="204">
        <v>35.5</v>
      </c>
      <c r="R26" s="204">
        <v>38</v>
      </c>
      <c r="S26" s="204">
        <v>33</v>
      </c>
      <c r="T26" s="204">
        <v>36.28</v>
      </c>
    </row>
    <row r="27" spans="1:20" ht="20.100000000000001" customHeight="1">
      <c r="A27" s="288">
        <v>43700</v>
      </c>
      <c r="B27" s="288" t="s">
        <v>1567</v>
      </c>
      <c r="C27" s="293" t="s">
        <v>1563</v>
      </c>
      <c r="D27" s="204">
        <v>0</v>
      </c>
      <c r="E27" s="204">
        <v>-1</v>
      </c>
      <c r="F27" s="204">
        <v>3</v>
      </c>
      <c r="G27" s="204">
        <v>1</v>
      </c>
      <c r="H27" s="204">
        <v>1</v>
      </c>
      <c r="I27" s="204">
        <v>0</v>
      </c>
      <c r="J27" s="204">
        <v>3</v>
      </c>
      <c r="K27" s="204">
        <v>4.5</v>
      </c>
      <c r="L27" s="204">
        <v>1.1000000000000001</v>
      </c>
      <c r="M27" s="204">
        <v>1.8</v>
      </c>
      <c r="N27" s="204">
        <v>1.5</v>
      </c>
      <c r="O27" s="204">
        <v>1.8</v>
      </c>
      <c r="P27" s="204">
        <v>1</v>
      </c>
      <c r="Q27" s="204">
        <v>0.5</v>
      </c>
      <c r="R27" s="204">
        <v>2</v>
      </c>
      <c r="S27" s="204">
        <v>12</v>
      </c>
      <c r="T27" s="204">
        <v>2.08</v>
      </c>
    </row>
    <row r="28" spans="1:20" ht="20.100000000000001" customHeight="1">
      <c r="A28" s="288">
        <v>43700</v>
      </c>
      <c r="B28" s="288" t="s">
        <v>1567</v>
      </c>
      <c r="C28" s="293" t="s">
        <v>1564</v>
      </c>
      <c r="D28" s="204">
        <v>62</v>
      </c>
      <c r="E28" s="204">
        <v>57</v>
      </c>
      <c r="F28" s="204">
        <v>60</v>
      </c>
      <c r="G28" s="204">
        <v>60</v>
      </c>
      <c r="H28" s="204">
        <v>61</v>
      </c>
      <c r="I28" s="204">
        <v>55.5</v>
      </c>
      <c r="J28" s="204">
        <v>53</v>
      </c>
      <c r="K28" s="204">
        <v>55</v>
      </c>
      <c r="L28" s="204">
        <v>55</v>
      </c>
      <c r="M28" s="204">
        <v>56</v>
      </c>
      <c r="N28" s="204">
        <v>57</v>
      </c>
      <c r="O28" s="204">
        <v>60</v>
      </c>
      <c r="P28" s="204">
        <v>60</v>
      </c>
      <c r="Q28" s="204">
        <v>48</v>
      </c>
      <c r="R28" s="204">
        <v>60</v>
      </c>
      <c r="S28" s="204">
        <v>58</v>
      </c>
      <c r="T28" s="204">
        <v>57.34</v>
      </c>
    </row>
    <row r="29" spans="1:20" ht="20.100000000000001" customHeight="1">
      <c r="A29" s="288">
        <v>43700</v>
      </c>
      <c r="B29" s="288" t="s">
        <v>1567</v>
      </c>
      <c r="C29" s="293" t="s">
        <v>1565</v>
      </c>
      <c r="D29" s="204">
        <v>62</v>
      </c>
      <c r="E29" s="204">
        <v>56</v>
      </c>
      <c r="F29" s="204">
        <v>55</v>
      </c>
      <c r="G29" s="204">
        <v>58</v>
      </c>
      <c r="H29" s="204">
        <v>60</v>
      </c>
      <c r="I29" s="204">
        <v>54</v>
      </c>
      <c r="J29" s="204">
        <v>48</v>
      </c>
      <c r="K29" s="204">
        <v>50</v>
      </c>
      <c r="L29" s="204">
        <v>54</v>
      </c>
      <c r="M29" s="204">
        <v>54.5</v>
      </c>
      <c r="N29" s="204">
        <v>55</v>
      </c>
      <c r="O29" s="204">
        <v>60</v>
      </c>
      <c r="P29" s="204">
        <v>59</v>
      </c>
      <c r="Q29" s="204">
        <v>46</v>
      </c>
      <c r="R29" s="204">
        <v>56</v>
      </c>
      <c r="S29" s="204">
        <v>53</v>
      </c>
      <c r="T29" s="204">
        <v>55.03</v>
      </c>
    </row>
    <row r="30" spans="1:20" ht="20.100000000000001" customHeight="1">
      <c r="A30" s="288">
        <v>43700</v>
      </c>
      <c r="B30" s="288" t="s">
        <v>1567</v>
      </c>
      <c r="C30" s="293" t="s">
        <v>1566</v>
      </c>
      <c r="D30" s="204">
        <v>0</v>
      </c>
      <c r="E30" s="204">
        <v>1</v>
      </c>
      <c r="F30" s="204">
        <v>5</v>
      </c>
      <c r="G30" s="204">
        <v>2</v>
      </c>
      <c r="H30" s="204">
        <v>1</v>
      </c>
      <c r="I30" s="204">
        <v>1.5</v>
      </c>
      <c r="J30" s="204">
        <v>5</v>
      </c>
      <c r="K30" s="204">
        <v>5</v>
      </c>
      <c r="L30" s="204">
        <v>1</v>
      </c>
      <c r="M30" s="204">
        <v>1.5</v>
      </c>
      <c r="N30" s="204">
        <v>2</v>
      </c>
      <c r="O30" s="204">
        <v>0</v>
      </c>
      <c r="P30" s="204">
        <v>1</v>
      </c>
      <c r="Q30" s="204">
        <v>2</v>
      </c>
      <c r="R30" s="204">
        <v>4</v>
      </c>
      <c r="S30" s="204">
        <v>5</v>
      </c>
      <c r="T30" s="204">
        <v>2.31</v>
      </c>
    </row>
    <row r="31" spans="1:20" ht="20.100000000000001" customHeight="1">
      <c r="A31" s="288">
        <v>43707</v>
      </c>
      <c r="B31" s="288">
        <v>43713</v>
      </c>
      <c r="C31" s="293" t="s">
        <v>1560</v>
      </c>
      <c r="D31" s="204">
        <v>33</v>
      </c>
      <c r="E31" s="204">
        <v>32.200000000000003</v>
      </c>
      <c r="F31" s="204">
        <v>34</v>
      </c>
      <c r="G31" s="204">
        <v>33.5</v>
      </c>
      <c r="H31" s="204">
        <v>35</v>
      </c>
      <c r="I31" s="204">
        <v>35.5</v>
      </c>
      <c r="J31" s="204">
        <v>38</v>
      </c>
      <c r="K31" s="204">
        <v>39.5</v>
      </c>
      <c r="L31" s="204">
        <v>38</v>
      </c>
      <c r="M31" s="204">
        <v>38</v>
      </c>
      <c r="N31" s="204">
        <v>37</v>
      </c>
      <c r="O31" s="204">
        <v>39.5</v>
      </c>
      <c r="P31" s="204">
        <v>41</v>
      </c>
      <c r="Q31" s="204">
        <v>36.5</v>
      </c>
      <c r="R31" s="204">
        <v>36</v>
      </c>
      <c r="S31" s="204">
        <v>39</v>
      </c>
      <c r="T31" s="204">
        <v>36.61</v>
      </c>
    </row>
    <row r="32" spans="1:20" ht="20.100000000000001" customHeight="1">
      <c r="A32" s="288">
        <v>43707</v>
      </c>
      <c r="B32" s="288">
        <v>43713</v>
      </c>
      <c r="C32" s="293" t="s">
        <v>1561</v>
      </c>
      <c r="D32" s="204">
        <v>37.5</v>
      </c>
      <c r="E32" s="204">
        <v>35.700000000000003</v>
      </c>
      <c r="F32" s="204">
        <v>38</v>
      </c>
      <c r="G32" s="204">
        <v>37</v>
      </c>
      <c r="H32" s="204">
        <v>33.5</v>
      </c>
      <c r="I32" s="204">
        <v>37</v>
      </c>
      <c r="J32" s="204">
        <v>48</v>
      </c>
      <c r="K32" s="204">
        <v>45</v>
      </c>
      <c r="L32" s="204">
        <v>39.6</v>
      </c>
      <c r="M32" s="204">
        <v>37.799999999999997</v>
      </c>
      <c r="N32" s="204">
        <v>37</v>
      </c>
      <c r="O32" s="204">
        <v>38.799999999999997</v>
      </c>
      <c r="P32" s="204">
        <v>41</v>
      </c>
      <c r="Q32" s="204">
        <v>36</v>
      </c>
      <c r="R32" s="204">
        <v>40</v>
      </c>
      <c r="S32" s="204">
        <v>45</v>
      </c>
      <c r="T32" s="204">
        <v>39.18</v>
      </c>
    </row>
    <row r="33" spans="1:20" ht="20.100000000000001" customHeight="1">
      <c r="A33" s="288">
        <v>43707</v>
      </c>
      <c r="B33" s="288">
        <v>43713</v>
      </c>
      <c r="C33" s="293" t="s">
        <v>1562</v>
      </c>
      <c r="D33" s="204">
        <v>37</v>
      </c>
      <c r="E33" s="204">
        <v>36.700000000000003</v>
      </c>
      <c r="F33" s="204">
        <v>35</v>
      </c>
      <c r="G33" s="204">
        <v>40.5</v>
      </c>
      <c r="H33" s="204">
        <v>33</v>
      </c>
      <c r="I33" s="204">
        <v>37.200000000000003</v>
      </c>
      <c r="J33" s="204">
        <v>37</v>
      </c>
      <c r="K33" s="204">
        <v>40</v>
      </c>
      <c r="L33" s="204">
        <v>38.5</v>
      </c>
      <c r="M33" s="204">
        <v>36</v>
      </c>
      <c r="N33" s="204">
        <v>35.5</v>
      </c>
      <c r="O33" s="204">
        <v>37</v>
      </c>
      <c r="P33" s="204">
        <v>40</v>
      </c>
      <c r="Q33" s="204">
        <v>35.5</v>
      </c>
      <c r="R33" s="204">
        <v>38</v>
      </c>
      <c r="S33" s="204">
        <v>33</v>
      </c>
      <c r="T33" s="204">
        <v>36.869999999999997</v>
      </c>
    </row>
    <row r="34" spans="1:20" ht="20.100000000000001" customHeight="1">
      <c r="A34" s="288">
        <v>43707</v>
      </c>
      <c r="B34" s="288">
        <v>43713</v>
      </c>
      <c r="C34" s="293" t="s">
        <v>1563</v>
      </c>
      <c r="D34" s="204">
        <v>0.5</v>
      </c>
      <c r="E34" s="204">
        <v>-1</v>
      </c>
      <c r="F34" s="204">
        <v>3</v>
      </c>
      <c r="G34" s="204">
        <v>-3.5</v>
      </c>
      <c r="H34" s="204">
        <v>0.5</v>
      </c>
      <c r="I34" s="204">
        <v>-0.2</v>
      </c>
      <c r="J34" s="204">
        <v>11</v>
      </c>
      <c r="K34" s="204">
        <v>5</v>
      </c>
      <c r="L34" s="204">
        <v>1.1000000000000001</v>
      </c>
      <c r="M34" s="204">
        <v>1.8</v>
      </c>
      <c r="N34" s="204">
        <v>1.5</v>
      </c>
      <c r="O34" s="204">
        <v>1.8</v>
      </c>
      <c r="P34" s="204">
        <v>1</v>
      </c>
      <c r="Q34" s="204">
        <v>0.5</v>
      </c>
      <c r="R34" s="204">
        <v>2</v>
      </c>
      <c r="S34" s="204">
        <v>12</v>
      </c>
      <c r="T34" s="204">
        <v>2.31</v>
      </c>
    </row>
    <row r="35" spans="1:20" ht="20.100000000000001" customHeight="1">
      <c r="A35" s="288">
        <v>43707</v>
      </c>
      <c r="B35" s="288">
        <v>43713</v>
      </c>
      <c r="C35" s="293" t="s">
        <v>1564</v>
      </c>
      <c r="D35" s="204">
        <v>61</v>
      </c>
      <c r="E35" s="204">
        <v>56.9</v>
      </c>
      <c r="F35" s="204">
        <v>60</v>
      </c>
      <c r="G35" s="204">
        <v>58</v>
      </c>
      <c r="H35" s="204">
        <v>60</v>
      </c>
      <c r="I35" s="204">
        <v>55.8</v>
      </c>
      <c r="J35" s="204">
        <v>68</v>
      </c>
      <c r="K35" s="204">
        <v>55</v>
      </c>
      <c r="L35" s="204">
        <v>55</v>
      </c>
      <c r="M35" s="204">
        <v>56</v>
      </c>
      <c r="N35" s="204">
        <v>57</v>
      </c>
      <c r="O35" s="204">
        <v>60</v>
      </c>
      <c r="P35" s="204">
        <v>65</v>
      </c>
      <c r="Q35" s="204">
        <v>48</v>
      </c>
      <c r="R35" s="204">
        <v>60</v>
      </c>
      <c r="S35" s="204">
        <v>58</v>
      </c>
      <c r="T35" s="204">
        <v>58.36</v>
      </c>
    </row>
    <row r="36" spans="1:20" ht="20.100000000000001" customHeight="1">
      <c r="A36" s="288">
        <v>43707</v>
      </c>
      <c r="B36" s="288">
        <v>43713</v>
      </c>
      <c r="C36" s="293" t="s">
        <v>1565</v>
      </c>
      <c r="D36" s="204">
        <v>52</v>
      </c>
      <c r="E36" s="204">
        <v>57.9</v>
      </c>
      <c r="F36" s="204">
        <v>55</v>
      </c>
      <c r="G36" s="204">
        <v>54</v>
      </c>
      <c r="H36" s="204">
        <v>59</v>
      </c>
      <c r="I36" s="204">
        <v>55</v>
      </c>
      <c r="J36" s="204">
        <v>58</v>
      </c>
      <c r="K36" s="204">
        <v>50</v>
      </c>
      <c r="L36" s="204">
        <v>54</v>
      </c>
      <c r="M36" s="204">
        <v>54.5</v>
      </c>
      <c r="N36" s="204">
        <v>55</v>
      </c>
      <c r="O36" s="204">
        <v>60</v>
      </c>
      <c r="P36" s="204">
        <v>65</v>
      </c>
      <c r="Q36" s="204">
        <v>46</v>
      </c>
      <c r="R36" s="204">
        <v>56</v>
      </c>
      <c r="S36" s="204">
        <v>53</v>
      </c>
      <c r="T36" s="204">
        <v>55.28</v>
      </c>
    </row>
    <row r="37" spans="1:20" ht="20.100000000000001" customHeight="1">
      <c r="A37" s="288">
        <v>43707</v>
      </c>
      <c r="B37" s="288">
        <v>43713</v>
      </c>
      <c r="C37" s="293" t="s">
        <v>1566</v>
      </c>
      <c r="D37" s="204">
        <v>9</v>
      </c>
      <c r="E37" s="204">
        <v>-1</v>
      </c>
      <c r="F37" s="204">
        <v>5</v>
      </c>
      <c r="G37" s="204">
        <v>4</v>
      </c>
      <c r="H37" s="204">
        <v>1</v>
      </c>
      <c r="I37" s="204">
        <v>0.8</v>
      </c>
      <c r="J37" s="204">
        <v>10</v>
      </c>
      <c r="K37" s="204">
        <v>5</v>
      </c>
      <c r="L37" s="204">
        <v>1</v>
      </c>
      <c r="M37" s="204">
        <v>1.5</v>
      </c>
      <c r="N37" s="204">
        <v>2</v>
      </c>
      <c r="O37" s="204">
        <v>0</v>
      </c>
      <c r="P37" s="204">
        <v>0</v>
      </c>
      <c r="Q37" s="204">
        <v>2</v>
      </c>
      <c r="R37" s="204">
        <v>4</v>
      </c>
      <c r="S37" s="204">
        <v>5</v>
      </c>
      <c r="T37" s="204">
        <v>3.08</v>
      </c>
    </row>
    <row r="38" spans="1:20" ht="20.100000000000001" customHeight="1">
      <c r="A38" s="288">
        <v>43714</v>
      </c>
      <c r="B38" s="288">
        <v>43720</v>
      </c>
      <c r="C38" s="293" t="s">
        <v>1560</v>
      </c>
      <c r="D38" s="204">
        <v>33</v>
      </c>
      <c r="E38" s="204">
        <v>32</v>
      </c>
      <c r="F38" s="204">
        <v>34</v>
      </c>
      <c r="G38" s="204">
        <v>36.799999999999997</v>
      </c>
      <c r="H38" s="204">
        <v>35</v>
      </c>
      <c r="I38" s="204">
        <v>35.299999999999997</v>
      </c>
      <c r="J38" s="204">
        <v>37.6</v>
      </c>
      <c r="K38" s="204">
        <v>39</v>
      </c>
      <c r="L38" s="204">
        <v>38</v>
      </c>
      <c r="M38" s="204">
        <v>38</v>
      </c>
      <c r="N38" s="204">
        <v>38</v>
      </c>
      <c r="O38" s="204">
        <v>39.5</v>
      </c>
      <c r="P38" s="204">
        <v>42</v>
      </c>
      <c r="Q38" s="204">
        <v>37.6</v>
      </c>
      <c r="R38" s="204">
        <v>39.5</v>
      </c>
      <c r="S38" s="204">
        <v>41</v>
      </c>
      <c r="T38" s="204">
        <v>37.270000000000003</v>
      </c>
    </row>
    <row r="39" spans="1:20" ht="20.100000000000001" customHeight="1">
      <c r="A39" s="288">
        <v>43714</v>
      </c>
      <c r="B39" s="288">
        <v>43720</v>
      </c>
      <c r="C39" s="293" t="s">
        <v>1561</v>
      </c>
      <c r="D39" s="204">
        <v>39</v>
      </c>
      <c r="E39" s="204">
        <v>38</v>
      </c>
      <c r="F39" s="204">
        <v>37</v>
      </c>
      <c r="G39" s="204">
        <v>37</v>
      </c>
      <c r="H39" s="204">
        <v>33.5</v>
      </c>
      <c r="I39" s="204">
        <v>37</v>
      </c>
      <c r="J39" s="204">
        <v>38</v>
      </c>
      <c r="K39" s="204">
        <v>42</v>
      </c>
      <c r="L39" s="204">
        <v>39.6</v>
      </c>
      <c r="M39" s="204">
        <v>37.799999999999997</v>
      </c>
      <c r="N39" s="204">
        <v>39</v>
      </c>
      <c r="O39" s="204">
        <v>39</v>
      </c>
      <c r="P39" s="204">
        <v>42.5</v>
      </c>
      <c r="Q39" s="204">
        <v>36</v>
      </c>
      <c r="R39" s="204">
        <v>37</v>
      </c>
      <c r="S39" s="204">
        <v>43</v>
      </c>
      <c r="T39" s="204">
        <v>38.46</v>
      </c>
    </row>
    <row r="40" spans="1:20" ht="20.100000000000001" customHeight="1">
      <c r="A40" s="288">
        <v>43714</v>
      </c>
      <c r="B40" s="288">
        <v>43720</v>
      </c>
      <c r="C40" s="293" t="s">
        <v>1562</v>
      </c>
      <c r="D40" s="204">
        <v>35</v>
      </c>
      <c r="E40" s="204">
        <v>35</v>
      </c>
      <c r="F40" s="204">
        <v>35</v>
      </c>
      <c r="G40" s="204">
        <v>37.200000000000003</v>
      </c>
      <c r="H40" s="204">
        <v>33</v>
      </c>
      <c r="I40" s="204">
        <v>37.200000000000003</v>
      </c>
      <c r="J40" s="204">
        <v>36</v>
      </c>
      <c r="K40" s="204">
        <v>39</v>
      </c>
      <c r="L40" s="204">
        <v>38.5</v>
      </c>
      <c r="M40" s="204">
        <v>36</v>
      </c>
      <c r="N40" s="204">
        <v>37</v>
      </c>
      <c r="O40" s="204">
        <v>37.5</v>
      </c>
      <c r="P40" s="204">
        <v>41</v>
      </c>
      <c r="Q40" s="204">
        <v>35.5</v>
      </c>
      <c r="R40" s="204">
        <v>39</v>
      </c>
      <c r="S40" s="204">
        <v>38</v>
      </c>
      <c r="T40" s="204">
        <v>36.869999999999997</v>
      </c>
    </row>
    <row r="41" spans="1:20" ht="20.100000000000001" customHeight="1">
      <c r="A41" s="288">
        <v>43714</v>
      </c>
      <c r="B41" s="288">
        <v>43720</v>
      </c>
      <c r="C41" s="293" t="s">
        <v>1563</v>
      </c>
      <c r="D41" s="204">
        <v>4</v>
      </c>
      <c r="E41" s="204">
        <v>3</v>
      </c>
      <c r="F41" s="204">
        <v>2</v>
      </c>
      <c r="G41" s="204">
        <v>-0.20000000000000301</v>
      </c>
      <c r="H41" s="204">
        <v>0.5</v>
      </c>
      <c r="I41" s="204">
        <v>-0.20000000000000301</v>
      </c>
      <c r="J41" s="204">
        <v>2</v>
      </c>
      <c r="K41" s="204">
        <v>3</v>
      </c>
      <c r="L41" s="204">
        <v>1.1000000000000001</v>
      </c>
      <c r="M41" s="204">
        <v>1.8</v>
      </c>
      <c r="N41" s="204">
        <v>2</v>
      </c>
      <c r="O41" s="204">
        <v>1.5</v>
      </c>
      <c r="P41" s="204">
        <v>1.5</v>
      </c>
      <c r="Q41" s="204">
        <v>0.5</v>
      </c>
      <c r="R41" s="204">
        <v>-2</v>
      </c>
      <c r="S41" s="204">
        <v>5</v>
      </c>
      <c r="T41" s="204">
        <v>1.59</v>
      </c>
    </row>
    <row r="42" spans="1:20" ht="20.100000000000001" customHeight="1">
      <c r="A42" s="288">
        <v>43714</v>
      </c>
      <c r="B42" s="288">
        <v>43720</v>
      </c>
      <c r="C42" s="293" t="s">
        <v>1564</v>
      </c>
      <c r="D42" s="204">
        <v>59</v>
      </c>
      <c r="E42" s="204">
        <v>58</v>
      </c>
      <c r="F42" s="204">
        <v>58</v>
      </c>
      <c r="G42" s="204">
        <v>58</v>
      </c>
      <c r="H42" s="204">
        <v>60</v>
      </c>
      <c r="I42" s="204">
        <v>55.8</v>
      </c>
      <c r="J42" s="204">
        <v>68</v>
      </c>
      <c r="K42" s="204">
        <v>55</v>
      </c>
      <c r="L42" s="204">
        <v>55</v>
      </c>
      <c r="M42" s="204">
        <v>56</v>
      </c>
      <c r="N42" s="204">
        <v>58</v>
      </c>
      <c r="O42" s="204">
        <v>60</v>
      </c>
      <c r="P42" s="204">
        <v>65</v>
      </c>
      <c r="Q42" s="204">
        <v>62</v>
      </c>
      <c r="R42" s="204">
        <v>56</v>
      </c>
      <c r="S42" s="204">
        <v>59</v>
      </c>
      <c r="T42" s="204">
        <v>58.93</v>
      </c>
    </row>
    <row r="43" spans="1:20" ht="20.100000000000001" customHeight="1">
      <c r="A43" s="288">
        <v>43714</v>
      </c>
      <c r="B43" s="288">
        <v>43720</v>
      </c>
      <c r="C43" s="293" t="s">
        <v>1565</v>
      </c>
      <c r="D43" s="204">
        <v>56</v>
      </c>
      <c r="E43" s="204">
        <v>55</v>
      </c>
      <c r="F43" s="204">
        <v>55</v>
      </c>
      <c r="G43" s="204">
        <v>54</v>
      </c>
      <c r="H43" s="204">
        <v>59</v>
      </c>
      <c r="I43" s="204">
        <v>55</v>
      </c>
      <c r="J43" s="204">
        <v>58</v>
      </c>
      <c r="K43" s="204">
        <v>50</v>
      </c>
      <c r="L43" s="204">
        <v>54</v>
      </c>
      <c r="M43" s="204">
        <v>54.5</v>
      </c>
      <c r="N43" s="204">
        <v>55</v>
      </c>
      <c r="O43" s="204">
        <v>60</v>
      </c>
      <c r="P43" s="204">
        <v>65</v>
      </c>
      <c r="Q43" s="204">
        <v>60</v>
      </c>
      <c r="R43" s="204">
        <v>54</v>
      </c>
      <c r="S43" s="204">
        <v>53</v>
      </c>
      <c r="T43" s="204">
        <v>56.09</v>
      </c>
    </row>
    <row r="44" spans="1:20" ht="20.100000000000001" customHeight="1">
      <c r="A44" s="288">
        <v>43714</v>
      </c>
      <c r="B44" s="288">
        <v>43720</v>
      </c>
      <c r="C44" s="293" t="s">
        <v>1566</v>
      </c>
      <c r="D44" s="204">
        <v>3</v>
      </c>
      <c r="E44" s="204">
        <v>3</v>
      </c>
      <c r="F44" s="204">
        <v>3</v>
      </c>
      <c r="G44" s="204">
        <v>4</v>
      </c>
      <c r="H44" s="204">
        <v>1</v>
      </c>
      <c r="I44" s="204">
        <v>0.8</v>
      </c>
      <c r="J44" s="204">
        <v>10</v>
      </c>
      <c r="K44" s="204">
        <v>5</v>
      </c>
      <c r="L44" s="204">
        <v>1</v>
      </c>
      <c r="M44" s="204">
        <v>1.5</v>
      </c>
      <c r="N44" s="204">
        <v>3</v>
      </c>
      <c r="O44" s="204">
        <v>0</v>
      </c>
      <c r="P44" s="204">
        <v>0</v>
      </c>
      <c r="Q44" s="204">
        <v>2</v>
      </c>
      <c r="R44" s="204">
        <v>2</v>
      </c>
      <c r="S44" s="204">
        <v>6</v>
      </c>
      <c r="T44" s="204">
        <v>2.83</v>
      </c>
    </row>
    <row r="45" spans="1:20" ht="20.100000000000001" customHeight="1">
      <c r="A45" s="288">
        <v>43721</v>
      </c>
      <c r="B45" s="288">
        <v>43727</v>
      </c>
      <c r="C45" s="293" t="s">
        <v>1560</v>
      </c>
      <c r="D45" s="204">
        <v>33</v>
      </c>
      <c r="E45" s="204">
        <v>32.5</v>
      </c>
      <c r="F45" s="204">
        <v>33</v>
      </c>
      <c r="G45" s="204">
        <v>36.799999999999997</v>
      </c>
      <c r="H45" s="204">
        <v>36</v>
      </c>
      <c r="I45" s="204">
        <v>37</v>
      </c>
      <c r="J45" s="204">
        <v>38.5</v>
      </c>
      <c r="K45" s="204">
        <v>39</v>
      </c>
      <c r="L45" s="204">
        <v>40</v>
      </c>
      <c r="M45" s="204">
        <v>40</v>
      </c>
      <c r="N45" s="204">
        <v>39.5</v>
      </c>
      <c r="O45" s="204">
        <v>41</v>
      </c>
      <c r="P45" s="204">
        <v>42</v>
      </c>
      <c r="Q45" s="204">
        <v>37.5</v>
      </c>
      <c r="R45" s="204">
        <v>39.5</v>
      </c>
      <c r="S45" s="204">
        <v>40.5</v>
      </c>
      <c r="T45" s="204">
        <v>37.86</v>
      </c>
    </row>
    <row r="46" spans="1:20" ht="20.100000000000001" customHeight="1">
      <c r="A46" s="288">
        <v>43721</v>
      </c>
      <c r="B46" s="288">
        <v>43727</v>
      </c>
      <c r="C46" s="293" t="s">
        <v>1561</v>
      </c>
      <c r="D46" s="204">
        <v>39.799999999999997</v>
      </c>
      <c r="E46" s="204">
        <v>36</v>
      </c>
      <c r="F46" s="204">
        <v>36</v>
      </c>
      <c r="G46" s="204">
        <v>37</v>
      </c>
      <c r="H46" s="204">
        <v>38</v>
      </c>
      <c r="I46" s="204">
        <v>39</v>
      </c>
      <c r="J46" s="204">
        <v>37</v>
      </c>
      <c r="K46" s="204">
        <v>38</v>
      </c>
      <c r="L46" s="204">
        <v>40</v>
      </c>
      <c r="M46" s="204">
        <v>39</v>
      </c>
      <c r="N46" s="204">
        <v>39</v>
      </c>
      <c r="O46" s="204">
        <v>41</v>
      </c>
      <c r="P46" s="204">
        <v>42.5</v>
      </c>
      <c r="Q46" s="204">
        <v>36</v>
      </c>
      <c r="R46" s="204">
        <v>37.5</v>
      </c>
      <c r="S46" s="204">
        <v>43</v>
      </c>
      <c r="T46" s="204">
        <v>38.68</v>
      </c>
    </row>
    <row r="47" spans="1:20" ht="20.100000000000001" customHeight="1">
      <c r="A47" s="288">
        <v>43721</v>
      </c>
      <c r="B47" s="288">
        <v>43727</v>
      </c>
      <c r="C47" s="293" t="s">
        <v>1562</v>
      </c>
      <c r="D47" s="204">
        <v>38</v>
      </c>
      <c r="E47" s="204">
        <v>35</v>
      </c>
      <c r="F47" s="204">
        <v>34.5</v>
      </c>
      <c r="G47" s="204">
        <v>37.200000000000003</v>
      </c>
      <c r="H47" s="204">
        <v>35</v>
      </c>
      <c r="I47" s="204">
        <v>38.4</v>
      </c>
      <c r="J47" s="204">
        <v>35</v>
      </c>
      <c r="K47" s="204">
        <v>36</v>
      </c>
      <c r="L47" s="204">
        <v>39</v>
      </c>
      <c r="M47" s="204">
        <v>37</v>
      </c>
      <c r="N47" s="204">
        <v>37.5</v>
      </c>
      <c r="O47" s="204">
        <v>40</v>
      </c>
      <c r="P47" s="204">
        <v>41</v>
      </c>
      <c r="Q47" s="204">
        <v>35.5</v>
      </c>
      <c r="R47" s="204">
        <v>39</v>
      </c>
      <c r="S47" s="204">
        <v>38</v>
      </c>
      <c r="T47" s="204">
        <v>27.26</v>
      </c>
    </row>
    <row r="48" spans="1:20" ht="20.100000000000001" customHeight="1">
      <c r="A48" s="288">
        <v>43721</v>
      </c>
      <c r="B48" s="288">
        <v>43727</v>
      </c>
      <c r="C48" s="293" t="s">
        <v>1563</v>
      </c>
      <c r="D48" s="204">
        <v>1.8</v>
      </c>
      <c r="E48" s="204">
        <v>1</v>
      </c>
      <c r="F48" s="204">
        <v>1.5</v>
      </c>
      <c r="G48" s="204">
        <v>-0.2</v>
      </c>
      <c r="H48" s="204">
        <v>3</v>
      </c>
      <c r="I48" s="204">
        <v>0.6</v>
      </c>
      <c r="J48" s="204">
        <v>2</v>
      </c>
      <c r="K48" s="204">
        <v>2</v>
      </c>
      <c r="L48" s="204">
        <v>1</v>
      </c>
      <c r="M48" s="204">
        <v>2</v>
      </c>
      <c r="N48" s="204">
        <v>1.5</v>
      </c>
      <c r="O48" s="204">
        <v>1</v>
      </c>
      <c r="P48" s="204">
        <v>1.5</v>
      </c>
      <c r="Q48" s="204">
        <v>0.5</v>
      </c>
      <c r="R48" s="204">
        <v>-1.5</v>
      </c>
      <c r="S48" s="204">
        <v>5</v>
      </c>
      <c r="T48" s="204">
        <v>1.42</v>
      </c>
    </row>
    <row r="49" spans="1:20" ht="20.100000000000001" customHeight="1">
      <c r="A49" s="288">
        <v>43721</v>
      </c>
      <c r="B49" s="288">
        <v>43727</v>
      </c>
      <c r="C49" s="293" t="s">
        <v>1564</v>
      </c>
      <c r="D49" s="204">
        <v>60</v>
      </c>
      <c r="E49" s="204">
        <v>56.3</v>
      </c>
      <c r="F49" s="204">
        <v>55.5</v>
      </c>
      <c r="G49" s="204">
        <v>58</v>
      </c>
      <c r="H49" s="204">
        <v>63</v>
      </c>
      <c r="I49" s="204">
        <v>56.7</v>
      </c>
      <c r="J49" s="204">
        <v>68</v>
      </c>
      <c r="K49" s="204">
        <v>55</v>
      </c>
      <c r="L49" s="204">
        <v>57</v>
      </c>
      <c r="M49" s="204">
        <v>57</v>
      </c>
      <c r="N49" s="204">
        <v>60</v>
      </c>
      <c r="O49" s="204">
        <v>60</v>
      </c>
      <c r="P49" s="204">
        <v>65</v>
      </c>
      <c r="Q49" s="204">
        <v>62</v>
      </c>
      <c r="R49" s="204">
        <v>56</v>
      </c>
      <c r="S49" s="204">
        <v>59</v>
      </c>
      <c r="T49" s="204">
        <v>59.28</v>
      </c>
    </row>
    <row r="50" spans="1:20" ht="20.100000000000001" customHeight="1">
      <c r="A50" s="288">
        <v>43721</v>
      </c>
      <c r="B50" s="288">
        <v>43727</v>
      </c>
      <c r="C50" s="293" t="s">
        <v>1565</v>
      </c>
      <c r="D50" s="204">
        <v>56</v>
      </c>
      <c r="E50" s="204">
        <v>55</v>
      </c>
      <c r="F50" s="204">
        <v>52</v>
      </c>
      <c r="G50" s="204">
        <v>54</v>
      </c>
      <c r="H50" s="204">
        <v>60</v>
      </c>
      <c r="I50" s="204">
        <v>55.5</v>
      </c>
      <c r="J50" s="204">
        <v>58</v>
      </c>
      <c r="K50" s="204">
        <v>50</v>
      </c>
      <c r="L50" s="204">
        <v>55.5</v>
      </c>
      <c r="M50" s="204">
        <v>55</v>
      </c>
      <c r="N50" s="204">
        <v>60</v>
      </c>
      <c r="O50" s="204">
        <v>60</v>
      </c>
      <c r="P50" s="204">
        <v>65</v>
      </c>
      <c r="Q50" s="204">
        <v>60</v>
      </c>
      <c r="R50" s="204">
        <v>54</v>
      </c>
      <c r="S50" s="204">
        <v>53</v>
      </c>
      <c r="T50" s="204">
        <v>56.44</v>
      </c>
    </row>
    <row r="51" spans="1:20" ht="20.100000000000001" customHeight="1">
      <c r="A51" s="288">
        <v>43721</v>
      </c>
      <c r="B51" s="288">
        <v>43727</v>
      </c>
      <c r="C51" s="293" t="s">
        <v>1566</v>
      </c>
      <c r="D51" s="204">
        <v>4</v>
      </c>
      <c r="E51" s="204">
        <v>1.3</v>
      </c>
      <c r="F51" s="204">
        <v>3.5</v>
      </c>
      <c r="G51" s="204">
        <v>4</v>
      </c>
      <c r="H51" s="204">
        <v>3</v>
      </c>
      <c r="I51" s="204">
        <v>1.2</v>
      </c>
      <c r="J51" s="204">
        <v>10</v>
      </c>
      <c r="K51" s="204">
        <v>5</v>
      </c>
      <c r="L51" s="204">
        <v>1.5</v>
      </c>
      <c r="M51" s="204">
        <v>2</v>
      </c>
      <c r="N51" s="204">
        <v>0</v>
      </c>
      <c r="O51" s="204">
        <v>0</v>
      </c>
      <c r="P51" s="204">
        <v>0</v>
      </c>
      <c r="Q51" s="204">
        <v>2</v>
      </c>
      <c r="R51" s="204">
        <v>2</v>
      </c>
      <c r="S51" s="204">
        <v>6</v>
      </c>
      <c r="T51" s="204">
        <v>2.84</v>
      </c>
    </row>
    <row r="52" spans="1:20" ht="20.100000000000001" customHeight="1">
      <c r="A52" s="288">
        <v>43728</v>
      </c>
      <c r="B52" s="288">
        <v>43734</v>
      </c>
      <c r="C52" s="293" t="s">
        <v>1560</v>
      </c>
      <c r="D52" s="204">
        <v>33</v>
      </c>
      <c r="E52" s="204">
        <v>32.5</v>
      </c>
      <c r="F52" s="204">
        <v>34.5</v>
      </c>
      <c r="G52" s="204">
        <v>36</v>
      </c>
      <c r="H52" s="204">
        <v>37</v>
      </c>
      <c r="I52" s="204">
        <v>37</v>
      </c>
      <c r="J52" s="204">
        <v>38.5</v>
      </c>
      <c r="K52" s="204">
        <v>39</v>
      </c>
      <c r="L52" s="204">
        <v>40</v>
      </c>
      <c r="M52" s="204">
        <v>42.5</v>
      </c>
      <c r="N52" s="204">
        <v>39.5</v>
      </c>
      <c r="O52" s="204">
        <v>41</v>
      </c>
      <c r="P52" s="204">
        <v>42</v>
      </c>
      <c r="Q52" s="204">
        <v>38.5</v>
      </c>
      <c r="R52" s="204">
        <v>39.5</v>
      </c>
      <c r="S52" s="204">
        <v>40</v>
      </c>
      <c r="T52" s="204">
        <v>38.159999999999997</v>
      </c>
    </row>
    <row r="53" spans="1:20" ht="20.100000000000001" customHeight="1">
      <c r="A53" s="288">
        <v>43728</v>
      </c>
      <c r="B53" s="288">
        <v>43734</v>
      </c>
      <c r="C53" s="293" t="s">
        <v>1561</v>
      </c>
      <c r="D53" s="204">
        <v>37.5</v>
      </c>
      <c r="E53" s="204">
        <v>34.700000000000003</v>
      </c>
      <c r="F53" s="204">
        <v>36.5</v>
      </c>
      <c r="G53" s="204">
        <v>37</v>
      </c>
      <c r="H53" s="204">
        <v>41</v>
      </c>
      <c r="I53" s="204">
        <v>39</v>
      </c>
      <c r="J53" s="204">
        <v>37</v>
      </c>
      <c r="K53" s="204">
        <v>38</v>
      </c>
      <c r="L53" s="204">
        <v>40</v>
      </c>
      <c r="M53" s="204">
        <v>41</v>
      </c>
      <c r="N53" s="204">
        <v>39</v>
      </c>
      <c r="O53" s="204">
        <v>41</v>
      </c>
      <c r="P53" s="204">
        <v>42.5</v>
      </c>
      <c r="Q53" s="204">
        <v>37</v>
      </c>
      <c r="R53" s="204">
        <v>38.5</v>
      </c>
      <c r="S53" s="204">
        <v>42</v>
      </c>
      <c r="T53" s="204">
        <v>38.86</v>
      </c>
    </row>
    <row r="54" spans="1:20" ht="20.100000000000001" customHeight="1">
      <c r="A54" s="288">
        <v>43728</v>
      </c>
      <c r="B54" s="288">
        <v>43734</v>
      </c>
      <c r="C54" s="293" t="s">
        <v>1562</v>
      </c>
      <c r="D54" s="204">
        <v>35.5</v>
      </c>
      <c r="E54" s="204">
        <v>35</v>
      </c>
      <c r="F54" s="204">
        <v>35</v>
      </c>
      <c r="G54" s="204">
        <v>38</v>
      </c>
      <c r="H54" s="204">
        <v>38</v>
      </c>
      <c r="I54" s="204">
        <v>38.1</v>
      </c>
      <c r="J54" s="204">
        <v>35</v>
      </c>
      <c r="K54" s="204">
        <v>36</v>
      </c>
      <c r="L54" s="204">
        <v>39</v>
      </c>
      <c r="M54" s="204">
        <v>39</v>
      </c>
      <c r="N54" s="204">
        <v>37.5</v>
      </c>
      <c r="O54" s="204">
        <v>40</v>
      </c>
      <c r="P54" s="204">
        <v>41</v>
      </c>
      <c r="Q54" s="204">
        <v>35.5</v>
      </c>
      <c r="R54" s="204">
        <v>38</v>
      </c>
      <c r="S54" s="204">
        <v>38</v>
      </c>
      <c r="T54" s="204">
        <v>37.409999999999997</v>
      </c>
    </row>
    <row r="55" spans="1:20" ht="20.100000000000001" customHeight="1">
      <c r="A55" s="288">
        <v>43728</v>
      </c>
      <c r="B55" s="288">
        <v>43734</v>
      </c>
      <c r="C55" s="293" t="s">
        <v>1563</v>
      </c>
      <c r="D55" s="204">
        <v>2</v>
      </c>
      <c r="E55" s="204">
        <v>-0.3</v>
      </c>
      <c r="F55" s="204">
        <v>1.5</v>
      </c>
      <c r="G55" s="204">
        <v>-1</v>
      </c>
      <c r="H55" s="204">
        <v>3</v>
      </c>
      <c r="I55" s="204">
        <v>0.9</v>
      </c>
      <c r="J55" s="204">
        <v>2</v>
      </c>
      <c r="K55" s="204">
        <v>2</v>
      </c>
      <c r="L55" s="204">
        <v>1</v>
      </c>
      <c r="M55" s="204">
        <v>2</v>
      </c>
      <c r="N55" s="204">
        <v>1.5</v>
      </c>
      <c r="O55" s="204">
        <v>1</v>
      </c>
      <c r="P55" s="204">
        <v>1.5</v>
      </c>
      <c r="Q55" s="204">
        <v>1.5</v>
      </c>
      <c r="R55" s="204">
        <v>0.5</v>
      </c>
      <c r="S55" s="204">
        <v>4</v>
      </c>
      <c r="T55" s="204">
        <v>1.44</v>
      </c>
    </row>
    <row r="56" spans="1:20" ht="20.100000000000001" customHeight="1">
      <c r="A56" s="288">
        <v>43728</v>
      </c>
      <c r="B56" s="288">
        <v>43734</v>
      </c>
      <c r="C56" s="293" t="s">
        <v>1564</v>
      </c>
      <c r="D56" s="204">
        <v>60</v>
      </c>
      <c r="E56" s="204">
        <v>54</v>
      </c>
      <c r="F56" s="204">
        <v>55.5</v>
      </c>
      <c r="G56" s="204">
        <v>58</v>
      </c>
      <c r="H56" s="204">
        <v>63</v>
      </c>
      <c r="I56" s="204">
        <v>56.7</v>
      </c>
      <c r="J56" s="204">
        <v>68</v>
      </c>
      <c r="K56" s="204">
        <v>55</v>
      </c>
      <c r="L56" s="204">
        <v>57</v>
      </c>
      <c r="M56" s="204">
        <v>58</v>
      </c>
      <c r="N56" s="204">
        <v>60</v>
      </c>
      <c r="O56" s="204">
        <v>60</v>
      </c>
      <c r="P56" s="204">
        <v>65</v>
      </c>
      <c r="Q56" s="204">
        <v>65</v>
      </c>
      <c r="R56" s="204">
        <v>56</v>
      </c>
      <c r="S56" s="204">
        <v>58.5</v>
      </c>
      <c r="T56" s="204">
        <v>59.36</v>
      </c>
    </row>
    <row r="57" spans="1:20" ht="20.100000000000001" customHeight="1">
      <c r="A57" s="288">
        <v>43728</v>
      </c>
      <c r="B57" s="288">
        <v>43734</v>
      </c>
      <c r="C57" s="293" t="s">
        <v>1565</v>
      </c>
      <c r="D57" s="204">
        <v>49</v>
      </c>
      <c r="E57" s="204">
        <v>55</v>
      </c>
      <c r="F57" s="204">
        <v>52</v>
      </c>
      <c r="G57" s="204">
        <v>54</v>
      </c>
      <c r="H57" s="204">
        <v>60</v>
      </c>
      <c r="I57" s="204">
        <v>55.5</v>
      </c>
      <c r="J57" s="204">
        <v>58</v>
      </c>
      <c r="K57" s="204">
        <v>50</v>
      </c>
      <c r="L57" s="204">
        <v>55.5</v>
      </c>
      <c r="M57" s="204">
        <v>57</v>
      </c>
      <c r="N57" s="204">
        <v>60</v>
      </c>
      <c r="O57" s="204">
        <v>60</v>
      </c>
      <c r="P57" s="204">
        <v>65</v>
      </c>
      <c r="Q57" s="204">
        <v>60</v>
      </c>
      <c r="R57" s="204">
        <v>54</v>
      </c>
      <c r="S57" s="204">
        <v>53</v>
      </c>
      <c r="T57" s="204">
        <v>56.13</v>
      </c>
    </row>
    <row r="58" spans="1:20" ht="20.100000000000001" customHeight="1">
      <c r="A58" s="288">
        <v>43728</v>
      </c>
      <c r="B58" s="288">
        <v>43734</v>
      </c>
      <c r="C58" s="293" t="s">
        <v>1566</v>
      </c>
      <c r="D58" s="204">
        <v>11</v>
      </c>
      <c r="E58" s="204">
        <v>-1</v>
      </c>
      <c r="F58" s="204">
        <v>3.5</v>
      </c>
      <c r="G58" s="204">
        <v>4</v>
      </c>
      <c r="H58" s="204">
        <v>3</v>
      </c>
      <c r="I58" s="204">
        <v>1.2</v>
      </c>
      <c r="J58" s="204">
        <v>10</v>
      </c>
      <c r="K58" s="204">
        <v>5</v>
      </c>
      <c r="L58" s="204">
        <v>1.5</v>
      </c>
      <c r="M58" s="204">
        <v>1</v>
      </c>
      <c r="N58" s="204">
        <v>0</v>
      </c>
      <c r="O58" s="204">
        <v>0</v>
      </c>
      <c r="P58" s="204">
        <v>0</v>
      </c>
      <c r="Q58" s="204">
        <v>5</v>
      </c>
      <c r="R58" s="204">
        <v>2</v>
      </c>
      <c r="S58" s="204">
        <v>5.5</v>
      </c>
      <c r="T58" s="204">
        <v>3.23</v>
      </c>
    </row>
    <row r="59" spans="1:20" ht="20.100000000000001" customHeight="1">
      <c r="A59" s="288">
        <v>43735</v>
      </c>
      <c r="B59" s="288">
        <v>43748</v>
      </c>
      <c r="C59" s="293" t="s">
        <v>1560</v>
      </c>
      <c r="D59" s="204">
        <v>44.5</v>
      </c>
      <c r="E59" s="204">
        <v>43</v>
      </c>
      <c r="F59" s="204">
        <v>43</v>
      </c>
      <c r="G59" s="204">
        <v>41</v>
      </c>
      <c r="H59" s="204">
        <v>46.5</v>
      </c>
      <c r="I59" s="204">
        <v>44</v>
      </c>
      <c r="J59" s="204">
        <v>45.6</v>
      </c>
      <c r="K59" s="204">
        <v>46</v>
      </c>
      <c r="L59" s="204">
        <v>45</v>
      </c>
      <c r="M59" s="204">
        <v>46</v>
      </c>
      <c r="N59" s="204">
        <v>46</v>
      </c>
      <c r="O59" s="204">
        <v>49</v>
      </c>
      <c r="P59" s="204">
        <v>49</v>
      </c>
      <c r="Q59" s="204">
        <v>45.5</v>
      </c>
      <c r="R59" s="204">
        <v>47</v>
      </c>
      <c r="S59" s="204">
        <v>46</v>
      </c>
      <c r="T59" s="204">
        <v>45.44</v>
      </c>
    </row>
    <row r="60" spans="1:20" ht="20.100000000000001" customHeight="1">
      <c r="A60" s="288">
        <v>43735</v>
      </c>
      <c r="B60" s="288">
        <v>43748</v>
      </c>
      <c r="C60" s="293" t="s">
        <v>1561</v>
      </c>
      <c r="D60" s="204">
        <v>45</v>
      </c>
      <c r="E60" s="204">
        <v>39.5</v>
      </c>
      <c r="F60" s="204">
        <v>43</v>
      </c>
      <c r="G60" s="204">
        <v>41</v>
      </c>
      <c r="H60" s="204">
        <v>50</v>
      </c>
      <c r="I60" s="204">
        <v>49</v>
      </c>
      <c r="J60" s="204">
        <v>49</v>
      </c>
      <c r="K60" s="204">
        <v>50.5</v>
      </c>
      <c r="L60" s="204">
        <v>46.5</v>
      </c>
      <c r="M60" s="204">
        <v>47</v>
      </c>
      <c r="N60" s="204">
        <v>49</v>
      </c>
      <c r="O60" s="204">
        <v>51</v>
      </c>
      <c r="P60" s="204">
        <v>50</v>
      </c>
      <c r="Q60" s="204">
        <v>45.5</v>
      </c>
      <c r="R60" s="204">
        <v>46.5</v>
      </c>
      <c r="S60" s="204">
        <v>45</v>
      </c>
      <c r="T60" s="204">
        <v>46.72</v>
      </c>
    </row>
    <row r="61" spans="1:20" ht="20.100000000000001" customHeight="1">
      <c r="A61" s="288">
        <v>43735</v>
      </c>
      <c r="B61" s="288">
        <v>43748</v>
      </c>
      <c r="C61" s="293" t="s">
        <v>1562</v>
      </c>
      <c r="D61" s="204">
        <v>41</v>
      </c>
      <c r="E61" s="204">
        <v>41</v>
      </c>
      <c r="F61" s="204">
        <v>38</v>
      </c>
      <c r="G61" s="204">
        <v>38</v>
      </c>
      <c r="H61" s="204">
        <v>35</v>
      </c>
      <c r="I61" s="204">
        <v>45.5</v>
      </c>
      <c r="J61" s="204">
        <v>37.799999999999997</v>
      </c>
      <c r="K61" s="204">
        <v>45</v>
      </c>
      <c r="L61" s="204">
        <v>40</v>
      </c>
      <c r="M61" s="204">
        <v>41</v>
      </c>
      <c r="N61" s="204">
        <v>44</v>
      </c>
      <c r="O61" s="204">
        <v>45</v>
      </c>
      <c r="P61" s="204">
        <v>45.5</v>
      </c>
      <c r="Q61" s="204">
        <v>42.5</v>
      </c>
      <c r="R61" s="204">
        <v>43</v>
      </c>
      <c r="S61" s="204">
        <v>42</v>
      </c>
      <c r="T61" s="204">
        <v>41.52</v>
      </c>
    </row>
    <row r="62" spans="1:20" ht="20.100000000000001" customHeight="1">
      <c r="A62" s="288">
        <v>43735</v>
      </c>
      <c r="B62" s="288">
        <v>43748</v>
      </c>
      <c r="C62" s="293" t="s">
        <v>1563</v>
      </c>
      <c r="D62" s="204">
        <v>4</v>
      </c>
      <c r="E62" s="204">
        <v>-1.5</v>
      </c>
      <c r="F62" s="204">
        <v>5</v>
      </c>
      <c r="G62" s="204">
        <v>3</v>
      </c>
      <c r="H62" s="204">
        <v>15</v>
      </c>
      <c r="I62" s="204">
        <v>3.5</v>
      </c>
      <c r="J62" s="204">
        <v>11.2</v>
      </c>
      <c r="K62" s="204">
        <v>5.5</v>
      </c>
      <c r="L62" s="204">
        <v>6.5</v>
      </c>
      <c r="M62" s="204">
        <v>6</v>
      </c>
      <c r="N62" s="204">
        <v>5</v>
      </c>
      <c r="O62" s="204">
        <v>6</v>
      </c>
      <c r="P62" s="204">
        <v>4.5</v>
      </c>
      <c r="Q62" s="204">
        <v>3</v>
      </c>
      <c r="R62" s="204">
        <v>3.5</v>
      </c>
      <c r="S62" s="204">
        <v>3</v>
      </c>
      <c r="T62" s="204">
        <v>5.2</v>
      </c>
    </row>
    <row r="63" spans="1:20" ht="20.100000000000001" customHeight="1">
      <c r="A63" s="288">
        <v>43735</v>
      </c>
      <c r="B63" s="288">
        <v>43748</v>
      </c>
      <c r="C63" s="293" t="s">
        <v>1564</v>
      </c>
      <c r="D63" s="204">
        <v>71</v>
      </c>
      <c r="E63" s="204">
        <v>61.5</v>
      </c>
      <c r="F63" s="204">
        <v>70</v>
      </c>
      <c r="G63" s="204">
        <v>69</v>
      </c>
      <c r="H63" s="204">
        <v>73</v>
      </c>
      <c r="I63" s="204">
        <v>61.5</v>
      </c>
      <c r="J63" s="204">
        <v>73</v>
      </c>
      <c r="K63" s="204">
        <v>65</v>
      </c>
      <c r="L63" s="204">
        <v>69</v>
      </c>
      <c r="M63" s="204">
        <v>69</v>
      </c>
      <c r="N63" s="204">
        <v>71</v>
      </c>
      <c r="O63" s="204">
        <v>72</v>
      </c>
      <c r="P63" s="204">
        <v>72</v>
      </c>
      <c r="Q63" s="204">
        <v>70</v>
      </c>
      <c r="R63" s="204">
        <v>70</v>
      </c>
      <c r="S63" s="204">
        <v>61.5</v>
      </c>
      <c r="T63" s="204">
        <v>68.66</v>
      </c>
    </row>
    <row r="64" spans="1:20" ht="20.100000000000001" customHeight="1">
      <c r="A64" s="288">
        <v>43735</v>
      </c>
      <c r="B64" s="288">
        <v>43748</v>
      </c>
      <c r="C64" s="293" t="s">
        <v>1565</v>
      </c>
      <c r="D64" s="204">
        <v>70</v>
      </c>
      <c r="E64" s="204">
        <v>62.5</v>
      </c>
      <c r="F64" s="204">
        <v>55</v>
      </c>
      <c r="G64" s="204">
        <v>55</v>
      </c>
      <c r="H64" s="204">
        <v>66</v>
      </c>
      <c r="I64" s="204">
        <v>60</v>
      </c>
      <c r="J64" s="204">
        <v>51.5</v>
      </c>
      <c r="K64" s="204">
        <v>56</v>
      </c>
      <c r="L64" s="204">
        <v>58</v>
      </c>
      <c r="M64" s="204">
        <v>59</v>
      </c>
      <c r="N64" s="204">
        <v>62</v>
      </c>
      <c r="O64" s="204">
        <v>62.6</v>
      </c>
      <c r="P64" s="204">
        <v>65</v>
      </c>
      <c r="Q64" s="204">
        <v>60</v>
      </c>
      <c r="R64" s="204">
        <v>59</v>
      </c>
      <c r="S64" s="204">
        <v>55.5</v>
      </c>
      <c r="T64" s="204">
        <v>59.82</v>
      </c>
    </row>
    <row r="65" spans="1:20" ht="20.100000000000001" customHeight="1">
      <c r="A65" s="288">
        <v>43735</v>
      </c>
      <c r="B65" s="288">
        <v>43748</v>
      </c>
      <c r="C65" s="293" t="s">
        <v>1566</v>
      </c>
      <c r="D65" s="204">
        <v>1</v>
      </c>
      <c r="E65" s="204">
        <v>-1</v>
      </c>
      <c r="F65" s="204">
        <v>15</v>
      </c>
      <c r="G65" s="204">
        <v>14</v>
      </c>
      <c r="H65" s="204">
        <v>7</v>
      </c>
      <c r="I65" s="204">
        <v>1.5</v>
      </c>
      <c r="J65" s="204">
        <v>21.5</v>
      </c>
      <c r="K65" s="204">
        <v>9</v>
      </c>
      <c r="L65" s="204">
        <v>11</v>
      </c>
      <c r="M65" s="204">
        <v>10</v>
      </c>
      <c r="N65" s="204">
        <v>9</v>
      </c>
      <c r="O65" s="204">
        <v>9.4</v>
      </c>
      <c r="P65" s="204">
        <v>7</v>
      </c>
      <c r="Q65" s="204">
        <v>10</v>
      </c>
      <c r="R65" s="204">
        <v>11</v>
      </c>
      <c r="S65" s="204">
        <v>6</v>
      </c>
      <c r="T65" s="204">
        <v>8.84</v>
      </c>
    </row>
    <row r="66" spans="1:20" ht="20.100000000000001" customHeight="1">
      <c r="A66" s="288">
        <v>43749</v>
      </c>
      <c r="B66" s="288">
        <v>43755</v>
      </c>
      <c r="C66" s="293" t="s">
        <v>1560</v>
      </c>
      <c r="D66" s="204">
        <v>46</v>
      </c>
      <c r="E66" s="204">
        <v>45</v>
      </c>
      <c r="F66" s="204">
        <v>45.8</v>
      </c>
      <c r="G66" s="204">
        <v>43</v>
      </c>
      <c r="H66" s="204">
        <v>47.5</v>
      </c>
      <c r="I66" s="204">
        <v>47</v>
      </c>
      <c r="J66" s="204">
        <v>48.9</v>
      </c>
      <c r="K66" s="204">
        <v>49.5</v>
      </c>
      <c r="L66" s="204">
        <v>46.5</v>
      </c>
      <c r="M66" s="204">
        <v>49.5</v>
      </c>
      <c r="N66" s="204">
        <v>49.5</v>
      </c>
      <c r="O66" s="204">
        <v>49</v>
      </c>
      <c r="P66" s="204">
        <v>49</v>
      </c>
      <c r="Q66" s="204">
        <v>48</v>
      </c>
      <c r="R66" s="204">
        <v>49</v>
      </c>
      <c r="S66" s="204">
        <v>48.5</v>
      </c>
      <c r="T66" s="204">
        <v>47.6</v>
      </c>
    </row>
    <row r="67" spans="1:20" ht="20.100000000000001" customHeight="1">
      <c r="A67" s="288">
        <v>43749</v>
      </c>
      <c r="B67" s="288">
        <v>43755</v>
      </c>
      <c r="C67" s="293" t="s">
        <v>1561</v>
      </c>
      <c r="D67" s="204">
        <v>50</v>
      </c>
      <c r="E67" s="204">
        <v>43</v>
      </c>
      <c r="F67" s="204">
        <v>50</v>
      </c>
      <c r="G67" s="204">
        <v>45</v>
      </c>
      <c r="H67" s="204">
        <v>52</v>
      </c>
      <c r="I67" s="204">
        <v>51.8</v>
      </c>
      <c r="J67" s="204">
        <v>52.5</v>
      </c>
      <c r="K67" s="204">
        <v>53.2</v>
      </c>
      <c r="L67" s="204">
        <v>47</v>
      </c>
      <c r="M67" s="204">
        <v>48.8</v>
      </c>
      <c r="N67" s="204">
        <v>53.5</v>
      </c>
      <c r="O67" s="204">
        <v>51</v>
      </c>
      <c r="P67" s="204">
        <v>50</v>
      </c>
      <c r="Q67" s="204">
        <v>50</v>
      </c>
      <c r="R67" s="204">
        <v>52</v>
      </c>
      <c r="S67" s="204">
        <v>53</v>
      </c>
      <c r="T67" s="204">
        <v>50.18</v>
      </c>
    </row>
    <row r="68" spans="1:20" ht="20.100000000000001" customHeight="1">
      <c r="A68" s="288">
        <v>43749</v>
      </c>
      <c r="B68" s="288">
        <v>43755</v>
      </c>
      <c r="C68" s="293" t="s">
        <v>1562</v>
      </c>
      <c r="D68" s="204">
        <v>40</v>
      </c>
      <c r="E68" s="204">
        <v>41</v>
      </c>
      <c r="F68" s="204">
        <v>41</v>
      </c>
      <c r="G68" s="204">
        <v>40</v>
      </c>
      <c r="H68" s="204">
        <v>40</v>
      </c>
      <c r="I68" s="204">
        <v>47.5</v>
      </c>
      <c r="J68" s="204">
        <v>38.9</v>
      </c>
      <c r="K68" s="204">
        <v>39.700000000000003</v>
      </c>
      <c r="L68" s="204">
        <v>42</v>
      </c>
      <c r="M68" s="204">
        <v>42</v>
      </c>
      <c r="N68" s="204">
        <v>40.299999999999997</v>
      </c>
      <c r="O68" s="204">
        <v>45</v>
      </c>
      <c r="P68" s="204">
        <v>45.5</v>
      </c>
      <c r="Q68" s="204">
        <v>44</v>
      </c>
      <c r="R68" s="204">
        <v>45</v>
      </c>
      <c r="S68" s="204">
        <v>38</v>
      </c>
      <c r="T68" s="204">
        <v>41.87</v>
      </c>
    </row>
    <row r="69" spans="1:20" ht="20.100000000000001" customHeight="1">
      <c r="A69" s="288">
        <v>43749</v>
      </c>
      <c r="B69" s="288">
        <v>43755</v>
      </c>
      <c r="C69" s="293" t="s">
        <v>1563</v>
      </c>
      <c r="D69" s="204">
        <v>10</v>
      </c>
      <c r="E69" s="204">
        <v>2</v>
      </c>
      <c r="F69" s="204">
        <v>9</v>
      </c>
      <c r="G69" s="204">
        <v>5</v>
      </c>
      <c r="H69" s="204">
        <v>12</v>
      </c>
      <c r="I69" s="204">
        <v>4.3</v>
      </c>
      <c r="J69" s="204">
        <v>13.6</v>
      </c>
      <c r="K69" s="204">
        <v>13.5</v>
      </c>
      <c r="L69" s="204">
        <v>5</v>
      </c>
      <c r="M69" s="204">
        <v>6.8</v>
      </c>
      <c r="N69" s="204">
        <v>13.2</v>
      </c>
      <c r="O69" s="204">
        <v>6</v>
      </c>
      <c r="P69" s="204">
        <v>4.5</v>
      </c>
      <c r="Q69" s="204">
        <v>6</v>
      </c>
      <c r="R69" s="204">
        <v>7</v>
      </c>
      <c r="S69" s="204">
        <v>15</v>
      </c>
      <c r="T69" s="204">
        <v>8.31</v>
      </c>
    </row>
    <row r="70" spans="1:20" ht="20.100000000000001" customHeight="1">
      <c r="A70" s="288">
        <v>43749</v>
      </c>
      <c r="B70" s="288">
        <v>43755</v>
      </c>
      <c r="C70" s="293" t="s">
        <v>1564</v>
      </c>
      <c r="D70" s="204">
        <v>75</v>
      </c>
      <c r="E70" s="204">
        <v>61.5</v>
      </c>
      <c r="F70" s="204">
        <v>65</v>
      </c>
      <c r="G70" s="204">
        <v>70</v>
      </c>
      <c r="H70" s="204">
        <v>75</v>
      </c>
      <c r="I70" s="204">
        <v>75</v>
      </c>
      <c r="J70" s="204">
        <v>76</v>
      </c>
      <c r="K70" s="204">
        <v>78.900000000000006</v>
      </c>
      <c r="L70" s="204">
        <v>69</v>
      </c>
      <c r="M70" s="204">
        <v>69</v>
      </c>
      <c r="N70" s="204">
        <v>81.5</v>
      </c>
      <c r="O70" s="204">
        <v>72</v>
      </c>
      <c r="P70" s="204">
        <v>72</v>
      </c>
      <c r="Q70" s="204">
        <v>77</v>
      </c>
      <c r="R70" s="204">
        <v>75</v>
      </c>
      <c r="S70" s="204">
        <v>69</v>
      </c>
      <c r="T70" s="204">
        <v>72.56</v>
      </c>
    </row>
    <row r="71" spans="1:20" ht="20.100000000000001" customHeight="1">
      <c r="A71" s="288">
        <v>43749</v>
      </c>
      <c r="B71" s="288">
        <v>43755</v>
      </c>
      <c r="C71" s="293" t="s">
        <v>1565</v>
      </c>
      <c r="D71" s="204">
        <v>70</v>
      </c>
      <c r="E71" s="204">
        <v>62.5</v>
      </c>
      <c r="F71" s="204">
        <v>60</v>
      </c>
      <c r="G71" s="204">
        <v>58</v>
      </c>
      <c r="H71" s="204">
        <v>66</v>
      </c>
      <c r="I71" s="204">
        <v>69</v>
      </c>
      <c r="J71" s="204">
        <v>52.5</v>
      </c>
      <c r="K71" s="204">
        <v>59.4</v>
      </c>
      <c r="L71" s="204">
        <v>58</v>
      </c>
      <c r="M71" s="204">
        <v>59</v>
      </c>
      <c r="N71" s="204">
        <v>58.9</v>
      </c>
      <c r="O71" s="204">
        <v>62.6</v>
      </c>
      <c r="P71" s="204">
        <v>65</v>
      </c>
      <c r="Q71" s="204">
        <v>60</v>
      </c>
      <c r="R71" s="204">
        <v>59</v>
      </c>
      <c r="S71" s="204">
        <v>55</v>
      </c>
      <c r="T71" s="204">
        <v>60.93</v>
      </c>
    </row>
    <row r="72" spans="1:20" ht="20.100000000000001" customHeight="1">
      <c r="A72" s="288">
        <v>43749</v>
      </c>
      <c r="B72" s="288">
        <v>43755</v>
      </c>
      <c r="C72" s="293" t="s">
        <v>1566</v>
      </c>
      <c r="D72" s="204">
        <v>5</v>
      </c>
      <c r="E72" s="204">
        <v>-1</v>
      </c>
      <c r="F72" s="204">
        <v>5</v>
      </c>
      <c r="G72" s="204">
        <v>12</v>
      </c>
      <c r="H72" s="204">
        <v>9</v>
      </c>
      <c r="I72" s="204">
        <v>6</v>
      </c>
      <c r="J72" s="204">
        <v>23.5</v>
      </c>
      <c r="K72" s="204">
        <v>19.5</v>
      </c>
      <c r="L72" s="204">
        <v>11</v>
      </c>
      <c r="M72" s="204">
        <v>10</v>
      </c>
      <c r="N72" s="204">
        <v>22.6</v>
      </c>
      <c r="O72" s="204">
        <v>9.4</v>
      </c>
      <c r="P72" s="204">
        <v>7</v>
      </c>
      <c r="Q72" s="204">
        <v>17</v>
      </c>
      <c r="R72" s="204">
        <v>16</v>
      </c>
      <c r="S72" s="204">
        <v>14</v>
      </c>
      <c r="T72" s="204">
        <v>11.63</v>
      </c>
    </row>
    <row r="73" spans="1:20" ht="20.100000000000001" customHeight="1">
      <c r="A73" s="288">
        <v>43756</v>
      </c>
      <c r="B73" s="288">
        <v>43762</v>
      </c>
      <c r="C73" s="293" t="s">
        <v>1560</v>
      </c>
      <c r="D73" s="204">
        <v>53</v>
      </c>
      <c r="E73" s="204">
        <v>51</v>
      </c>
      <c r="F73" s="204">
        <v>55</v>
      </c>
      <c r="G73" s="204">
        <v>55</v>
      </c>
      <c r="H73" s="204">
        <v>55</v>
      </c>
      <c r="I73" s="204">
        <v>54</v>
      </c>
      <c r="J73" s="204">
        <v>57</v>
      </c>
      <c r="K73" s="204">
        <v>55</v>
      </c>
      <c r="L73" s="204">
        <v>51.9</v>
      </c>
      <c r="M73" s="204">
        <v>54</v>
      </c>
      <c r="N73" s="204">
        <v>51.8</v>
      </c>
      <c r="O73" s="204">
        <v>54</v>
      </c>
      <c r="P73" s="204">
        <v>52</v>
      </c>
      <c r="Q73" s="204">
        <v>55</v>
      </c>
      <c r="R73" s="204">
        <v>59.3</v>
      </c>
      <c r="S73" s="204">
        <v>68</v>
      </c>
      <c r="T73" s="204">
        <v>55.06</v>
      </c>
    </row>
    <row r="74" spans="1:20" ht="20.100000000000001" customHeight="1">
      <c r="A74" s="288">
        <v>43756</v>
      </c>
      <c r="B74" s="288">
        <v>43762</v>
      </c>
      <c r="C74" s="293" t="s">
        <v>1561</v>
      </c>
      <c r="D74" s="204">
        <v>60</v>
      </c>
      <c r="E74" s="204">
        <v>59</v>
      </c>
      <c r="F74" s="204">
        <v>54</v>
      </c>
      <c r="G74" s="204">
        <v>50</v>
      </c>
      <c r="H74" s="204">
        <v>60</v>
      </c>
      <c r="I74" s="204">
        <v>59</v>
      </c>
      <c r="J74" s="204">
        <v>55</v>
      </c>
      <c r="K74" s="204">
        <v>55</v>
      </c>
      <c r="L74" s="204">
        <v>50</v>
      </c>
      <c r="M74" s="204">
        <v>52</v>
      </c>
      <c r="N74" s="204">
        <v>56.7</v>
      </c>
      <c r="O74" s="204">
        <v>54.3</v>
      </c>
      <c r="P74" s="204">
        <v>54</v>
      </c>
      <c r="Q74" s="204">
        <v>53</v>
      </c>
      <c r="R74" s="204">
        <v>55</v>
      </c>
      <c r="S74" s="204">
        <v>53</v>
      </c>
      <c r="T74" s="204">
        <v>55</v>
      </c>
    </row>
    <row r="75" spans="1:20" ht="20.100000000000001" customHeight="1">
      <c r="A75" s="288">
        <v>43756</v>
      </c>
      <c r="B75" s="288">
        <v>43762</v>
      </c>
      <c r="C75" s="293" t="s">
        <v>1562</v>
      </c>
      <c r="D75" s="204">
        <v>55</v>
      </c>
      <c r="E75" s="204">
        <v>52</v>
      </c>
      <c r="F75" s="204">
        <v>50</v>
      </c>
      <c r="G75" s="204">
        <v>48</v>
      </c>
      <c r="H75" s="204">
        <v>50</v>
      </c>
      <c r="I75" s="204">
        <v>55</v>
      </c>
      <c r="J75" s="204">
        <v>45</v>
      </c>
      <c r="K75" s="204">
        <v>45.5</v>
      </c>
      <c r="L75" s="204">
        <v>47.8</v>
      </c>
      <c r="M75" s="204">
        <v>48.9</v>
      </c>
      <c r="N75" s="204">
        <v>46</v>
      </c>
      <c r="O75" s="204">
        <v>49.8</v>
      </c>
      <c r="P75" s="204">
        <v>50</v>
      </c>
      <c r="Q75" s="204">
        <v>44</v>
      </c>
      <c r="R75" s="204">
        <v>45</v>
      </c>
      <c r="S75" s="204">
        <v>38</v>
      </c>
      <c r="T75" s="204">
        <v>48.13</v>
      </c>
    </row>
    <row r="76" spans="1:20" ht="20.100000000000001" customHeight="1">
      <c r="A76" s="288">
        <v>43756</v>
      </c>
      <c r="B76" s="288">
        <v>43762</v>
      </c>
      <c r="C76" s="293" t="s">
        <v>1563</v>
      </c>
      <c r="D76" s="204">
        <v>5</v>
      </c>
      <c r="E76" s="204">
        <v>7</v>
      </c>
      <c r="F76" s="204">
        <v>4</v>
      </c>
      <c r="G76" s="204">
        <v>2</v>
      </c>
      <c r="H76" s="204">
        <v>10</v>
      </c>
      <c r="I76" s="204">
        <v>4</v>
      </c>
      <c r="J76" s="204">
        <v>10</v>
      </c>
      <c r="K76" s="204">
        <v>9.5</v>
      </c>
      <c r="L76" s="204">
        <v>2.2000000000000002</v>
      </c>
      <c r="M76" s="204">
        <v>3.1</v>
      </c>
      <c r="N76" s="204">
        <v>10.7</v>
      </c>
      <c r="O76" s="204">
        <v>4.5</v>
      </c>
      <c r="P76" s="204">
        <v>4</v>
      </c>
      <c r="Q76" s="204">
        <v>9</v>
      </c>
      <c r="R76" s="204">
        <v>10</v>
      </c>
      <c r="S76" s="204">
        <v>15</v>
      </c>
      <c r="T76" s="204">
        <v>6.88</v>
      </c>
    </row>
    <row r="77" spans="1:20" ht="20.100000000000001" customHeight="1">
      <c r="A77" s="288">
        <v>43756</v>
      </c>
      <c r="B77" s="288">
        <v>43762</v>
      </c>
      <c r="C77" s="293" t="s">
        <v>1564</v>
      </c>
      <c r="D77" s="204">
        <v>80</v>
      </c>
      <c r="E77" s="204">
        <v>66</v>
      </c>
      <c r="F77" s="204">
        <v>73</v>
      </c>
      <c r="G77" s="204">
        <v>73</v>
      </c>
      <c r="H77" s="204">
        <v>81</v>
      </c>
      <c r="I77" s="204">
        <v>80</v>
      </c>
      <c r="J77" s="204">
        <v>76</v>
      </c>
      <c r="K77" s="204">
        <v>78.900000000000006</v>
      </c>
      <c r="L77" s="204">
        <v>69</v>
      </c>
      <c r="M77" s="204">
        <v>69</v>
      </c>
      <c r="N77" s="204">
        <v>81.5</v>
      </c>
      <c r="O77" s="204">
        <v>74.7</v>
      </c>
      <c r="P77" s="204">
        <v>72</v>
      </c>
      <c r="Q77" s="204">
        <v>82</v>
      </c>
      <c r="R77" s="204">
        <v>74</v>
      </c>
      <c r="S77" s="204">
        <v>70</v>
      </c>
      <c r="T77" s="204">
        <v>75.010000000000005</v>
      </c>
    </row>
    <row r="78" spans="1:20" ht="20.100000000000001" customHeight="1">
      <c r="A78" s="288">
        <v>43756</v>
      </c>
      <c r="B78" s="288">
        <v>43762</v>
      </c>
      <c r="C78" s="293" t="s">
        <v>1565</v>
      </c>
      <c r="D78" s="204">
        <v>70</v>
      </c>
      <c r="E78" s="204">
        <v>70</v>
      </c>
      <c r="F78" s="204">
        <v>69</v>
      </c>
      <c r="G78" s="204">
        <v>70</v>
      </c>
      <c r="H78" s="204">
        <v>72</v>
      </c>
      <c r="I78" s="204">
        <v>75</v>
      </c>
      <c r="J78" s="204">
        <v>52.5</v>
      </c>
      <c r="K78" s="204">
        <v>59.4</v>
      </c>
      <c r="L78" s="204">
        <v>58</v>
      </c>
      <c r="M78" s="204">
        <v>59</v>
      </c>
      <c r="N78" s="204">
        <v>64</v>
      </c>
      <c r="O78" s="204">
        <v>65</v>
      </c>
      <c r="P78" s="204">
        <v>65</v>
      </c>
      <c r="Q78" s="204">
        <v>65</v>
      </c>
      <c r="R78" s="204">
        <v>60</v>
      </c>
      <c r="S78" s="204">
        <v>60</v>
      </c>
      <c r="T78" s="204">
        <v>64.62</v>
      </c>
    </row>
    <row r="79" spans="1:20" ht="20.100000000000001" customHeight="1">
      <c r="A79" s="288">
        <v>43756</v>
      </c>
      <c r="B79" s="288">
        <v>43762</v>
      </c>
      <c r="C79" s="293" t="s">
        <v>1566</v>
      </c>
      <c r="D79" s="204">
        <v>10</v>
      </c>
      <c r="E79" s="204">
        <v>-4</v>
      </c>
      <c r="F79" s="204">
        <v>4</v>
      </c>
      <c r="G79" s="204">
        <v>3</v>
      </c>
      <c r="H79" s="204">
        <v>9</v>
      </c>
      <c r="I79" s="204">
        <v>5</v>
      </c>
      <c r="J79" s="204">
        <v>23.5</v>
      </c>
      <c r="K79" s="204">
        <v>19.5</v>
      </c>
      <c r="L79" s="204">
        <v>11</v>
      </c>
      <c r="M79" s="204">
        <v>10</v>
      </c>
      <c r="N79" s="204">
        <v>17.5</v>
      </c>
      <c r="O79" s="204">
        <v>9.6999999999999993</v>
      </c>
      <c r="P79" s="204">
        <v>7</v>
      </c>
      <c r="Q79" s="204">
        <v>17</v>
      </c>
      <c r="R79" s="204">
        <v>14</v>
      </c>
      <c r="S79" s="204">
        <v>10</v>
      </c>
      <c r="T79" s="204">
        <v>10.39</v>
      </c>
    </row>
    <row r="80" spans="1:20" ht="20.100000000000001" customHeight="1">
      <c r="A80" s="288">
        <v>43763</v>
      </c>
      <c r="B80" s="288">
        <v>43769</v>
      </c>
      <c r="C80" s="293" t="s">
        <v>1560</v>
      </c>
      <c r="D80" s="204">
        <v>52.5</v>
      </c>
      <c r="E80" s="204">
        <v>50</v>
      </c>
      <c r="F80" s="204">
        <v>50</v>
      </c>
      <c r="G80" s="204">
        <v>53</v>
      </c>
      <c r="H80" s="204">
        <v>54</v>
      </c>
      <c r="I80" s="204">
        <v>53.8</v>
      </c>
      <c r="J80" s="204">
        <v>59.5</v>
      </c>
      <c r="K80" s="204">
        <v>58</v>
      </c>
      <c r="L80" s="204">
        <v>54</v>
      </c>
      <c r="M80" s="204">
        <v>57</v>
      </c>
      <c r="N80" s="204">
        <v>53</v>
      </c>
      <c r="O80" s="204">
        <v>58</v>
      </c>
      <c r="P80" s="204">
        <v>56</v>
      </c>
      <c r="Q80" s="204">
        <v>56</v>
      </c>
      <c r="R80" s="204">
        <v>57</v>
      </c>
      <c r="S80" s="204">
        <v>65</v>
      </c>
      <c r="T80" s="204">
        <v>55.43</v>
      </c>
    </row>
    <row r="81" spans="1:20" ht="20.100000000000001" customHeight="1">
      <c r="A81" s="288">
        <v>43763</v>
      </c>
      <c r="B81" s="288">
        <v>43769</v>
      </c>
      <c r="C81" s="293" t="s">
        <v>1561</v>
      </c>
      <c r="D81" s="204">
        <v>58</v>
      </c>
      <c r="E81" s="204">
        <v>56</v>
      </c>
      <c r="F81" s="204">
        <v>53.8</v>
      </c>
      <c r="G81" s="204">
        <v>50</v>
      </c>
      <c r="H81" s="204">
        <v>59</v>
      </c>
      <c r="I81" s="204">
        <v>58</v>
      </c>
      <c r="J81" s="204">
        <v>60</v>
      </c>
      <c r="K81" s="204">
        <v>60</v>
      </c>
      <c r="L81" s="204">
        <v>62</v>
      </c>
      <c r="M81" s="204">
        <v>52</v>
      </c>
      <c r="N81" s="204">
        <v>56.7</v>
      </c>
      <c r="O81" s="204">
        <v>54.3</v>
      </c>
      <c r="P81" s="204">
        <v>54</v>
      </c>
      <c r="Q81" s="204">
        <v>56</v>
      </c>
      <c r="R81" s="204">
        <v>57</v>
      </c>
      <c r="S81" s="204">
        <v>64</v>
      </c>
      <c r="T81" s="204">
        <v>56.93</v>
      </c>
    </row>
    <row r="82" spans="1:20" ht="20.100000000000001" customHeight="1">
      <c r="A82" s="288">
        <v>43763</v>
      </c>
      <c r="B82" s="288">
        <v>43769</v>
      </c>
      <c r="C82" s="293" t="s">
        <v>1562</v>
      </c>
      <c r="D82" s="204">
        <v>55</v>
      </c>
      <c r="E82" s="204">
        <v>54</v>
      </c>
      <c r="F82" s="204">
        <v>50</v>
      </c>
      <c r="G82" s="204">
        <v>48</v>
      </c>
      <c r="H82" s="204">
        <v>55</v>
      </c>
      <c r="I82" s="204">
        <v>55</v>
      </c>
      <c r="J82" s="204">
        <v>55</v>
      </c>
      <c r="K82" s="204">
        <v>55</v>
      </c>
      <c r="L82" s="204">
        <v>60</v>
      </c>
      <c r="M82" s="204">
        <v>48.9</v>
      </c>
      <c r="N82" s="204">
        <v>46</v>
      </c>
      <c r="O82" s="204">
        <v>49.8</v>
      </c>
      <c r="P82" s="204">
        <v>50</v>
      </c>
      <c r="Q82" s="204">
        <v>44</v>
      </c>
      <c r="R82" s="204">
        <v>45</v>
      </c>
      <c r="S82" s="204">
        <v>55</v>
      </c>
      <c r="T82" s="204">
        <v>51.62</v>
      </c>
    </row>
    <row r="83" spans="1:20" ht="20.100000000000001" customHeight="1">
      <c r="A83" s="288">
        <v>43763</v>
      </c>
      <c r="B83" s="288">
        <v>43769</v>
      </c>
      <c r="C83" s="293" t="s">
        <v>1563</v>
      </c>
      <c r="D83" s="204">
        <v>3</v>
      </c>
      <c r="E83" s="204">
        <v>2</v>
      </c>
      <c r="F83" s="204">
        <v>3.8</v>
      </c>
      <c r="G83" s="204">
        <v>2</v>
      </c>
      <c r="H83" s="204">
        <v>4</v>
      </c>
      <c r="I83" s="204">
        <v>3</v>
      </c>
      <c r="J83" s="204">
        <v>5</v>
      </c>
      <c r="K83" s="204">
        <v>5</v>
      </c>
      <c r="L83" s="204">
        <v>2</v>
      </c>
      <c r="M83" s="204">
        <v>3.1</v>
      </c>
      <c r="N83" s="204">
        <v>10.7</v>
      </c>
      <c r="O83" s="204">
        <v>4.5</v>
      </c>
      <c r="P83" s="204">
        <v>4</v>
      </c>
      <c r="Q83" s="204">
        <v>12</v>
      </c>
      <c r="R83" s="204">
        <v>12</v>
      </c>
      <c r="S83" s="204">
        <v>9</v>
      </c>
      <c r="T83" s="204">
        <v>5.32</v>
      </c>
    </row>
    <row r="84" spans="1:20" ht="20.100000000000001" customHeight="1">
      <c r="A84" s="288">
        <v>43763</v>
      </c>
      <c r="B84" s="288">
        <v>43769</v>
      </c>
      <c r="C84" s="293" t="s">
        <v>1564</v>
      </c>
      <c r="D84" s="204">
        <v>78</v>
      </c>
      <c r="E84" s="204">
        <v>64.5</v>
      </c>
      <c r="F84" s="204">
        <v>73</v>
      </c>
      <c r="G84" s="204">
        <v>73</v>
      </c>
      <c r="H84" s="204">
        <v>79.5</v>
      </c>
      <c r="I84" s="204">
        <v>78</v>
      </c>
      <c r="J84" s="204">
        <v>78</v>
      </c>
      <c r="K84" s="204">
        <v>80.5</v>
      </c>
      <c r="L84" s="204">
        <v>83</v>
      </c>
      <c r="M84" s="204">
        <v>69</v>
      </c>
      <c r="N84" s="204">
        <v>81.5</v>
      </c>
      <c r="O84" s="204">
        <v>74.7</v>
      </c>
      <c r="P84" s="204">
        <v>72</v>
      </c>
      <c r="Q84" s="204">
        <v>82</v>
      </c>
      <c r="R84" s="204">
        <v>74</v>
      </c>
      <c r="S84" s="204">
        <v>70</v>
      </c>
      <c r="T84" s="204">
        <v>75.67</v>
      </c>
    </row>
    <row r="85" spans="1:20" ht="20.100000000000001" customHeight="1">
      <c r="A85" s="288">
        <v>43763</v>
      </c>
      <c r="B85" s="288">
        <v>43769</v>
      </c>
      <c r="C85" s="293" t="s">
        <v>1565</v>
      </c>
      <c r="D85" s="204">
        <v>75</v>
      </c>
      <c r="E85" s="204">
        <v>70</v>
      </c>
      <c r="F85" s="204">
        <v>69</v>
      </c>
      <c r="G85" s="204">
        <v>70</v>
      </c>
      <c r="H85" s="204">
        <v>75</v>
      </c>
      <c r="I85" s="204">
        <v>76</v>
      </c>
      <c r="J85" s="204">
        <v>62</v>
      </c>
      <c r="K85" s="204">
        <v>62</v>
      </c>
      <c r="L85" s="204">
        <v>69</v>
      </c>
      <c r="M85" s="204">
        <v>59</v>
      </c>
      <c r="N85" s="204">
        <v>64</v>
      </c>
      <c r="O85" s="204">
        <v>65</v>
      </c>
      <c r="P85" s="204">
        <v>65</v>
      </c>
      <c r="Q85" s="204">
        <v>65</v>
      </c>
      <c r="R85" s="204">
        <v>62</v>
      </c>
      <c r="S85" s="204">
        <v>60</v>
      </c>
      <c r="T85" s="204">
        <v>66.75</v>
      </c>
    </row>
    <row r="86" spans="1:20" ht="20.100000000000001" customHeight="1">
      <c r="A86" s="288">
        <v>43763</v>
      </c>
      <c r="B86" s="288">
        <v>43769</v>
      </c>
      <c r="C86" s="293" t="s">
        <v>1566</v>
      </c>
      <c r="D86" s="204">
        <v>3</v>
      </c>
      <c r="E86" s="204">
        <v>-5.5</v>
      </c>
      <c r="F86" s="204">
        <v>4</v>
      </c>
      <c r="G86" s="204">
        <v>3</v>
      </c>
      <c r="H86" s="204">
        <v>4.5</v>
      </c>
      <c r="I86" s="204">
        <v>2</v>
      </c>
      <c r="J86" s="204">
        <v>16</v>
      </c>
      <c r="K86" s="204">
        <v>18.5</v>
      </c>
      <c r="L86" s="204">
        <v>14</v>
      </c>
      <c r="M86" s="204">
        <v>10</v>
      </c>
      <c r="N86" s="204">
        <v>17.5</v>
      </c>
      <c r="O86" s="204">
        <v>9.6999999999999993</v>
      </c>
      <c r="P86" s="204">
        <v>7</v>
      </c>
      <c r="Q86" s="204">
        <v>17</v>
      </c>
      <c r="R86" s="204">
        <v>12</v>
      </c>
      <c r="S86" s="204">
        <v>10</v>
      </c>
      <c r="T86" s="204">
        <v>8.92</v>
      </c>
    </row>
    <row r="87" spans="1:20" ht="20.100000000000001" customHeight="1">
      <c r="A87" s="288">
        <v>43770</v>
      </c>
      <c r="B87" s="288">
        <v>43776</v>
      </c>
      <c r="C87" s="293" t="s">
        <v>1560</v>
      </c>
      <c r="D87" s="204">
        <v>48</v>
      </c>
      <c r="E87" s="204">
        <v>47.5</v>
      </c>
      <c r="F87" s="204">
        <v>51</v>
      </c>
      <c r="G87" s="204">
        <v>50.9</v>
      </c>
      <c r="H87" s="204">
        <v>52</v>
      </c>
      <c r="I87" s="204">
        <v>51</v>
      </c>
      <c r="J87" s="204">
        <v>58.6</v>
      </c>
      <c r="K87" s="204">
        <v>57.5</v>
      </c>
      <c r="L87" s="204">
        <v>53</v>
      </c>
      <c r="M87" s="204">
        <v>55</v>
      </c>
      <c r="N87" s="204">
        <v>52</v>
      </c>
      <c r="O87" s="204">
        <v>57</v>
      </c>
      <c r="P87" s="204">
        <v>55</v>
      </c>
      <c r="Q87" s="204">
        <v>53.5</v>
      </c>
      <c r="R87" s="204">
        <v>55.5</v>
      </c>
      <c r="S87" s="204">
        <v>56</v>
      </c>
      <c r="T87" s="204">
        <v>53.34</v>
      </c>
    </row>
    <row r="88" spans="1:20" ht="20.100000000000001" customHeight="1">
      <c r="A88" s="288">
        <v>43770</v>
      </c>
      <c r="B88" s="288">
        <v>43776</v>
      </c>
      <c r="C88" s="293" t="s">
        <v>1561</v>
      </c>
      <c r="D88" s="204">
        <v>56</v>
      </c>
      <c r="E88" s="204">
        <v>56.1</v>
      </c>
      <c r="F88" s="204">
        <v>55.1</v>
      </c>
      <c r="G88" s="204">
        <v>50</v>
      </c>
      <c r="H88" s="204">
        <v>55</v>
      </c>
      <c r="I88" s="204">
        <v>54</v>
      </c>
      <c r="J88" s="204">
        <v>59.5</v>
      </c>
      <c r="K88" s="204">
        <v>59.5</v>
      </c>
      <c r="L88" s="204">
        <v>60</v>
      </c>
      <c r="M88" s="204">
        <v>50</v>
      </c>
      <c r="N88" s="204">
        <v>56</v>
      </c>
      <c r="O88" s="204">
        <v>54</v>
      </c>
      <c r="P88" s="204">
        <v>53</v>
      </c>
      <c r="Q88" s="204">
        <v>53</v>
      </c>
      <c r="R88" s="204">
        <v>53.7</v>
      </c>
      <c r="S88" s="204">
        <v>56.9</v>
      </c>
      <c r="T88" s="204">
        <v>55.11</v>
      </c>
    </row>
    <row r="89" spans="1:20" ht="20.100000000000001" customHeight="1">
      <c r="A89" s="288">
        <v>43770</v>
      </c>
      <c r="B89" s="288">
        <v>43776</v>
      </c>
      <c r="C89" s="293" t="s">
        <v>1562</v>
      </c>
      <c r="D89" s="204">
        <v>53</v>
      </c>
      <c r="E89" s="204">
        <v>50</v>
      </c>
      <c r="F89" s="204">
        <v>50</v>
      </c>
      <c r="G89" s="204">
        <v>48</v>
      </c>
      <c r="H89" s="204">
        <v>50</v>
      </c>
      <c r="I89" s="204">
        <v>50</v>
      </c>
      <c r="J89" s="204">
        <v>55</v>
      </c>
      <c r="K89" s="204">
        <v>55</v>
      </c>
      <c r="L89" s="204">
        <v>58</v>
      </c>
      <c r="M89" s="204">
        <v>48</v>
      </c>
      <c r="N89" s="204">
        <v>47.1</v>
      </c>
      <c r="O89" s="204">
        <v>49.5</v>
      </c>
      <c r="P89" s="204">
        <v>49</v>
      </c>
      <c r="Q89" s="204">
        <v>44</v>
      </c>
      <c r="R89" s="204">
        <v>45</v>
      </c>
      <c r="S89" s="204">
        <v>55</v>
      </c>
      <c r="T89" s="204">
        <v>50.41</v>
      </c>
    </row>
    <row r="90" spans="1:20" ht="20.100000000000001" customHeight="1">
      <c r="A90" s="288">
        <v>43770</v>
      </c>
      <c r="B90" s="288">
        <v>43776</v>
      </c>
      <c r="C90" s="293" t="s">
        <v>1563</v>
      </c>
      <c r="D90" s="204">
        <v>3</v>
      </c>
      <c r="E90" s="204">
        <v>6.1</v>
      </c>
      <c r="F90" s="204">
        <v>5.0999999999999996</v>
      </c>
      <c r="G90" s="204">
        <v>2</v>
      </c>
      <c r="H90" s="204">
        <v>5</v>
      </c>
      <c r="I90" s="204">
        <v>4</v>
      </c>
      <c r="J90" s="204">
        <v>4.5</v>
      </c>
      <c r="K90" s="204">
        <v>4.5</v>
      </c>
      <c r="L90" s="204">
        <v>2</v>
      </c>
      <c r="M90" s="204">
        <v>2</v>
      </c>
      <c r="N90" s="204">
        <v>8.9</v>
      </c>
      <c r="O90" s="204">
        <v>4.5</v>
      </c>
      <c r="P90" s="204">
        <v>4</v>
      </c>
      <c r="Q90" s="204">
        <v>9</v>
      </c>
      <c r="R90" s="204">
        <v>8.6999999999999993</v>
      </c>
      <c r="S90" s="204">
        <v>1.9</v>
      </c>
      <c r="T90" s="204">
        <v>4.7</v>
      </c>
    </row>
    <row r="91" spans="1:20" ht="20.100000000000001" customHeight="1">
      <c r="A91" s="288">
        <v>43770</v>
      </c>
      <c r="B91" s="288">
        <v>43776</v>
      </c>
      <c r="C91" s="293" t="s">
        <v>1564</v>
      </c>
      <c r="D91" s="204">
        <v>70</v>
      </c>
      <c r="E91" s="204">
        <v>58.8</v>
      </c>
      <c r="F91" s="204">
        <v>72.5</v>
      </c>
      <c r="G91" s="204">
        <v>73</v>
      </c>
      <c r="H91" s="204">
        <v>75</v>
      </c>
      <c r="I91" s="204">
        <v>73</v>
      </c>
      <c r="J91" s="204">
        <v>77</v>
      </c>
      <c r="K91" s="204">
        <v>79.5</v>
      </c>
      <c r="L91" s="204">
        <v>80</v>
      </c>
      <c r="M91" s="204">
        <v>67</v>
      </c>
      <c r="N91" s="204">
        <v>80.8</v>
      </c>
      <c r="O91" s="204">
        <v>71.5</v>
      </c>
      <c r="P91" s="204">
        <v>72</v>
      </c>
      <c r="Q91" s="204">
        <v>69</v>
      </c>
      <c r="R91" s="204">
        <v>65.900000000000006</v>
      </c>
      <c r="S91" s="204">
        <v>65</v>
      </c>
      <c r="T91" s="204">
        <v>71.88</v>
      </c>
    </row>
    <row r="92" spans="1:20" ht="20.100000000000001" customHeight="1">
      <c r="A92" s="288">
        <v>43770</v>
      </c>
      <c r="B92" s="288">
        <v>43776</v>
      </c>
      <c r="C92" s="293" t="s">
        <v>1565</v>
      </c>
      <c r="D92" s="204">
        <v>65</v>
      </c>
      <c r="E92" s="204">
        <v>54.8</v>
      </c>
      <c r="F92" s="204">
        <v>68</v>
      </c>
      <c r="G92" s="204">
        <v>70</v>
      </c>
      <c r="H92" s="204">
        <v>65</v>
      </c>
      <c r="I92" s="204">
        <v>65</v>
      </c>
      <c r="J92" s="204">
        <v>62</v>
      </c>
      <c r="K92" s="204">
        <v>62</v>
      </c>
      <c r="L92" s="204">
        <v>65</v>
      </c>
      <c r="M92" s="204">
        <v>57</v>
      </c>
      <c r="N92" s="204">
        <v>64</v>
      </c>
      <c r="O92" s="204">
        <v>64.5</v>
      </c>
      <c r="P92" s="204">
        <v>65</v>
      </c>
      <c r="Q92" s="204">
        <v>60</v>
      </c>
      <c r="R92" s="204">
        <v>62</v>
      </c>
      <c r="S92" s="204">
        <v>60</v>
      </c>
      <c r="T92" s="204">
        <v>63.08</v>
      </c>
    </row>
    <row r="93" spans="1:20" ht="20.100000000000001" customHeight="1">
      <c r="A93" s="288">
        <v>43770</v>
      </c>
      <c r="B93" s="288">
        <v>43776</v>
      </c>
      <c r="C93" s="293" t="s">
        <v>1566</v>
      </c>
      <c r="D93" s="204">
        <v>5</v>
      </c>
      <c r="E93" s="204">
        <v>4</v>
      </c>
      <c r="F93" s="204">
        <v>4.5</v>
      </c>
      <c r="G93" s="204">
        <v>3</v>
      </c>
      <c r="H93" s="204">
        <v>10</v>
      </c>
      <c r="I93" s="204">
        <v>8</v>
      </c>
      <c r="J93" s="204">
        <v>15</v>
      </c>
      <c r="K93" s="204">
        <v>17.5</v>
      </c>
      <c r="L93" s="204">
        <v>15</v>
      </c>
      <c r="M93" s="204">
        <v>10</v>
      </c>
      <c r="N93" s="204">
        <v>16.8</v>
      </c>
      <c r="O93" s="204">
        <v>7</v>
      </c>
      <c r="P93" s="204">
        <v>7</v>
      </c>
      <c r="Q93" s="204">
        <v>9</v>
      </c>
      <c r="R93" s="204">
        <v>3.9000000000000101</v>
      </c>
      <c r="S93" s="204">
        <v>5</v>
      </c>
      <c r="T93" s="204">
        <v>8.7899999999999991</v>
      </c>
    </row>
    <row r="94" spans="1:20" ht="20.100000000000001" customHeight="1">
      <c r="A94" s="288">
        <v>43777</v>
      </c>
      <c r="B94" s="288">
        <v>43783</v>
      </c>
      <c r="C94" s="293" t="s">
        <v>1560</v>
      </c>
      <c r="D94" s="204">
        <v>45</v>
      </c>
      <c r="E94" s="204">
        <v>43</v>
      </c>
      <c r="F94" s="204">
        <v>45.5</v>
      </c>
      <c r="G94" s="204">
        <v>48.7</v>
      </c>
      <c r="H94" s="204">
        <v>46</v>
      </c>
      <c r="I94" s="204">
        <v>45</v>
      </c>
      <c r="J94" s="204">
        <v>51.5</v>
      </c>
      <c r="K94" s="204">
        <v>50</v>
      </c>
      <c r="L94" s="204">
        <v>47</v>
      </c>
      <c r="M94" s="204">
        <v>49</v>
      </c>
      <c r="N94" s="204">
        <v>47</v>
      </c>
      <c r="O94" s="204">
        <v>54.5</v>
      </c>
      <c r="P94" s="204">
        <v>53</v>
      </c>
      <c r="Q94" s="204">
        <v>45.5</v>
      </c>
      <c r="R94" s="204">
        <v>46</v>
      </c>
      <c r="S94" s="204">
        <v>45</v>
      </c>
      <c r="T94" s="204">
        <v>47.61</v>
      </c>
    </row>
    <row r="95" spans="1:20" ht="20.100000000000001" customHeight="1">
      <c r="A95" s="288">
        <v>43777</v>
      </c>
      <c r="B95" s="288">
        <v>43783</v>
      </c>
      <c r="C95" s="293" t="s">
        <v>1561</v>
      </c>
      <c r="D95" s="204">
        <v>54</v>
      </c>
      <c r="E95" s="204">
        <v>55</v>
      </c>
      <c r="F95" s="204">
        <v>53</v>
      </c>
      <c r="G95" s="204">
        <v>50</v>
      </c>
      <c r="H95" s="204">
        <v>50</v>
      </c>
      <c r="I95" s="204">
        <v>53</v>
      </c>
      <c r="J95" s="204">
        <v>56</v>
      </c>
      <c r="K95" s="204">
        <v>56</v>
      </c>
      <c r="L95" s="204">
        <v>58</v>
      </c>
      <c r="M95" s="204">
        <v>50</v>
      </c>
      <c r="N95" s="204">
        <v>52.5</v>
      </c>
      <c r="O95" s="204">
        <v>55.5</v>
      </c>
      <c r="P95" s="204">
        <v>55</v>
      </c>
      <c r="Q95" s="204">
        <v>53.5</v>
      </c>
      <c r="R95" s="204">
        <v>55.5</v>
      </c>
      <c r="S95" s="204">
        <v>58</v>
      </c>
      <c r="T95" s="204">
        <v>54.06</v>
      </c>
    </row>
    <row r="96" spans="1:20" ht="20.100000000000001" customHeight="1">
      <c r="A96" s="288">
        <v>43777</v>
      </c>
      <c r="B96" s="288">
        <v>43783</v>
      </c>
      <c r="C96" s="293" t="s">
        <v>1562</v>
      </c>
      <c r="D96" s="204">
        <v>50</v>
      </c>
      <c r="E96" s="204">
        <v>48.3</v>
      </c>
      <c r="F96" s="204">
        <v>47.8</v>
      </c>
      <c r="G96" s="204">
        <v>48</v>
      </c>
      <c r="H96" s="204">
        <v>46</v>
      </c>
      <c r="I96" s="204">
        <v>50</v>
      </c>
      <c r="J96" s="204">
        <v>54</v>
      </c>
      <c r="K96" s="204">
        <v>54</v>
      </c>
      <c r="L96" s="204">
        <v>55</v>
      </c>
      <c r="M96" s="204">
        <v>47</v>
      </c>
      <c r="N96" s="204">
        <v>45</v>
      </c>
      <c r="O96" s="204">
        <v>52.8</v>
      </c>
      <c r="P96" s="204">
        <v>50</v>
      </c>
      <c r="Q96" s="204">
        <v>49</v>
      </c>
      <c r="R96" s="204">
        <v>53.7</v>
      </c>
      <c r="S96" s="204">
        <v>55</v>
      </c>
      <c r="T96" s="204">
        <v>50.35</v>
      </c>
    </row>
    <row r="97" spans="1:20" ht="20.100000000000001" customHeight="1">
      <c r="A97" s="288">
        <v>43777</v>
      </c>
      <c r="B97" s="288">
        <v>43783</v>
      </c>
      <c r="C97" s="293" t="s">
        <v>1563</v>
      </c>
      <c r="D97" s="204">
        <v>4</v>
      </c>
      <c r="E97" s="204">
        <v>6.7</v>
      </c>
      <c r="F97" s="204">
        <v>5.2</v>
      </c>
      <c r="G97" s="204">
        <v>2</v>
      </c>
      <c r="H97" s="204">
        <v>4</v>
      </c>
      <c r="I97" s="204">
        <v>3</v>
      </c>
      <c r="J97" s="204">
        <v>2</v>
      </c>
      <c r="K97" s="204">
        <v>2</v>
      </c>
      <c r="L97" s="204">
        <v>3</v>
      </c>
      <c r="M97" s="204">
        <v>3</v>
      </c>
      <c r="N97" s="204">
        <v>7.5</v>
      </c>
      <c r="O97" s="204">
        <v>2.7</v>
      </c>
      <c r="P97" s="204">
        <v>5</v>
      </c>
      <c r="Q97" s="204">
        <v>4.5</v>
      </c>
      <c r="R97" s="204">
        <v>1.8</v>
      </c>
      <c r="S97" s="204">
        <v>3</v>
      </c>
      <c r="T97" s="204">
        <v>3.71</v>
      </c>
    </row>
    <row r="98" spans="1:20" ht="20.100000000000001" customHeight="1">
      <c r="A98" s="288">
        <v>43777</v>
      </c>
      <c r="B98" s="288">
        <v>43783</v>
      </c>
      <c r="C98" s="293" t="s">
        <v>1564</v>
      </c>
      <c r="D98" s="204">
        <v>70</v>
      </c>
      <c r="E98" s="204">
        <v>58</v>
      </c>
      <c r="F98" s="204">
        <v>72.5</v>
      </c>
      <c r="G98" s="204">
        <v>73</v>
      </c>
      <c r="H98" s="204">
        <v>73</v>
      </c>
      <c r="I98" s="204">
        <v>71</v>
      </c>
      <c r="J98" s="204">
        <v>72</v>
      </c>
      <c r="K98" s="204">
        <v>77</v>
      </c>
      <c r="L98" s="204">
        <v>76</v>
      </c>
      <c r="M98" s="204">
        <v>66</v>
      </c>
      <c r="N98" s="204">
        <v>78</v>
      </c>
      <c r="O98" s="204">
        <v>71.5</v>
      </c>
      <c r="P98" s="204">
        <v>69</v>
      </c>
      <c r="Q98" s="204">
        <v>67.8</v>
      </c>
      <c r="R98" s="204">
        <v>65</v>
      </c>
      <c r="S98" s="204">
        <v>65</v>
      </c>
      <c r="T98" s="204">
        <v>70.3</v>
      </c>
    </row>
    <row r="99" spans="1:20" ht="20.100000000000001" customHeight="1">
      <c r="A99" s="288">
        <v>43777</v>
      </c>
      <c r="B99" s="288">
        <v>43783</v>
      </c>
      <c r="C99" s="293" t="s">
        <v>1565</v>
      </c>
      <c r="D99" s="204">
        <v>65</v>
      </c>
      <c r="E99" s="204">
        <v>54</v>
      </c>
      <c r="F99" s="204">
        <v>68</v>
      </c>
      <c r="G99" s="204">
        <v>70</v>
      </c>
      <c r="H99" s="204">
        <v>65</v>
      </c>
      <c r="I99" s="204">
        <v>67</v>
      </c>
      <c r="J99" s="204">
        <v>62</v>
      </c>
      <c r="K99" s="204">
        <v>62.8</v>
      </c>
      <c r="L99" s="204">
        <v>62</v>
      </c>
      <c r="M99" s="204">
        <v>55</v>
      </c>
      <c r="N99" s="204">
        <v>66</v>
      </c>
      <c r="O99" s="204">
        <v>65</v>
      </c>
      <c r="P99" s="204">
        <v>65</v>
      </c>
      <c r="Q99" s="204">
        <v>60</v>
      </c>
      <c r="R99" s="204">
        <v>62</v>
      </c>
      <c r="S99" s="204">
        <v>58</v>
      </c>
      <c r="T99" s="204">
        <v>62.93</v>
      </c>
    </row>
    <row r="100" spans="1:20" ht="20.100000000000001" customHeight="1">
      <c r="A100" s="288">
        <v>43777</v>
      </c>
      <c r="B100" s="288">
        <v>43783</v>
      </c>
      <c r="C100" s="293" t="s">
        <v>1566</v>
      </c>
      <c r="D100" s="204">
        <v>5</v>
      </c>
      <c r="E100" s="204">
        <v>4</v>
      </c>
      <c r="F100" s="204">
        <v>4.5</v>
      </c>
      <c r="G100" s="204">
        <v>3</v>
      </c>
      <c r="H100" s="204">
        <v>8</v>
      </c>
      <c r="I100" s="204">
        <v>4</v>
      </c>
      <c r="J100" s="204">
        <v>10</v>
      </c>
      <c r="K100" s="204">
        <v>14.2</v>
      </c>
      <c r="L100" s="204">
        <v>14</v>
      </c>
      <c r="M100" s="204">
        <v>11</v>
      </c>
      <c r="N100" s="204">
        <v>12</v>
      </c>
      <c r="O100" s="204">
        <v>6.5</v>
      </c>
      <c r="P100" s="204">
        <v>4</v>
      </c>
      <c r="Q100" s="204">
        <v>7.8</v>
      </c>
      <c r="R100" s="204">
        <v>3</v>
      </c>
      <c r="S100" s="204">
        <v>7</v>
      </c>
      <c r="T100" s="204">
        <v>7.38</v>
      </c>
    </row>
    <row r="101" spans="1:20" ht="20.100000000000001" customHeight="1">
      <c r="A101" s="288">
        <v>43784</v>
      </c>
      <c r="B101" s="288">
        <v>43790</v>
      </c>
      <c r="C101" s="293" t="s">
        <v>1560</v>
      </c>
      <c r="D101" s="204">
        <v>39.5</v>
      </c>
      <c r="E101" s="204">
        <v>38</v>
      </c>
      <c r="F101" s="204">
        <v>41.4</v>
      </c>
      <c r="G101" s="204">
        <v>39</v>
      </c>
      <c r="H101" s="204">
        <v>39</v>
      </c>
      <c r="I101" s="204">
        <v>39</v>
      </c>
      <c r="J101" s="204">
        <v>44.8</v>
      </c>
      <c r="K101" s="204">
        <v>45.4</v>
      </c>
      <c r="L101" s="204">
        <v>44</v>
      </c>
      <c r="M101" s="204">
        <v>45</v>
      </c>
      <c r="N101" s="204">
        <v>42</v>
      </c>
      <c r="O101" s="204">
        <v>49.5</v>
      </c>
      <c r="P101" s="204">
        <v>48.3</v>
      </c>
      <c r="Q101" s="204">
        <v>43.4</v>
      </c>
      <c r="R101" s="204">
        <v>44.6</v>
      </c>
      <c r="S101" s="204">
        <v>41.4</v>
      </c>
      <c r="T101" s="204">
        <v>42.77</v>
      </c>
    </row>
    <row r="102" spans="1:20" ht="20.100000000000001" customHeight="1">
      <c r="A102" s="288">
        <v>43784</v>
      </c>
      <c r="B102" s="288">
        <v>43790</v>
      </c>
      <c r="C102" s="293" t="s">
        <v>1561</v>
      </c>
      <c r="D102" s="204">
        <v>53</v>
      </c>
      <c r="E102" s="204">
        <v>48</v>
      </c>
      <c r="F102" s="204">
        <v>50</v>
      </c>
      <c r="G102" s="204">
        <v>49</v>
      </c>
      <c r="H102" s="204">
        <v>50</v>
      </c>
      <c r="I102" s="204">
        <v>51.7</v>
      </c>
      <c r="J102" s="204">
        <v>52.4</v>
      </c>
      <c r="K102" s="204">
        <v>53.2</v>
      </c>
      <c r="L102" s="204">
        <v>58</v>
      </c>
      <c r="M102" s="204">
        <v>50</v>
      </c>
      <c r="N102" s="204">
        <v>51.5</v>
      </c>
      <c r="O102" s="204">
        <v>54</v>
      </c>
      <c r="P102" s="204">
        <v>53.5</v>
      </c>
      <c r="Q102" s="204">
        <v>51.5</v>
      </c>
      <c r="R102" s="204">
        <v>49</v>
      </c>
      <c r="S102" s="204">
        <v>48</v>
      </c>
      <c r="T102" s="204">
        <v>51.43</v>
      </c>
    </row>
    <row r="103" spans="1:20" ht="20.100000000000001" customHeight="1">
      <c r="A103" s="288">
        <v>43784</v>
      </c>
      <c r="B103" s="288">
        <v>43790</v>
      </c>
      <c r="C103" s="293" t="s">
        <v>1562</v>
      </c>
      <c r="D103" s="204">
        <v>48</v>
      </c>
      <c r="E103" s="204">
        <v>45</v>
      </c>
      <c r="F103" s="204">
        <v>46</v>
      </c>
      <c r="G103" s="204">
        <v>41.5</v>
      </c>
      <c r="H103" s="204">
        <v>46</v>
      </c>
      <c r="I103" s="204">
        <v>49</v>
      </c>
      <c r="J103" s="204">
        <v>50</v>
      </c>
      <c r="K103" s="204">
        <v>50.7</v>
      </c>
      <c r="L103" s="204">
        <v>55</v>
      </c>
      <c r="M103" s="204">
        <v>47</v>
      </c>
      <c r="N103" s="204">
        <v>49.5</v>
      </c>
      <c r="O103" s="204">
        <v>49</v>
      </c>
      <c r="P103" s="204">
        <v>49</v>
      </c>
      <c r="Q103" s="204">
        <v>45</v>
      </c>
      <c r="R103" s="204">
        <v>54</v>
      </c>
      <c r="S103" s="204">
        <v>45</v>
      </c>
      <c r="T103" s="204">
        <v>48.11</v>
      </c>
    </row>
    <row r="104" spans="1:20" ht="20.100000000000001" customHeight="1">
      <c r="A104" s="288">
        <v>43784</v>
      </c>
      <c r="B104" s="288">
        <v>43790</v>
      </c>
      <c r="C104" s="293" t="s">
        <v>1563</v>
      </c>
      <c r="D104" s="204">
        <v>5</v>
      </c>
      <c r="E104" s="204">
        <v>3</v>
      </c>
      <c r="F104" s="204">
        <v>4</v>
      </c>
      <c r="G104" s="204">
        <v>7.5</v>
      </c>
      <c r="H104" s="204">
        <v>4</v>
      </c>
      <c r="I104" s="204">
        <v>2.7</v>
      </c>
      <c r="J104" s="204">
        <v>2.4</v>
      </c>
      <c r="K104" s="204">
        <v>2.5</v>
      </c>
      <c r="L104" s="204">
        <v>3</v>
      </c>
      <c r="M104" s="204">
        <v>3</v>
      </c>
      <c r="N104" s="204">
        <v>2</v>
      </c>
      <c r="O104" s="204">
        <v>5</v>
      </c>
      <c r="P104" s="204">
        <v>4.5</v>
      </c>
      <c r="Q104" s="204">
        <v>6.5</v>
      </c>
      <c r="R104" s="204">
        <v>-5</v>
      </c>
      <c r="S104" s="204">
        <v>3</v>
      </c>
      <c r="T104" s="204">
        <v>3.32</v>
      </c>
    </row>
    <row r="105" spans="1:20" ht="20.100000000000001" customHeight="1">
      <c r="A105" s="288">
        <v>43784</v>
      </c>
      <c r="B105" s="288">
        <v>43790</v>
      </c>
      <c r="C105" s="293" t="s">
        <v>1564</v>
      </c>
      <c r="D105" s="204">
        <v>65</v>
      </c>
      <c r="E105" s="204">
        <v>60</v>
      </c>
      <c r="F105" s="204">
        <v>64.2</v>
      </c>
      <c r="G105" s="204">
        <v>68.7</v>
      </c>
      <c r="H105" s="204">
        <v>69</v>
      </c>
      <c r="I105" s="204">
        <v>65</v>
      </c>
      <c r="J105" s="204">
        <v>72.5</v>
      </c>
      <c r="K105" s="204">
        <v>77.900000000000006</v>
      </c>
      <c r="L105" s="204">
        <v>72</v>
      </c>
      <c r="M105" s="204">
        <v>65</v>
      </c>
      <c r="N105" s="204">
        <v>78.3</v>
      </c>
      <c r="O105" s="204">
        <v>70</v>
      </c>
      <c r="P105" s="204">
        <v>68.5</v>
      </c>
      <c r="Q105" s="204">
        <v>67</v>
      </c>
      <c r="R105" s="204">
        <v>66.5</v>
      </c>
      <c r="S105" s="204">
        <v>65</v>
      </c>
      <c r="T105" s="204">
        <v>68.41</v>
      </c>
    </row>
    <row r="106" spans="1:20" ht="20.100000000000001" customHeight="1">
      <c r="A106" s="288">
        <v>43784</v>
      </c>
      <c r="B106" s="288">
        <v>43790</v>
      </c>
      <c r="C106" s="293" t="s">
        <v>1565</v>
      </c>
      <c r="D106" s="204">
        <v>59</v>
      </c>
      <c r="E106" s="204">
        <v>57</v>
      </c>
      <c r="F106" s="204">
        <v>62</v>
      </c>
      <c r="G106" s="204">
        <v>61</v>
      </c>
      <c r="H106" s="204">
        <v>63</v>
      </c>
      <c r="I106" s="204">
        <v>63</v>
      </c>
      <c r="J106" s="204">
        <v>62.5</v>
      </c>
      <c r="K106" s="204">
        <v>63.5</v>
      </c>
      <c r="L106" s="204">
        <v>60</v>
      </c>
      <c r="M106" s="204">
        <v>54</v>
      </c>
      <c r="N106" s="204">
        <v>66.5</v>
      </c>
      <c r="O106" s="204">
        <v>64</v>
      </c>
      <c r="P106" s="204">
        <v>64</v>
      </c>
      <c r="Q106" s="204">
        <v>60</v>
      </c>
      <c r="R106" s="204">
        <v>70.2</v>
      </c>
      <c r="S106" s="204">
        <v>58</v>
      </c>
      <c r="T106" s="204">
        <v>61.73</v>
      </c>
    </row>
    <row r="107" spans="1:20" ht="20.100000000000001" customHeight="1">
      <c r="A107" s="288">
        <v>43784</v>
      </c>
      <c r="B107" s="288">
        <v>43790</v>
      </c>
      <c r="C107" s="293" t="s">
        <v>1566</v>
      </c>
      <c r="D107" s="204">
        <v>6</v>
      </c>
      <c r="E107" s="204">
        <v>3</v>
      </c>
      <c r="F107" s="204">
        <v>2.2000000000000002</v>
      </c>
      <c r="G107" s="204">
        <v>7.7</v>
      </c>
      <c r="H107" s="204">
        <v>6</v>
      </c>
      <c r="I107" s="204">
        <v>2</v>
      </c>
      <c r="J107" s="204">
        <v>10</v>
      </c>
      <c r="K107" s="204">
        <v>14.4</v>
      </c>
      <c r="L107" s="204">
        <v>12</v>
      </c>
      <c r="M107" s="204">
        <v>11</v>
      </c>
      <c r="N107" s="204">
        <v>11.8</v>
      </c>
      <c r="O107" s="204">
        <v>6</v>
      </c>
      <c r="P107" s="204">
        <v>4.5</v>
      </c>
      <c r="Q107" s="204">
        <v>7</v>
      </c>
      <c r="R107" s="204">
        <v>-3.7</v>
      </c>
      <c r="S107" s="204">
        <v>7</v>
      </c>
      <c r="T107" s="204">
        <v>6.68</v>
      </c>
    </row>
    <row r="108" spans="1:20" ht="20.100000000000001" customHeight="1">
      <c r="A108" s="288">
        <v>43791</v>
      </c>
      <c r="B108" s="288">
        <v>43797</v>
      </c>
      <c r="C108" s="293" t="s">
        <v>1560</v>
      </c>
      <c r="D108" s="204">
        <v>37.5</v>
      </c>
      <c r="E108" s="204">
        <v>37</v>
      </c>
      <c r="F108" s="204">
        <v>39.700000000000003</v>
      </c>
      <c r="G108" s="204">
        <v>37</v>
      </c>
      <c r="H108" s="204">
        <v>38</v>
      </c>
      <c r="I108" s="204">
        <v>38.5</v>
      </c>
      <c r="J108" s="204">
        <v>41.5</v>
      </c>
      <c r="K108" s="204">
        <v>42.8</v>
      </c>
      <c r="L108" s="204">
        <v>40</v>
      </c>
      <c r="M108" s="204">
        <v>42</v>
      </c>
      <c r="N108" s="204">
        <v>40</v>
      </c>
      <c r="O108" s="204">
        <v>46</v>
      </c>
      <c r="P108" s="204">
        <v>44.5</v>
      </c>
      <c r="Q108" s="204">
        <v>44</v>
      </c>
      <c r="R108" s="204">
        <v>45</v>
      </c>
      <c r="S108" s="204">
        <v>47.8</v>
      </c>
      <c r="T108" s="204">
        <v>41.33</v>
      </c>
    </row>
    <row r="109" spans="1:20" ht="20.100000000000001" customHeight="1">
      <c r="A109" s="288">
        <v>43791</v>
      </c>
      <c r="B109" s="288">
        <v>43797</v>
      </c>
      <c r="C109" s="293" t="s">
        <v>1561</v>
      </c>
      <c r="D109" s="204">
        <v>45</v>
      </c>
      <c r="E109" s="204">
        <v>44</v>
      </c>
      <c r="F109" s="204">
        <v>45</v>
      </c>
      <c r="G109" s="204">
        <v>47.5</v>
      </c>
      <c r="H109" s="204">
        <v>47</v>
      </c>
      <c r="I109" s="204">
        <v>47</v>
      </c>
      <c r="J109" s="204">
        <v>42</v>
      </c>
      <c r="K109" s="204">
        <v>44</v>
      </c>
      <c r="L109" s="204">
        <v>53</v>
      </c>
      <c r="M109" s="204">
        <v>50</v>
      </c>
      <c r="N109" s="204">
        <v>42</v>
      </c>
      <c r="O109" s="204">
        <v>53</v>
      </c>
      <c r="P109" s="204">
        <v>50</v>
      </c>
      <c r="Q109" s="204">
        <v>51.8</v>
      </c>
      <c r="R109" s="204">
        <v>51.5</v>
      </c>
      <c r="S109" s="204">
        <v>53</v>
      </c>
      <c r="T109" s="204">
        <v>47.86</v>
      </c>
    </row>
    <row r="110" spans="1:20" ht="20.100000000000001" customHeight="1">
      <c r="A110" s="288">
        <v>43791</v>
      </c>
      <c r="B110" s="288">
        <v>43797</v>
      </c>
      <c r="C110" s="293" t="s">
        <v>1562</v>
      </c>
      <c r="D110" s="204">
        <v>44</v>
      </c>
      <c r="E110" s="204">
        <v>43</v>
      </c>
      <c r="F110" s="204">
        <v>45</v>
      </c>
      <c r="G110" s="204">
        <v>40</v>
      </c>
      <c r="H110" s="204">
        <v>45</v>
      </c>
      <c r="I110" s="204">
        <v>44</v>
      </c>
      <c r="J110" s="204">
        <v>41</v>
      </c>
      <c r="K110" s="204">
        <v>42</v>
      </c>
      <c r="L110" s="204">
        <v>50</v>
      </c>
      <c r="M110" s="204">
        <v>47</v>
      </c>
      <c r="N110" s="204">
        <v>40</v>
      </c>
      <c r="O110" s="204">
        <v>48.5</v>
      </c>
      <c r="P110" s="204">
        <v>45</v>
      </c>
      <c r="Q110" s="204">
        <v>45</v>
      </c>
      <c r="R110" s="204">
        <v>52</v>
      </c>
      <c r="S110" s="204">
        <v>45</v>
      </c>
      <c r="T110" s="204">
        <v>44.78</v>
      </c>
    </row>
    <row r="111" spans="1:20" ht="20.100000000000001" customHeight="1">
      <c r="A111" s="288">
        <v>43791</v>
      </c>
      <c r="B111" s="288">
        <v>43797</v>
      </c>
      <c r="C111" s="293" t="s">
        <v>1563</v>
      </c>
      <c r="D111" s="204">
        <v>1</v>
      </c>
      <c r="E111" s="204">
        <v>1</v>
      </c>
      <c r="F111" s="204">
        <v>0</v>
      </c>
      <c r="G111" s="204">
        <v>7.5</v>
      </c>
      <c r="H111" s="204">
        <v>2</v>
      </c>
      <c r="I111" s="204">
        <v>3</v>
      </c>
      <c r="J111" s="204">
        <v>1</v>
      </c>
      <c r="K111" s="204">
        <v>2</v>
      </c>
      <c r="L111" s="204">
        <v>3</v>
      </c>
      <c r="M111" s="204">
        <v>3</v>
      </c>
      <c r="N111" s="204">
        <v>2</v>
      </c>
      <c r="O111" s="204">
        <v>4.5</v>
      </c>
      <c r="P111" s="204">
        <v>5</v>
      </c>
      <c r="Q111" s="204">
        <v>6.8</v>
      </c>
      <c r="R111" s="204">
        <v>-0.5</v>
      </c>
      <c r="S111" s="204">
        <v>8</v>
      </c>
      <c r="T111" s="204">
        <v>3.08</v>
      </c>
    </row>
    <row r="112" spans="1:20" ht="20.100000000000001" customHeight="1">
      <c r="A112" s="288">
        <v>43791</v>
      </c>
      <c r="B112" s="288">
        <v>43797</v>
      </c>
      <c r="C112" s="293" t="s">
        <v>1564</v>
      </c>
      <c r="D112" s="204">
        <v>60</v>
      </c>
      <c r="E112" s="204">
        <v>56</v>
      </c>
      <c r="F112" s="204">
        <v>55.8</v>
      </c>
      <c r="G112" s="204">
        <v>58</v>
      </c>
      <c r="H112" s="204">
        <v>60</v>
      </c>
      <c r="I112" s="204">
        <v>60</v>
      </c>
      <c r="J112" s="204">
        <v>63</v>
      </c>
      <c r="K112" s="204">
        <v>68</v>
      </c>
      <c r="L112" s="204">
        <v>65</v>
      </c>
      <c r="M112" s="204">
        <v>62</v>
      </c>
      <c r="N112" s="204">
        <v>68.5</v>
      </c>
      <c r="O112" s="204">
        <v>65</v>
      </c>
      <c r="P112" s="204">
        <v>63</v>
      </c>
      <c r="Q112" s="204">
        <v>66</v>
      </c>
      <c r="R112" s="204">
        <v>66.5</v>
      </c>
      <c r="S112" s="204">
        <v>60</v>
      </c>
      <c r="T112" s="204">
        <v>62.3</v>
      </c>
    </row>
    <row r="113" spans="1:20" ht="20.100000000000001" customHeight="1">
      <c r="A113" s="288">
        <v>43791</v>
      </c>
      <c r="B113" s="288">
        <v>43797</v>
      </c>
      <c r="C113" s="293" t="s">
        <v>1565</v>
      </c>
      <c r="D113" s="204">
        <v>56</v>
      </c>
      <c r="E113" s="204">
        <v>55</v>
      </c>
      <c r="F113" s="204">
        <v>62</v>
      </c>
      <c r="G113" s="204">
        <v>50.3</v>
      </c>
      <c r="H113" s="204">
        <v>55.5</v>
      </c>
      <c r="I113" s="204">
        <v>55</v>
      </c>
      <c r="J113" s="204">
        <v>58</v>
      </c>
      <c r="K113" s="204">
        <v>63</v>
      </c>
      <c r="L113" s="204">
        <v>58</v>
      </c>
      <c r="M113" s="204">
        <v>50</v>
      </c>
      <c r="N113" s="204">
        <v>65</v>
      </c>
      <c r="O113" s="204">
        <v>60</v>
      </c>
      <c r="P113" s="204">
        <v>59.5</v>
      </c>
      <c r="Q113" s="204">
        <v>60</v>
      </c>
      <c r="R113" s="204">
        <v>70.2</v>
      </c>
      <c r="S113" s="204">
        <v>58</v>
      </c>
      <c r="T113" s="204">
        <v>58.47</v>
      </c>
    </row>
    <row r="114" spans="1:20" ht="20.100000000000001" customHeight="1">
      <c r="A114" s="288">
        <v>43791</v>
      </c>
      <c r="B114" s="288">
        <v>43797</v>
      </c>
      <c r="C114" s="293" t="s">
        <v>1566</v>
      </c>
      <c r="D114" s="204">
        <v>4</v>
      </c>
      <c r="E114" s="204">
        <v>1</v>
      </c>
      <c r="F114" s="204">
        <v>-6.2</v>
      </c>
      <c r="G114" s="204">
        <v>7.7</v>
      </c>
      <c r="H114" s="204">
        <v>4.5</v>
      </c>
      <c r="I114" s="204">
        <v>5</v>
      </c>
      <c r="J114" s="204">
        <v>5</v>
      </c>
      <c r="K114" s="204">
        <v>5</v>
      </c>
      <c r="L114" s="204">
        <v>7</v>
      </c>
      <c r="M114" s="204">
        <v>12</v>
      </c>
      <c r="N114" s="204">
        <v>5.5</v>
      </c>
      <c r="O114" s="204">
        <v>5</v>
      </c>
      <c r="P114" s="204">
        <v>3.5</v>
      </c>
      <c r="Q114" s="204">
        <v>6</v>
      </c>
      <c r="R114" s="204">
        <v>-3.7</v>
      </c>
      <c r="S114" s="204">
        <v>2</v>
      </c>
      <c r="T114" s="204">
        <v>3.96</v>
      </c>
    </row>
    <row r="115" spans="1:20" ht="20.100000000000001" customHeight="1">
      <c r="A115" s="288">
        <v>43798</v>
      </c>
      <c r="B115" s="288">
        <v>43804</v>
      </c>
      <c r="C115" s="293" t="s">
        <v>1560</v>
      </c>
      <c r="D115" s="204">
        <v>42.8</v>
      </c>
      <c r="E115" s="204">
        <v>42</v>
      </c>
      <c r="F115" s="204">
        <v>42</v>
      </c>
      <c r="G115" s="204">
        <v>43</v>
      </c>
      <c r="H115" s="204">
        <v>43</v>
      </c>
      <c r="I115" s="204">
        <v>42.3</v>
      </c>
      <c r="J115" s="204">
        <v>43.5</v>
      </c>
      <c r="K115" s="204">
        <v>45</v>
      </c>
      <c r="L115" s="204">
        <v>46.7</v>
      </c>
      <c r="M115" s="204">
        <v>46</v>
      </c>
      <c r="N115" s="204">
        <v>42.5</v>
      </c>
      <c r="O115" s="204">
        <v>48.3</v>
      </c>
      <c r="P115" s="204">
        <v>47.5</v>
      </c>
      <c r="Q115" s="204">
        <v>46.8</v>
      </c>
      <c r="R115" s="204">
        <v>47.5</v>
      </c>
      <c r="S115" s="204">
        <v>48.5</v>
      </c>
      <c r="T115" s="204">
        <v>44.84</v>
      </c>
    </row>
    <row r="116" spans="1:20" ht="20.100000000000001" customHeight="1">
      <c r="A116" s="288">
        <v>43798</v>
      </c>
      <c r="B116" s="288">
        <v>43804</v>
      </c>
      <c r="C116" s="293" t="s">
        <v>1561</v>
      </c>
      <c r="D116" s="204">
        <v>47.5</v>
      </c>
      <c r="E116" s="204">
        <v>45</v>
      </c>
      <c r="F116" s="204">
        <v>50.9</v>
      </c>
      <c r="G116" s="204">
        <v>50</v>
      </c>
      <c r="H116" s="204">
        <v>51</v>
      </c>
      <c r="I116" s="204">
        <v>50</v>
      </c>
      <c r="J116" s="204">
        <v>47.7</v>
      </c>
      <c r="K116" s="204">
        <v>49.5</v>
      </c>
      <c r="L116" s="204">
        <v>53</v>
      </c>
      <c r="M116" s="204">
        <v>52</v>
      </c>
      <c r="N116" s="204">
        <v>46</v>
      </c>
      <c r="O116" s="204">
        <v>55</v>
      </c>
      <c r="P116" s="204">
        <v>52.5</v>
      </c>
      <c r="Q116" s="204">
        <v>50</v>
      </c>
      <c r="R116" s="204">
        <v>48</v>
      </c>
      <c r="S116" s="204">
        <v>50.5</v>
      </c>
      <c r="T116" s="204">
        <v>49.91</v>
      </c>
    </row>
    <row r="117" spans="1:20" ht="20.100000000000001" customHeight="1">
      <c r="A117" s="288">
        <v>43798</v>
      </c>
      <c r="B117" s="288">
        <v>43804</v>
      </c>
      <c r="C117" s="293" t="s">
        <v>1562</v>
      </c>
      <c r="D117" s="204">
        <v>47</v>
      </c>
      <c r="E117" s="204">
        <v>43</v>
      </c>
      <c r="F117" s="204">
        <v>47</v>
      </c>
      <c r="G117" s="204">
        <v>43</v>
      </c>
      <c r="H117" s="204">
        <v>47</v>
      </c>
      <c r="I117" s="204">
        <v>48</v>
      </c>
      <c r="J117" s="204">
        <v>45</v>
      </c>
      <c r="K117" s="204">
        <v>47</v>
      </c>
      <c r="L117" s="204">
        <v>50</v>
      </c>
      <c r="M117" s="204">
        <v>49</v>
      </c>
      <c r="N117" s="204">
        <v>43</v>
      </c>
      <c r="O117" s="204">
        <v>50</v>
      </c>
      <c r="P117" s="204">
        <v>47</v>
      </c>
      <c r="Q117" s="204">
        <v>43</v>
      </c>
      <c r="R117" s="204">
        <v>50</v>
      </c>
      <c r="S117" s="204">
        <v>45</v>
      </c>
      <c r="T117" s="204">
        <v>46.5</v>
      </c>
    </row>
    <row r="118" spans="1:20" ht="20.100000000000001" customHeight="1">
      <c r="A118" s="288">
        <v>43798</v>
      </c>
      <c r="B118" s="288">
        <v>43804</v>
      </c>
      <c r="C118" s="293" t="s">
        <v>1563</v>
      </c>
      <c r="D118" s="204">
        <v>0.5</v>
      </c>
      <c r="E118" s="204">
        <v>2</v>
      </c>
      <c r="F118" s="204">
        <v>3.9</v>
      </c>
      <c r="G118" s="204">
        <v>7</v>
      </c>
      <c r="H118" s="204">
        <v>4</v>
      </c>
      <c r="I118" s="204">
        <v>2</v>
      </c>
      <c r="J118" s="204">
        <v>2.7</v>
      </c>
      <c r="K118" s="204">
        <v>2.5</v>
      </c>
      <c r="L118" s="204">
        <v>3</v>
      </c>
      <c r="M118" s="204">
        <v>3</v>
      </c>
      <c r="N118" s="204">
        <v>3</v>
      </c>
      <c r="O118" s="204">
        <v>5</v>
      </c>
      <c r="P118" s="204">
        <v>5.5</v>
      </c>
      <c r="Q118" s="204">
        <v>7</v>
      </c>
      <c r="R118" s="204">
        <v>-2</v>
      </c>
      <c r="S118" s="204">
        <v>5.5</v>
      </c>
      <c r="T118" s="204">
        <v>3.41</v>
      </c>
    </row>
    <row r="119" spans="1:20" ht="20.100000000000001" customHeight="1">
      <c r="A119" s="288">
        <v>43798</v>
      </c>
      <c r="B119" s="288">
        <v>43804</v>
      </c>
      <c r="C119" s="293" t="s">
        <v>1564</v>
      </c>
      <c r="D119" s="204">
        <v>62</v>
      </c>
      <c r="E119" s="204">
        <v>60</v>
      </c>
      <c r="F119" s="204">
        <v>59.9</v>
      </c>
      <c r="G119" s="204">
        <v>68</v>
      </c>
      <c r="H119" s="204">
        <v>67</v>
      </c>
      <c r="I119" s="204">
        <v>65</v>
      </c>
      <c r="J119" s="204">
        <v>67</v>
      </c>
      <c r="K119" s="204">
        <v>69.5</v>
      </c>
      <c r="L119" s="204">
        <v>71</v>
      </c>
      <c r="M119" s="204">
        <v>70</v>
      </c>
      <c r="N119" s="204">
        <v>69.5</v>
      </c>
      <c r="O119" s="204">
        <v>70.5</v>
      </c>
      <c r="P119" s="204">
        <v>68</v>
      </c>
      <c r="Q119" s="204">
        <v>66.900000000000006</v>
      </c>
      <c r="R119" s="204">
        <v>70</v>
      </c>
      <c r="S119" s="204">
        <v>56.8</v>
      </c>
      <c r="T119" s="204">
        <v>66.319999999999993</v>
      </c>
    </row>
    <row r="120" spans="1:20" ht="20.100000000000001" customHeight="1">
      <c r="A120" s="288">
        <v>43798</v>
      </c>
      <c r="B120" s="288">
        <v>43804</v>
      </c>
      <c r="C120" s="293" t="s">
        <v>1565</v>
      </c>
      <c r="D120" s="204">
        <v>60</v>
      </c>
      <c r="E120" s="204">
        <v>58</v>
      </c>
      <c r="F120" s="204">
        <v>63.5</v>
      </c>
      <c r="G120" s="204">
        <v>55</v>
      </c>
      <c r="H120" s="204">
        <v>58</v>
      </c>
      <c r="I120" s="204">
        <v>55</v>
      </c>
      <c r="J120" s="204">
        <v>62</v>
      </c>
      <c r="K120" s="204">
        <v>64.5</v>
      </c>
      <c r="L120" s="204">
        <v>62</v>
      </c>
      <c r="M120" s="204">
        <v>58</v>
      </c>
      <c r="N120" s="204">
        <v>64.5</v>
      </c>
      <c r="O120" s="204">
        <v>65</v>
      </c>
      <c r="P120" s="204">
        <v>63.5</v>
      </c>
      <c r="Q120" s="204">
        <v>58</v>
      </c>
      <c r="R120" s="204">
        <v>66</v>
      </c>
      <c r="S120" s="204">
        <v>58</v>
      </c>
      <c r="T120" s="204">
        <v>60.69</v>
      </c>
    </row>
    <row r="121" spans="1:20" ht="20.100000000000001" customHeight="1">
      <c r="A121" s="288">
        <v>43798</v>
      </c>
      <c r="B121" s="288">
        <v>43804</v>
      </c>
      <c r="C121" s="293" t="s">
        <v>1566</v>
      </c>
      <c r="D121" s="204">
        <v>2</v>
      </c>
      <c r="E121" s="204">
        <v>2</v>
      </c>
      <c r="F121" s="204">
        <v>-3.6</v>
      </c>
      <c r="G121" s="204">
        <v>13</v>
      </c>
      <c r="H121" s="204">
        <v>9</v>
      </c>
      <c r="I121" s="204">
        <v>10</v>
      </c>
      <c r="J121" s="204">
        <v>5</v>
      </c>
      <c r="K121" s="204">
        <v>5</v>
      </c>
      <c r="L121" s="204">
        <v>9</v>
      </c>
      <c r="M121" s="204">
        <v>12</v>
      </c>
      <c r="N121" s="204">
        <v>5</v>
      </c>
      <c r="O121" s="204">
        <v>5.5</v>
      </c>
      <c r="P121" s="204">
        <v>4.5</v>
      </c>
      <c r="Q121" s="204">
        <v>8.9000000000000092</v>
      </c>
      <c r="R121" s="204">
        <v>4</v>
      </c>
      <c r="S121" s="204">
        <v>-1.2</v>
      </c>
      <c r="T121" s="204">
        <v>5.63</v>
      </c>
    </row>
    <row r="122" spans="1:20" ht="20.100000000000001" customHeight="1">
      <c r="A122" s="288">
        <v>43805</v>
      </c>
      <c r="B122" s="288">
        <v>43811</v>
      </c>
      <c r="C122" s="293" t="s">
        <v>1560</v>
      </c>
      <c r="D122" s="204">
        <v>39.5</v>
      </c>
      <c r="E122" s="204">
        <v>42.5</v>
      </c>
      <c r="F122" s="204">
        <v>42</v>
      </c>
      <c r="G122" s="204">
        <v>39</v>
      </c>
      <c r="H122" s="204">
        <v>40</v>
      </c>
      <c r="I122" s="204">
        <v>40.799999999999997</v>
      </c>
      <c r="J122" s="204">
        <v>43</v>
      </c>
      <c r="K122" s="204">
        <v>45</v>
      </c>
      <c r="L122" s="204">
        <v>45</v>
      </c>
      <c r="M122" s="204">
        <v>46</v>
      </c>
      <c r="N122" s="204">
        <v>42</v>
      </c>
      <c r="O122" s="204">
        <v>47.2</v>
      </c>
      <c r="P122" s="204">
        <v>46</v>
      </c>
      <c r="Q122" s="204">
        <v>44</v>
      </c>
      <c r="R122" s="204">
        <v>46</v>
      </c>
      <c r="S122" s="204">
        <v>48</v>
      </c>
      <c r="T122" s="204">
        <v>43.5</v>
      </c>
    </row>
    <row r="123" spans="1:20" ht="20.100000000000001" customHeight="1">
      <c r="A123" s="288">
        <v>43805</v>
      </c>
      <c r="B123" s="288">
        <v>43811</v>
      </c>
      <c r="C123" s="293" t="s">
        <v>1561</v>
      </c>
      <c r="D123" s="204">
        <v>47.5</v>
      </c>
      <c r="E123" s="204">
        <v>45</v>
      </c>
      <c r="F123" s="204">
        <v>51</v>
      </c>
      <c r="G123" s="204">
        <v>55</v>
      </c>
      <c r="H123" s="204">
        <v>50</v>
      </c>
      <c r="I123" s="204">
        <v>48</v>
      </c>
      <c r="J123" s="204">
        <v>47</v>
      </c>
      <c r="K123" s="204">
        <v>48.5</v>
      </c>
      <c r="L123" s="204">
        <v>50</v>
      </c>
      <c r="M123" s="204">
        <v>49</v>
      </c>
      <c r="N123" s="204">
        <v>45.5</v>
      </c>
      <c r="O123" s="204">
        <v>54</v>
      </c>
      <c r="P123" s="204">
        <v>52.5</v>
      </c>
      <c r="Q123" s="204">
        <v>46.8</v>
      </c>
      <c r="R123" s="204">
        <v>48</v>
      </c>
      <c r="S123" s="204">
        <v>52.8</v>
      </c>
      <c r="T123" s="204">
        <v>49.41</v>
      </c>
    </row>
    <row r="124" spans="1:20" ht="20.100000000000001" customHeight="1">
      <c r="A124" s="288">
        <v>43805</v>
      </c>
      <c r="B124" s="288">
        <v>43811</v>
      </c>
      <c r="C124" s="293" t="s">
        <v>1562</v>
      </c>
      <c r="D124" s="204">
        <v>47</v>
      </c>
      <c r="E124" s="204">
        <v>43</v>
      </c>
      <c r="F124" s="204">
        <v>47</v>
      </c>
      <c r="G124" s="204">
        <v>53</v>
      </c>
      <c r="H124" s="204">
        <v>43</v>
      </c>
      <c r="I124" s="204">
        <v>45.3</v>
      </c>
      <c r="J124" s="204">
        <v>45</v>
      </c>
      <c r="K124" s="204">
        <v>45</v>
      </c>
      <c r="L124" s="204">
        <v>45</v>
      </c>
      <c r="M124" s="204">
        <v>45.9</v>
      </c>
      <c r="N124" s="204">
        <v>43</v>
      </c>
      <c r="O124" s="204">
        <v>49.5</v>
      </c>
      <c r="P124" s="204">
        <v>47.5</v>
      </c>
      <c r="Q124" s="204">
        <v>43</v>
      </c>
      <c r="R124" s="204">
        <v>48</v>
      </c>
      <c r="S124" s="204">
        <v>45</v>
      </c>
      <c r="T124" s="204">
        <v>45.95</v>
      </c>
    </row>
    <row r="125" spans="1:20" ht="20.100000000000001" customHeight="1">
      <c r="A125" s="288">
        <v>43805</v>
      </c>
      <c r="B125" s="288">
        <v>43811</v>
      </c>
      <c r="C125" s="293" t="s">
        <v>1563</v>
      </c>
      <c r="D125" s="204">
        <v>0.5</v>
      </c>
      <c r="E125" s="204">
        <v>2</v>
      </c>
      <c r="F125" s="204">
        <v>4</v>
      </c>
      <c r="G125" s="204">
        <v>2</v>
      </c>
      <c r="H125" s="204">
        <v>7</v>
      </c>
      <c r="I125" s="204">
        <v>2.7</v>
      </c>
      <c r="J125" s="204">
        <v>2</v>
      </c>
      <c r="K125" s="204">
        <v>3.5</v>
      </c>
      <c r="L125" s="204">
        <v>5</v>
      </c>
      <c r="M125" s="204">
        <v>3.1</v>
      </c>
      <c r="N125" s="204">
        <v>2.5</v>
      </c>
      <c r="O125" s="204">
        <v>4.5</v>
      </c>
      <c r="P125" s="204">
        <v>5</v>
      </c>
      <c r="Q125" s="204">
        <v>3.8</v>
      </c>
      <c r="R125" s="204">
        <v>0</v>
      </c>
      <c r="S125" s="204">
        <v>7.8</v>
      </c>
      <c r="T125" s="204">
        <v>3.46</v>
      </c>
    </row>
    <row r="126" spans="1:20" ht="20.100000000000001" customHeight="1">
      <c r="A126" s="288">
        <v>43805</v>
      </c>
      <c r="B126" s="288">
        <v>43811</v>
      </c>
      <c r="C126" s="293" t="s">
        <v>1564</v>
      </c>
      <c r="D126" s="204">
        <v>62</v>
      </c>
      <c r="E126" s="204">
        <v>60</v>
      </c>
      <c r="F126" s="204">
        <v>60.4</v>
      </c>
      <c r="G126" s="204">
        <v>55</v>
      </c>
      <c r="H126" s="204">
        <v>58</v>
      </c>
      <c r="I126" s="204">
        <v>55</v>
      </c>
      <c r="J126" s="204">
        <v>65</v>
      </c>
      <c r="K126" s="204">
        <v>67</v>
      </c>
      <c r="L126" s="204">
        <v>60</v>
      </c>
      <c r="M126" s="204">
        <v>56.4</v>
      </c>
      <c r="N126" s="204">
        <v>67</v>
      </c>
      <c r="O126" s="204">
        <v>69</v>
      </c>
      <c r="P126" s="204">
        <v>67</v>
      </c>
      <c r="Q126" s="204">
        <v>65.900000000000006</v>
      </c>
      <c r="R126" s="204">
        <v>70</v>
      </c>
      <c r="S126" s="204">
        <v>57.6</v>
      </c>
      <c r="T126" s="204">
        <v>62.21</v>
      </c>
    </row>
    <row r="127" spans="1:20" ht="20.100000000000001" customHeight="1">
      <c r="A127" s="288">
        <v>43805</v>
      </c>
      <c r="B127" s="288">
        <v>43811</v>
      </c>
      <c r="C127" s="293" t="s">
        <v>1565</v>
      </c>
      <c r="D127" s="204">
        <v>60</v>
      </c>
      <c r="E127" s="204">
        <v>58</v>
      </c>
      <c r="F127" s="204">
        <v>63.5</v>
      </c>
      <c r="G127" s="204">
        <v>53</v>
      </c>
      <c r="H127" s="204">
        <v>55</v>
      </c>
      <c r="I127" s="204">
        <v>46</v>
      </c>
      <c r="J127" s="204">
        <v>58</v>
      </c>
      <c r="K127" s="204">
        <v>62.5</v>
      </c>
      <c r="L127" s="204">
        <v>55</v>
      </c>
      <c r="M127" s="204">
        <v>45.8</v>
      </c>
      <c r="N127" s="204">
        <v>63</v>
      </c>
      <c r="O127" s="204">
        <v>64</v>
      </c>
      <c r="P127" s="204">
        <v>63</v>
      </c>
      <c r="Q127" s="204">
        <v>58</v>
      </c>
      <c r="R127" s="204">
        <v>66</v>
      </c>
      <c r="S127" s="204">
        <v>58</v>
      </c>
      <c r="T127" s="204">
        <v>58.05</v>
      </c>
    </row>
    <row r="128" spans="1:20" ht="20.100000000000001" customHeight="1">
      <c r="A128" s="288">
        <v>43805</v>
      </c>
      <c r="B128" s="288">
        <v>43811</v>
      </c>
      <c r="C128" s="293" t="s">
        <v>1566</v>
      </c>
      <c r="D128" s="204">
        <v>2</v>
      </c>
      <c r="E128" s="204">
        <v>2</v>
      </c>
      <c r="F128" s="204">
        <v>-3.1</v>
      </c>
      <c r="G128" s="204">
        <v>2</v>
      </c>
      <c r="H128" s="204">
        <v>3</v>
      </c>
      <c r="I128" s="204">
        <v>9</v>
      </c>
      <c r="J128" s="204">
        <v>7</v>
      </c>
      <c r="K128" s="204">
        <v>4.5</v>
      </c>
      <c r="L128" s="204">
        <v>5</v>
      </c>
      <c r="M128" s="204">
        <v>10.6</v>
      </c>
      <c r="N128" s="204">
        <v>4</v>
      </c>
      <c r="O128" s="204">
        <v>5</v>
      </c>
      <c r="P128" s="204">
        <v>4</v>
      </c>
      <c r="Q128" s="204">
        <v>7.9000000000000101</v>
      </c>
      <c r="R128" s="204">
        <v>4</v>
      </c>
      <c r="S128" s="204">
        <v>-0.39999999999999902</v>
      </c>
      <c r="T128" s="204">
        <v>4.16</v>
      </c>
    </row>
    <row r="129" spans="1:20" ht="20.100000000000001" customHeight="1">
      <c r="A129" s="288">
        <v>43812</v>
      </c>
      <c r="B129" s="288">
        <v>43818</v>
      </c>
      <c r="C129" s="293" t="s">
        <v>1560</v>
      </c>
      <c r="D129" s="204">
        <v>39.5</v>
      </c>
      <c r="E129" s="204">
        <v>42</v>
      </c>
      <c r="F129" s="204">
        <v>42</v>
      </c>
      <c r="G129" s="204">
        <v>41</v>
      </c>
      <c r="H129" s="204">
        <v>40</v>
      </c>
      <c r="I129" s="204">
        <v>40</v>
      </c>
      <c r="J129" s="204">
        <v>42.6</v>
      </c>
      <c r="K129" s="204">
        <v>43.5</v>
      </c>
      <c r="L129" s="204">
        <v>45</v>
      </c>
      <c r="M129" s="204">
        <v>42</v>
      </c>
      <c r="N129" s="204">
        <v>41</v>
      </c>
      <c r="O129" s="204">
        <v>48</v>
      </c>
      <c r="P129" s="204">
        <v>46</v>
      </c>
      <c r="Q129" s="294">
        <v>44.8</v>
      </c>
      <c r="R129" s="204">
        <v>45</v>
      </c>
      <c r="S129" s="204">
        <v>49</v>
      </c>
      <c r="T129" s="204">
        <v>43.21</v>
      </c>
    </row>
    <row r="130" spans="1:20" ht="20.100000000000001" customHeight="1">
      <c r="A130" s="288">
        <v>43812</v>
      </c>
      <c r="B130" s="288">
        <v>43818</v>
      </c>
      <c r="C130" s="293" t="s">
        <v>1561</v>
      </c>
      <c r="D130" s="204">
        <v>45</v>
      </c>
      <c r="E130" s="204">
        <v>40</v>
      </c>
      <c r="F130" s="204">
        <v>49</v>
      </c>
      <c r="G130" s="204">
        <v>55</v>
      </c>
      <c r="H130" s="204">
        <v>50</v>
      </c>
      <c r="I130" s="204">
        <v>45</v>
      </c>
      <c r="J130" s="204">
        <v>46.5</v>
      </c>
      <c r="K130" s="204">
        <v>47</v>
      </c>
      <c r="L130" s="204">
        <v>50</v>
      </c>
      <c r="M130" s="204">
        <v>49</v>
      </c>
      <c r="N130" s="204">
        <v>45.5</v>
      </c>
      <c r="O130" s="204">
        <v>54</v>
      </c>
      <c r="P130" s="204">
        <v>52</v>
      </c>
      <c r="Q130" s="204">
        <v>47.7</v>
      </c>
      <c r="R130" s="204">
        <v>50</v>
      </c>
      <c r="S130" s="204">
        <v>53</v>
      </c>
      <c r="T130" s="204">
        <v>48.67</v>
      </c>
    </row>
    <row r="131" spans="1:20" ht="20.100000000000001" customHeight="1">
      <c r="A131" s="288">
        <v>43812</v>
      </c>
      <c r="B131" s="288">
        <v>43818</v>
      </c>
      <c r="C131" s="293" t="s">
        <v>1562</v>
      </c>
      <c r="D131" s="204">
        <v>44</v>
      </c>
      <c r="E131" s="204">
        <v>37</v>
      </c>
      <c r="F131" s="204">
        <v>45</v>
      </c>
      <c r="G131" s="204">
        <v>53</v>
      </c>
      <c r="H131" s="204">
        <v>43</v>
      </c>
      <c r="I131" s="204">
        <v>35</v>
      </c>
      <c r="J131" s="204">
        <v>41</v>
      </c>
      <c r="K131" s="204">
        <v>43</v>
      </c>
      <c r="L131" s="204">
        <v>45</v>
      </c>
      <c r="M131" s="204">
        <v>45.9</v>
      </c>
      <c r="N131" s="204">
        <v>41</v>
      </c>
      <c r="O131" s="204">
        <v>49</v>
      </c>
      <c r="P131" s="204">
        <v>46</v>
      </c>
      <c r="Q131" s="204">
        <v>43</v>
      </c>
      <c r="R131" s="204">
        <v>48</v>
      </c>
      <c r="S131" s="204">
        <v>37</v>
      </c>
      <c r="T131" s="204">
        <v>43.49</v>
      </c>
    </row>
    <row r="132" spans="1:20" ht="20.100000000000001" customHeight="1">
      <c r="A132" s="288">
        <v>43812</v>
      </c>
      <c r="B132" s="288">
        <v>43818</v>
      </c>
      <c r="C132" s="293" t="s">
        <v>1563</v>
      </c>
      <c r="D132" s="204">
        <v>1</v>
      </c>
      <c r="E132" s="204">
        <v>3</v>
      </c>
      <c r="F132" s="204">
        <v>4</v>
      </c>
      <c r="G132" s="204">
        <v>2</v>
      </c>
      <c r="H132" s="204">
        <v>7</v>
      </c>
      <c r="I132" s="204">
        <v>10</v>
      </c>
      <c r="J132" s="204">
        <v>5.5</v>
      </c>
      <c r="K132" s="204">
        <v>4</v>
      </c>
      <c r="L132" s="204">
        <v>5</v>
      </c>
      <c r="M132" s="204">
        <v>3.1</v>
      </c>
      <c r="N132" s="204">
        <v>4.5</v>
      </c>
      <c r="O132" s="204">
        <v>5</v>
      </c>
      <c r="P132" s="204">
        <v>6</v>
      </c>
      <c r="Q132" s="204">
        <v>4.7</v>
      </c>
      <c r="R132" s="204">
        <v>2</v>
      </c>
      <c r="S132" s="204">
        <v>16</v>
      </c>
      <c r="T132" s="204">
        <v>5.18</v>
      </c>
    </row>
    <row r="133" spans="1:20" ht="20.100000000000001" customHeight="1">
      <c r="A133" s="288">
        <v>43812</v>
      </c>
      <c r="B133" s="288">
        <v>43818</v>
      </c>
      <c r="C133" s="293" t="s">
        <v>1564</v>
      </c>
      <c r="D133" s="204">
        <v>60</v>
      </c>
      <c r="E133" s="204">
        <v>60</v>
      </c>
      <c r="F133" s="204">
        <v>59.4</v>
      </c>
      <c r="G133" s="204">
        <v>55</v>
      </c>
      <c r="H133" s="204">
        <v>62</v>
      </c>
      <c r="I133" s="204">
        <v>60</v>
      </c>
      <c r="J133" s="204">
        <v>65</v>
      </c>
      <c r="K133" s="204">
        <v>66</v>
      </c>
      <c r="L133" s="204">
        <v>60</v>
      </c>
      <c r="M133" s="204">
        <v>63</v>
      </c>
      <c r="N133" s="204">
        <v>66</v>
      </c>
      <c r="O133" s="204">
        <v>68</v>
      </c>
      <c r="P133" s="204">
        <v>65</v>
      </c>
      <c r="Q133" s="204">
        <v>68.3</v>
      </c>
      <c r="R133" s="204">
        <v>68</v>
      </c>
      <c r="S133" s="204">
        <v>57</v>
      </c>
      <c r="T133" s="204">
        <v>62.67</v>
      </c>
    </row>
    <row r="134" spans="1:20" ht="20.100000000000001" customHeight="1">
      <c r="A134" s="288">
        <v>43812</v>
      </c>
      <c r="B134" s="288">
        <v>43818</v>
      </c>
      <c r="C134" s="293" t="s">
        <v>1565</v>
      </c>
      <c r="D134" s="204">
        <v>53</v>
      </c>
      <c r="E134" s="204">
        <v>50</v>
      </c>
      <c r="F134" s="204">
        <v>61.5</v>
      </c>
      <c r="G134" s="204">
        <v>53</v>
      </c>
      <c r="H134" s="204">
        <v>60</v>
      </c>
      <c r="I134" s="204">
        <v>50</v>
      </c>
      <c r="J134" s="204">
        <v>55</v>
      </c>
      <c r="K134" s="204">
        <v>60</v>
      </c>
      <c r="L134" s="204">
        <v>55</v>
      </c>
      <c r="M134" s="204">
        <v>45.8</v>
      </c>
      <c r="N134" s="204">
        <v>61</v>
      </c>
      <c r="O134" s="204">
        <v>62</v>
      </c>
      <c r="P134" s="204">
        <v>60</v>
      </c>
      <c r="Q134" s="204">
        <v>58</v>
      </c>
      <c r="R134" s="204">
        <v>66</v>
      </c>
      <c r="S134" s="204">
        <v>58</v>
      </c>
      <c r="T134" s="204">
        <v>56.77</v>
      </c>
    </row>
    <row r="135" spans="1:20" ht="20.100000000000001" customHeight="1">
      <c r="A135" s="288">
        <v>43812</v>
      </c>
      <c r="B135" s="288">
        <v>43818</v>
      </c>
      <c r="C135" s="293" t="s">
        <v>1566</v>
      </c>
      <c r="D135" s="204">
        <f t="shared" ref="D135:S135" si="1">D133-D134</f>
        <v>7</v>
      </c>
      <c r="E135" s="204">
        <f t="shared" si="1"/>
        <v>10</v>
      </c>
      <c r="F135" s="204">
        <f t="shared" si="1"/>
        <v>-2.1000000000000014</v>
      </c>
      <c r="G135" s="204">
        <f t="shared" si="1"/>
        <v>2</v>
      </c>
      <c r="H135" s="204">
        <f t="shared" si="1"/>
        <v>2</v>
      </c>
      <c r="I135" s="204">
        <f t="shared" si="1"/>
        <v>10</v>
      </c>
      <c r="J135" s="204">
        <f t="shared" si="1"/>
        <v>10</v>
      </c>
      <c r="K135" s="204">
        <f t="shared" si="1"/>
        <v>6</v>
      </c>
      <c r="L135" s="204">
        <f t="shared" si="1"/>
        <v>5</v>
      </c>
      <c r="M135" s="204">
        <f t="shared" si="1"/>
        <v>17.200000000000003</v>
      </c>
      <c r="N135" s="204">
        <f t="shared" si="1"/>
        <v>5</v>
      </c>
      <c r="O135" s="204">
        <f t="shared" si="1"/>
        <v>6</v>
      </c>
      <c r="P135" s="204">
        <f t="shared" si="1"/>
        <v>5</v>
      </c>
      <c r="Q135" s="204">
        <f t="shared" si="1"/>
        <v>10.299999999999997</v>
      </c>
      <c r="R135" s="204">
        <f t="shared" si="1"/>
        <v>2</v>
      </c>
      <c r="S135" s="204">
        <f t="shared" si="1"/>
        <v>-1</v>
      </c>
      <c r="T135" s="204">
        <v>5.9</v>
      </c>
    </row>
    <row r="136" spans="1:20" ht="20.100000000000001" customHeight="1">
      <c r="A136" s="288">
        <v>43819</v>
      </c>
      <c r="B136" s="288">
        <v>43825</v>
      </c>
      <c r="C136" s="293" t="s">
        <v>1560</v>
      </c>
      <c r="D136" s="204">
        <v>40.5</v>
      </c>
      <c r="E136" s="204">
        <v>40</v>
      </c>
      <c r="F136" s="204">
        <v>44.7</v>
      </c>
      <c r="G136" s="204">
        <v>40.5</v>
      </c>
      <c r="H136" s="204">
        <v>45</v>
      </c>
      <c r="I136" s="204">
        <v>44</v>
      </c>
      <c r="J136" s="204">
        <v>44.6</v>
      </c>
      <c r="K136" s="204">
        <v>45.2</v>
      </c>
      <c r="L136" s="204">
        <v>45</v>
      </c>
      <c r="M136" s="204">
        <v>42</v>
      </c>
      <c r="N136" s="204">
        <v>43</v>
      </c>
      <c r="O136" s="204">
        <v>48.9</v>
      </c>
      <c r="P136" s="204">
        <v>47</v>
      </c>
      <c r="Q136" s="294">
        <v>45</v>
      </c>
      <c r="R136" s="204">
        <v>46</v>
      </c>
      <c r="S136" s="204">
        <v>48</v>
      </c>
      <c r="T136" s="204">
        <v>44.34</v>
      </c>
    </row>
    <row r="137" spans="1:20" ht="20.100000000000001" customHeight="1">
      <c r="A137" s="288">
        <v>43819</v>
      </c>
      <c r="B137" s="288">
        <v>43825</v>
      </c>
      <c r="C137" s="293" t="s">
        <v>1561</v>
      </c>
      <c r="D137" s="204">
        <v>45</v>
      </c>
      <c r="E137" s="204">
        <v>35</v>
      </c>
      <c r="F137" s="204">
        <v>49</v>
      </c>
      <c r="G137" s="204">
        <v>50</v>
      </c>
      <c r="H137" s="204">
        <v>51</v>
      </c>
      <c r="I137" s="204">
        <v>50</v>
      </c>
      <c r="J137" s="204">
        <v>49</v>
      </c>
      <c r="K137" s="204">
        <v>50</v>
      </c>
      <c r="L137" s="204">
        <v>48</v>
      </c>
      <c r="M137" s="204">
        <v>49</v>
      </c>
      <c r="N137" s="204">
        <v>49</v>
      </c>
      <c r="O137" s="204">
        <v>55</v>
      </c>
      <c r="P137" s="204">
        <v>53.5</v>
      </c>
      <c r="Q137" s="204">
        <v>47.7</v>
      </c>
      <c r="R137" s="204">
        <v>50</v>
      </c>
      <c r="S137" s="204">
        <v>51.9</v>
      </c>
      <c r="T137" s="204">
        <v>48.94</v>
      </c>
    </row>
    <row r="138" spans="1:20" ht="20.100000000000001" customHeight="1">
      <c r="A138" s="288">
        <v>43819</v>
      </c>
      <c r="B138" s="288">
        <v>43825</v>
      </c>
      <c r="C138" s="293" t="s">
        <v>1562</v>
      </c>
      <c r="D138" s="204">
        <v>43</v>
      </c>
      <c r="E138" s="204">
        <v>31.6</v>
      </c>
      <c r="F138" s="204">
        <v>45</v>
      </c>
      <c r="G138" s="204">
        <v>48</v>
      </c>
      <c r="H138" s="204">
        <v>40</v>
      </c>
      <c r="I138" s="204">
        <v>35</v>
      </c>
      <c r="J138" s="204">
        <v>38.5</v>
      </c>
      <c r="K138" s="204">
        <v>42</v>
      </c>
      <c r="L138" s="204">
        <v>50</v>
      </c>
      <c r="M138" s="204">
        <v>45</v>
      </c>
      <c r="N138" s="204">
        <v>40</v>
      </c>
      <c r="O138" s="204">
        <v>49.5</v>
      </c>
      <c r="P138" s="204">
        <v>46</v>
      </c>
      <c r="Q138" s="204">
        <v>43</v>
      </c>
      <c r="R138" s="204">
        <v>48</v>
      </c>
      <c r="S138" s="204">
        <v>37</v>
      </c>
      <c r="T138" s="204">
        <v>42.6</v>
      </c>
    </row>
    <row r="139" spans="1:20" ht="20.100000000000001" customHeight="1">
      <c r="A139" s="288">
        <v>43819</v>
      </c>
      <c r="B139" s="288">
        <v>43825</v>
      </c>
      <c r="C139" s="293" t="s">
        <v>1563</v>
      </c>
      <c r="D139" s="204">
        <f t="shared" ref="D139:S139" si="2">D137-D138</f>
        <v>2</v>
      </c>
      <c r="E139" s="204">
        <f t="shared" si="2"/>
        <v>3.3999999999999986</v>
      </c>
      <c r="F139" s="204">
        <f t="shared" si="2"/>
        <v>4</v>
      </c>
      <c r="G139" s="204">
        <f t="shared" si="2"/>
        <v>2</v>
      </c>
      <c r="H139" s="204">
        <f t="shared" si="2"/>
        <v>11</v>
      </c>
      <c r="I139" s="204">
        <f t="shared" si="2"/>
        <v>15</v>
      </c>
      <c r="J139" s="204">
        <f t="shared" si="2"/>
        <v>10.5</v>
      </c>
      <c r="K139" s="204">
        <f t="shared" si="2"/>
        <v>8</v>
      </c>
      <c r="L139" s="204">
        <f t="shared" si="2"/>
        <v>-2</v>
      </c>
      <c r="M139" s="204">
        <f t="shared" si="2"/>
        <v>4</v>
      </c>
      <c r="N139" s="204">
        <f t="shared" si="2"/>
        <v>9</v>
      </c>
      <c r="O139" s="204">
        <f t="shared" si="2"/>
        <v>5.5</v>
      </c>
      <c r="P139" s="204">
        <f t="shared" si="2"/>
        <v>7.5</v>
      </c>
      <c r="Q139" s="204">
        <f t="shared" si="2"/>
        <v>4.7000000000000028</v>
      </c>
      <c r="R139" s="204">
        <f t="shared" si="2"/>
        <v>2</v>
      </c>
      <c r="S139" s="204">
        <f t="shared" si="2"/>
        <v>14.899999999999999</v>
      </c>
      <c r="T139" s="204">
        <v>6.34</v>
      </c>
    </row>
    <row r="140" spans="1:20" ht="20.100000000000001" customHeight="1">
      <c r="A140" s="288">
        <v>43819</v>
      </c>
      <c r="B140" s="288">
        <v>43825</v>
      </c>
      <c r="C140" s="293" t="s">
        <v>1564</v>
      </c>
      <c r="D140" s="204">
        <v>60</v>
      </c>
      <c r="E140" s="204">
        <v>55</v>
      </c>
      <c r="F140" s="204">
        <v>58.4</v>
      </c>
      <c r="G140" s="204">
        <v>55</v>
      </c>
      <c r="H140" s="204">
        <v>60</v>
      </c>
      <c r="I140" s="204">
        <v>57</v>
      </c>
      <c r="J140" s="204">
        <v>66.900000000000006</v>
      </c>
      <c r="K140" s="204">
        <v>68</v>
      </c>
      <c r="L140" s="204">
        <v>65</v>
      </c>
      <c r="M140" s="204">
        <v>70</v>
      </c>
      <c r="N140" s="204">
        <v>68</v>
      </c>
      <c r="O140" s="204">
        <v>68</v>
      </c>
      <c r="P140" s="204">
        <v>66.7</v>
      </c>
      <c r="Q140" s="204">
        <v>68.3</v>
      </c>
      <c r="R140" s="204">
        <v>64</v>
      </c>
      <c r="S140" s="204">
        <v>57</v>
      </c>
      <c r="T140" s="204">
        <v>62.96</v>
      </c>
    </row>
    <row r="141" spans="1:20" ht="20.100000000000001" customHeight="1">
      <c r="A141" s="288">
        <v>43819</v>
      </c>
      <c r="B141" s="288">
        <v>43825</v>
      </c>
      <c r="C141" s="293" t="s">
        <v>1565</v>
      </c>
      <c r="D141" s="204">
        <v>50</v>
      </c>
      <c r="E141" s="204">
        <v>52</v>
      </c>
      <c r="F141" s="204">
        <v>61.5</v>
      </c>
      <c r="G141" s="204">
        <v>53</v>
      </c>
      <c r="H141" s="204">
        <v>55</v>
      </c>
      <c r="I141" s="204">
        <v>50</v>
      </c>
      <c r="J141" s="204">
        <v>54</v>
      </c>
      <c r="K141" s="204">
        <v>58</v>
      </c>
      <c r="L141" s="204">
        <v>55</v>
      </c>
      <c r="M141" s="204">
        <v>45</v>
      </c>
      <c r="N141" s="204">
        <v>59</v>
      </c>
      <c r="O141" s="204">
        <v>61</v>
      </c>
      <c r="P141" s="204">
        <v>60</v>
      </c>
      <c r="Q141" s="204">
        <v>58</v>
      </c>
      <c r="R141" s="204">
        <v>66</v>
      </c>
      <c r="S141" s="204">
        <v>58</v>
      </c>
      <c r="T141" s="204">
        <v>55.97</v>
      </c>
    </row>
    <row r="142" spans="1:20" ht="20.100000000000001" customHeight="1">
      <c r="A142" s="288">
        <v>43819</v>
      </c>
      <c r="B142" s="288">
        <v>43825</v>
      </c>
      <c r="C142" s="293" t="s">
        <v>1566</v>
      </c>
      <c r="D142" s="204">
        <f t="shared" ref="D142:S142" si="3">D140-D141</f>
        <v>10</v>
      </c>
      <c r="E142" s="204">
        <f t="shared" si="3"/>
        <v>3</v>
      </c>
      <c r="F142" s="204">
        <f t="shared" si="3"/>
        <v>-3.1000000000000014</v>
      </c>
      <c r="G142" s="204">
        <f t="shared" si="3"/>
        <v>2</v>
      </c>
      <c r="H142" s="204">
        <f t="shared" si="3"/>
        <v>5</v>
      </c>
      <c r="I142" s="204">
        <f t="shared" si="3"/>
        <v>7</v>
      </c>
      <c r="J142" s="204">
        <f t="shared" si="3"/>
        <v>12.900000000000006</v>
      </c>
      <c r="K142" s="204">
        <f t="shared" si="3"/>
        <v>10</v>
      </c>
      <c r="L142" s="204">
        <f t="shared" si="3"/>
        <v>10</v>
      </c>
      <c r="M142" s="204">
        <f t="shared" si="3"/>
        <v>25</v>
      </c>
      <c r="N142" s="204">
        <f t="shared" si="3"/>
        <v>9</v>
      </c>
      <c r="O142" s="204">
        <f t="shared" si="3"/>
        <v>7</v>
      </c>
      <c r="P142" s="204">
        <f t="shared" si="3"/>
        <v>6.7000000000000028</v>
      </c>
      <c r="Q142" s="204">
        <f t="shared" si="3"/>
        <v>10.299999999999997</v>
      </c>
      <c r="R142" s="204">
        <f t="shared" si="3"/>
        <v>-2</v>
      </c>
      <c r="S142" s="204">
        <f t="shared" si="3"/>
        <v>-1</v>
      </c>
      <c r="T142" s="204">
        <v>6.99</v>
      </c>
    </row>
    <row r="143" spans="1:20" ht="20.100000000000001" customHeight="1">
      <c r="A143" s="288">
        <v>43826</v>
      </c>
      <c r="B143" s="288">
        <v>43832</v>
      </c>
      <c r="C143" s="293" t="s">
        <v>1560</v>
      </c>
      <c r="D143" s="204">
        <v>44.5</v>
      </c>
      <c r="E143" s="204">
        <v>45</v>
      </c>
      <c r="F143" s="204">
        <v>45</v>
      </c>
      <c r="G143" s="204">
        <v>41.8</v>
      </c>
      <c r="H143" s="204">
        <v>47</v>
      </c>
      <c r="I143" s="204">
        <v>44.6</v>
      </c>
      <c r="J143" s="204">
        <v>48</v>
      </c>
      <c r="K143" s="204">
        <v>49.5</v>
      </c>
      <c r="L143" s="204">
        <v>48</v>
      </c>
      <c r="M143" s="204">
        <v>44</v>
      </c>
      <c r="N143" s="204">
        <v>44.5</v>
      </c>
      <c r="O143" s="204">
        <v>51.5</v>
      </c>
      <c r="P143" s="204">
        <v>50</v>
      </c>
      <c r="Q143" s="294">
        <v>46.8</v>
      </c>
      <c r="R143" s="204">
        <v>46</v>
      </c>
      <c r="S143" s="204">
        <v>48</v>
      </c>
      <c r="T143" s="204">
        <v>46.51</v>
      </c>
    </row>
    <row r="144" spans="1:20" ht="20.100000000000001" customHeight="1">
      <c r="A144" s="288">
        <v>43826</v>
      </c>
      <c r="B144" s="288">
        <v>43832</v>
      </c>
      <c r="C144" s="293" t="s">
        <v>1561</v>
      </c>
      <c r="D144" s="204">
        <v>48</v>
      </c>
      <c r="E144" s="204">
        <v>48</v>
      </c>
      <c r="F144" s="204">
        <v>52</v>
      </c>
      <c r="G144" s="204">
        <v>50</v>
      </c>
      <c r="H144" s="204">
        <v>55</v>
      </c>
      <c r="I144" s="204">
        <v>51</v>
      </c>
      <c r="J144" s="204">
        <v>50</v>
      </c>
      <c r="K144" s="204">
        <v>54.5</v>
      </c>
      <c r="L144" s="204">
        <v>50</v>
      </c>
      <c r="M144" s="204">
        <v>50</v>
      </c>
      <c r="N144" s="204">
        <v>50</v>
      </c>
      <c r="O144" s="204">
        <v>56</v>
      </c>
      <c r="P144" s="204">
        <v>55</v>
      </c>
      <c r="Q144" s="204">
        <v>50</v>
      </c>
      <c r="R144" s="204">
        <v>50</v>
      </c>
      <c r="S144" s="204">
        <v>53.2</v>
      </c>
      <c r="T144" s="204">
        <v>51.42</v>
      </c>
    </row>
    <row r="145" spans="1:20" ht="20.100000000000001" customHeight="1">
      <c r="A145" s="288">
        <v>43826</v>
      </c>
      <c r="B145" s="288">
        <v>43832</v>
      </c>
      <c r="C145" s="293" t="s">
        <v>1562</v>
      </c>
      <c r="D145" s="204">
        <v>45</v>
      </c>
      <c r="E145" s="204">
        <v>40</v>
      </c>
      <c r="F145" s="204">
        <v>45</v>
      </c>
      <c r="G145" s="204">
        <v>43</v>
      </c>
      <c r="H145" s="204">
        <v>46</v>
      </c>
      <c r="I145" s="204">
        <v>39</v>
      </c>
      <c r="J145" s="204">
        <v>37.5</v>
      </c>
      <c r="K145" s="204">
        <v>42</v>
      </c>
      <c r="L145" s="204">
        <v>40</v>
      </c>
      <c r="M145" s="204">
        <v>45</v>
      </c>
      <c r="N145" s="204">
        <v>40.5</v>
      </c>
      <c r="O145" s="204">
        <v>50</v>
      </c>
      <c r="P145" s="204">
        <v>48.5</v>
      </c>
      <c r="Q145" s="204">
        <v>46.5</v>
      </c>
      <c r="R145" s="204">
        <v>48</v>
      </c>
      <c r="S145" s="204">
        <v>34</v>
      </c>
      <c r="T145" s="204">
        <v>43.13</v>
      </c>
    </row>
    <row r="146" spans="1:20" ht="20.100000000000001" customHeight="1">
      <c r="A146" s="288">
        <v>43826</v>
      </c>
      <c r="B146" s="288">
        <v>43832</v>
      </c>
      <c r="C146" s="293" t="s">
        <v>1563</v>
      </c>
      <c r="D146" s="204">
        <f t="shared" ref="D146:S146" si="4">D144-D145</f>
        <v>3</v>
      </c>
      <c r="E146" s="204">
        <f t="shared" si="4"/>
        <v>8</v>
      </c>
      <c r="F146" s="204">
        <f t="shared" si="4"/>
        <v>7</v>
      </c>
      <c r="G146" s="204">
        <f t="shared" si="4"/>
        <v>7</v>
      </c>
      <c r="H146" s="204">
        <f t="shared" si="4"/>
        <v>9</v>
      </c>
      <c r="I146" s="204">
        <f t="shared" si="4"/>
        <v>12</v>
      </c>
      <c r="J146" s="204">
        <f t="shared" si="4"/>
        <v>12.5</v>
      </c>
      <c r="K146" s="204">
        <f t="shared" si="4"/>
        <v>12.5</v>
      </c>
      <c r="L146" s="204">
        <f t="shared" si="4"/>
        <v>10</v>
      </c>
      <c r="M146" s="204">
        <f t="shared" si="4"/>
        <v>5</v>
      </c>
      <c r="N146" s="204">
        <f t="shared" si="4"/>
        <v>9.5</v>
      </c>
      <c r="O146" s="204">
        <f t="shared" si="4"/>
        <v>6</v>
      </c>
      <c r="P146" s="204">
        <f t="shared" si="4"/>
        <v>6.5</v>
      </c>
      <c r="Q146" s="204">
        <f t="shared" si="4"/>
        <v>3.5</v>
      </c>
      <c r="R146" s="204">
        <f t="shared" si="4"/>
        <v>2</v>
      </c>
      <c r="S146" s="204">
        <f t="shared" si="4"/>
        <v>19.200000000000003</v>
      </c>
      <c r="T146" s="204">
        <v>8.2899999999999991</v>
      </c>
    </row>
    <row r="147" spans="1:20" ht="20.100000000000001" customHeight="1">
      <c r="A147" s="288">
        <v>43826</v>
      </c>
      <c r="B147" s="288">
        <v>43832</v>
      </c>
      <c r="C147" s="293" t="s">
        <v>1564</v>
      </c>
      <c r="D147" s="204">
        <v>65</v>
      </c>
      <c r="E147" s="204">
        <v>64</v>
      </c>
      <c r="F147" s="204">
        <v>66.900000000000006</v>
      </c>
      <c r="G147" s="204">
        <v>67</v>
      </c>
      <c r="H147" s="204">
        <v>64</v>
      </c>
      <c r="I147" s="204">
        <v>57</v>
      </c>
      <c r="J147" s="204">
        <v>69</v>
      </c>
      <c r="K147" s="204">
        <v>69.7</v>
      </c>
      <c r="L147" s="204">
        <v>72</v>
      </c>
      <c r="M147" s="204">
        <v>70</v>
      </c>
      <c r="N147" s="204">
        <v>68.5</v>
      </c>
      <c r="O147" s="204">
        <v>69</v>
      </c>
      <c r="P147" s="204">
        <v>67.5</v>
      </c>
      <c r="Q147" s="204">
        <v>71.400000000000006</v>
      </c>
      <c r="R147" s="204">
        <v>64</v>
      </c>
      <c r="S147" s="204">
        <v>58.4</v>
      </c>
      <c r="T147" s="204">
        <v>66.459999999999994</v>
      </c>
    </row>
    <row r="148" spans="1:20" ht="20.100000000000001" customHeight="1">
      <c r="A148" s="288">
        <v>43826</v>
      </c>
      <c r="B148" s="288">
        <v>43832</v>
      </c>
      <c r="C148" s="293" t="s">
        <v>1565</v>
      </c>
      <c r="D148" s="204">
        <v>51</v>
      </c>
      <c r="E148" s="204">
        <v>60</v>
      </c>
      <c r="F148" s="204">
        <v>61.5</v>
      </c>
      <c r="G148" s="204">
        <v>60</v>
      </c>
      <c r="H148" s="204">
        <v>55</v>
      </c>
      <c r="I148" s="204">
        <v>52</v>
      </c>
      <c r="J148" s="204">
        <v>53</v>
      </c>
      <c r="K148" s="204">
        <v>58</v>
      </c>
      <c r="L148" s="204">
        <v>52</v>
      </c>
      <c r="M148" s="204">
        <v>55</v>
      </c>
      <c r="N148" s="204">
        <v>59</v>
      </c>
      <c r="O148" s="204">
        <v>62.5</v>
      </c>
      <c r="P148" s="204">
        <v>61</v>
      </c>
      <c r="Q148" s="204">
        <v>56.7</v>
      </c>
      <c r="R148" s="204">
        <v>60</v>
      </c>
      <c r="S148" s="204">
        <v>58</v>
      </c>
      <c r="T148" s="204">
        <v>57.17</v>
      </c>
    </row>
    <row r="149" spans="1:20" ht="20.100000000000001" customHeight="1">
      <c r="A149" s="288">
        <v>43826</v>
      </c>
      <c r="B149" s="288">
        <v>43832</v>
      </c>
      <c r="C149" s="293" t="s">
        <v>1566</v>
      </c>
      <c r="D149" s="204">
        <f t="shared" ref="D149:S149" si="5">D147-D148</f>
        <v>14</v>
      </c>
      <c r="E149" s="204">
        <f t="shared" si="5"/>
        <v>4</v>
      </c>
      <c r="F149" s="204">
        <f t="shared" si="5"/>
        <v>5.4000000000000057</v>
      </c>
      <c r="G149" s="204">
        <f t="shared" si="5"/>
        <v>7</v>
      </c>
      <c r="H149" s="204">
        <f t="shared" si="5"/>
        <v>9</v>
      </c>
      <c r="I149" s="204">
        <f t="shared" si="5"/>
        <v>5</v>
      </c>
      <c r="J149" s="204">
        <f t="shared" si="5"/>
        <v>16</v>
      </c>
      <c r="K149" s="204">
        <f t="shared" si="5"/>
        <v>11.700000000000003</v>
      </c>
      <c r="L149" s="204">
        <f t="shared" si="5"/>
        <v>20</v>
      </c>
      <c r="M149" s="204">
        <f t="shared" si="5"/>
        <v>15</v>
      </c>
      <c r="N149" s="204">
        <f t="shared" si="5"/>
        <v>9.5</v>
      </c>
      <c r="O149" s="204">
        <f t="shared" si="5"/>
        <v>6.5</v>
      </c>
      <c r="P149" s="204">
        <f t="shared" si="5"/>
        <v>6.5</v>
      </c>
      <c r="Q149" s="204">
        <f t="shared" si="5"/>
        <v>14.700000000000003</v>
      </c>
      <c r="R149" s="204">
        <f t="shared" si="5"/>
        <v>4</v>
      </c>
      <c r="S149" s="204">
        <f t="shared" si="5"/>
        <v>0.39999999999999858</v>
      </c>
      <c r="T149" s="204">
        <v>9.2899999999999991</v>
      </c>
    </row>
    <row r="150" spans="1:20" ht="20.100000000000001" customHeight="1">
      <c r="A150" s="288">
        <v>43833</v>
      </c>
      <c r="B150" s="288">
        <v>43839</v>
      </c>
      <c r="C150" s="293" t="s">
        <v>1560</v>
      </c>
      <c r="D150" s="204">
        <v>44.5</v>
      </c>
      <c r="E150" s="204">
        <v>44</v>
      </c>
      <c r="F150" s="204">
        <v>45</v>
      </c>
      <c r="G150" s="204">
        <v>44</v>
      </c>
      <c r="H150" s="204">
        <v>45</v>
      </c>
      <c r="I150" s="204">
        <v>46</v>
      </c>
      <c r="J150" s="204">
        <v>47.5</v>
      </c>
      <c r="K150" s="204">
        <v>49</v>
      </c>
      <c r="L150" s="204">
        <v>49</v>
      </c>
      <c r="M150" s="204">
        <v>47</v>
      </c>
      <c r="N150" s="204">
        <v>44</v>
      </c>
      <c r="O150" s="204">
        <v>52</v>
      </c>
      <c r="P150" s="204">
        <v>50</v>
      </c>
      <c r="Q150" s="294">
        <v>47.3</v>
      </c>
      <c r="R150" s="204">
        <v>47.5</v>
      </c>
      <c r="S150" s="204">
        <v>48</v>
      </c>
      <c r="T150" s="204">
        <v>46.86</v>
      </c>
    </row>
    <row r="151" spans="1:20" ht="20.100000000000001" customHeight="1">
      <c r="A151" s="288">
        <v>43833</v>
      </c>
      <c r="B151" s="288">
        <v>43839</v>
      </c>
      <c r="C151" s="293" t="s">
        <v>1561</v>
      </c>
      <c r="D151" s="204">
        <v>48</v>
      </c>
      <c r="E151" s="204">
        <v>43</v>
      </c>
      <c r="F151" s="204">
        <v>53</v>
      </c>
      <c r="G151" s="204">
        <v>48.3</v>
      </c>
      <c r="H151" s="204">
        <v>55</v>
      </c>
      <c r="I151" s="204">
        <v>51</v>
      </c>
      <c r="J151" s="204">
        <v>52</v>
      </c>
      <c r="K151" s="204">
        <v>55</v>
      </c>
      <c r="L151" s="204">
        <v>57</v>
      </c>
      <c r="M151" s="204">
        <v>50</v>
      </c>
      <c r="N151" s="204">
        <v>51.5</v>
      </c>
      <c r="O151" s="204">
        <v>56.5</v>
      </c>
      <c r="P151" s="204">
        <v>56</v>
      </c>
      <c r="Q151" s="204">
        <v>51.6</v>
      </c>
      <c r="R151" s="204">
        <v>52</v>
      </c>
      <c r="S151" s="204">
        <v>53.2</v>
      </c>
      <c r="T151" s="204">
        <v>52.07</v>
      </c>
    </row>
    <row r="152" spans="1:20" ht="20.100000000000001" customHeight="1">
      <c r="A152" s="288">
        <v>43833</v>
      </c>
      <c r="B152" s="288">
        <v>43839</v>
      </c>
      <c r="C152" s="293" t="s">
        <v>1562</v>
      </c>
      <c r="D152" s="204">
        <v>42</v>
      </c>
      <c r="E152" s="204">
        <v>40</v>
      </c>
      <c r="F152" s="204">
        <v>48</v>
      </c>
      <c r="G152" s="204">
        <v>40</v>
      </c>
      <c r="H152" s="204">
        <v>46</v>
      </c>
      <c r="I152" s="204">
        <v>35</v>
      </c>
      <c r="J152" s="204">
        <v>37</v>
      </c>
      <c r="K152" s="204">
        <v>39</v>
      </c>
      <c r="L152" s="204">
        <v>46</v>
      </c>
      <c r="M152" s="204">
        <v>45</v>
      </c>
      <c r="N152" s="204">
        <v>40</v>
      </c>
      <c r="O152" s="204">
        <v>47</v>
      </c>
      <c r="P152" s="204">
        <v>45</v>
      </c>
      <c r="Q152" s="204">
        <v>46.5</v>
      </c>
      <c r="R152" s="204">
        <v>48</v>
      </c>
      <c r="S152" s="204">
        <v>35</v>
      </c>
      <c r="T152" s="204">
        <v>42.47</v>
      </c>
    </row>
    <row r="153" spans="1:20" ht="20.100000000000001" customHeight="1">
      <c r="A153" s="288">
        <v>43833</v>
      </c>
      <c r="B153" s="288">
        <v>43839</v>
      </c>
      <c r="C153" s="293" t="s">
        <v>1563</v>
      </c>
      <c r="D153" s="204">
        <v>6</v>
      </c>
      <c r="E153" s="204">
        <v>3</v>
      </c>
      <c r="F153" s="204">
        <v>5</v>
      </c>
      <c r="G153" s="204">
        <v>8.3000000000000007</v>
      </c>
      <c r="H153" s="204">
        <v>9</v>
      </c>
      <c r="I153" s="204">
        <v>16</v>
      </c>
      <c r="J153" s="204">
        <v>15</v>
      </c>
      <c r="K153" s="204">
        <v>16</v>
      </c>
      <c r="L153" s="204">
        <v>11</v>
      </c>
      <c r="M153" s="204">
        <v>5</v>
      </c>
      <c r="N153" s="204">
        <v>11.5</v>
      </c>
      <c r="O153" s="204">
        <v>9.5</v>
      </c>
      <c r="P153" s="204">
        <v>11</v>
      </c>
      <c r="Q153" s="204">
        <v>5.0999999999999996</v>
      </c>
      <c r="R153" s="204">
        <v>4</v>
      </c>
      <c r="S153" s="204">
        <v>18.2</v>
      </c>
      <c r="T153" s="204">
        <v>9.6</v>
      </c>
    </row>
    <row r="154" spans="1:20" ht="20.100000000000001" customHeight="1">
      <c r="A154" s="288">
        <v>43833</v>
      </c>
      <c r="B154" s="288">
        <v>43839</v>
      </c>
      <c r="C154" s="293" t="s">
        <v>1564</v>
      </c>
      <c r="D154" s="204">
        <v>75</v>
      </c>
      <c r="E154" s="204">
        <v>67.5</v>
      </c>
      <c r="F154" s="204">
        <v>73.900000000000006</v>
      </c>
      <c r="G154" s="204">
        <v>67</v>
      </c>
      <c r="H154" s="204">
        <v>78</v>
      </c>
      <c r="I154" s="204">
        <v>65</v>
      </c>
      <c r="J154" s="204">
        <v>70</v>
      </c>
      <c r="K154" s="204">
        <v>70</v>
      </c>
      <c r="L154" s="204">
        <v>85</v>
      </c>
      <c r="M154" s="204">
        <v>75.5</v>
      </c>
      <c r="N154" s="204">
        <v>69.5</v>
      </c>
      <c r="O154" s="204">
        <v>70</v>
      </c>
      <c r="P154" s="204">
        <v>69</v>
      </c>
      <c r="Q154" s="204">
        <v>71.400000000000006</v>
      </c>
      <c r="R154" s="204">
        <v>68</v>
      </c>
      <c r="S154" s="204">
        <v>60.4</v>
      </c>
      <c r="T154" s="204">
        <v>70.95</v>
      </c>
    </row>
    <row r="155" spans="1:20" ht="20.100000000000001" customHeight="1">
      <c r="A155" s="288">
        <v>43833</v>
      </c>
      <c r="B155" s="288">
        <v>43839</v>
      </c>
      <c r="C155" s="293" t="s">
        <v>1565</v>
      </c>
      <c r="D155" s="204">
        <v>51</v>
      </c>
      <c r="E155" s="204">
        <v>60</v>
      </c>
      <c r="F155" s="204">
        <v>61.5</v>
      </c>
      <c r="G155" s="204">
        <v>58.6</v>
      </c>
      <c r="H155" s="204">
        <v>60</v>
      </c>
      <c r="I155" s="204">
        <v>52</v>
      </c>
      <c r="J155" s="204">
        <v>52</v>
      </c>
      <c r="K155" s="204">
        <v>55</v>
      </c>
      <c r="L155" s="204">
        <v>57</v>
      </c>
      <c r="M155" s="204">
        <v>55</v>
      </c>
      <c r="N155" s="204">
        <v>58</v>
      </c>
      <c r="O155" s="204">
        <v>61.5</v>
      </c>
      <c r="P155" s="204">
        <v>60</v>
      </c>
      <c r="Q155" s="204">
        <v>56.7</v>
      </c>
      <c r="R155" s="204">
        <v>60</v>
      </c>
      <c r="S155" s="204">
        <v>58</v>
      </c>
      <c r="T155" s="204">
        <v>57.27</v>
      </c>
    </row>
    <row r="156" spans="1:20" ht="20.100000000000001" customHeight="1">
      <c r="A156" s="288">
        <v>43833</v>
      </c>
      <c r="B156" s="288">
        <v>43839</v>
      </c>
      <c r="C156" s="293" t="s">
        <v>1566</v>
      </c>
      <c r="D156" s="204">
        <v>24</v>
      </c>
      <c r="E156" s="204">
        <v>7.5</v>
      </c>
      <c r="F156" s="204">
        <v>12.4</v>
      </c>
      <c r="G156" s="204">
        <v>8.4</v>
      </c>
      <c r="H156" s="204">
        <v>18</v>
      </c>
      <c r="I156" s="204">
        <v>13</v>
      </c>
      <c r="J156" s="204">
        <v>18</v>
      </c>
      <c r="K156" s="204">
        <v>15</v>
      </c>
      <c r="L156" s="204">
        <v>28</v>
      </c>
      <c r="M156" s="204">
        <v>20.5</v>
      </c>
      <c r="N156" s="204">
        <v>11.5</v>
      </c>
      <c r="O156" s="204">
        <v>8.5</v>
      </c>
      <c r="P156" s="204">
        <v>9</v>
      </c>
      <c r="Q156" s="204">
        <v>14.7</v>
      </c>
      <c r="R156" s="204">
        <v>8</v>
      </c>
      <c r="S156" s="204">
        <v>2.4</v>
      </c>
      <c r="T156" s="204">
        <v>13.68</v>
      </c>
    </row>
    <row r="157" spans="1:20" ht="20.100000000000001" customHeight="1">
      <c r="A157" s="288">
        <v>43840</v>
      </c>
      <c r="B157" s="288">
        <v>43846</v>
      </c>
      <c r="C157" s="293" t="s">
        <v>1560</v>
      </c>
      <c r="D157" s="204">
        <v>44</v>
      </c>
      <c r="E157" s="204">
        <v>43</v>
      </c>
      <c r="F157" s="204">
        <v>44.5</v>
      </c>
      <c r="G157" s="204">
        <v>43.6</v>
      </c>
      <c r="H157" s="204">
        <v>45</v>
      </c>
      <c r="I157" s="204">
        <v>46</v>
      </c>
      <c r="J157" s="204">
        <v>48.3</v>
      </c>
      <c r="K157" s="204">
        <v>49.5</v>
      </c>
      <c r="L157" s="204">
        <v>49</v>
      </c>
      <c r="M157" s="204">
        <v>47</v>
      </c>
      <c r="N157" s="204">
        <v>45</v>
      </c>
      <c r="O157" s="204">
        <v>52</v>
      </c>
      <c r="P157" s="204">
        <v>50</v>
      </c>
      <c r="Q157" s="294">
        <v>47.6</v>
      </c>
      <c r="R157" s="204">
        <v>48.5</v>
      </c>
      <c r="S157" s="204">
        <v>48</v>
      </c>
      <c r="T157" s="204">
        <v>46.94</v>
      </c>
    </row>
    <row r="158" spans="1:20" ht="20.100000000000001" customHeight="1">
      <c r="A158" s="288">
        <v>43840</v>
      </c>
      <c r="B158" s="288">
        <v>43846</v>
      </c>
      <c r="C158" s="293" t="s">
        <v>1561</v>
      </c>
      <c r="D158" s="204">
        <v>51</v>
      </c>
      <c r="E158" s="204">
        <v>44</v>
      </c>
      <c r="F158" s="204">
        <v>52</v>
      </c>
      <c r="G158" s="204">
        <v>55</v>
      </c>
      <c r="H158" s="204">
        <v>53</v>
      </c>
      <c r="I158" s="204">
        <v>53</v>
      </c>
      <c r="J158" s="204">
        <v>52.8</v>
      </c>
      <c r="K158" s="204">
        <v>55.5</v>
      </c>
      <c r="L158" s="204">
        <v>57</v>
      </c>
      <c r="M158" s="204">
        <v>50</v>
      </c>
      <c r="N158" s="204">
        <v>52</v>
      </c>
      <c r="O158" s="204">
        <v>56.5</v>
      </c>
      <c r="P158" s="204">
        <v>56</v>
      </c>
      <c r="Q158" s="204">
        <v>52.4</v>
      </c>
      <c r="R158" s="204">
        <v>52.9</v>
      </c>
      <c r="S158" s="204">
        <v>52.7</v>
      </c>
      <c r="T158" s="204">
        <v>52.86</v>
      </c>
    </row>
    <row r="159" spans="1:20" ht="20.100000000000001" customHeight="1">
      <c r="A159" s="288">
        <v>43840</v>
      </c>
      <c r="B159" s="288">
        <v>43846</v>
      </c>
      <c r="C159" s="293" t="s">
        <v>1562</v>
      </c>
      <c r="D159" s="204">
        <v>42</v>
      </c>
      <c r="E159" s="204">
        <v>40</v>
      </c>
      <c r="F159" s="204">
        <v>46.8</v>
      </c>
      <c r="G159" s="204">
        <v>39</v>
      </c>
      <c r="H159" s="204">
        <v>46</v>
      </c>
      <c r="I159" s="204">
        <v>36</v>
      </c>
      <c r="J159" s="204">
        <v>37.5</v>
      </c>
      <c r="K159" s="204">
        <v>39</v>
      </c>
      <c r="L159" s="204">
        <v>46</v>
      </c>
      <c r="M159" s="204">
        <v>45</v>
      </c>
      <c r="N159" s="204">
        <v>40</v>
      </c>
      <c r="O159" s="204">
        <v>47</v>
      </c>
      <c r="P159" s="204">
        <v>45</v>
      </c>
      <c r="Q159" s="204">
        <v>46.5</v>
      </c>
      <c r="R159" s="204">
        <v>47</v>
      </c>
      <c r="S159" s="204">
        <v>35</v>
      </c>
      <c r="T159" s="204">
        <v>42.36</v>
      </c>
    </row>
    <row r="160" spans="1:20" ht="20.100000000000001" customHeight="1">
      <c r="A160" s="288">
        <v>43840</v>
      </c>
      <c r="B160" s="288">
        <v>43846</v>
      </c>
      <c r="C160" s="293" t="s">
        <v>1563</v>
      </c>
      <c r="D160" s="204">
        <v>9</v>
      </c>
      <c r="E160" s="204">
        <v>4</v>
      </c>
      <c r="F160" s="204">
        <v>5.2</v>
      </c>
      <c r="G160" s="204">
        <v>16</v>
      </c>
      <c r="H160" s="204">
        <v>7</v>
      </c>
      <c r="I160" s="204">
        <v>17</v>
      </c>
      <c r="J160" s="204">
        <v>15.3</v>
      </c>
      <c r="K160" s="204">
        <v>16.5</v>
      </c>
      <c r="L160" s="204">
        <v>11</v>
      </c>
      <c r="M160" s="204">
        <v>5</v>
      </c>
      <c r="N160" s="204">
        <v>12</v>
      </c>
      <c r="O160" s="204">
        <v>9.5</v>
      </c>
      <c r="P160" s="204">
        <v>11</v>
      </c>
      <c r="Q160" s="204">
        <v>5.9</v>
      </c>
      <c r="R160" s="204">
        <v>5.9</v>
      </c>
      <c r="S160" s="204">
        <v>17.7</v>
      </c>
      <c r="T160" s="204">
        <v>10.5</v>
      </c>
    </row>
    <row r="161" spans="1:20" ht="20.100000000000001" customHeight="1">
      <c r="A161" s="288">
        <v>43840</v>
      </c>
      <c r="B161" s="288">
        <v>43846</v>
      </c>
      <c r="C161" s="293" t="s">
        <v>1564</v>
      </c>
      <c r="D161" s="204">
        <v>80</v>
      </c>
      <c r="E161" s="204">
        <v>75</v>
      </c>
      <c r="F161" s="204">
        <v>72.400000000000006</v>
      </c>
      <c r="G161" s="204">
        <v>75</v>
      </c>
      <c r="H161" s="204">
        <v>80</v>
      </c>
      <c r="I161" s="204">
        <v>71.5</v>
      </c>
      <c r="J161" s="204">
        <v>73</v>
      </c>
      <c r="K161" s="204">
        <v>74.5</v>
      </c>
      <c r="L161" s="204">
        <v>85</v>
      </c>
      <c r="M161" s="204">
        <v>77</v>
      </c>
      <c r="N161" s="204">
        <v>70</v>
      </c>
      <c r="O161" s="204">
        <v>70</v>
      </c>
      <c r="P161" s="204">
        <v>69</v>
      </c>
      <c r="Q161" s="204">
        <v>71.400000000000006</v>
      </c>
      <c r="R161" s="204">
        <v>69</v>
      </c>
      <c r="S161" s="204">
        <v>62.9</v>
      </c>
      <c r="T161" s="204">
        <v>73.48</v>
      </c>
    </row>
    <row r="162" spans="1:20" ht="20.100000000000001" customHeight="1">
      <c r="A162" s="288">
        <v>43840</v>
      </c>
      <c r="B162" s="288">
        <v>43846</v>
      </c>
      <c r="C162" s="293" t="s">
        <v>1565</v>
      </c>
      <c r="D162" s="204">
        <v>51</v>
      </c>
      <c r="E162" s="204">
        <v>60</v>
      </c>
      <c r="F162" s="204">
        <v>60</v>
      </c>
      <c r="G162" s="204">
        <v>58</v>
      </c>
      <c r="H162" s="204">
        <v>60</v>
      </c>
      <c r="I162" s="204">
        <v>52</v>
      </c>
      <c r="J162" s="204">
        <v>51.5</v>
      </c>
      <c r="K162" s="204">
        <v>52</v>
      </c>
      <c r="L162" s="204">
        <v>57</v>
      </c>
      <c r="M162" s="204">
        <v>60</v>
      </c>
      <c r="N162" s="204">
        <v>57</v>
      </c>
      <c r="O162" s="204">
        <v>61.5</v>
      </c>
      <c r="P162" s="204">
        <v>60</v>
      </c>
      <c r="Q162" s="204">
        <v>56.7</v>
      </c>
      <c r="R162" s="204">
        <v>60</v>
      </c>
      <c r="S162" s="204">
        <v>58</v>
      </c>
      <c r="T162" s="204">
        <v>57.17</v>
      </c>
    </row>
    <row r="163" spans="1:20" ht="20.100000000000001" customHeight="1">
      <c r="A163" s="288">
        <v>43840</v>
      </c>
      <c r="B163" s="288">
        <v>43846</v>
      </c>
      <c r="C163" s="293" t="s">
        <v>1566</v>
      </c>
      <c r="D163" s="204">
        <v>29</v>
      </c>
      <c r="E163" s="204">
        <v>15</v>
      </c>
      <c r="F163" s="204">
        <v>12.4</v>
      </c>
      <c r="G163" s="204">
        <v>17</v>
      </c>
      <c r="H163" s="204">
        <v>20</v>
      </c>
      <c r="I163" s="204">
        <v>19.5</v>
      </c>
      <c r="J163" s="204">
        <v>21.5</v>
      </c>
      <c r="K163" s="204">
        <v>22.5</v>
      </c>
      <c r="L163" s="204">
        <v>28</v>
      </c>
      <c r="M163" s="204">
        <v>17</v>
      </c>
      <c r="N163" s="204">
        <v>13</v>
      </c>
      <c r="O163" s="204">
        <v>8.5</v>
      </c>
      <c r="P163" s="204">
        <v>9</v>
      </c>
      <c r="Q163" s="204">
        <v>14.7</v>
      </c>
      <c r="R163" s="204">
        <v>9</v>
      </c>
      <c r="S163" s="204">
        <v>4.9000000000000004</v>
      </c>
      <c r="T163" s="204">
        <v>16.309999999999999</v>
      </c>
    </row>
    <row r="164" spans="1:20" ht="20.100000000000001" customHeight="1">
      <c r="A164" s="288">
        <v>43863</v>
      </c>
      <c r="B164" s="288">
        <v>43867</v>
      </c>
      <c r="C164" s="293" t="s">
        <v>1560</v>
      </c>
      <c r="D164" s="204">
        <v>48.5</v>
      </c>
      <c r="E164" s="204">
        <v>46.5</v>
      </c>
      <c r="F164" s="204">
        <v>50</v>
      </c>
      <c r="G164" s="204">
        <v>50</v>
      </c>
      <c r="H164" s="204">
        <v>50</v>
      </c>
      <c r="I164" s="204">
        <v>54</v>
      </c>
      <c r="J164" s="204">
        <v>55</v>
      </c>
      <c r="K164" s="204">
        <v>56</v>
      </c>
      <c r="L164" s="204">
        <v>53</v>
      </c>
      <c r="M164" s="204">
        <v>50</v>
      </c>
      <c r="N164" s="204">
        <v>54</v>
      </c>
      <c r="O164" s="204">
        <v>57</v>
      </c>
      <c r="P164" s="204">
        <v>55</v>
      </c>
      <c r="Q164" s="294">
        <v>53</v>
      </c>
      <c r="R164" s="204">
        <v>55</v>
      </c>
      <c r="S164" s="204">
        <v>56</v>
      </c>
      <c r="T164" s="204">
        <v>52.69</v>
      </c>
    </row>
    <row r="165" spans="1:20" ht="20.100000000000001" customHeight="1">
      <c r="A165" s="288">
        <v>43863</v>
      </c>
      <c r="B165" s="288">
        <v>43867</v>
      </c>
      <c r="C165" s="293" t="s">
        <v>1561</v>
      </c>
      <c r="D165" s="204">
        <v>54</v>
      </c>
      <c r="E165" s="204">
        <v>44.6</v>
      </c>
      <c r="F165" s="204">
        <v>55.7</v>
      </c>
      <c r="G165" s="204">
        <v>55.8</v>
      </c>
      <c r="H165" s="204">
        <v>55</v>
      </c>
      <c r="I165" s="204">
        <v>55.3</v>
      </c>
      <c r="J165" s="204">
        <v>53</v>
      </c>
      <c r="K165" s="204">
        <v>56</v>
      </c>
      <c r="L165" s="204">
        <v>57</v>
      </c>
      <c r="M165" s="204">
        <v>51</v>
      </c>
      <c r="N165" s="204">
        <v>52.8</v>
      </c>
      <c r="O165" s="204">
        <v>57.6</v>
      </c>
      <c r="P165" s="204">
        <v>56.8</v>
      </c>
      <c r="Q165" s="204">
        <v>55</v>
      </c>
      <c r="R165" s="204">
        <v>58.2</v>
      </c>
      <c r="S165" s="204">
        <v>59.6</v>
      </c>
      <c r="T165" s="204">
        <v>54.84</v>
      </c>
    </row>
    <row r="166" spans="1:20" ht="20.100000000000001" customHeight="1">
      <c r="A166" s="288">
        <v>43863</v>
      </c>
      <c r="B166" s="288">
        <v>43867</v>
      </c>
      <c r="C166" s="293" t="s">
        <v>1562</v>
      </c>
      <c r="D166" s="204">
        <v>42</v>
      </c>
      <c r="E166" s="204">
        <v>40</v>
      </c>
      <c r="F166" s="204">
        <v>46.8</v>
      </c>
      <c r="G166" s="204">
        <v>39</v>
      </c>
      <c r="H166" s="204">
        <v>46</v>
      </c>
      <c r="I166" s="204">
        <v>36.5</v>
      </c>
      <c r="J166" s="204">
        <v>37.5</v>
      </c>
      <c r="K166" s="204">
        <v>39</v>
      </c>
      <c r="L166" s="204">
        <v>46</v>
      </c>
      <c r="M166" s="204">
        <v>45</v>
      </c>
      <c r="N166" s="204">
        <v>40</v>
      </c>
      <c r="O166" s="204">
        <v>47</v>
      </c>
      <c r="P166" s="204">
        <v>45</v>
      </c>
      <c r="Q166" s="204">
        <v>46.5</v>
      </c>
      <c r="R166" s="204">
        <v>47</v>
      </c>
      <c r="S166" s="204">
        <v>35</v>
      </c>
      <c r="T166" s="204">
        <v>42.39</v>
      </c>
    </row>
    <row r="167" spans="1:20" ht="20.100000000000001" customHeight="1">
      <c r="A167" s="288">
        <v>43863</v>
      </c>
      <c r="B167" s="288">
        <v>43867</v>
      </c>
      <c r="C167" s="293" t="s">
        <v>1563</v>
      </c>
      <c r="D167" s="204">
        <f t="shared" ref="D167:T167" si="6">D165-D166</f>
        <v>12</v>
      </c>
      <c r="E167" s="204">
        <f t="shared" si="6"/>
        <v>4.6000000000000014</v>
      </c>
      <c r="F167" s="204">
        <f t="shared" si="6"/>
        <v>8.9000000000000057</v>
      </c>
      <c r="G167" s="204">
        <f t="shared" si="6"/>
        <v>16.799999999999997</v>
      </c>
      <c r="H167" s="204">
        <f t="shared" si="6"/>
        <v>9</v>
      </c>
      <c r="I167" s="204">
        <f t="shared" si="6"/>
        <v>18.799999999999997</v>
      </c>
      <c r="J167" s="204">
        <f t="shared" si="6"/>
        <v>15.5</v>
      </c>
      <c r="K167" s="204">
        <f t="shared" si="6"/>
        <v>17</v>
      </c>
      <c r="L167" s="204">
        <f t="shared" si="6"/>
        <v>11</v>
      </c>
      <c r="M167" s="204">
        <f t="shared" si="6"/>
        <v>6</v>
      </c>
      <c r="N167" s="204">
        <f t="shared" si="6"/>
        <v>12.799999999999997</v>
      </c>
      <c r="O167" s="204">
        <f t="shared" si="6"/>
        <v>10.600000000000001</v>
      </c>
      <c r="P167" s="204">
        <f t="shared" si="6"/>
        <v>11.799999999999997</v>
      </c>
      <c r="Q167" s="204">
        <f t="shared" si="6"/>
        <v>8.5</v>
      </c>
      <c r="R167" s="204">
        <f t="shared" si="6"/>
        <v>11.200000000000003</v>
      </c>
      <c r="S167" s="204">
        <f t="shared" si="6"/>
        <v>24.6</v>
      </c>
      <c r="T167" s="204">
        <f t="shared" si="6"/>
        <v>12.450000000000003</v>
      </c>
    </row>
    <row r="168" spans="1:20" ht="20.100000000000001" customHeight="1">
      <c r="A168" s="288">
        <v>43863</v>
      </c>
      <c r="B168" s="288">
        <v>43867</v>
      </c>
      <c r="C168" s="293" t="s">
        <v>1564</v>
      </c>
      <c r="D168" s="204">
        <v>80</v>
      </c>
      <c r="E168" s="204">
        <v>60</v>
      </c>
      <c r="F168" s="204">
        <v>68</v>
      </c>
      <c r="G168" s="204">
        <v>75</v>
      </c>
      <c r="H168" s="204">
        <v>69</v>
      </c>
      <c r="I168" s="204">
        <v>73.099999999999994</v>
      </c>
      <c r="J168" s="204">
        <v>73</v>
      </c>
      <c r="K168" s="204">
        <v>74.5</v>
      </c>
      <c r="L168" s="204">
        <v>77</v>
      </c>
      <c r="M168" s="204">
        <v>77</v>
      </c>
      <c r="N168" s="204">
        <v>70</v>
      </c>
      <c r="O168" s="204">
        <v>70</v>
      </c>
      <c r="P168" s="204">
        <v>69</v>
      </c>
      <c r="Q168" s="204">
        <v>71.400000000000006</v>
      </c>
      <c r="R168" s="204">
        <v>73</v>
      </c>
      <c r="S168" s="204">
        <v>70</v>
      </c>
      <c r="T168" s="204">
        <v>71.88</v>
      </c>
    </row>
    <row r="169" spans="1:20" ht="20.100000000000001" customHeight="1">
      <c r="A169" s="288">
        <v>43863</v>
      </c>
      <c r="B169" s="288">
        <v>43867</v>
      </c>
      <c r="C169" s="293" t="s">
        <v>1565</v>
      </c>
      <c r="D169" s="204">
        <v>51</v>
      </c>
      <c r="E169" s="204">
        <v>46</v>
      </c>
      <c r="F169" s="204">
        <v>55</v>
      </c>
      <c r="G169" s="204">
        <v>58</v>
      </c>
      <c r="H169" s="204">
        <v>56</v>
      </c>
      <c r="I169" s="204">
        <v>52</v>
      </c>
      <c r="J169" s="204">
        <v>51.5</v>
      </c>
      <c r="K169" s="204">
        <v>52</v>
      </c>
      <c r="L169" s="204">
        <v>57</v>
      </c>
      <c r="M169" s="204">
        <v>60</v>
      </c>
      <c r="N169" s="204">
        <v>57</v>
      </c>
      <c r="O169" s="204">
        <v>61.5</v>
      </c>
      <c r="P169" s="204">
        <v>60</v>
      </c>
      <c r="Q169" s="204">
        <v>56.7</v>
      </c>
      <c r="R169" s="204">
        <v>60</v>
      </c>
      <c r="S169" s="204">
        <v>58</v>
      </c>
      <c r="T169" s="204">
        <v>57.73</v>
      </c>
    </row>
    <row r="170" spans="1:20" ht="20.100000000000001" customHeight="1">
      <c r="A170" s="288">
        <v>43863</v>
      </c>
      <c r="B170" s="288">
        <v>43867</v>
      </c>
      <c r="C170" s="293" t="s">
        <v>1566</v>
      </c>
      <c r="D170" s="204">
        <f t="shared" ref="D170:S170" si="7">D168-D169</f>
        <v>29</v>
      </c>
      <c r="E170" s="204">
        <f t="shared" si="7"/>
        <v>14</v>
      </c>
      <c r="F170" s="204">
        <f t="shared" si="7"/>
        <v>13</v>
      </c>
      <c r="G170" s="204">
        <f t="shared" si="7"/>
        <v>17</v>
      </c>
      <c r="H170" s="204">
        <f t="shared" si="7"/>
        <v>13</v>
      </c>
      <c r="I170" s="204">
        <f t="shared" si="7"/>
        <v>21.099999999999994</v>
      </c>
      <c r="J170" s="204">
        <f t="shared" si="7"/>
        <v>21.5</v>
      </c>
      <c r="K170" s="204">
        <f t="shared" si="7"/>
        <v>22.5</v>
      </c>
      <c r="L170" s="204">
        <f t="shared" si="7"/>
        <v>20</v>
      </c>
      <c r="M170" s="204">
        <f t="shared" si="7"/>
        <v>17</v>
      </c>
      <c r="N170" s="204">
        <f t="shared" si="7"/>
        <v>13</v>
      </c>
      <c r="O170" s="204">
        <f t="shared" si="7"/>
        <v>8.5</v>
      </c>
      <c r="P170" s="204">
        <f t="shared" si="7"/>
        <v>9</v>
      </c>
      <c r="Q170" s="204">
        <f t="shared" si="7"/>
        <v>14.700000000000003</v>
      </c>
      <c r="R170" s="204">
        <f t="shared" si="7"/>
        <v>13</v>
      </c>
      <c r="S170" s="204">
        <f t="shared" si="7"/>
        <v>12</v>
      </c>
      <c r="T170" s="204">
        <v>16.14</v>
      </c>
    </row>
    <row r="171" spans="1:20" ht="20.100000000000001" customHeight="1">
      <c r="A171" s="288">
        <v>43868</v>
      </c>
      <c r="B171" s="288">
        <v>43874</v>
      </c>
      <c r="C171" s="293" t="s">
        <v>1560</v>
      </c>
      <c r="D171" s="204">
        <v>48</v>
      </c>
      <c r="E171" s="204">
        <v>46</v>
      </c>
      <c r="F171" s="204">
        <v>47</v>
      </c>
      <c r="G171" s="204">
        <v>51</v>
      </c>
      <c r="H171" s="204">
        <v>51</v>
      </c>
      <c r="I171" s="204">
        <v>50</v>
      </c>
      <c r="J171" s="204">
        <v>56</v>
      </c>
      <c r="K171" s="204">
        <v>56.5</v>
      </c>
      <c r="L171" s="204">
        <v>53</v>
      </c>
      <c r="M171" s="204">
        <v>54</v>
      </c>
      <c r="N171" s="204">
        <v>54.5</v>
      </c>
      <c r="O171" s="204">
        <v>57</v>
      </c>
      <c r="P171" s="204">
        <v>56</v>
      </c>
      <c r="Q171" s="294">
        <v>51</v>
      </c>
      <c r="R171" s="204">
        <v>52.8</v>
      </c>
      <c r="S171" s="204">
        <v>55</v>
      </c>
      <c r="T171" s="204">
        <v>52.43</v>
      </c>
    </row>
    <row r="172" spans="1:20" ht="20.100000000000001" customHeight="1">
      <c r="A172" s="288">
        <v>43868</v>
      </c>
      <c r="B172" s="288">
        <v>43874</v>
      </c>
      <c r="C172" s="293" t="s">
        <v>1561</v>
      </c>
      <c r="D172" s="204">
        <v>58</v>
      </c>
      <c r="E172" s="204">
        <v>44.6</v>
      </c>
      <c r="F172" s="204">
        <v>52.5</v>
      </c>
      <c r="G172" s="204">
        <v>55.8</v>
      </c>
      <c r="H172" s="204">
        <v>50</v>
      </c>
      <c r="I172" s="204">
        <v>54.5</v>
      </c>
      <c r="J172" s="204">
        <v>54.5</v>
      </c>
      <c r="K172" s="204">
        <v>57.3</v>
      </c>
      <c r="L172" s="204">
        <v>57</v>
      </c>
      <c r="M172" s="204">
        <v>51</v>
      </c>
      <c r="N172" s="204">
        <v>53</v>
      </c>
      <c r="O172" s="204">
        <v>57.6</v>
      </c>
      <c r="P172" s="204">
        <v>57.6</v>
      </c>
      <c r="Q172" s="204">
        <v>55</v>
      </c>
      <c r="R172" s="204">
        <v>57.2</v>
      </c>
      <c r="S172" s="204">
        <v>59.6</v>
      </c>
      <c r="T172" s="204">
        <v>54.7</v>
      </c>
    </row>
    <row r="173" spans="1:20" ht="20.100000000000001" customHeight="1">
      <c r="A173" s="288">
        <v>43868</v>
      </c>
      <c r="B173" s="288">
        <v>43874</v>
      </c>
      <c r="C173" s="293" t="s">
        <v>1562</v>
      </c>
      <c r="D173" s="204">
        <v>42</v>
      </c>
      <c r="E173" s="204">
        <v>36.5</v>
      </c>
      <c r="F173" s="204">
        <v>43</v>
      </c>
      <c r="G173" s="204">
        <v>39</v>
      </c>
      <c r="H173" s="204">
        <v>45</v>
      </c>
      <c r="I173" s="204">
        <v>36.5</v>
      </c>
      <c r="J173" s="204">
        <v>38</v>
      </c>
      <c r="K173" s="204">
        <v>40</v>
      </c>
      <c r="L173" s="204">
        <v>46</v>
      </c>
      <c r="M173" s="204">
        <v>45</v>
      </c>
      <c r="N173" s="204">
        <v>41</v>
      </c>
      <c r="O173" s="204">
        <v>47</v>
      </c>
      <c r="P173" s="204">
        <v>46</v>
      </c>
      <c r="Q173" s="204">
        <v>46.5</v>
      </c>
      <c r="R173" s="204">
        <v>47</v>
      </c>
      <c r="S173" s="204">
        <v>35</v>
      </c>
      <c r="T173" s="204">
        <v>42.09</v>
      </c>
    </row>
    <row r="174" spans="1:20" ht="20.100000000000001" customHeight="1">
      <c r="A174" s="288">
        <v>43868</v>
      </c>
      <c r="B174" s="288">
        <v>43874</v>
      </c>
      <c r="C174" s="293" t="s">
        <v>1563</v>
      </c>
      <c r="D174" s="204">
        <f t="shared" ref="D174:G174" si="8">D172-D173</f>
        <v>16</v>
      </c>
      <c r="E174" s="204">
        <f t="shared" si="8"/>
        <v>8.1000000000000014</v>
      </c>
      <c r="F174" s="204">
        <f t="shared" si="8"/>
        <v>9.5</v>
      </c>
      <c r="G174" s="204">
        <f t="shared" si="8"/>
        <v>16.799999999999997</v>
      </c>
      <c r="H174" s="204">
        <v>5</v>
      </c>
      <c r="I174" s="204">
        <f t="shared" ref="I174:M174" si="9">I172-I173</f>
        <v>18</v>
      </c>
      <c r="J174" s="204">
        <v>16.5</v>
      </c>
      <c r="K174" s="204">
        <v>17.3</v>
      </c>
      <c r="L174" s="204">
        <f t="shared" si="9"/>
        <v>11</v>
      </c>
      <c r="M174" s="204">
        <f t="shared" si="9"/>
        <v>6</v>
      </c>
      <c r="N174" s="204">
        <v>12</v>
      </c>
      <c r="O174" s="204">
        <f t="shared" ref="O174:T174" si="10">O172-O173</f>
        <v>10.600000000000001</v>
      </c>
      <c r="P174" s="204">
        <v>11.6</v>
      </c>
      <c r="Q174" s="204">
        <f t="shared" si="10"/>
        <v>8.5</v>
      </c>
      <c r="R174" s="204">
        <f t="shared" si="10"/>
        <v>10.200000000000003</v>
      </c>
      <c r="S174" s="204">
        <f t="shared" si="10"/>
        <v>24.6</v>
      </c>
      <c r="T174" s="204">
        <f t="shared" si="10"/>
        <v>12.61</v>
      </c>
    </row>
    <row r="175" spans="1:20" ht="20.100000000000001" customHeight="1">
      <c r="A175" s="288">
        <v>43868</v>
      </c>
      <c r="B175" s="288">
        <v>43874</v>
      </c>
      <c r="C175" s="293" t="s">
        <v>1564</v>
      </c>
      <c r="D175" s="204">
        <v>80</v>
      </c>
      <c r="E175" s="204">
        <v>60</v>
      </c>
      <c r="F175" s="204">
        <v>66.400000000000006</v>
      </c>
      <c r="G175" s="204">
        <v>75</v>
      </c>
      <c r="H175" s="204">
        <v>70</v>
      </c>
      <c r="I175" s="204">
        <v>70.400000000000006</v>
      </c>
      <c r="J175" s="204">
        <v>73.599999999999994</v>
      </c>
      <c r="K175" s="204">
        <v>75</v>
      </c>
      <c r="L175" s="204">
        <v>77</v>
      </c>
      <c r="M175" s="204">
        <v>77</v>
      </c>
      <c r="N175" s="204">
        <v>71</v>
      </c>
      <c r="O175" s="204">
        <v>71</v>
      </c>
      <c r="P175" s="204">
        <v>70</v>
      </c>
      <c r="Q175" s="204">
        <v>71.400000000000006</v>
      </c>
      <c r="R175" s="204">
        <v>72.400000000000006</v>
      </c>
      <c r="S175" s="204">
        <v>68</v>
      </c>
      <c r="T175" s="204">
        <v>71.760000000000005</v>
      </c>
    </row>
    <row r="176" spans="1:20" ht="20.100000000000001" customHeight="1">
      <c r="A176" s="288">
        <v>43868</v>
      </c>
      <c r="B176" s="288">
        <v>43874</v>
      </c>
      <c r="C176" s="293" t="s">
        <v>1565</v>
      </c>
      <c r="D176" s="204">
        <v>51</v>
      </c>
      <c r="E176" s="204">
        <v>46</v>
      </c>
      <c r="F176" s="204">
        <v>55</v>
      </c>
      <c r="G176" s="204">
        <v>58</v>
      </c>
      <c r="H176" s="204">
        <v>50.05</v>
      </c>
      <c r="I176" s="204">
        <v>52</v>
      </c>
      <c r="J176" s="204">
        <v>51.5</v>
      </c>
      <c r="K176" s="204">
        <v>52</v>
      </c>
      <c r="L176" s="204">
        <v>57</v>
      </c>
      <c r="M176" s="204">
        <v>60</v>
      </c>
      <c r="N176" s="204">
        <v>57.5</v>
      </c>
      <c r="O176" s="204">
        <v>61.5</v>
      </c>
      <c r="P176" s="204">
        <v>60</v>
      </c>
      <c r="Q176" s="204">
        <v>56.7</v>
      </c>
      <c r="R176" s="204">
        <v>60</v>
      </c>
      <c r="S176" s="204">
        <v>58</v>
      </c>
      <c r="T176" s="204">
        <v>55.39</v>
      </c>
    </row>
    <row r="177" spans="1:20" ht="20.100000000000001" customHeight="1">
      <c r="A177" s="288">
        <v>43868</v>
      </c>
      <c r="B177" s="288">
        <v>43874</v>
      </c>
      <c r="C177" s="293" t="s">
        <v>1566</v>
      </c>
      <c r="D177" s="204">
        <v>29</v>
      </c>
      <c r="E177" s="204">
        <v>14</v>
      </c>
      <c r="F177" s="204">
        <v>11.4</v>
      </c>
      <c r="G177" s="204">
        <v>17</v>
      </c>
      <c r="H177" s="204">
        <v>19.95</v>
      </c>
      <c r="I177" s="204">
        <v>18.399999999999999</v>
      </c>
      <c r="J177" s="204">
        <v>22.1</v>
      </c>
      <c r="K177" s="204">
        <v>23</v>
      </c>
      <c r="L177" s="204">
        <v>20</v>
      </c>
      <c r="M177" s="204">
        <v>17</v>
      </c>
      <c r="N177" s="204">
        <v>13.5</v>
      </c>
      <c r="O177" s="204">
        <v>9.5</v>
      </c>
      <c r="P177" s="204">
        <v>10</v>
      </c>
      <c r="Q177" s="204">
        <v>14.7</v>
      </c>
      <c r="R177" s="204">
        <v>12.4</v>
      </c>
      <c r="S177" s="204">
        <v>10</v>
      </c>
      <c r="T177" s="204">
        <v>16.37</v>
      </c>
    </row>
    <row r="178" spans="1:20" ht="20.100000000000001" customHeight="1">
      <c r="A178" s="288">
        <v>43875</v>
      </c>
      <c r="B178" s="288">
        <v>43881</v>
      </c>
      <c r="C178" s="293" t="s">
        <v>1560</v>
      </c>
      <c r="D178" s="204">
        <v>47.5</v>
      </c>
      <c r="E178" s="204">
        <v>46</v>
      </c>
      <c r="F178" s="204">
        <v>49.2</v>
      </c>
      <c r="G178" s="204">
        <v>51.9</v>
      </c>
      <c r="H178" s="204">
        <v>50</v>
      </c>
      <c r="I178" s="204">
        <v>49.5</v>
      </c>
      <c r="J178" s="204">
        <v>56</v>
      </c>
      <c r="K178" s="204">
        <v>56</v>
      </c>
      <c r="L178" s="204">
        <v>53</v>
      </c>
      <c r="M178" s="204">
        <v>52</v>
      </c>
      <c r="N178" s="204">
        <v>54.2</v>
      </c>
      <c r="O178" s="204">
        <v>56.7</v>
      </c>
      <c r="P178" s="204">
        <v>56</v>
      </c>
      <c r="Q178" s="294">
        <v>51.8</v>
      </c>
      <c r="R178" s="204">
        <v>52.4</v>
      </c>
      <c r="S178" s="204">
        <v>54</v>
      </c>
      <c r="T178" s="204">
        <v>52.26</v>
      </c>
    </row>
    <row r="179" spans="1:20" ht="20.100000000000001" customHeight="1">
      <c r="A179" s="288">
        <v>43875</v>
      </c>
      <c r="B179" s="288">
        <v>43881</v>
      </c>
      <c r="C179" s="293" t="s">
        <v>1561</v>
      </c>
      <c r="D179" s="204">
        <v>58</v>
      </c>
      <c r="E179" s="204">
        <v>44.6</v>
      </c>
      <c r="F179" s="204">
        <v>55.7</v>
      </c>
      <c r="G179" s="204">
        <v>55.8</v>
      </c>
      <c r="H179" s="204">
        <v>55</v>
      </c>
      <c r="I179" s="204">
        <v>58</v>
      </c>
      <c r="J179" s="204">
        <v>54.5</v>
      </c>
      <c r="K179" s="204">
        <v>57</v>
      </c>
      <c r="L179" s="204">
        <v>57</v>
      </c>
      <c r="M179" s="204">
        <v>51</v>
      </c>
      <c r="N179" s="204">
        <v>53</v>
      </c>
      <c r="O179" s="204">
        <v>57.5</v>
      </c>
      <c r="P179" s="204">
        <v>57.6</v>
      </c>
      <c r="Q179" s="204">
        <v>56</v>
      </c>
      <c r="R179" s="204">
        <v>57.8</v>
      </c>
      <c r="S179" s="204">
        <v>59</v>
      </c>
      <c r="T179" s="204">
        <v>55.47</v>
      </c>
    </row>
    <row r="180" spans="1:20" ht="20.100000000000001" customHeight="1">
      <c r="A180" s="288">
        <v>43875</v>
      </c>
      <c r="B180" s="288">
        <v>43881</v>
      </c>
      <c r="C180" s="293" t="s">
        <v>1562</v>
      </c>
      <c r="D180" s="204">
        <v>42</v>
      </c>
      <c r="E180" s="204">
        <v>36.5</v>
      </c>
      <c r="F180" s="204">
        <v>43.5</v>
      </c>
      <c r="G180" s="204">
        <v>39</v>
      </c>
      <c r="H180" s="204">
        <v>46</v>
      </c>
      <c r="I180" s="204">
        <v>39.5</v>
      </c>
      <c r="J180" s="204">
        <v>38</v>
      </c>
      <c r="K180" s="204">
        <v>40</v>
      </c>
      <c r="L180" s="204">
        <v>46</v>
      </c>
      <c r="M180" s="204">
        <v>45</v>
      </c>
      <c r="N180" s="204">
        <v>41</v>
      </c>
      <c r="O180" s="204">
        <v>47</v>
      </c>
      <c r="P180" s="204">
        <v>46</v>
      </c>
      <c r="Q180" s="204">
        <v>46.5</v>
      </c>
      <c r="R180" s="204">
        <v>47</v>
      </c>
      <c r="S180" s="204">
        <v>37</v>
      </c>
      <c r="T180" s="204">
        <v>42.5</v>
      </c>
    </row>
    <row r="181" spans="1:20" ht="20.100000000000001" customHeight="1">
      <c r="A181" s="288">
        <v>43875</v>
      </c>
      <c r="B181" s="288">
        <v>43881</v>
      </c>
      <c r="C181" s="293" t="s">
        <v>1563</v>
      </c>
      <c r="D181" s="204">
        <v>16</v>
      </c>
      <c r="E181" s="204">
        <f t="shared" ref="E181:J181" si="11">E179-E180</f>
        <v>8.1000000000000014</v>
      </c>
      <c r="F181" s="204">
        <f t="shared" si="11"/>
        <v>12.200000000000003</v>
      </c>
      <c r="G181" s="204">
        <f t="shared" si="11"/>
        <v>16.799999999999997</v>
      </c>
      <c r="H181" s="204">
        <f t="shared" si="11"/>
        <v>9</v>
      </c>
      <c r="I181" s="204">
        <f t="shared" si="11"/>
        <v>18.5</v>
      </c>
      <c r="J181" s="204">
        <f t="shared" si="11"/>
        <v>16.5</v>
      </c>
      <c r="K181" s="204">
        <v>17</v>
      </c>
      <c r="L181" s="204">
        <v>11</v>
      </c>
      <c r="M181" s="204">
        <v>6</v>
      </c>
      <c r="N181" s="204">
        <v>12</v>
      </c>
      <c r="O181" s="204">
        <v>10.5</v>
      </c>
      <c r="P181" s="204">
        <v>11.6</v>
      </c>
      <c r="Q181" s="204">
        <f t="shared" ref="Q181:S181" si="12">Q179-Q180</f>
        <v>9.5</v>
      </c>
      <c r="R181" s="204">
        <f t="shared" si="12"/>
        <v>10.799999999999997</v>
      </c>
      <c r="S181" s="204">
        <f t="shared" si="12"/>
        <v>22</v>
      </c>
      <c r="T181" s="204">
        <v>12.97</v>
      </c>
    </row>
    <row r="182" spans="1:20" ht="20.100000000000001" customHeight="1">
      <c r="A182" s="288">
        <v>43875</v>
      </c>
      <c r="B182" s="288">
        <v>43881</v>
      </c>
      <c r="C182" s="293" t="s">
        <v>1564</v>
      </c>
      <c r="D182" s="204">
        <v>80</v>
      </c>
      <c r="E182" s="204">
        <v>60</v>
      </c>
      <c r="F182" s="204">
        <v>74.5</v>
      </c>
      <c r="G182" s="204">
        <v>75</v>
      </c>
      <c r="H182" s="204">
        <v>70</v>
      </c>
      <c r="I182" s="204">
        <v>74</v>
      </c>
      <c r="J182" s="204">
        <v>74</v>
      </c>
      <c r="K182" s="204">
        <v>75</v>
      </c>
      <c r="L182" s="204">
        <v>77</v>
      </c>
      <c r="M182" s="204">
        <v>77</v>
      </c>
      <c r="N182" s="204">
        <v>71</v>
      </c>
      <c r="O182" s="204">
        <v>71</v>
      </c>
      <c r="P182" s="204">
        <v>71</v>
      </c>
      <c r="Q182" s="204">
        <v>71.400000000000006</v>
      </c>
      <c r="R182" s="204">
        <v>72.400000000000006</v>
      </c>
      <c r="S182" s="204">
        <v>70</v>
      </c>
      <c r="T182" s="204">
        <v>72.709999999999994</v>
      </c>
    </row>
    <row r="183" spans="1:20" ht="20.100000000000001" customHeight="1">
      <c r="A183" s="288">
        <v>43875</v>
      </c>
      <c r="B183" s="288">
        <v>43881</v>
      </c>
      <c r="C183" s="293" t="s">
        <v>1565</v>
      </c>
      <c r="D183" s="204">
        <v>51</v>
      </c>
      <c r="E183" s="204">
        <v>46</v>
      </c>
      <c r="F183" s="204">
        <v>58</v>
      </c>
      <c r="G183" s="204">
        <v>58</v>
      </c>
      <c r="H183" s="204">
        <v>50</v>
      </c>
      <c r="I183" s="204">
        <v>55</v>
      </c>
      <c r="J183" s="204">
        <v>51.5</v>
      </c>
      <c r="K183" s="204">
        <v>52</v>
      </c>
      <c r="L183" s="204">
        <v>57</v>
      </c>
      <c r="M183" s="204">
        <v>60</v>
      </c>
      <c r="N183" s="204">
        <v>57.5</v>
      </c>
      <c r="O183" s="204">
        <v>61.5</v>
      </c>
      <c r="P183" s="204">
        <v>60</v>
      </c>
      <c r="Q183" s="204">
        <v>56.7</v>
      </c>
      <c r="R183" s="204">
        <v>60</v>
      </c>
      <c r="S183" s="204">
        <v>58</v>
      </c>
      <c r="T183" s="204">
        <v>55.76</v>
      </c>
    </row>
    <row r="184" spans="1:20" ht="20.100000000000001" customHeight="1">
      <c r="A184" s="288">
        <v>43875</v>
      </c>
      <c r="B184" s="288">
        <v>43881</v>
      </c>
      <c r="C184" s="293" t="s">
        <v>1566</v>
      </c>
      <c r="D184" s="204">
        <v>29</v>
      </c>
      <c r="E184" s="204">
        <v>14</v>
      </c>
      <c r="F184" s="204">
        <f>F182-F183</f>
        <v>16.5</v>
      </c>
      <c r="G184" s="204">
        <v>17</v>
      </c>
      <c r="H184" s="204">
        <v>20</v>
      </c>
      <c r="I184" s="204">
        <f>I182-I183</f>
        <v>19</v>
      </c>
      <c r="J184" s="204">
        <v>22.5</v>
      </c>
      <c r="K184" s="204">
        <v>23</v>
      </c>
      <c r="L184" s="204">
        <v>20</v>
      </c>
      <c r="M184" s="204">
        <v>17</v>
      </c>
      <c r="N184" s="204">
        <v>13.5</v>
      </c>
      <c r="O184" s="204">
        <v>9.5</v>
      </c>
      <c r="P184" s="204">
        <v>11</v>
      </c>
      <c r="Q184" s="204">
        <v>14.7</v>
      </c>
      <c r="R184" s="204">
        <v>15.7</v>
      </c>
      <c r="S184" s="204">
        <v>16.7</v>
      </c>
      <c r="T184" s="204">
        <v>17.440000000000001</v>
      </c>
    </row>
    <row r="185" spans="1:20" ht="20.100000000000001" customHeight="1">
      <c r="A185" s="288">
        <v>43882</v>
      </c>
      <c r="B185" s="288">
        <v>43888</v>
      </c>
      <c r="C185" s="293" t="s">
        <v>1560</v>
      </c>
      <c r="D185" s="204">
        <v>45.5</v>
      </c>
      <c r="E185" s="204">
        <v>43.5</v>
      </c>
      <c r="F185" s="204">
        <v>46.5</v>
      </c>
      <c r="G185" s="204">
        <v>47.3</v>
      </c>
      <c r="H185" s="204">
        <v>48</v>
      </c>
      <c r="I185" s="204">
        <v>48</v>
      </c>
      <c r="J185" s="204">
        <v>52</v>
      </c>
      <c r="K185" s="204">
        <v>52.5</v>
      </c>
      <c r="L185" s="204">
        <v>52</v>
      </c>
      <c r="M185" s="204">
        <v>52</v>
      </c>
      <c r="N185" s="204">
        <v>50</v>
      </c>
      <c r="O185" s="204">
        <v>54.6</v>
      </c>
      <c r="P185" s="204">
        <v>52</v>
      </c>
      <c r="Q185" s="294">
        <v>51.2</v>
      </c>
      <c r="R185" s="204">
        <v>51.8</v>
      </c>
      <c r="S185" s="204">
        <v>48</v>
      </c>
      <c r="T185" s="204">
        <v>49.68</v>
      </c>
    </row>
    <row r="186" spans="1:20" ht="20.100000000000001" customHeight="1">
      <c r="A186" s="288">
        <v>43882</v>
      </c>
      <c r="B186" s="288">
        <v>43888</v>
      </c>
      <c r="C186" s="293" t="s">
        <v>1561</v>
      </c>
      <c r="D186" s="204">
        <v>58</v>
      </c>
      <c r="E186" s="204">
        <v>41</v>
      </c>
      <c r="F186" s="204">
        <v>55.2</v>
      </c>
      <c r="G186" s="204">
        <v>46.2</v>
      </c>
      <c r="H186" s="204">
        <v>54</v>
      </c>
      <c r="I186" s="204">
        <v>55</v>
      </c>
      <c r="J186" s="204">
        <v>54</v>
      </c>
      <c r="K186" s="204">
        <v>56</v>
      </c>
      <c r="L186" s="204">
        <v>56</v>
      </c>
      <c r="M186" s="204">
        <v>51</v>
      </c>
      <c r="N186" s="204">
        <v>53</v>
      </c>
      <c r="O186" s="204">
        <v>56.7</v>
      </c>
      <c r="P186" s="204">
        <v>56.5</v>
      </c>
      <c r="Q186" s="204">
        <v>56</v>
      </c>
      <c r="R186" s="204">
        <v>57.8</v>
      </c>
      <c r="S186" s="204">
        <v>59</v>
      </c>
      <c r="T186" s="204">
        <v>54.09</v>
      </c>
    </row>
    <row r="187" spans="1:20" ht="20.100000000000001" customHeight="1">
      <c r="A187" s="288">
        <v>43882</v>
      </c>
      <c r="B187" s="288">
        <v>43888</v>
      </c>
      <c r="C187" s="293" t="s">
        <v>1562</v>
      </c>
      <c r="D187" s="204">
        <v>42</v>
      </c>
      <c r="E187" s="204">
        <v>36</v>
      </c>
      <c r="F187" s="204">
        <v>43.5</v>
      </c>
      <c r="G187" s="204">
        <v>38</v>
      </c>
      <c r="H187" s="204">
        <v>44</v>
      </c>
      <c r="I187" s="204">
        <v>39</v>
      </c>
      <c r="J187" s="204">
        <v>38.5</v>
      </c>
      <c r="K187" s="204">
        <v>40</v>
      </c>
      <c r="L187" s="204">
        <v>46</v>
      </c>
      <c r="M187" s="204">
        <v>45</v>
      </c>
      <c r="N187" s="204">
        <v>41</v>
      </c>
      <c r="O187" s="204">
        <v>47</v>
      </c>
      <c r="P187" s="204">
        <v>45</v>
      </c>
      <c r="Q187" s="204">
        <v>46.5</v>
      </c>
      <c r="R187" s="204">
        <v>47</v>
      </c>
      <c r="S187" s="204">
        <v>37</v>
      </c>
      <c r="T187" s="204">
        <v>42.22</v>
      </c>
    </row>
    <row r="188" spans="1:20" ht="20.100000000000001" customHeight="1">
      <c r="A188" s="288">
        <v>43882</v>
      </c>
      <c r="B188" s="288">
        <v>43888</v>
      </c>
      <c r="C188" s="293" t="s">
        <v>1563</v>
      </c>
      <c r="D188" s="204">
        <f t="shared" ref="D188:T188" si="13">D186-D187</f>
        <v>16</v>
      </c>
      <c r="E188" s="204">
        <f t="shared" si="13"/>
        <v>5</v>
      </c>
      <c r="F188" s="204">
        <f t="shared" si="13"/>
        <v>11.700000000000003</v>
      </c>
      <c r="G188" s="204">
        <f t="shared" si="13"/>
        <v>8.2000000000000028</v>
      </c>
      <c r="H188" s="204">
        <f t="shared" si="13"/>
        <v>10</v>
      </c>
      <c r="I188" s="204">
        <f t="shared" si="13"/>
        <v>16</v>
      </c>
      <c r="J188" s="204">
        <f t="shared" si="13"/>
        <v>15.5</v>
      </c>
      <c r="K188" s="204">
        <f t="shared" si="13"/>
        <v>16</v>
      </c>
      <c r="L188" s="204">
        <f t="shared" si="13"/>
        <v>10</v>
      </c>
      <c r="M188" s="204">
        <f t="shared" si="13"/>
        <v>6</v>
      </c>
      <c r="N188" s="204">
        <f t="shared" si="13"/>
        <v>12</v>
      </c>
      <c r="O188" s="204">
        <f t="shared" si="13"/>
        <v>9.7000000000000028</v>
      </c>
      <c r="P188" s="204">
        <f t="shared" si="13"/>
        <v>11.5</v>
      </c>
      <c r="Q188" s="204">
        <f t="shared" si="13"/>
        <v>9.5</v>
      </c>
      <c r="R188" s="204">
        <f t="shared" si="13"/>
        <v>10.799999999999997</v>
      </c>
      <c r="S188" s="204">
        <f t="shared" si="13"/>
        <v>22</v>
      </c>
      <c r="T188" s="204">
        <f t="shared" si="13"/>
        <v>11.870000000000005</v>
      </c>
    </row>
    <row r="189" spans="1:20" ht="20.100000000000001" customHeight="1">
      <c r="A189" s="288">
        <v>43882</v>
      </c>
      <c r="B189" s="288">
        <v>43888</v>
      </c>
      <c r="C189" s="293" t="s">
        <v>1564</v>
      </c>
      <c r="D189" s="204">
        <v>80</v>
      </c>
      <c r="E189" s="204">
        <v>58</v>
      </c>
      <c r="F189" s="204">
        <v>74.5</v>
      </c>
      <c r="G189" s="204">
        <v>100</v>
      </c>
      <c r="H189" s="204">
        <v>70</v>
      </c>
      <c r="I189" s="204">
        <v>72</v>
      </c>
      <c r="J189" s="204">
        <v>100</v>
      </c>
      <c r="K189" s="204">
        <v>101</v>
      </c>
      <c r="L189" s="204">
        <v>77</v>
      </c>
      <c r="M189" s="204">
        <v>77</v>
      </c>
      <c r="N189" s="204">
        <v>71</v>
      </c>
      <c r="O189" s="204">
        <v>77.5</v>
      </c>
      <c r="P189" s="204">
        <v>76</v>
      </c>
      <c r="Q189" s="204">
        <v>71.400000000000006</v>
      </c>
      <c r="R189" s="204">
        <v>72.400000000000006</v>
      </c>
      <c r="S189" s="204">
        <v>70</v>
      </c>
      <c r="T189" s="204">
        <v>77.989999999999995</v>
      </c>
    </row>
    <row r="190" spans="1:20" ht="20.100000000000001" customHeight="1">
      <c r="A190" s="288">
        <v>43882</v>
      </c>
      <c r="B190" s="288">
        <v>43888</v>
      </c>
      <c r="C190" s="293" t="s">
        <v>1565</v>
      </c>
      <c r="D190" s="204">
        <v>51</v>
      </c>
      <c r="E190" s="204">
        <v>45</v>
      </c>
      <c r="F190" s="204">
        <v>58</v>
      </c>
      <c r="G190" s="204">
        <v>60</v>
      </c>
      <c r="H190" s="204">
        <v>50</v>
      </c>
      <c r="I190" s="204">
        <v>54</v>
      </c>
      <c r="J190" s="204">
        <v>57</v>
      </c>
      <c r="K190" s="204">
        <v>57</v>
      </c>
      <c r="L190" s="204">
        <v>57</v>
      </c>
      <c r="M190" s="204">
        <v>60</v>
      </c>
      <c r="N190" s="204">
        <v>57.5</v>
      </c>
      <c r="O190" s="204">
        <v>61</v>
      </c>
      <c r="P190" s="204">
        <v>60</v>
      </c>
      <c r="Q190" s="204">
        <v>56.7</v>
      </c>
      <c r="R190" s="204">
        <v>60</v>
      </c>
      <c r="S190" s="204">
        <v>58</v>
      </c>
      <c r="T190" s="204">
        <v>56.39</v>
      </c>
    </row>
    <row r="191" spans="1:20" ht="20.100000000000001" customHeight="1">
      <c r="A191" s="288">
        <v>43882</v>
      </c>
      <c r="B191" s="288">
        <v>43888</v>
      </c>
      <c r="C191" s="293" t="s">
        <v>1566</v>
      </c>
      <c r="D191" s="204">
        <f t="shared" ref="D191:T191" si="14">D189-D190</f>
        <v>29</v>
      </c>
      <c r="E191" s="204">
        <f t="shared" si="14"/>
        <v>13</v>
      </c>
      <c r="F191" s="204">
        <f t="shared" si="14"/>
        <v>16.5</v>
      </c>
      <c r="G191" s="204">
        <f t="shared" si="14"/>
        <v>40</v>
      </c>
      <c r="H191" s="204">
        <f t="shared" si="14"/>
        <v>20</v>
      </c>
      <c r="I191" s="204">
        <f t="shared" si="14"/>
        <v>18</v>
      </c>
      <c r="J191" s="204">
        <f t="shared" si="14"/>
        <v>43</v>
      </c>
      <c r="K191" s="204">
        <f t="shared" si="14"/>
        <v>44</v>
      </c>
      <c r="L191" s="204">
        <f t="shared" si="14"/>
        <v>20</v>
      </c>
      <c r="M191" s="204">
        <f t="shared" si="14"/>
        <v>17</v>
      </c>
      <c r="N191" s="204">
        <f t="shared" si="14"/>
        <v>13.5</v>
      </c>
      <c r="O191" s="204">
        <f t="shared" si="14"/>
        <v>16.5</v>
      </c>
      <c r="P191" s="204">
        <f t="shared" si="14"/>
        <v>16</v>
      </c>
      <c r="Q191" s="204">
        <f t="shared" si="14"/>
        <v>14.700000000000003</v>
      </c>
      <c r="R191" s="204">
        <f t="shared" si="14"/>
        <v>12.400000000000006</v>
      </c>
      <c r="S191" s="204">
        <f t="shared" si="14"/>
        <v>12</v>
      </c>
      <c r="T191" s="204">
        <f t="shared" si="14"/>
        <v>21.599999999999994</v>
      </c>
    </row>
    <row r="192" spans="1:20" ht="20.100000000000001" customHeight="1">
      <c r="A192" s="288">
        <v>43889</v>
      </c>
      <c r="B192" s="288">
        <v>43895</v>
      </c>
      <c r="C192" s="293" t="s">
        <v>1560</v>
      </c>
      <c r="D192" s="204">
        <v>46.5</v>
      </c>
      <c r="E192" s="204">
        <v>45</v>
      </c>
      <c r="F192" s="204">
        <v>46.5</v>
      </c>
      <c r="G192" s="204">
        <v>47.5</v>
      </c>
      <c r="H192" s="204">
        <v>49</v>
      </c>
      <c r="I192" s="204">
        <v>48.5</v>
      </c>
      <c r="J192" s="204">
        <v>50</v>
      </c>
      <c r="K192" s="204">
        <v>51</v>
      </c>
      <c r="L192" s="204">
        <v>52</v>
      </c>
      <c r="M192" s="204">
        <v>52</v>
      </c>
      <c r="N192" s="204">
        <v>50</v>
      </c>
      <c r="O192" s="204">
        <v>53</v>
      </c>
      <c r="P192" s="204">
        <v>50</v>
      </c>
      <c r="Q192" s="294">
        <v>50</v>
      </c>
      <c r="R192" s="204">
        <v>49</v>
      </c>
      <c r="S192" s="204">
        <v>48</v>
      </c>
      <c r="T192" s="204">
        <v>49.25</v>
      </c>
    </row>
    <row r="193" spans="1:20" ht="20.100000000000001" customHeight="1">
      <c r="A193" s="288">
        <v>43889</v>
      </c>
      <c r="B193" s="288">
        <v>43895</v>
      </c>
      <c r="C193" s="293" t="s">
        <v>1561</v>
      </c>
      <c r="D193" s="204">
        <v>54</v>
      </c>
      <c r="E193" s="204">
        <v>41</v>
      </c>
      <c r="F193" s="204">
        <v>55.7</v>
      </c>
      <c r="G193" s="204">
        <v>46.2</v>
      </c>
      <c r="H193" s="204">
        <v>57</v>
      </c>
      <c r="I193" s="204">
        <v>55</v>
      </c>
      <c r="J193" s="204">
        <v>53</v>
      </c>
      <c r="K193" s="204">
        <v>54.5</v>
      </c>
      <c r="L193" s="204">
        <v>56</v>
      </c>
      <c r="M193" s="204">
        <v>53</v>
      </c>
      <c r="N193" s="204">
        <v>53</v>
      </c>
      <c r="O193" s="204">
        <v>56.5</v>
      </c>
      <c r="P193" s="204">
        <v>56</v>
      </c>
      <c r="Q193" s="204">
        <v>56</v>
      </c>
      <c r="R193" s="204">
        <v>57.6</v>
      </c>
      <c r="S193" s="204">
        <v>58.5</v>
      </c>
      <c r="T193" s="204">
        <v>53.94</v>
      </c>
    </row>
    <row r="194" spans="1:20" ht="20.100000000000001" customHeight="1">
      <c r="A194" s="288">
        <v>43889</v>
      </c>
      <c r="B194" s="288">
        <v>43895</v>
      </c>
      <c r="C194" s="293" t="s">
        <v>1562</v>
      </c>
      <c r="D194" s="204">
        <v>42</v>
      </c>
      <c r="E194" s="204">
        <v>36</v>
      </c>
      <c r="F194" s="204">
        <v>46.4</v>
      </c>
      <c r="G194" s="204">
        <v>38</v>
      </c>
      <c r="H194" s="204">
        <v>43</v>
      </c>
      <c r="I194" s="204">
        <v>40</v>
      </c>
      <c r="J194" s="204">
        <v>38</v>
      </c>
      <c r="K194" s="204">
        <v>40</v>
      </c>
      <c r="L194" s="204">
        <v>44</v>
      </c>
      <c r="M194" s="204">
        <v>45</v>
      </c>
      <c r="N194" s="204">
        <v>41</v>
      </c>
      <c r="O194" s="204">
        <v>46</v>
      </c>
      <c r="P194" s="204">
        <v>44</v>
      </c>
      <c r="Q194" s="204">
        <v>46.5</v>
      </c>
      <c r="R194" s="204">
        <v>47</v>
      </c>
      <c r="S194" s="204">
        <v>37</v>
      </c>
      <c r="T194" s="204">
        <v>42.12</v>
      </c>
    </row>
    <row r="195" spans="1:20" ht="20.100000000000001" customHeight="1">
      <c r="A195" s="288">
        <v>43889</v>
      </c>
      <c r="B195" s="288">
        <v>43895</v>
      </c>
      <c r="C195" s="293" t="s">
        <v>1563</v>
      </c>
      <c r="D195" s="204">
        <f t="shared" ref="D195:I195" si="15">D193-D194</f>
        <v>12</v>
      </c>
      <c r="E195" s="204">
        <v>5</v>
      </c>
      <c r="F195" s="204">
        <f t="shared" si="15"/>
        <v>9.3000000000000043</v>
      </c>
      <c r="G195" s="204">
        <f t="shared" si="15"/>
        <v>8.2000000000000028</v>
      </c>
      <c r="H195" s="204">
        <f t="shared" si="15"/>
        <v>14</v>
      </c>
      <c r="I195" s="204">
        <f t="shared" si="15"/>
        <v>15</v>
      </c>
      <c r="J195" s="204">
        <v>15</v>
      </c>
      <c r="K195" s="204">
        <v>14.5</v>
      </c>
      <c r="L195" s="204">
        <f t="shared" ref="L195:T195" si="16">L193-L194</f>
        <v>12</v>
      </c>
      <c r="M195" s="204">
        <f t="shared" si="16"/>
        <v>8</v>
      </c>
      <c r="N195" s="204">
        <v>12</v>
      </c>
      <c r="O195" s="204">
        <v>10.5</v>
      </c>
      <c r="P195" s="204">
        <f t="shared" si="16"/>
        <v>12</v>
      </c>
      <c r="Q195" s="204">
        <f t="shared" si="16"/>
        <v>9.5</v>
      </c>
      <c r="R195" s="204">
        <f t="shared" si="16"/>
        <v>10.600000000000001</v>
      </c>
      <c r="S195" s="204">
        <f t="shared" si="16"/>
        <v>21.5</v>
      </c>
      <c r="T195" s="204">
        <f t="shared" si="16"/>
        <v>11.82</v>
      </c>
    </row>
    <row r="196" spans="1:20" ht="20.100000000000001" customHeight="1">
      <c r="A196" s="288">
        <v>43889</v>
      </c>
      <c r="B196" s="288">
        <v>43895</v>
      </c>
      <c r="C196" s="293" t="s">
        <v>1564</v>
      </c>
      <c r="D196" s="204">
        <v>80</v>
      </c>
      <c r="E196" s="204">
        <v>59</v>
      </c>
      <c r="F196" s="204">
        <v>80</v>
      </c>
      <c r="G196" s="204">
        <v>100</v>
      </c>
      <c r="H196" s="204">
        <v>82</v>
      </c>
      <c r="I196" s="204">
        <v>78</v>
      </c>
      <c r="J196" s="204">
        <v>100</v>
      </c>
      <c r="K196" s="204">
        <v>101</v>
      </c>
      <c r="L196" s="204">
        <v>80</v>
      </c>
      <c r="M196" s="204">
        <v>85</v>
      </c>
      <c r="N196" s="204">
        <v>77.5</v>
      </c>
      <c r="O196" s="204">
        <v>83</v>
      </c>
      <c r="P196" s="204">
        <v>80</v>
      </c>
      <c r="Q196" s="204">
        <v>76</v>
      </c>
      <c r="R196" s="204">
        <v>78</v>
      </c>
      <c r="S196" s="204">
        <v>76</v>
      </c>
      <c r="T196" s="204">
        <v>82.22</v>
      </c>
    </row>
    <row r="197" spans="1:20" ht="20.100000000000001" customHeight="1">
      <c r="A197" s="288">
        <v>43889</v>
      </c>
      <c r="B197" s="288">
        <v>43895</v>
      </c>
      <c r="C197" s="293" t="s">
        <v>1565</v>
      </c>
      <c r="D197" s="204">
        <v>51</v>
      </c>
      <c r="E197" s="204">
        <v>45</v>
      </c>
      <c r="F197" s="204">
        <v>63</v>
      </c>
      <c r="G197" s="204">
        <v>60</v>
      </c>
      <c r="H197" s="204">
        <v>58</v>
      </c>
      <c r="I197" s="204">
        <v>57</v>
      </c>
      <c r="J197" s="204">
        <v>57</v>
      </c>
      <c r="K197" s="204">
        <v>57</v>
      </c>
      <c r="L197" s="204">
        <v>58</v>
      </c>
      <c r="M197" s="204">
        <v>60</v>
      </c>
      <c r="N197" s="204">
        <v>57.5</v>
      </c>
      <c r="O197" s="204">
        <v>61</v>
      </c>
      <c r="P197" s="204">
        <v>56</v>
      </c>
      <c r="Q197" s="204">
        <v>57.2</v>
      </c>
      <c r="R197" s="204">
        <v>60</v>
      </c>
      <c r="S197" s="204">
        <v>60</v>
      </c>
      <c r="T197" s="204">
        <v>57.36</v>
      </c>
    </row>
    <row r="198" spans="1:20" ht="20.100000000000001" customHeight="1">
      <c r="A198" s="288">
        <v>43889</v>
      </c>
      <c r="B198" s="288">
        <v>43895</v>
      </c>
      <c r="C198" s="293" t="s">
        <v>1566</v>
      </c>
      <c r="D198" s="204">
        <v>29</v>
      </c>
      <c r="E198" s="204">
        <v>14</v>
      </c>
      <c r="F198" s="204">
        <v>17</v>
      </c>
      <c r="G198" s="204">
        <v>40</v>
      </c>
      <c r="H198" s="204">
        <v>24</v>
      </c>
      <c r="I198" s="204">
        <v>21</v>
      </c>
      <c r="J198" s="204">
        <v>43</v>
      </c>
      <c r="K198" s="204">
        <v>44</v>
      </c>
      <c r="L198" s="204">
        <v>22</v>
      </c>
      <c r="M198" s="204">
        <v>25</v>
      </c>
      <c r="N198" s="204">
        <v>20</v>
      </c>
      <c r="O198" s="204">
        <v>22</v>
      </c>
      <c r="P198" s="204">
        <v>24</v>
      </c>
      <c r="Q198" s="204">
        <v>18.8</v>
      </c>
      <c r="R198" s="204">
        <v>18</v>
      </c>
      <c r="S198" s="204">
        <v>16</v>
      </c>
      <c r="T198" s="204">
        <v>24.86</v>
      </c>
    </row>
    <row r="199" spans="1:20" ht="20.100000000000001" customHeight="1">
      <c r="A199" s="288">
        <v>43896</v>
      </c>
      <c r="B199" s="288">
        <v>43902</v>
      </c>
      <c r="C199" s="293" t="s">
        <v>1560</v>
      </c>
      <c r="D199" s="204">
        <v>45</v>
      </c>
      <c r="E199" s="204">
        <v>44</v>
      </c>
      <c r="F199" s="204">
        <v>46.3</v>
      </c>
      <c r="G199" s="204">
        <v>45</v>
      </c>
      <c r="H199" s="204">
        <v>48</v>
      </c>
      <c r="I199" s="204">
        <v>47.5</v>
      </c>
      <c r="J199" s="204">
        <v>48</v>
      </c>
      <c r="K199" s="204">
        <v>48</v>
      </c>
      <c r="L199" s="204">
        <v>50</v>
      </c>
      <c r="M199" s="204">
        <v>51</v>
      </c>
      <c r="N199" s="204">
        <v>49</v>
      </c>
      <c r="O199" s="204">
        <v>52.5</v>
      </c>
      <c r="P199" s="204">
        <v>49</v>
      </c>
      <c r="Q199" s="294">
        <v>50</v>
      </c>
      <c r="R199" s="204">
        <v>48.5</v>
      </c>
      <c r="S199" s="204">
        <v>47</v>
      </c>
      <c r="T199" s="204">
        <v>48.05</v>
      </c>
    </row>
    <row r="200" spans="1:20" ht="20.100000000000001" customHeight="1">
      <c r="A200" s="288">
        <v>43896</v>
      </c>
      <c r="B200" s="288">
        <v>43902</v>
      </c>
      <c r="C200" s="293" t="s">
        <v>1561</v>
      </c>
      <c r="D200" s="204">
        <v>52</v>
      </c>
      <c r="E200" s="204">
        <v>41</v>
      </c>
      <c r="F200" s="204">
        <v>55.6</v>
      </c>
      <c r="G200" s="204">
        <v>46.2</v>
      </c>
      <c r="H200" s="204">
        <v>56</v>
      </c>
      <c r="I200" s="204">
        <v>55</v>
      </c>
      <c r="J200" s="204">
        <v>52.5</v>
      </c>
      <c r="K200" s="204">
        <v>51</v>
      </c>
      <c r="L200" s="204">
        <v>55</v>
      </c>
      <c r="M200" s="204">
        <v>53</v>
      </c>
      <c r="N200" s="204">
        <v>52</v>
      </c>
      <c r="O200" s="204">
        <v>55</v>
      </c>
      <c r="P200" s="204">
        <v>54</v>
      </c>
      <c r="Q200" s="204">
        <v>56</v>
      </c>
      <c r="R200" s="204">
        <v>57.4</v>
      </c>
      <c r="S200" s="204">
        <v>58.6</v>
      </c>
      <c r="T200" s="204">
        <v>53.14</v>
      </c>
    </row>
    <row r="201" spans="1:20" ht="20.100000000000001" customHeight="1">
      <c r="A201" s="288">
        <v>43896</v>
      </c>
      <c r="B201" s="288">
        <v>43902</v>
      </c>
      <c r="C201" s="293" t="s">
        <v>1562</v>
      </c>
      <c r="D201" s="204">
        <v>42</v>
      </c>
      <c r="E201" s="204">
        <v>36</v>
      </c>
      <c r="F201" s="204">
        <v>46</v>
      </c>
      <c r="G201" s="204">
        <v>38</v>
      </c>
      <c r="H201" s="204">
        <v>35</v>
      </c>
      <c r="I201" s="204">
        <v>33</v>
      </c>
      <c r="J201" s="204">
        <v>39</v>
      </c>
      <c r="K201" s="204">
        <v>42</v>
      </c>
      <c r="L201" s="204">
        <v>41</v>
      </c>
      <c r="M201" s="204">
        <v>42</v>
      </c>
      <c r="N201" s="204">
        <v>41</v>
      </c>
      <c r="O201" s="204">
        <v>46</v>
      </c>
      <c r="P201" s="204">
        <v>44</v>
      </c>
      <c r="Q201" s="204">
        <v>46.5</v>
      </c>
      <c r="R201" s="204">
        <v>47</v>
      </c>
      <c r="S201" s="204">
        <v>36</v>
      </c>
      <c r="T201" s="204">
        <v>40.909999999999997</v>
      </c>
    </row>
    <row r="202" spans="1:20" ht="20.100000000000001" customHeight="1">
      <c r="A202" s="288">
        <v>43896</v>
      </c>
      <c r="B202" s="288">
        <v>43902</v>
      </c>
      <c r="C202" s="293" t="s">
        <v>1563</v>
      </c>
      <c r="D202" s="204">
        <v>10</v>
      </c>
      <c r="E202" s="204">
        <v>5</v>
      </c>
      <c r="F202" s="204">
        <v>9.6</v>
      </c>
      <c r="G202" s="204">
        <v>8.1999999999999993</v>
      </c>
      <c r="H202" s="204">
        <v>21</v>
      </c>
      <c r="I202" s="204">
        <v>22</v>
      </c>
      <c r="J202" s="204">
        <v>13.5</v>
      </c>
      <c r="K202" s="204">
        <v>9</v>
      </c>
      <c r="L202" s="204">
        <v>14</v>
      </c>
      <c r="M202" s="204">
        <v>11</v>
      </c>
      <c r="N202" s="204">
        <v>11</v>
      </c>
      <c r="O202" s="204">
        <v>9</v>
      </c>
      <c r="P202" s="204">
        <v>10</v>
      </c>
      <c r="Q202" s="204">
        <v>9.5</v>
      </c>
      <c r="R202" s="204">
        <v>10.4</v>
      </c>
      <c r="S202" s="204">
        <v>22.6</v>
      </c>
      <c r="T202" s="204">
        <v>12.23</v>
      </c>
    </row>
    <row r="203" spans="1:20" ht="20.100000000000001" customHeight="1">
      <c r="A203" s="288">
        <v>43896</v>
      </c>
      <c r="B203" s="288">
        <v>43902</v>
      </c>
      <c r="C203" s="293" t="s">
        <v>1564</v>
      </c>
      <c r="D203" s="204">
        <v>80</v>
      </c>
      <c r="E203" s="204">
        <v>60</v>
      </c>
      <c r="F203" s="204">
        <v>81</v>
      </c>
      <c r="G203" s="204">
        <v>100</v>
      </c>
      <c r="H203" s="204">
        <v>84</v>
      </c>
      <c r="I203" s="204">
        <v>81</v>
      </c>
      <c r="J203" s="204">
        <v>90</v>
      </c>
      <c r="K203" s="204">
        <v>91</v>
      </c>
      <c r="L203" s="204">
        <v>81</v>
      </c>
      <c r="M203" s="204">
        <v>83</v>
      </c>
      <c r="N203" s="204">
        <v>77.5</v>
      </c>
      <c r="O203" s="204">
        <v>82</v>
      </c>
      <c r="P203" s="204">
        <v>79</v>
      </c>
      <c r="Q203" s="204">
        <v>76</v>
      </c>
      <c r="R203" s="204">
        <v>80</v>
      </c>
      <c r="S203" s="204">
        <v>76</v>
      </c>
      <c r="T203" s="204">
        <v>81.34</v>
      </c>
    </row>
    <row r="204" spans="1:20" ht="20.100000000000001" customHeight="1">
      <c r="A204" s="288">
        <v>43896</v>
      </c>
      <c r="B204" s="288">
        <v>43902</v>
      </c>
      <c r="C204" s="293" t="s">
        <v>1565</v>
      </c>
      <c r="D204" s="204">
        <v>51</v>
      </c>
      <c r="E204" s="204">
        <v>45</v>
      </c>
      <c r="F204" s="204">
        <v>61</v>
      </c>
      <c r="G204" s="204">
        <v>60</v>
      </c>
      <c r="H204" s="204">
        <v>58</v>
      </c>
      <c r="I204" s="204">
        <v>57</v>
      </c>
      <c r="J204" s="204">
        <v>60</v>
      </c>
      <c r="K204" s="204">
        <v>62</v>
      </c>
      <c r="L204" s="204">
        <v>55</v>
      </c>
      <c r="M204" s="204">
        <v>56</v>
      </c>
      <c r="N204" s="204">
        <v>60</v>
      </c>
      <c r="O204" s="204">
        <v>60</v>
      </c>
      <c r="P204" s="204">
        <v>54</v>
      </c>
      <c r="Q204" s="204">
        <v>57.2</v>
      </c>
      <c r="R204" s="204">
        <v>60</v>
      </c>
      <c r="S204" s="204">
        <v>60</v>
      </c>
      <c r="T204" s="204">
        <v>57.26</v>
      </c>
    </row>
    <row r="205" spans="1:20" ht="20.100000000000001" customHeight="1">
      <c r="A205" s="288">
        <v>43896</v>
      </c>
      <c r="B205" s="288">
        <v>43902</v>
      </c>
      <c r="C205" s="293" t="s">
        <v>1566</v>
      </c>
      <c r="D205" s="204">
        <v>29</v>
      </c>
      <c r="E205" s="204">
        <v>15</v>
      </c>
      <c r="F205" s="204">
        <v>20</v>
      </c>
      <c r="G205" s="204">
        <v>40</v>
      </c>
      <c r="H205" s="204">
        <v>26</v>
      </c>
      <c r="I205" s="204">
        <v>24</v>
      </c>
      <c r="J205" s="204">
        <v>30</v>
      </c>
      <c r="K205" s="204">
        <v>29</v>
      </c>
      <c r="L205" s="204">
        <v>26</v>
      </c>
      <c r="M205" s="204">
        <v>27</v>
      </c>
      <c r="N205" s="204">
        <v>17.5</v>
      </c>
      <c r="O205" s="204">
        <v>22</v>
      </c>
      <c r="P205" s="204">
        <v>25</v>
      </c>
      <c r="Q205" s="204">
        <v>18.8</v>
      </c>
      <c r="R205" s="204">
        <v>20</v>
      </c>
      <c r="S205" s="204">
        <v>16</v>
      </c>
      <c r="T205" s="204">
        <v>24.08</v>
      </c>
    </row>
    <row r="206" spans="1:20" ht="20.100000000000001" customHeight="1">
      <c r="A206" s="288">
        <v>43903</v>
      </c>
      <c r="B206" s="288">
        <v>43909</v>
      </c>
      <c r="C206" s="293" t="s">
        <v>1560</v>
      </c>
      <c r="D206" s="204">
        <v>45</v>
      </c>
      <c r="E206" s="204">
        <v>44</v>
      </c>
      <c r="F206" s="204">
        <v>46</v>
      </c>
      <c r="G206" s="204">
        <v>45</v>
      </c>
      <c r="H206" s="204">
        <v>46</v>
      </c>
      <c r="I206" s="204">
        <v>47</v>
      </c>
      <c r="J206" s="204">
        <v>47.5</v>
      </c>
      <c r="K206" s="204">
        <v>48</v>
      </c>
      <c r="L206" s="204">
        <v>49.5</v>
      </c>
      <c r="M206" s="204">
        <v>49</v>
      </c>
      <c r="N206" s="204">
        <v>48</v>
      </c>
      <c r="O206" s="204">
        <v>52</v>
      </c>
      <c r="P206" s="204">
        <v>50</v>
      </c>
      <c r="Q206" s="294">
        <v>50</v>
      </c>
      <c r="R206" s="204">
        <v>48.2</v>
      </c>
      <c r="S206" s="204">
        <v>47</v>
      </c>
      <c r="T206" s="204">
        <v>47.64</v>
      </c>
    </row>
    <row r="207" spans="1:20" ht="20.100000000000001" customHeight="1">
      <c r="A207" s="288">
        <v>43903</v>
      </c>
      <c r="B207" s="288">
        <v>43909</v>
      </c>
      <c r="C207" s="293" t="s">
        <v>1561</v>
      </c>
      <c r="D207" s="204">
        <v>52</v>
      </c>
      <c r="E207" s="204">
        <v>41</v>
      </c>
      <c r="F207" s="204">
        <v>55.2</v>
      </c>
      <c r="G207" s="204">
        <v>46.2</v>
      </c>
      <c r="H207" s="204">
        <v>52</v>
      </c>
      <c r="I207" s="204">
        <v>54</v>
      </c>
      <c r="J207" s="204">
        <v>52.5</v>
      </c>
      <c r="K207" s="204">
        <v>52</v>
      </c>
      <c r="L207" s="204">
        <v>54</v>
      </c>
      <c r="M207" s="204">
        <v>54</v>
      </c>
      <c r="N207" s="204">
        <v>51.5</v>
      </c>
      <c r="O207" s="204">
        <v>55.5</v>
      </c>
      <c r="P207" s="204">
        <v>54.5</v>
      </c>
      <c r="Q207" s="204">
        <v>56</v>
      </c>
      <c r="R207" s="204">
        <v>57.2</v>
      </c>
      <c r="S207" s="204">
        <v>56</v>
      </c>
      <c r="T207" s="204">
        <v>52.73</v>
      </c>
    </row>
    <row r="208" spans="1:20" ht="20.100000000000001" customHeight="1">
      <c r="A208" s="288">
        <v>43903</v>
      </c>
      <c r="B208" s="288">
        <v>43909</v>
      </c>
      <c r="C208" s="293" t="s">
        <v>1562</v>
      </c>
      <c r="D208" s="204">
        <v>42</v>
      </c>
      <c r="E208" s="204">
        <v>36</v>
      </c>
      <c r="F208" s="204">
        <v>46</v>
      </c>
      <c r="G208" s="204">
        <v>38</v>
      </c>
      <c r="H208" s="204">
        <v>35</v>
      </c>
      <c r="I208" s="204">
        <v>34</v>
      </c>
      <c r="J208" s="204">
        <v>38.799999999999997</v>
      </c>
      <c r="K208" s="204">
        <v>42</v>
      </c>
      <c r="L208" s="204">
        <v>41</v>
      </c>
      <c r="M208" s="204">
        <v>40</v>
      </c>
      <c r="N208" s="204">
        <v>40</v>
      </c>
      <c r="O208" s="204">
        <v>46</v>
      </c>
      <c r="P208" s="204">
        <v>43</v>
      </c>
      <c r="Q208" s="204">
        <v>46</v>
      </c>
      <c r="R208" s="204">
        <v>47</v>
      </c>
      <c r="S208" s="204">
        <v>36</v>
      </c>
      <c r="T208" s="204">
        <v>40.68</v>
      </c>
    </row>
    <row r="209" spans="1:20" ht="20.100000000000001" customHeight="1">
      <c r="A209" s="288">
        <v>43903</v>
      </c>
      <c r="B209" s="288">
        <v>43909</v>
      </c>
      <c r="C209" s="293" t="s">
        <v>1563</v>
      </c>
      <c r="D209" s="204">
        <f t="shared" ref="D209:T209" si="17">D207-D208</f>
        <v>10</v>
      </c>
      <c r="E209" s="204">
        <f t="shared" si="17"/>
        <v>5</v>
      </c>
      <c r="F209" s="204">
        <f t="shared" si="17"/>
        <v>9.2000000000000028</v>
      </c>
      <c r="G209" s="204">
        <f t="shared" si="17"/>
        <v>8.2000000000000028</v>
      </c>
      <c r="H209" s="204">
        <f t="shared" si="17"/>
        <v>17</v>
      </c>
      <c r="I209" s="204">
        <f t="shared" si="17"/>
        <v>20</v>
      </c>
      <c r="J209" s="204">
        <f t="shared" si="17"/>
        <v>13.700000000000003</v>
      </c>
      <c r="K209" s="204">
        <f t="shared" si="17"/>
        <v>10</v>
      </c>
      <c r="L209" s="204">
        <f t="shared" si="17"/>
        <v>13</v>
      </c>
      <c r="M209" s="204">
        <f t="shared" si="17"/>
        <v>14</v>
      </c>
      <c r="N209" s="204">
        <f t="shared" si="17"/>
        <v>11.5</v>
      </c>
      <c r="O209" s="204">
        <f t="shared" si="17"/>
        <v>9.5</v>
      </c>
      <c r="P209" s="204">
        <f t="shared" si="17"/>
        <v>11.5</v>
      </c>
      <c r="Q209" s="204">
        <f t="shared" si="17"/>
        <v>10</v>
      </c>
      <c r="R209" s="204">
        <f t="shared" si="17"/>
        <v>10.200000000000003</v>
      </c>
      <c r="S209" s="204">
        <f t="shared" si="17"/>
        <v>20</v>
      </c>
      <c r="T209" s="204">
        <f t="shared" si="17"/>
        <v>12.049999999999997</v>
      </c>
    </row>
    <row r="210" spans="1:20" ht="20.100000000000001" customHeight="1">
      <c r="A210" s="288">
        <v>43903</v>
      </c>
      <c r="B210" s="288">
        <v>43909</v>
      </c>
      <c r="C210" s="293" t="s">
        <v>1564</v>
      </c>
      <c r="D210" s="204">
        <v>82</v>
      </c>
      <c r="E210" s="204">
        <v>60</v>
      </c>
      <c r="F210" s="204">
        <v>81</v>
      </c>
      <c r="G210" s="204">
        <v>95</v>
      </c>
      <c r="H210" s="204">
        <v>81</v>
      </c>
      <c r="I210" s="204">
        <v>80</v>
      </c>
      <c r="J210" s="204">
        <v>87</v>
      </c>
      <c r="K210" s="204">
        <v>90</v>
      </c>
      <c r="L210" s="204">
        <v>81</v>
      </c>
      <c r="M210" s="204">
        <v>82</v>
      </c>
      <c r="N210" s="204">
        <v>76</v>
      </c>
      <c r="O210" s="204">
        <v>82.5</v>
      </c>
      <c r="P210" s="204">
        <v>79</v>
      </c>
      <c r="Q210" s="204">
        <v>76</v>
      </c>
      <c r="R210" s="204">
        <v>80</v>
      </c>
      <c r="S210" s="204">
        <v>75</v>
      </c>
      <c r="T210" s="204">
        <v>80.47</v>
      </c>
    </row>
    <row r="211" spans="1:20" ht="20.100000000000001" customHeight="1">
      <c r="A211" s="288">
        <v>43903</v>
      </c>
      <c r="B211" s="288">
        <v>43909</v>
      </c>
      <c r="C211" s="293" t="s">
        <v>1565</v>
      </c>
      <c r="D211" s="204">
        <v>55</v>
      </c>
      <c r="E211" s="204">
        <v>45</v>
      </c>
      <c r="F211" s="204">
        <v>60</v>
      </c>
      <c r="G211" s="204">
        <v>60</v>
      </c>
      <c r="H211" s="204">
        <v>58</v>
      </c>
      <c r="I211" s="204">
        <v>57</v>
      </c>
      <c r="J211" s="204">
        <v>60</v>
      </c>
      <c r="K211" s="204">
        <v>62</v>
      </c>
      <c r="L211" s="204">
        <v>56</v>
      </c>
      <c r="M211" s="204">
        <v>55</v>
      </c>
      <c r="N211" s="204">
        <v>60</v>
      </c>
      <c r="O211" s="204">
        <v>60</v>
      </c>
      <c r="P211" s="204">
        <v>54</v>
      </c>
      <c r="Q211" s="204">
        <v>57.2</v>
      </c>
      <c r="R211" s="204">
        <v>60</v>
      </c>
      <c r="S211" s="204">
        <v>57</v>
      </c>
      <c r="T211" s="204">
        <v>57.26</v>
      </c>
    </row>
    <row r="212" spans="1:20" ht="20.100000000000001" customHeight="1">
      <c r="A212" s="288">
        <v>43903</v>
      </c>
      <c r="B212" s="288">
        <v>43909</v>
      </c>
      <c r="C212" s="293" t="s">
        <v>1566</v>
      </c>
      <c r="D212" s="204">
        <f t="shared" ref="D212:T212" si="18">D210-D211</f>
        <v>27</v>
      </c>
      <c r="E212" s="204">
        <f t="shared" si="18"/>
        <v>15</v>
      </c>
      <c r="F212" s="204">
        <f t="shared" si="18"/>
        <v>21</v>
      </c>
      <c r="G212" s="204">
        <f t="shared" si="18"/>
        <v>35</v>
      </c>
      <c r="H212" s="204">
        <f t="shared" si="18"/>
        <v>23</v>
      </c>
      <c r="I212" s="204">
        <f t="shared" si="18"/>
        <v>23</v>
      </c>
      <c r="J212" s="204">
        <f t="shared" si="18"/>
        <v>27</v>
      </c>
      <c r="K212" s="204">
        <f t="shared" si="18"/>
        <v>28</v>
      </c>
      <c r="L212" s="204">
        <f t="shared" si="18"/>
        <v>25</v>
      </c>
      <c r="M212" s="204">
        <f t="shared" si="18"/>
        <v>27</v>
      </c>
      <c r="N212" s="204">
        <f t="shared" si="18"/>
        <v>16</v>
      </c>
      <c r="O212" s="204">
        <f t="shared" si="18"/>
        <v>22.5</v>
      </c>
      <c r="P212" s="204">
        <f t="shared" si="18"/>
        <v>25</v>
      </c>
      <c r="Q212" s="204">
        <f t="shared" si="18"/>
        <v>18.799999999999997</v>
      </c>
      <c r="R212" s="204">
        <f t="shared" si="18"/>
        <v>20</v>
      </c>
      <c r="S212" s="204">
        <f t="shared" si="18"/>
        <v>18</v>
      </c>
      <c r="T212" s="204">
        <f t="shared" si="18"/>
        <v>23.21</v>
      </c>
    </row>
    <row r="213" spans="1:20" ht="20.100000000000001" customHeight="1">
      <c r="A213" s="288">
        <v>43910</v>
      </c>
      <c r="B213" s="288">
        <v>43916</v>
      </c>
      <c r="C213" s="293" t="s">
        <v>1560</v>
      </c>
      <c r="D213" s="204">
        <v>44</v>
      </c>
      <c r="E213" s="204">
        <v>42.5</v>
      </c>
      <c r="F213" s="204">
        <v>45</v>
      </c>
      <c r="G213" s="204">
        <v>44.5</v>
      </c>
      <c r="H213" s="204">
        <v>46</v>
      </c>
      <c r="I213" s="204">
        <v>46</v>
      </c>
      <c r="J213" s="204">
        <v>47.2</v>
      </c>
      <c r="K213" s="204">
        <v>47.5</v>
      </c>
      <c r="L213" s="204">
        <v>49</v>
      </c>
      <c r="M213" s="204">
        <v>48.5</v>
      </c>
      <c r="N213" s="204">
        <v>47</v>
      </c>
      <c r="O213" s="204">
        <v>50.2</v>
      </c>
      <c r="P213" s="204">
        <v>47.5</v>
      </c>
      <c r="Q213" s="294">
        <v>48</v>
      </c>
      <c r="R213" s="204">
        <v>46.5</v>
      </c>
      <c r="S213" s="204">
        <v>47</v>
      </c>
      <c r="T213" s="204">
        <v>46.65</v>
      </c>
    </row>
    <row r="214" spans="1:20" ht="20.100000000000001" customHeight="1">
      <c r="A214" s="288">
        <v>43910</v>
      </c>
      <c r="B214" s="288">
        <v>43916</v>
      </c>
      <c r="C214" s="293" t="s">
        <v>1561</v>
      </c>
      <c r="D214" s="204">
        <v>48</v>
      </c>
      <c r="E214" s="204">
        <v>45</v>
      </c>
      <c r="F214" s="204">
        <v>55</v>
      </c>
      <c r="G214" s="204">
        <v>46</v>
      </c>
      <c r="H214" s="204">
        <v>54</v>
      </c>
      <c r="I214" s="204">
        <v>52</v>
      </c>
      <c r="J214" s="204">
        <v>50</v>
      </c>
      <c r="K214" s="204">
        <v>50</v>
      </c>
      <c r="L214" s="204">
        <v>54</v>
      </c>
      <c r="M214" s="204">
        <v>54</v>
      </c>
      <c r="N214" s="204">
        <v>51</v>
      </c>
      <c r="O214" s="204">
        <v>55</v>
      </c>
      <c r="P214" s="204">
        <v>53</v>
      </c>
      <c r="Q214" s="204">
        <v>55.8</v>
      </c>
      <c r="R214" s="204">
        <v>56.4</v>
      </c>
      <c r="S214" s="204">
        <v>55</v>
      </c>
      <c r="T214" s="204">
        <v>52.14</v>
      </c>
    </row>
    <row r="215" spans="1:20" ht="20.100000000000001" customHeight="1">
      <c r="A215" s="288">
        <v>43910</v>
      </c>
      <c r="B215" s="288">
        <v>43916</v>
      </c>
      <c r="C215" s="293" t="s">
        <v>1562</v>
      </c>
      <c r="D215" s="204">
        <v>38</v>
      </c>
      <c r="E215" s="204">
        <v>36</v>
      </c>
      <c r="F215" s="204">
        <v>46.3</v>
      </c>
      <c r="G215" s="204">
        <v>39</v>
      </c>
      <c r="H215" s="204">
        <v>36</v>
      </c>
      <c r="I215" s="204">
        <v>35</v>
      </c>
      <c r="J215" s="204">
        <v>40.6</v>
      </c>
      <c r="K215" s="204">
        <v>42</v>
      </c>
      <c r="L215" s="204">
        <v>41</v>
      </c>
      <c r="M215" s="204">
        <v>40</v>
      </c>
      <c r="N215" s="204">
        <v>40.5</v>
      </c>
      <c r="O215" s="204">
        <v>47</v>
      </c>
      <c r="P215" s="204">
        <v>43.5</v>
      </c>
      <c r="Q215" s="204">
        <v>46</v>
      </c>
      <c r="R215" s="204">
        <v>46.5</v>
      </c>
      <c r="S215" s="204">
        <v>36</v>
      </c>
      <c r="T215" s="204">
        <v>40.840000000000003</v>
      </c>
    </row>
    <row r="216" spans="1:20" ht="20.100000000000001" customHeight="1">
      <c r="A216" s="288">
        <v>43910</v>
      </c>
      <c r="B216" s="288">
        <v>43916</v>
      </c>
      <c r="C216" s="293" t="s">
        <v>1563</v>
      </c>
      <c r="D216" s="204">
        <f t="shared" ref="D216:S216" si="19">D214-D215</f>
        <v>10</v>
      </c>
      <c r="E216" s="204">
        <f t="shared" si="19"/>
        <v>9</v>
      </c>
      <c r="F216" s="204">
        <f t="shared" si="19"/>
        <v>8.7000000000000028</v>
      </c>
      <c r="G216" s="204">
        <f t="shared" si="19"/>
        <v>7</v>
      </c>
      <c r="H216" s="204">
        <f t="shared" si="19"/>
        <v>18</v>
      </c>
      <c r="I216" s="204">
        <f t="shared" si="19"/>
        <v>17</v>
      </c>
      <c r="J216" s="204">
        <f t="shared" si="19"/>
        <v>9.3999999999999986</v>
      </c>
      <c r="K216" s="204">
        <f t="shared" si="19"/>
        <v>8</v>
      </c>
      <c r="L216" s="204">
        <f t="shared" si="19"/>
        <v>13</v>
      </c>
      <c r="M216" s="204">
        <f t="shared" si="19"/>
        <v>14</v>
      </c>
      <c r="N216" s="204">
        <f t="shared" si="19"/>
        <v>10.5</v>
      </c>
      <c r="O216" s="204">
        <f t="shared" si="19"/>
        <v>8</v>
      </c>
      <c r="P216" s="204">
        <f t="shared" si="19"/>
        <v>9.5</v>
      </c>
      <c r="Q216" s="204">
        <f t="shared" si="19"/>
        <v>9.7999999999999972</v>
      </c>
      <c r="R216" s="204">
        <f t="shared" si="19"/>
        <v>9.8999999999999986</v>
      </c>
      <c r="S216" s="204">
        <f t="shared" si="19"/>
        <v>19</v>
      </c>
      <c r="T216" s="204">
        <v>11.3</v>
      </c>
    </row>
    <row r="217" spans="1:20" ht="20.100000000000001" customHeight="1">
      <c r="A217" s="288">
        <v>43910</v>
      </c>
      <c r="B217" s="288">
        <v>43916</v>
      </c>
      <c r="C217" s="293" t="s">
        <v>1564</v>
      </c>
      <c r="D217" s="204">
        <v>72</v>
      </c>
      <c r="E217" s="204">
        <v>60</v>
      </c>
      <c r="F217" s="204">
        <v>81</v>
      </c>
      <c r="G217" s="204">
        <v>90</v>
      </c>
      <c r="H217" s="204">
        <v>82</v>
      </c>
      <c r="I217" s="204">
        <v>81</v>
      </c>
      <c r="J217" s="204">
        <v>85.3</v>
      </c>
      <c r="K217" s="204">
        <v>86</v>
      </c>
      <c r="L217" s="204">
        <v>81</v>
      </c>
      <c r="M217" s="204">
        <v>82</v>
      </c>
      <c r="N217" s="204">
        <v>76</v>
      </c>
      <c r="O217" s="204">
        <v>80</v>
      </c>
      <c r="P217" s="204">
        <v>79</v>
      </c>
      <c r="Q217" s="204">
        <v>76.5</v>
      </c>
      <c r="R217" s="204">
        <v>80</v>
      </c>
      <c r="S217" s="204">
        <v>75</v>
      </c>
      <c r="T217" s="204">
        <v>79.180000000000007</v>
      </c>
    </row>
    <row r="218" spans="1:20" ht="20.100000000000001" customHeight="1">
      <c r="A218" s="288">
        <v>43910</v>
      </c>
      <c r="B218" s="288">
        <v>43916</v>
      </c>
      <c r="C218" s="293" t="s">
        <v>1565</v>
      </c>
      <c r="D218" s="204">
        <v>65</v>
      </c>
      <c r="E218" s="204">
        <v>45</v>
      </c>
      <c r="F218" s="204">
        <v>60</v>
      </c>
      <c r="G218" s="204">
        <v>60</v>
      </c>
      <c r="H218" s="204">
        <v>54</v>
      </c>
      <c r="I218" s="204">
        <v>53</v>
      </c>
      <c r="J218" s="204">
        <v>60</v>
      </c>
      <c r="K218" s="204">
        <v>62</v>
      </c>
      <c r="L218" s="204">
        <v>56</v>
      </c>
      <c r="M218" s="204">
        <v>55</v>
      </c>
      <c r="N218" s="204">
        <v>60</v>
      </c>
      <c r="O218" s="204">
        <v>60</v>
      </c>
      <c r="P218" s="204">
        <v>55</v>
      </c>
      <c r="Q218" s="204">
        <v>57.2</v>
      </c>
      <c r="R218" s="204">
        <v>60</v>
      </c>
      <c r="S218" s="204">
        <v>57</v>
      </c>
      <c r="T218" s="204">
        <v>57.45</v>
      </c>
    </row>
    <row r="219" spans="1:20" ht="20.100000000000001" customHeight="1">
      <c r="A219" s="288">
        <v>43910</v>
      </c>
      <c r="B219" s="288">
        <v>43916</v>
      </c>
      <c r="C219" s="293" t="s">
        <v>1566</v>
      </c>
      <c r="D219" s="204">
        <f t="shared" ref="D219:S219" si="20">D217-D218</f>
        <v>7</v>
      </c>
      <c r="E219" s="204">
        <f t="shared" si="20"/>
        <v>15</v>
      </c>
      <c r="F219" s="204">
        <f t="shared" si="20"/>
        <v>21</v>
      </c>
      <c r="G219" s="204">
        <f t="shared" si="20"/>
        <v>30</v>
      </c>
      <c r="H219" s="204">
        <f t="shared" si="20"/>
        <v>28</v>
      </c>
      <c r="I219" s="204">
        <f t="shared" si="20"/>
        <v>28</v>
      </c>
      <c r="J219" s="204">
        <f t="shared" si="20"/>
        <v>25.299999999999997</v>
      </c>
      <c r="K219" s="204">
        <f t="shared" si="20"/>
        <v>24</v>
      </c>
      <c r="L219" s="204">
        <f t="shared" si="20"/>
        <v>25</v>
      </c>
      <c r="M219" s="204">
        <f t="shared" si="20"/>
        <v>27</v>
      </c>
      <c r="N219" s="204">
        <f t="shared" si="20"/>
        <v>16</v>
      </c>
      <c r="O219" s="204">
        <f t="shared" si="20"/>
        <v>20</v>
      </c>
      <c r="P219" s="204">
        <f t="shared" si="20"/>
        <v>24</v>
      </c>
      <c r="Q219" s="204">
        <f t="shared" si="20"/>
        <v>19.299999999999997</v>
      </c>
      <c r="R219" s="204">
        <f t="shared" si="20"/>
        <v>20</v>
      </c>
      <c r="S219" s="204">
        <f t="shared" si="20"/>
        <v>18</v>
      </c>
      <c r="T219" s="204">
        <v>21.73</v>
      </c>
    </row>
    <row r="220" spans="1:20" ht="20.100000000000001" customHeight="1">
      <c r="A220" s="288">
        <v>43917</v>
      </c>
      <c r="B220" s="288">
        <v>43923</v>
      </c>
      <c r="C220" s="293" t="s">
        <v>1560</v>
      </c>
      <c r="D220" s="204">
        <v>42.7</v>
      </c>
      <c r="E220" s="204">
        <v>41.7</v>
      </c>
      <c r="F220" s="204">
        <v>43.8</v>
      </c>
      <c r="G220" s="204">
        <v>44</v>
      </c>
      <c r="H220" s="204">
        <v>44</v>
      </c>
      <c r="I220" s="204">
        <v>44.5</v>
      </c>
      <c r="J220" s="204">
        <v>45.5</v>
      </c>
      <c r="K220" s="204">
        <v>46</v>
      </c>
      <c r="L220" s="204">
        <v>47.5</v>
      </c>
      <c r="M220" s="204">
        <v>48</v>
      </c>
      <c r="N220" s="204">
        <v>45</v>
      </c>
      <c r="O220" s="204">
        <v>49.6</v>
      </c>
      <c r="P220" s="204">
        <v>46</v>
      </c>
      <c r="Q220" s="294">
        <v>46.6</v>
      </c>
      <c r="R220" s="204">
        <v>45.8</v>
      </c>
      <c r="S220" s="204">
        <v>47</v>
      </c>
      <c r="T220" s="204">
        <v>45.48</v>
      </c>
    </row>
    <row r="221" spans="1:20" ht="20.100000000000001" customHeight="1">
      <c r="A221" s="288">
        <v>43917</v>
      </c>
      <c r="B221" s="288">
        <v>43923</v>
      </c>
      <c r="C221" s="293" t="s">
        <v>1561</v>
      </c>
      <c r="D221" s="204">
        <v>48</v>
      </c>
      <c r="E221" s="204">
        <v>45</v>
      </c>
      <c r="F221" s="204">
        <v>53.2</v>
      </c>
      <c r="G221" s="204">
        <v>46</v>
      </c>
      <c r="H221" s="204">
        <v>51</v>
      </c>
      <c r="I221" s="204">
        <v>49</v>
      </c>
      <c r="J221" s="204">
        <v>48</v>
      </c>
      <c r="K221" s="204">
        <v>48.7</v>
      </c>
      <c r="L221" s="204">
        <v>51</v>
      </c>
      <c r="M221" s="204">
        <v>52</v>
      </c>
      <c r="N221" s="204">
        <v>50</v>
      </c>
      <c r="O221" s="204">
        <v>52.5</v>
      </c>
      <c r="P221" s="204">
        <v>51</v>
      </c>
      <c r="Q221" s="204">
        <v>54</v>
      </c>
      <c r="R221" s="204">
        <v>54.6</v>
      </c>
      <c r="S221" s="204">
        <v>53.8</v>
      </c>
      <c r="T221" s="204">
        <v>50.49</v>
      </c>
    </row>
    <row r="222" spans="1:20" ht="20.100000000000001" customHeight="1">
      <c r="A222" s="288">
        <v>43917</v>
      </c>
      <c r="B222" s="288">
        <v>43923</v>
      </c>
      <c r="C222" s="293" t="s">
        <v>1562</v>
      </c>
      <c r="D222" s="204">
        <v>40</v>
      </c>
      <c r="E222" s="204">
        <v>36</v>
      </c>
      <c r="F222" s="204">
        <v>46.5</v>
      </c>
      <c r="G222" s="204">
        <v>39</v>
      </c>
      <c r="H222" s="204">
        <v>38</v>
      </c>
      <c r="I222" s="204">
        <v>37</v>
      </c>
      <c r="J222" s="204">
        <v>39.799999999999997</v>
      </c>
      <c r="K222" s="204">
        <v>41</v>
      </c>
      <c r="L222" s="204">
        <v>40</v>
      </c>
      <c r="M222" s="204">
        <v>40</v>
      </c>
      <c r="N222" s="204">
        <v>40</v>
      </c>
      <c r="O222" s="204">
        <v>46.7</v>
      </c>
      <c r="P222" s="204">
        <v>43</v>
      </c>
      <c r="Q222" s="204">
        <v>46</v>
      </c>
      <c r="R222" s="204">
        <v>45</v>
      </c>
      <c r="S222" s="204">
        <v>36</v>
      </c>
      <c r="T222" s="204">
        <v>40.880000000000003</v>
      </c>
    </row>
    <row r="223" spans="1:20" ht="20.100000000000001" customHeight="1">
      <c r="A223" s="288">
        <v>43917</v>
      </c>
      <c r="B223" s="288">
        <v>43923</v>
      </c>
      <c r="C223" s="293" t="s">
        <v>1563</v>
      </c>
      <c r="D223" s="204">
        <f t="shared" ref="D223:S223" si="21">D221-D222</f>
        <v>8</v>
      </c>
      <c r="E223" s="204">
        <f t="shared" si="21"/>
        <v>9</v>
      </c>
      <c r="F223" s="204">
        <f t="shared" si="21"/>
        <v>6.7000000000000028</v>
      </c>
      <c r="G223" s="204">
        <f t="shared" si="21"/>
        <v>7</v>
      </c>
      <c r="H223" s="204">
        <f t="shared" si="21"/>
        <v>13</v>
      </c>
      <c r="I223" s="204">
        <f t="shared" si="21"/>
        <v>12</v>
      </c>
      <c r="J223" s="204">
        <f t="shared" si="21"/>
        <v>8.2000000000000028</v>
      </c>
      <c r="K223" s="204">
        <f t="shared" si="21"/>
        <v>7.7000000000000028</v>
      </c>
      <c r="L223" s="204">
        <f t="shared" si="21"/>
        <v>11</v>
      </c>
      <c r="M223" s="204">
        <f t="shared" si="21"/>
        <v>12</v>
      </c>
      <c r="N223" s="204">
        <f t="shared" si="21"/>
        <v>10</v>
      </c>
      <c r="O223" s="204">
        <f t="shared" si="21"/>
        <v>5.7999999999999972</v>
      </c>
      <c r="P223" s="204">
        <f t="shared" si="21"/>
        <v>8</v>
      </c>
      <c r="Q223" s="204">
        <f t="shared" si="21"/>
        <v>8</v>
      </c>
      <c r="R223" s="204">
        <f t="shared" si="21"/>
        <v>9.6000000000000014</v>
      </c>
      <c r="S223" s="204">
        <f t="shared" si="21"/>
        <v>17.799999999999997</v>
      </c>
      <c r="T223" s="204">
        <v>9.61</v>
      </c>
    </row>
    <row r="224" spans="1:20" ht="20.100000000000001" customHeight="1">
      <c r="A224" s="288">
        <v>43917</v>
      </c>
      <c r="B224" s="288">
        <v>43923</v>
      </c>
      <c r="C224" s="293" t="s">
        <v>1564</v>
      </c>
      <c r="D224" s="204">
        <v>69</v>
      </c>
      <c r="E224" s="204">
        <v>50</v>
      </c>
      <c r="F224" s="204">
        <v>80</v>
      </c>
      <c r="G224" s="204">
        <v>85</v>
      </c>
      <c r="H224" s="204">
        <v>77</v>
      </c>
      <c r="I224" s="204">
        <v>78</v>
      </c>
      <c r="J224" s="204">
        <v>80</v>
      </c>
      <c r="K224" s="204">
        <v>83.5</v>
      </c>
      <c r="L224" s="204">
        <v>79</v>
      </c>
      <c r="M224" s="204">
        <v>80</v>
      </c>
      <c r="N224" s="204">
        <v>75</v>
      </c>
      <c r="O224" s="204">
        <v>79</v>
      </c>
      <c r="P224" s="204">
        <v>78</v>
      </c>
      <c r="Q224" s="204">
        <v>76.5</v>
      </c>
      <c r="R224" s="204">
        <v>80</v>
      </c>
      <c r="S224" s="204">
        <v>75</v>
      </c>
      <c r="T224" s="204">
        <v>76.56</v>
      </c>
    </row>
    <row r="225" spans="1:20" ht="20.100000000000001" customHeight="1">
      <c r="A225" s="288">
        <v>43917</v>
      </c>
      <c r="B225" s="288">
        <v>43923</v>
      </c>
      <c r="C225" s="293" t="s">
        <v>1565</v>
      </c>
      <c r="D225" s="204">
        <v>65</v>
      </c>
      <c r="E225" s="204">
        <v>45</v>
      </c>
      <c r="F225" s="204">
        <v>58</v>
      </c>
      <c r="G225" s="204">
        <v>60</v>
      </c>
      <c r="H225" s="204">
        <v>50</v>
      </c>
      <c r="I225" s="204">
        <v>51</v>
      </c>
      <c r="J225" s="204">
        <v>60</v>
      </c>
      <c r="K225" s="204">
        <v>62</v>
      </c>
      <c r="L225" s="204">
        <v>56</v>
      </c>
      <c r="M225" s="204">
        <v>55</v>
      </c>
      <c r="N225" s="204">
        <v>60</v>
      </c>
      <c r="O225" s="204">
        <v>60</v>
      </c>
      <c r="P225" s="204">
        <v>59</v>
      </c>
      <c r="Q225" s="204">
        <v>57.2</v>
      </c>
      <c r="R225" s="204">
        <v>60</v>
      </c>
      <c r="S225" s="204">
        <v>57</v>
      </c>
      <c r="T225" s="204">
        <v>57.2</v>
      </c>
    </row>
    <row r="226" spans="1:20" ht="20.100000000000001" customHeight="1">
      <c r="A226" s="288">
        <v>43917</v>
      </c>
      <c r="B226" s="288">
        <v>43923</v>
      </c>
      <c r="C226" s="293" t="s">
        <v>1566</v>
      </c>
      <c r="D226" s="204">
        <v>4</v>
      </c>
      <c r="E226" s="204">
        <v>5</v>
      </c>
      <c r="F226" s="204">
        <f t="shared" ref="F226:I226" si="22">F224-F225</f>
        <v>22</v>
      </c>
      <c r="G226" s="204">
        <v>25</v>
      </c>
      <c r="H226" s="204">
        <f t="shared" si="22"/>
        <v>27</v>
      </c>
      <c r="I226" s="204">
        <f t="shared" si="22"/>
        <v>27</v>
      </c>
      <c r="J226" s="204">
        <v>20</v>
      </c>
      <c r="K226" s="204">
        <v>21.5</v>
      </c>
      <c r="L226" s="204">
        <f t="shared" ref="L226:S226" si="23">L224-L225</f>
        <v>23</v>
      </c>
      <c r="M226" s="204">
        <f t="shared" si="23"/>
        <v>25</v>
      </c>
      <c r="N226" s="204">
        <v>15</v>
      </c>
      <c r="O226" s="204">
        <v>19</v>
      </c>
      <c r="P226" s="204">
        <v>19</v>
      </c>
      <c r="Q226" s="204">
        <f t="shared" si="23"/>
        <v>19.299999999999997</v>
      </c>
      <c r="R226" s="204">
        <f t="shared" si="23"/>
        <v>20</v>
      </c>
      <c r="S226" s="204">
        <f t="shared" si="23"/>
        <v>18</v>
      </c>
      <c r="T226" s="204">
        <v>19.36</v>
      </c>
    </row>
    <row r="227" spans="1:20" ht="20.100000000000001" customHeight="1">
      <c r="A227" s="288">
        <v>43924</v>
      </c>
      <c r="B227" s="288">
        <v>43930</v>
      </c>
      <c r="C227" s="293" t="s">
        <v>1560</v>
      </c>
      <c r="D227" s="204">
        <v>41</v>
      </c>
      <c r="E227" s="204">
        <v>40</v>
      </c>
      <c r="F227" s="204">
        <v>41.5</v>
      </c>
      <c r="G227" s="204">
        <v>42.5</v>
      </c>
      <c r="H227" s="294">
        <v>42.5</v>
      </c>
      <c r="I227" s="294">
        <v>42.8</v>
      </c>
      <c r="J227" s="204">
        <v>42.2</v>
      </c>
      <c r="K227" s="204">
        <v>43</v>
      </c>
      <c r="L227" s="294">
        <v>46.8</v>
      </c>
      <c r="M227" s="294">
        <v>48</v>
      </c>
      <c r="N227" s="204">
        <v>42.5</v>
      </c>
      <c r="O227" s="204">
        <v>49</v>
      </c>
      <c r="P227" s="204">
        <v>44.5</v>
      </c>
      <c r="Q227" s="294">
        <v>45</v>
      </c>
      <c r="R227" s="204">
        <v>45</v>
      </c>
      <c r="S227" s="204">
        <v>46.5</v>
      </c>
      <c r="T227" s="204">
        <v>43.93</v>
      </c>
    </row>
    <row r="228" spans="1:20" ht="20.100000000000001" customHeight="1">
      <c r="A228" s="288">
        <v>43924</v>
      </c>
      <c r="B228" s="288">
        <v>43930</v>
      </c>
      <c r="C228" s="293" t="s">
        <v>1561</v>
      </c>
      <c r="D228" s="204">
        <v>47</v>
      </c>
      <c r="E228" s="204">
        <v>45</v>
      </c>
      <c r="F228" s="204">
        <v>50</v>
      </c>
      <c r="G228" s="204">
        <v>45</v>
      </c>
      <c r="H228" s="204">
        <v>51</v>
      </c>
      <c r="I228" s="204">
        <v>49</v>
      </c>
      <c r="J228" s="204">
        <v>43.5</v>
      </c>
      <c r="K228" s="204">
        <v>45</v>
      </c>
      <c r="L228" s="204">
        <v>51</v>
      </c>
      <c r="M228" s="204">
        <v>52</v>
      </c>
      <c r="N228" s="204">
        <v>45</v>
      </c>
      <c r="O228" s="204">
        <v>52</v>
      </c>
      <c r="P228" s="204">
        <v>50</v>
      </c>
      <c r="Q228" s="204">
        <v>53</v>
      </c>
      <c r="R228" s="204">
        <v>53</v>
      </c>
      <c r="S228" s="204">
        <v>54</v>
      </c>
      <c r="T228" s="204">
        <v>49.09</v>
      </c>
    </row>
    <row r="229" spans="1:20" ht="20.100000000000001" customHeight="1">
      <c r="A229" s="288">
        <v>43924</v>
      </c>
      <c r="B229" s="288">
        <v>43930</v>
      </c>
      <c r="C229" s="293" t="s">
        <v>1562</v>
      </c>
      <c r="D229" s="204">
        <v>40</v>
      </c>
      <c r="E229" s="204">
        <v>36</v>
      </c>
      <c r="F229" s="204">
        <v>40.5</v>
      </c>
      <c r="G229" s="204">
        <v>39</v>
      </c>
      <c r="H229" s="204">
        <v>38</v>
      </c>
      <c r="I229" s="204">
        <v>37</v>
      </c>
      <c r="J229" s="204">
        <v>39</v>
      </c>
      <c r="K229" s="204">
        <v>40</v>
      </c>
      <c r="L229" s="204">
        <v>40</v>
      </c>
      <c r="M229" s="204">
        <v>40</v>
      </c>
      <c r="N229" s="204">
        <v>39.5</v>
      </c>
      <c r="O229" s="204">
        <v>46</v>
      </c>
      <c r="P229" s="204">
        <v>42.5</v>
      </c>
      <c r="Q229" s="204">
        <v>42</v>
      </c>
      <c r="R229" s="204">
        <v>43</v>
      </c>
      <c r="S229" s="204">
        <v>32</v>
      </c>
      <c r="T229" s="204">
        <v>39.659999999999997</v>
      </c>
    </row>
    <row r="230" spans="1:20" ht="20.100000000000001" customHeight="1">
      <c r="A230" s="288">
        <v>43924</v>
      </c>
      <c r="B230" s="288">
        <v>43930</v>
      </c>
      <c r="C230" s="293" t="s">
        <v>1563</v>
      </c>
      <c r="D230" s="204">
        <v>7</v>
      </c>
      <c r="E230" s="204">
        <f t="shared" ref="E230:I230" si="24">E228-E229</f>
        <v>9</v>
      </c>
      <c r="F230" s="204">
        <f t="shared" si="24"/>
        <v>9.5</v>
      </c>
      <c r="G230" s="204">
        <v>6</v>
      </c>
      <c r="H230" s="204">
        <f t="shared" si="24"/>
        <v>13</v>
      </c>
      <c r="I230" s="204">
        <f t="shared" si="24"/>
        <v>12</v>
      </c>
      <c r="J230" s="204">
        <v>4.5</v>
      </c>
      <c r="K230" s="204">
        <v>5</v>
      </c>
      <c r="L230" s="204">
        <f t="shared" ref="L230:S230" si="25">L228-L229</f>
        <v>11</v>
      </c>
      <c r="M230" s="204">
        <f t="shared" si="25"/>
        <v>12</v>
      </c>
      <c r="N230" s="204">
        <v>5.5</v>
      </c>
      <c r="O230" s="204">
        <v>6</v>
      </c>
      <c r="P230" s="204">
        <v>7.5</v>
      </c>
      <c r="Q230" s="204">
        <f t="shared" si="25"/>
        <v>11</v>
      </c>
      <c r="R230" s="204">
        <f t="shared" si="25"/>
        <v>10</v>
      </c>
      <c r="S230" s="204">
        <f t="shared" si="25"/>
        <v>22</v>
      </c>
      <c r="T230" s="204">
        <v>9.44</v>
      </c>
    </row>
    <row r="231" spans="1:20" ht="20.100000000000001" customHeight="1">
      <c r="A231" s="288">
        <v>43924</v>
      </c>
      <c r="B231" s="288">
        <v>43930</v>
      </c>
      <c r="C231" s="293" t="s">
        <v>1564</v>
      </c>
      <c r="D231" s="204">
        <v>69</v>
      </c>
      <c r="E231" s="204">
        <v>50</v>
      </c>
      <c r="F231" s="204">
        <v>78</v>
      </c>
      <c r="G231" s="204">
        <v>83</v>
      </c>
      <c r="H231" s="204">
        <v>77</v>
      </c>
      <c r="I231" s="204">
        <v>78</v>
      </c>
      <c r="J231" s="204">
        <v>80</v>
      </c>
      <c r="K231" s="204">
        <v>80</v>
      </c>
      <c r="L231" s="204">
        <v>79</v>
      </c>
      <c r="M231" s="204">
        <v>80</v>
      </c>
      <c r="N231" s="204">
        <v>75</v>
      </c>
      <c r="O231" s="204">
        <v>79</v>
      </c>
      <c r="P231" s="204">
        <v>78</v>
      </c>
      <c r="Q231" s="204">
        <v>76.5</v>
      </c>
      <c r="R231" s="204">
        <v>78</v>
      </c>
      <c r="S231" s="204">
        <v>75</v>
      </c>
      <c r="T231" s="204">
        <v>75.97</v>
      </c>
    </row>
    <row r="232" spans="1:20" ht="20.100000000000001" customHeight="1">
      <c r="A232" s="288">
        <v>43924</v>
      </c>
      <c r="B232" s="288">
        <v>43930</v>
      </c>
      <c r="C232" s="293" t="s">
        <v>1565</v>
      </c>
      <c r="D232" s="204">
        <v>65</v>
      </c>
      <c r="E232" s="204">
        <v>45</v>
      </c>
      <c r="F232" s="204">
        <v>50</v>
      </c>
      <c r="G232" s="204">
        <v>60</v>
      </c>
      <c r="H232" s="204">
        <v>54</v>
      </c>
      <c r="I232" s="204">
        <v>53</v>
      </c>
      <c r="J232" s="204">
        <v>60.2</v>
      </c>
      <c r="K232" s="204">
        <v>61</v>
      </c>
      <c r="L232" s="204">
        <v>57</v>
      </c>
      <c r="M232" s="204">
        <v>56</v>
      </c>
      <c r="N232" s="204">
        <v>60</v>
      </c>
      <c r="O232" s="204">
        <v>60</v>
      </c>
      <c r="P232" s="204">
        <v>59</v>
      </c>
      <c r="Q232" s="204">
        <v>57.2</v>
      </c>
      <c r="R232" s="204">
        <v>57</v>
      </c>
      <c r="S232" s="204">
        <v>55</v>
      </c>
      <c r="T232" s="204">
        <v>56.84</v>
      </c>
    </row>
    <row r="233" spans="1:20" ht="20.100000000000001" customHeight="1">
      <c r="A233" s="288">
        <v>43924</v>
      </c>
      <c r="B233" s="288">
        <v>43930</v>
      </c>
      <c r="C233" s="293" t="s">
        <v>1566</v>
      </c>
      <c r="D233" s="204">
        <v>4</v>
      </c>
      <c r="E233" s="204">
        <v>5</v>
      </c>
      <c r="F233" s="204">
        <f t="shared" ref="F233:I233" si="26">F231-F232</f>
        <v>28</v>
      </c>
      <c r="G233" s="204">
        <v>23</v>
      </c>
      <c r="H233" s="204">
        <f t="shared" si="26"/>
        <v>23</v>
      </c>
      <c r="I233" s="204">
        <f t="shared" si="26"/>
        <v>25</v>
      </c>
      <c r="J233" s="204">
        <v>19.8</v>
      </c>
      <c r="K233" s="204">
        <v>19</v>
      </c>
      <c r="L233" s="204">
        <f t="shared" ref="L233:S233" si="27">L231-L232</f>
        <v>22</v>
      </c>
      <c r="M233" s="204">
        <f t="shared" si="27"/>
        <v>24</v>
      </c>
      <c r="N233" s="204">
        <v>15</v>
      </c>
      <c r="O233" s="204">
        <v>19</v>
      </c>
      <c r="P233" s="204">
        <v>19</v>
      </c>
      <c r="Q233" s="204">
        <f t="shared" si="27"/>
        <v>19.299999999999997</v>
      </c>
      <c r="R233" s="204">
        <f t="shared" si="27"/>
        <v>21</v>
      </c>
      <c r="S233" s="204">
        <f t="shared" si="27"/>
        <v>20</v>
      </c>
      <c r="T233" s="204">
        <v>19.13</v>
      </c>
    </row>
    <row r="234" spans="1:20" ht="20.100000000000001" customHeight="1">
      <c r="A234" s="288">
        <v>43931</v>
      </c>
      <c r="B234" s="288">
        <v>43937</v>
      </c>
      <c r="C234" s="293" t="s">
        <v>1560</v>
      </c>
      <c r="D234" s="204">
        <v>40.5</v>
      </c>
      <c r="E234" s="204">
        <v>39.5</v>
      </c>
      <c r="F234" s="204">
        <v>41.8</v>
      </c>
      <c r="G234" s="204">
        <v>42</v>
      </c>
      <c r="H234" s="294">
        <v>42.5</v>
      </c>
      <c r="I234" s="294">
        <v>43</v>
      </c>
      <c r="J234" s="204">
        <v>42.2</v>
      </c>
      <c r="K234" s="204">
        <v>42.8</v>
      </c>
      <c r="L234" s="294">
        <v>46.5</v>
      </c>
      <c r="M234" s="294">
        <v>48</v>
      </c>
      <c r="N234" s="204">
        <v>42.3</v>
      </c>
      <c r="O234" s="204">
        <v>49</v>
      </c>
      <c r="P234" s="204">
        <v>44</v>
      </c>
      <c r="Q234" s="294">
        <v>45.4</v>
      </c>
      <c r="R234" s="204">
        <v>45</v>
      </c>
      <c r="S234" s="204">
        <v>46.5</v>
      </c>
      <c r="T234" s="204">
        <v>43.81</v>
      </c>
    </row>
    <row r="235" spans="1:20" ht="20.100000000000001" customHeight="1">
      <c r="A235" s="288">
        <v>43931</v>
      </c>
      <c r="B235" s="288">
        <v>43937</v>
      </c>
      <c r="C235" s="293" t="s">
        <v>1561</v>
      </c>
      <c r="D235" s="204">
        <v>46</v>
      </c>
      <c r="E235" s="204">
        <v>43</v>
      </c>
      <c r="F235" s="204">
        <v>50</v>
      </c>
      <c r="G235" s="204">
        <v>44</v>
      </c>
      <c r="H235" s="204">
        <v>51</v>
      </c>
      <c r="I235" s="204">
        <v>49</v>
      </c>
      <c r="J235" s="204">
        <v>43.5</v>
      </c>
      <c r="K235" s="204">
        <v>45</v>
      </c>
      <c r="L235" s="204">
        <v>51</v>
      </c>
      <c r="M235" s="204">
        <v>52</v>
      </c>
      <c r="N235" s="204">
        <v>45</v>
      </c>
      <c r="O235" s="204">
        <v>52</v>
      </c>
      <c r="P235" s="204">
        <v>50</v>
      </c>
      <c r="Q235" s="204">
        <v>53</v>
      </c>
      <c r="R235" s="204">
        <v>53</v>
      </c>
      <c r="S235" s="204">
        <v>51</v>
      </c>
      <c r="T235" s="204">
        <v>48.66</v>
      </c>
    </row>
    <row r="236" spans="1:20" ht="20.100000000000001" customHeight="1">
      <c r="A236" s="288">
        <v>43931</v>
      </c>
      <c r="B236" s="288">
        <v>43937</v>
      </c>
      <c r="C236" s="293" t="s">
        <v>1562</v>
      </c>
      <c r="D236" s="204">
        <v>42</v>
      </c>
      <c r="E236" s="204">
        <v>36</v>
      </c>
      <c r="F236" s="204">
        <v>38</v>
      </c>
      <c r="G236" s="204">
        <v>39</v>
      </c>
      <c r="H236" s="204">
        <v>38</v>
      </c>
      <c r="I236" s="204">
        <v>37</v>
      </c>
      <c r="J236" s="204">
        <v>39</v>
      </c>
      <c r="K236" s="204">
        <v>39</v>
      </c>
      <c r="L236" s="204">
        <v>40</v>
      </c>
      <c r="M236" s="204">
        <v>40</v>
      </c>
      <c r="N236" s="204">
        <v>39</v>
      </c>
      <c r="O236" s="204">
        <v>46</v>
      </c>
      <c r="P236" s="204">
        <v>42.5</v>
      </c>
      <c r="Q236" s="204">
        <v>41</v>
      </c>
      <c r="R236" s="204">
        <v>41.5</v>
      </c>
      <c r="S236" s="204">
        <v>32</v>
      </c>
      <c r="T236" s="204">
        <v>39.380000000000003</v>
      </c>
    </row>
    <row r="237" spans="1:20" ht="20.100000000000001" customHeight="1">
      <c r="A237" s="288">
        <v>43931</v>
      </c>
      <c r="B237" s="288">
        <v>43937</v>
      </c>
      <c r="C237" s="293" t="s">
        <v>1563</v>
      </c>
      <c r="D237" s="204">
        <v>4</v>
      </c>
      <c r="E237" s="204">
        <v>7</v>
      </c>
      <c r="F237" s="204">
        <f t="shared" ref="F237:I237" si="28">F235-F236</f>
        <v>12</v>
      </c>
      <c r="G237" s="204">
        <v>5</v>
      </c>
      <c r="H237" s="204">
        <f t="shared" si="28"/>
        <v>13</v>
      </c>
      <c r="I237" s="204">
        <f t="shared" si="28"/>
        <v>12</v>
      </c>
      <c r="J237" s="204">
        <v>4.5</v>
      </c>
      <c r="K237" s="204">
        <v>6</v>
      </c>
      <c r="L237" s="204">
        <f t="shared" ref="L237:S237" si="29">L235-L236</f>
        <v>11</v>
      </c>
      <c r="M237" s="204">
        <f t="shared" si="29"/>
        <v>12</v>
      </c>
      <c r="N237" s="204">
        <v>6</v>
      </c>
      <c r="O237" s="204">
        <v>6</v>
      </c>
      <c r="P237" s="204">
        <v>7.5</v>
      </c>
      <c r="Q237" s="204">
        <f t="shared" si="29"/>
        <v>12</v>
      </c>
      <c r="R237" s="204">
        <f t="shared" si="29"/>
        <v>11.5</v>
      </c>
      <c r="S237" s="204">
        <f t="shared" si="29"/>
        <v>19</v>
      </c>
      <c r="T237" s="204">
        <v>9.2799999999999994</v>
      </c>
    </row>
    <row r="238" spans="1:20" ht="20.100000000000001" customHeight="1">
      <c r="A238" s="288">
        <v>43931</v>
      </c>
      <c r="B238" s="288">
        <v>43937</v>
      </c>
      <c r="C238" s="293" t="s">
        <v>1564</v>
      </c>
      <c r="D238" s="204">
        <v>70</v>
      </c>
      <c r="E238" s="204">
        <v>50</v>
      </c>
      <c r="F238" s="204">
        <v>78</v>
      </c>
      <c r="G238" s="204">
        <v>80</v>
      </c>
      <c r="H238" s="204">
        <v>75</v>
      </c>
      <c r="I238" s="204">
        <v>73</v>
      </c>
      <c r="J238" s="204">
        <v>75</v>
      </c>
      <c r="K238" s="204">
        <v>77</v>
      </c>
      <c r="L238" s="204">
        <v>77</v>
      </c>
      <c r="M238" s="204">
        <v>78</v>
      </c>
      <c r="N238" s="204">
        <v>73</v>
      </c>
      <c r="O238" s="204">
        <v>79</v>
      </c>
      <c r="P238" s="204">
        <v>78</v>
      </c>
      <c r="Q238" s="204">
        <v>76.5</v>
      </c>
      <c r="R238" s="204">
        <v>78</v>
      </c>
      <c r="S238" s="204">
        <v>75</v>
      </c>
      <c r="T238" s="204">
        <v>74.53</v>
      </c>
    </row>
    <row r="239" spans="1:20" ht="20.100000000000001" customHeight="1">
      <c r="A239" s="288">
        <v>43931</v>
      </c>
      <c r="B239" s="288">
        <v>43937</v>
      </c>
      <c r="C239" s="293" t="s">
        <v>1565</v>
      </c>
      <c r="D239" s="204">
        <v>64</v>
      </c>
      <c r="E239" s="204">
        <v>45</v>
      </c>
      <c r="F239" s="204">
        <v>50</v>
      </c>
      <c r="G239" s="204">
        <v>59</v>
      </c>
      <c r="H239" s="204">
        <v>54</v>
      </c>
      <c r="I239" s="204">
        <v>53</v>
      </c>
      <c r="J239" s="204">
        <v>55</v>
      </c>
      <c r="K239" s="204">
        <v>58</v>
      </c>
      <c r="L239" s="204">
        <v>57</v>
      </c>
      <c r="M239" s="204">
        <v>56</v>
      </c>
      <c r="N239" s="204">
        <v>55</v>
      </c>
      <c r="O239" s="204">
        <v>60</v>
      </c>
      <c r="P239" s="204">
        <v>59</v>
      </c>
      <c r="Q239" s="204">
        <v>57.2</v>
      </c>
      <c r="R239" s="204">
        <v>57</v>
      </c>
      <c r="S239" s="204">
        <v>55</v>
      </c>
      <c r="T239" s="204">
        <v>55.89</v>
      </c>
    </row>
    <row r="240" spans="1:20" ht="20.100000000000001" customHeight="1">
      <c r="A240" s="288">
        <v>43931</v>
      </c>
      <c r="B240" s="288">
        <v>43937</v>
      </c>
      <c r="C240" s="293" t="s">
        <v>1566</v>
      </c>
      <c r="D240" s="204">
        <v>6</v>
      </c>
      <c r="E240" s="204">
        <v>5</v>
      </c>
      <c r="F240" s="204">
        <f t="shared" ref="F240:I240" si="30">F238-F239</f>
        <v>28</v>
      </c>
      <c r="G240" s="204">
        <v>21</v>
      </c>
      <c r="H240" s="204">
        <f t="shared" si="30"/>
        <v>21</v>
      </c>
      <c r="I240" s="204">
        <f t="shared" si="30"/>
        <v>20</v>
      </c>
      <c r="J240" s="204">
        <v>20</v>
      </c>
      <c r="K240" s="204">
        <v>19</v>
      </c>
      <c r="L240" s="204">
        <f t="shared" ref="L240:S240" si="31">L238-L239</f>
        <v>20</v>
      </c>
      <c r="M240" s="204">
        <f t="shared" si="31"/>
        <v>22</v>
      </c>
      <c r="N240" s="204">
        <v>18</v>
      </c>
      <c r="O240" s="204">
        <v>19</v>
      </c>
      <c r="P240" s="204">
        <v>19</v>
      </c>
      <c r="Q240" s="204">
        <f t="shared" si="31"/>
        <v>19.299999999999997</v>
      </c>
      <c r="R240" s="204">
        <f t="shared" si="31"/>
        <v>21</v>
      </c>
      <c r="S240" s="204">
        <f t="shared" si="31"/>
        <v>20</v>
      </c>
      <c r="T240" s="204">
        <v>18.64</v>
      </c>
    </row>
    <row r="241" spans="1:20" ht="20.100000000000001" customHeight="1">
      <c r="A241" s="288">
        <v>43938</v>
      </c>
      <c r="B241" s="288">
        <v>43944</v>
      </c>
      <c r="C241" s="293" t="s">
        <v>1560</v>
      </c>
      <c r="D241" s="204">
        <v>40</v>
      </c>
      <c r="E241" s="204">
        <v>38.700000000000003</v>
      </c>
      <c r="F241" s="204">
        <v>41</v>
      </c>
      <c r="G241" s="204">
        <v>40.9</v>
      </c>
      <c r="H241" s="294">
        <v>42</v>
      </c>
      <c r="I241" s="294">
        <v>42.5</v>
      </c>
      <c r="J241" s="204">
        <v>42</v>
      </c>
      <c r="K241" s="204">
        <v>42.5</v>
      </c>
      <c r="L241" s="294">
        <v>46</v>
      </c>
      <c r="M241" s="294">
        <v>47.5</v>
      </c>
      <c r="N241" s="204">
        <v>41.5</v>
      </c>
      <c r="O241" s="204">
        <v>48.2</v>
      </c>
      <c r="P241" s="204">
        <v>42</v>
      </c>
      <c r="Q241" s="294">
        <v>43</v>
      </c>
      <c r="R241" s="204">
        <v>43</v>
      </c>
      <c r="S241" s="204">
        <v>44</v>
      </c>
      <c r="T241" s="204">
        <v>42.8</v>
      </c>
    </row>
    <row r="242" spans="1:20" ht="20.100000000000001" customHeight="1">
      <c r="A242" s="288">
        <v>43938</v>
      </c>
      <c r="B242" s="288">
        <v>43944</v>
      </c>
      <c r="C242" s="293" t="s">
        <v>1561</v>
      </c>
      <c r="D242" s="204">
        <v>46</v>
      </c>
      <c r="E242" s="204">
        <v>43</v>
      </c>
      <c r="F242" s="204">
        <v>49</v>
      </c>
      <c r="G242" s="204">
        <v>44</v>
      </c>
      <c r="H242" s="204">
        <v>51</v>
      </c>
      <c r="I242" s="204">
        <v>49</v>
      </c>
      <c r="J242" s="204">
        <v>43</v>
      </c>
      <c r="K242" s="204">
        <v>44</v>
      </c>
      <c r="L242" s="204">
        <v>51</v>
      </c>
      <c r="M242" s="204">
        <v>52</v>
      </c>
      <c r="N242" s="204">
        <v>43</v>
      </c>
      <c r="O242" s="204">
        <v>51</v>
      </c>
      <c r="P242" s="204">
        <v>48</v>
      </c>
      <c r="Q242" s="204">
        <v>50</v>
      </c>
      <c r="R242" s="204">
        <v>51</v>
      </c>
      <c r="S242" s="204">
        <v>50</v>
      </c>
      <c r="T242" s="204">
        <v>47.81</v>
      </c>
    </row>
    <row r="243" spans="1:20" ht="20.100000000000001" customHeight="1">
      <c r="A243" s="288">
        <v>43938</v>
      </c>
      <c r="B243" s="288">
        <v>43944</v>
      </c>
      <c r="C243" s="293" t="s">
        <v>1562</v>
      </c>
      <c r="D243" s="204">
        <v>41</v>
      </c>
      <c r="E243" s="204">
        <v>36</v>
      </c>
      <c r="F243" s="204">
        <v>38</v>
      </c>
      <c r="G243" s="204">
        <v>39</v>
      </c>
      <c r="H243" s="204">
        <v>38</v>
      </c>
      <c r="I243" s="204">
        <v>37</v>
      </c>
      <c r="J243" s="204">
        <v>37</v>
      </c>
      <c r="K243" s="204">
        <v>38</v>
      </c>
      <c r="L243" s="204">
        <v>40</v>
      </c>
      <c r="M243" s="204">
        <v>40</v>
      </c>
      <c r="N243" s="204">
        <v>37.5</v>
      </c>
      <c r="O243" s="204">
        <v>46</v>
      </c>
      <c r="P243" s="204">
        <v>42</v>
      </c>
      <c r="Q243" s="204">
        <v>41</v>
      </c>
      <c r="R243" s="204">
        <v>40</v>
      </c>
      <c r="S243" s="204">
        <v>31</v>
      </c>
      <c r="T243" s="204">
        <v>38.840000000000003</v>
      </c>
    </row>
    <row r="244" spans="1:20" ht="20.100000000000001" customHeight="1">
      <c r="A244" s="288">
        <v>43938</v>
      </c>
      <c r="B244" s="288">
        <v>43944</v>
      </c>
      <c r="C244" s="293" t="s">
        <v>1563</v>
      </c>
      <c r="D244" s="204">
        <v>5</v>
      </c>
      <c r="E244" s="204">
        <v>7</v>
      </c>
      <c r="F244" s="204">
        <f t="shared" ref="F244:I244" si="32">F242-F243</f>
        <v>11</v>
      </c>
      <c r="G244" s="204">
        <v>5</v>
      </c>
      <c r="H244" s="204">
        <f t="shared" si="32"/>
        <v>13</v>
      </c>
      <c r="I244" s="204">
        <f t="shared" si="32"/>
        <v>12</v>
      </c>
      <c r="J244" s="204">
        <v>6</v>
      </c>
      <c r="K244" s="204">
        <v>6</v>
      </c>
      <c r="L244" s="204">
        <f t="shared" ref="L244:S244" si="33">L242-L243</f>
        <v>11</v>
      </c>
      <c r="M244" s="204">
        <f t="shared" si="33"/>
        <v>12</v>
      </c>
      <c r="N244" s="204">
        <v>5.5</v>
      </c>
      <c r="O244" s="204">
        <v>5</v>
      </c>
      <c r="P244" s="204">
        <v>6</v>
      </c>
      <c r="Q244" s="204">
        <f t="shared" si="33"/>
        <v>9</v>
      </c>
      <c r="R244" s="204">
        <f t="shared" si="33"/>
        <v>11</v>
      </c>
      <c r="S244" s="204">
        <f t="shared" si="33"/>
        <v>19</v>
      </c>
      <c r="T244" s="204">
        <v>9.09</v>
      </c>
    </row>
    <row r="245" spans="1:20" ht="20.100000000000001" customHeight="1">
      <c r="A245" s="288">
        <v>43938</v>
      </c>
      <c r="B245" s="288">
        <v>43944</v>
      </c>
      <c r="C245" s="293" t="s">
        <v>1564</v>
      </c>
      <c r="D245" s="204">
        <v>70</v>
      </c>
      <c r="E245" s="204">
        <v>50</v>
      </c>
      <c r="F245" s="204">
        <v>75</v>
      </c>
      <c r="G245" s="204">
        <v>77</v>
      </c>
      <c r="H245" s="204">
        <v>75</v>
      </c>
      <c r="I245" s="204">
        <v>73</v>
      </c>
      <c r="J245" s="204">
        <v>73</v>
      </c>
      <c r="K245" s="204">
        <v>75</v>
      </c>
      <c r="L245" s="204">
        <v>76.5</v>
      </c>
      <c r="M245" s="204">
        <v>77</v>
      </c>
      <c r="N245" s="204">
        <v>73</v>
      </c>
      <c r="O245" s="204">
        <v>77</v>
      </c>
      <c r="P245" s="204">
        <v>76</v>
      </c>
      <c r="Q245" s="204">
        <v>76.5</v>
      </c>
      <c r="R245" s="204">
        <v>77</v>
      </c>
      <c r="S245" s="204">
        <v>73</v>
      </c>
      <c r="T245" s="204">
        <v>73.38</v>
      </c>
    </row>
    <row r="246" spans="1:20" ht="20.100000000000001" customHeight="1">
      <c r="A246" s="288">
        <v>43938</v>
      </c>
      <c r="B246" s="288">
        <v>43944</v>
      </c>
      <c r="C246" s="293" t="s">
        <v>1565</v>
      </c>
      <c r="D246" s="204">
        <v>64</v>
      </c>
      <c r="E246" s="204">
        <v>45</v>
      </c>
      <c r="F246" s="204">
        <v>50</v>
      </c>
      <c r="G246" s="204">
        <v>58</v>
      </c>
      <c r="H246" s="204">
        <v>54</v>
      </c>
      <c r="I246" s="204">
        <v>53</v>
      </c>
      <c r="J246" s="204">
        <v>55</v>
      </c>
      <c r="K246" s="204">
        <v>58</v>
      </c>
      <c r="L246" s="204">
        <v>57</v>
      </c>
      <c r="M246" s="204">
        <v>56</v>
      </c>
      <c r="N246" s="204">
        <v>55</v>
      </c>
      <c r="O246" s="204">
        <v>60</v>
      </c>
      <c r="P246" s="204">
        <v>59</v>
      </c>
      <c r="Q246" s="204">
        <v>57.5</v>
      </c>
      <c r="R246" s="204">
        <v>57</v>
      </c>
      <c r="S246" s="204">
        <v>56</v>
      </c>
      <c r="T246" s="204">
        <v>55.91</v>
      </c>
    </row>
    <row r="247" spans="1:20" ht="20.100000000000001" customHeight="1">
      <c r="A247" s="288">
        <v>43938</v>
      </c>
      <c r="B247" s="288">
        <v>43944</v>
      </c>
      <c r="C247" s="293" t="s">
        <v>1566</v>
      </c>
      <c r="D247" s="204">
        <v>6</v>
      </c>
      <c r="E247" s="204">
        <v>5</v>
      </c>
      <c r="F247" s="204">
        <f t="shared" ref="F247:I247" si="34">F245-F246</f>
        <v>25</v>
      </c>
      <c r="G247" s="204">
        <v>19</v>
      </c>
      <c r="H247" s="204">
        <f t="shared" si="34"/>
        <v>21</v>
      </c>
      <c r="I247" s="204">
        <f t="shared" si="34"/>
        <v>20</v>
      </c>
      <c r="J247" s="204">
        <v>18</v>
      </c>
      <c r="K247" s="204">
        <v>17</v>
      </c>
      <c r="L247" s="204">
        <f t="shared" ref="L247:S247" si="35">L245-L246</f>
        <v>19.5</v>
      </c>
      <c r="M247" s="204">
        <f t="shared" si="35"/>
        <v>21</v>
      </c>
      <c r="N247" s="204">
        <v>18</v>
      </c>
      <c r="O247" s="204">
        <v>17</v>
      </c>
      <c r="P247" s="204">
        <v>17</v>
      </c>
      <c r="Q247" s="204">
        <f t="shared" si="35"/>
        <v>19</v>
      </c>
      <c r="R247" s="204">
        <f t="shared" si="35"/>
        <v>20</v>
      </c>
      <c r="S247" s="204">
        <f t="shared" si="35"/>
        <v>17</v>
      </c>
      <c r="T247" s="204">
        <v>17.47</v>
      </c>
    </row>
    <row r="248" spans="1:20" ht="20.100000000000001" customHeight="1">
      <c r="A248" s="288">
        <v>43945</v>
      </c>
      <c r="B248" s="288">
        <v>43951</v>
      </c>
      <c r="C248" s="293" t="s">
        <v>1560</v>
      </c>
      <c r="D248" s="204">
        <v>39.5</v>
      </c>
      <c r="E248" s="204">
        <v>38.5</v>
      </c>
      <c r="F248" s="204">
        <v>40.5</v>
      </c>
      <c r="G248" s="204">
        <v>40.200000000000003</v>
      </c>
      <c r="H248" s="294">
        <v>40.5</v>
      </c>
      <c r="I248" s="294">
        <v>40.799999999999997</v>
      </c>
      <c r="J248" s="204">
        <v>41.5</v>
      </c>
      <c r="K248" s="204">
        <v>41.8</v>
      </c>
      <c r="L248" s="294">
        <v>44.5</v>
      </c>
      <c r="M248" s="294">
        <v>46</v>
      </c>
      <c r="N248" s="204">
        <v>41</v>
      </c>
      <c r="O248" s="204">
        <v>47.6</v>
      </c>
      <c r="P248" s="204">
        <v>41.5</v>
      </c>
      <c r="Q248" s="294">
        <v>42.2</v>
      </c>
      <c r="R248" s="204">
        <v>42.6</v>
      </c>
      <c r="S248" s="204">
        <v>43</v>
      </c>
      <c r="T248" s="204">
        <f t="shared" ref="T248:T254" si="36">AVERAGE(D248:S248)</f>
        <v>41.98125000000001</v>
      </c>
    </row>
    <row r="249" spans="1:20" ht="20.100000000000001" customHeight="1">
      <c r="A249" s="288">
        <v>43945</v>
      </c>
      <c r="B249" s="288">
        <v>43951</v>
      </c>
      <c r="C249" s="293" t="s">
        <v>1561</v>
      </c>
      <c r="D249" s="204">
        <v>44</v>
      </c>
      <c r="E249" s="204">
        <v>43</v>
      </c>
      <c r="F249" s="204">
        <v>46</v>
      </c>
      <c r="G249" s="204">
        <v>43</v>
      </c>
      <c r="H249" s="204">
        <v>50</v>
      </c>
      <c r="I249" s="204">
        <v>48</v>
      </c>
      <c r="J249" s="204">
        <v>43</v>
      </c>
      <c r="K249" s="204">
        <v>44</v>
      </c>
      <c r="L249" s="204">
        <v>51</v>
      </c>
      <c r="M249" s="204">
        <v>52</v>
      </c>
      <c r="N249" s="204">
        <v>43</v>
      </c>
      <c r="O249" s="204">
        <v>51</v>
      </c>
      <c r="P249" s="204">
        <v>48</v>
      </c>
      <c r="Q249" s="204">
        <v>47</v>
      </c>
      <c r="R249" s="204">
        <v>48</v>
      </c>
      <c r="S249" s="204">
        <v>45</v>
      </c>
      <c r="T249" s="204">
        <f t="shared" si="36"/>
        <v>46.625</v>
      </c>
    </row>
    <row r="250" spans="1:20" ht="20.100000000000001" customHeight="1">
      <c r="A250" s="288">
        <v>43945</v>
      </c>
      <c r="B250" s="288">
        <v>43951</v>
      </c>
      <c r="C250" s="293" t="s">
        <v>1562</v>
      </c>
      <c r="D250" s="204">
        <v>40</v>
      </c>
      <c r="E250" s="204">
        <v>36</v>
      </c>
      <c r="F250" s="204">
        <v>38</v>
      </c>
      <c r="G250" s="204">
        <v>38.5</v>
      </c>
      <c r="H250" s="204">
        <v>37</v>
      </c>
      <c r="I250" s="204">
        <v>37</v>
      </c>
      <c r="J250" s="204">
        <v>37</v>
      </c>
      <c r="K250" s="204">
        <v>38</v>
      </c>
      <c r="L250" s="204">
        <v>40</v>
      </c>
      <c r="M250" s="204">
        <v>40</v>
      </c>
      <c r="N250" s="204">
        <v>37</v>
      </c>
      <c r="O250" s="204">
        <v>46</v>
      </c>
      <c r="P250" s="204">
        <v>42</v>
      </c>
      <c r="Q250" s="204">
        <v>40</v>
      </c>
      <c r="R250" s="204">
        <v>40</v>
      </c>
      <c r="S250" s="204">
        <v>30</v>
      </c>
      <c r="T250" s="204">
        <f t="shared" si="36"/>
        <v>38.53125</v>
      </c>
    </row>
    <row r="251" spans="1:20" ht="20.100000000000001" customHeight="1">
      <c r="A251" s="288">
        <v>43945</v>
      </c>
      <c r="B251" s="288">
        <v>43951</v>
      </c>
      <c r="C251" s="293" t="s">
        <v>1563</v>
      </c>
      <c r="D251" s="204">
        <v>4</v>
      </c>
      <c r="E251" s="204">
        <v>7</v>
      </c>
      <c r="F251" s="204">
        <f>F249-F250</f>
        <v>8</v>
      </c>
      <c r="G251" s="204">
        <v>4.5</v>
      </c>
      <c r="H251" s="204">
        <v>13</v>
      </c>
      <c r="I251" s="204">
        <v>11</v>
      </c>
      <c r="J251" s="204">
        <v>6</v>
      </c>
      <c r="K251" s="204">
        <v>6</v>
      </c>
      <c r="L251" s="204">
        <v>11</v>
      </c>
      <c r="M251" s="204">
        <v>12</v>
      </c>
      <c r="N251" s="204">
        <v>6</v>
      </c>
      <c r="O251" s="204">
        <v>5</v>
      </c>
      <c r="P251" s="204">
        <v>6</v>
      </c>
      <c r="Q251" s="204">
        <f t="shared" ref="Q251:S251" si="37">Q249-Q250</f>
        <v>7</v>
      </c>
      <c r="R251" s="204">
        <f t="shared" si="37"/>
        <v>8</v>
      </c>
      <c r="S251" s="204">
        <f t="shared" si="37"/>
        <v>15</v>
      </c>
      <c r="T251" s="204">
        <f t="shared" si="36"/>
        <v>8.09375</v>
      </c>
    </row>
    <row r="252" spans="1:20" ht="20.100000000000001" customHeight="1">
      <c r="A252" s="288">
        <v>43945</v>
      </c>
      <c r="B252" s="288">
        <v>43951</v>
      </c>
      <c r="C252" s="293" t="s">
        <v>1564</v>
      </c>
      <c r="D252" s="204">
        <v>70</v>
      </c>
      <c r="E252" s="204">
        <v>50</v>
      </c>
      <c r="F252" s="204">
        <v>72</v>
      </c>
      <c r="G252" s="204">
        <v>73</v>
      </c>
      <c r="H252" s="204">
        <v>72</v>
      </c>
      <c r="I252" s="204">
        <v>71</v>
      </c>
      <c r="J252" s="204">
        <v>70</v>
      </c>
      <c r="K252" s="204">
        <v>72</v>
      </c>
      <c r="L252" s="204">
        <v>76</v>
      </c>
      <c r="M252" s="204">
        <v>76</v>
      </c>
      <c r="N252" s="204">
        <v>70</v>
      </c>
      <c r="O252" s="204">
        <v>77</v>
      </c>
      <c r="P252" s="204">
        <v>76</v>
      </c>
      <c r="Q252" s="204">
        <v>74.599999999999994</v>
      </c>
      <c r="R252" s="204">
        <v>75</v>
      </c>
      <c r="S252" s="204">
        <v>70</v>
      </c>
      <c r="T252" s="204">
        <f t="shared" si="36"/>
        <v>71.537499999999994</v>
      </c>
    </row>
    <row r="253" spans="1:20" ht="20.100000000000001" customHeight="1">
      <c r="A253" s="288">
        <v>43945</v>
      </c>
      <c r="B253" s="288">
        <v>43951</v>
      </c>
      <c r="C253" s="293" t="s">
        <v>1565</v>
      </c>
      <c r="D253" s="204">
        <v>64</v>
      </c>
      <c r="E253" s="204">
        <v>45</v>
      </c>
      <c r="F253" s="204">
        <v>50</v>
      </c>
      <c r="G253" s="204">
        <v>58</v>
      </c>
      <c r="H253" s="204">
        <v>54</v>
      </c>
      <c r="I253" s="204">
        <v>52</v>
      </c>
      <c r="J253" s="204">
        <v>54</v>
      </c>
      <c r="K253" s="204">
        <v>56</v>
      </c>
      <c r="L253" s="204">
        <v>57</v>
      </c>
      <c r="M253" s="204">
        <v>56</v>
      </c>
      <c r="N253" s="204">
        <v>54</v>
      </c>
      <c r="O253" s="204">
        <v>60</v>
      </c>
      <c r="P253" s="204">
        <v>59</v>
      </c>
      <c r="Q253" s="204">
        <v>57</v>
      </c>
      <c r="R253" s="204">
        <v>56</v>
      </c>
      <c r="S253" s="204">
        <v>53</v>
      </c>
      <c r="T253" s="204">
        <f t="shared" si="36"/>
        <v>55.3125</v>
      </c>
    </row>
    <row r="254" spans="1:20" ht="20.100000000000001" customHeight="1">
      <c r="A254" s="288">
        <v>43945</v>
      </c>
      <c r="B254" s="288">
        <v>43951</v>
      </c>
      <c r="C254" s="293" t="s">
        <v>1566</v>
      </c>
      <c r="D254" s="204">
        <v>6</v>
      </c>
      <c r="E254" s="204">
        <v>5</v>
      </c>
      <c r="F254" s="204">
        <f>F252-F253</f>
        <v>22</v>
      </c>
      <c r="G254" s="204">
        <v>15</v>
      </c>
      <c r="H254" s="204">
        <v>18</v>
      </c>
      <c r="I254" s="204">
        <v>19</v>
      </c>
      <c r="J254" s="204">
        <v>16</v>
      </c>
      <c r="K254" s="204">
        <v>16</v>
      </c>
      <c r="L254" s="204">
        <v>19</v>
      </c>
      <c r="M254" s="204">
        <v>20</v>
      </c>
      <c r="N254" s="204">
        <v>16</v>
      </c>
      <c r="O254" s="204">
        <v>17</v>
      </c>
      <c r="P254" s="204">
        <v>17</v>
      </c>
      <c r="Q254" s="204">
        <f t="shared" ref="Q254:S254" si="38">Q252-Q253</f>
        <v>17.599999999999994</v>
      </c>
      <c r="R254" s="204">
        <f t="shared" si="38"/>
        <v>19</v>
      </c>
      <c r="S254" s="204">
        <f t="shared" si="38"/>
        <v>17</v>
      </c>
      <c r="T254" s="204">
        <f t="shared" si="36"/>
        <v>16.225000000000001</v>
      </c>
    </row>
    <row r="255" spans="1:20" ht="20.100000000000001" customHeight="1">
      <c r="A255" s="288">
        <v>43952</v>
      </c>
      <c r="B255" s="288">
        <v>43958</v>
      </c>
      <c r="C255" s="293" t="s">
        <v>1560</v>
      </c>
      <c r="D255" s="204">
        <v>36.5</v>
      </c>
      <c r="E255" s="204">
        <v>36</v>
      </c>
      <c r="F255" s="204">
        <v>38.200000000000003</v>
      </c>
      <c r="G255" s="204">
        <v>38</v>
      </c>
      <c r="H255" s="294">
        <v>39.4</v>
      </c>
      <c r="I255" s="294">
        <v>39.799999999999997</v>
      </c>
      <c r="J255" s="204">
        <v>40.5</v>
      </c>
      <c r="K255" s="204">
        <v>41</v>
      </c>
      <c r="L255" s="294">
        <v>43.8</v>
      </c>
      <c r="M255" s="294">
        <v>44.6</v>
      </c>
      <c r="N255" s="204">
        <v>40.200000000000003</v>
      </c>
      <c r="O255" s="204">
        <v>46.4</v>
      </c>
      <c r="P255" s="204">
        <v>40.5</v>
      </c>
      <c r="Q255" s="294">
        <v>40.5</v>
      </c>
      <c r="R255" s="204">
        <v>41.2</v>
      </c>
      <c r="S255" s="204">
        <v>41.5</v>
      </c>
      <c r="T255" s="204">
        <v>40.51</v>
      </c>
    </row>
    <row r="256" spans="1:20" ht="20.100000000000001" customHeight="1">
      <c r="A256" s="288">
        <v>43952</v>
      </c>
      <c r="B256" s="288">
        <v>43958</v>
      </c>
      <c r="C256" s="293" t="s">
        <v>1561</v>
      </c>
      <c r="D256" s="204">
        <v>43</v>
      </c>
      <c r="E256" s="204">
        <v>43</v>
      </c>
      <c r="F256" s="204">
        <v>43</v>
      </c>
      <c r="G256" s="204">
        <v>43</v>
      </c>
      <c r="H256" s="204">
        <v>48</v>
      </c>
      <c r="I256" s="204">
        <v>46.6</v>
      </c>
      <c r="J256" s="204">
        <v>43</v>
      </c>
      <c r="K256" s="204">
        <v>44</v>
      </c>
      <c r="L256" s="204">
        <v>49</v>
      </c>
      <c r="M256" s="204">
        <v>50</v>
      </c>
      <c r="N256" s="204">
        <v>43</v>
      </c>
      <c r="O256" s="204">
        <v>51</v>
      </c>
      <c r="P256" s="204">
        <v>48</v>
      </c>
      <c r="Q256" s="204">
        <v>45</v>
      </c>
      <c r="R256" s="204">
        <v>46</v>
      </c>
      <c r="S256" s="204">
        <v>43</v>
      </c>
      <c r="T256" s="204">
        <v>45.54</v>
      </c>
    </row>
    <row r="257" spans="1:20" ht="20.100000000000001" customHeight="1">
      <c r="A257" s="288">
        <v>43952</v>
      </c>
      <c r="B257" s="288">
        <v>43958</v>
      </c>
      <c r="C257" s="293" t="s">
        <v>1562</v>
      </c>
      <c r="D257" s="204">
        <v>39</v>
      </c>
      <c r="E257" s="204">
        <v>36</v>
      </c>
      <c r="F257" s="204">
        <v>38</v>
      </c>
      <c r="G257" s="204">
        <v>38.5</v>
      </c>
      <c r="H257" s="204">
        <v>36</v>
      </c>
      <c r="I257" s="204">
        <v>35</v>
      </c>
      <c r="J257" s="204">
        <v>37</v>
      </c>
      <c r="K257" s="204">
        <v>38</v>
      </c>
      <c r="L257" s="204">
        <v>35</v>
      </c>
      <c r="M257" s="204">
        <v>38</v>
      </c>
      <c r="N257" s="204">
        <v>37</v>
      </c>
      <c r="O257" s="204">
        <v>46</v>
      </c>
      <c r="P257" s="204">
        <v>42</v>
      </c>
      <c r="Q257" s="204">
        <v>40</v>
      </c>
      <c r="R257" s="204">
        <v>40</v>
      </c>
      <c r="S257" s="204">
        <v>30</v>
      </c>
      <c r="T257" s="204">
        <v>37.840000000000003</v>
      </c>
    </row>
    <row r="258" spans="1:20" ht="20.100000000000001" customHeight="1">
      <c r="A258" s="288">
        <v>43952</v>
      </c>
      <c r="B258" s="288">
        <v>43958</v>
      </c>
      <c r="C258" s="293" t="s">
        <v>1563</v>
      </c>
      <c r="D258" s="204">
        <f t="shared" ref="D258:T258" si="39">D256-D257</f>
        <v>4</v>
      </c>
      <c r="E258" s="204">
        <f t="shared" si="39"/>
        <v>7</v>
      </c>
      <c r="F258" s="204">
        <f t="shared" si="39"/>
        <v>5</v>
      </c>
      <c r="G258" s="204">
        <f t="shared" si="39"/>
        <v>4.5</v>
      </c>
      <c r="H258" s="204">
        <f t="shared" si="39"/>
        <v>12</v>
      </c>
      <c r="I258" s="204">
        <f t="shared" si="39"/>
        <v>11.600000000000001</v>
      </c>
      <c r="J258" s="204">
        <f t="shared" si="39"/>
        <v>6</v>
      </c>
      <c r="K258" s="204">
        <f t="shared" si="39"/>
        <v>6</v>
      </c>
      <c r="L258" s="204">
        <f t="shared" si="39"/>
        <v>14</v>
      </c>
      <c r="M258" s="204">
        <f t="shared" si="39"/>
        <v>12</v>
      </c>
      <c r="N258" s="204">
        <f t="shared" si="39"/>
        <v>6</v>
      </c>
      <c r="O258" s="204">
        <f t="shared" si="39"/>
        <v>5</v>
      </c>
      <c r="P258" s="204">
        <f t="shared" si="39"/>
        <v>6</v>
      </c>
      <c r="Q258" s="204">
        <f t="shared" si="39"/>
        <v>5</v>
      </c>
      <c r="R258" s="204">
        <f t="shared" si="39"/>
        <v>6</v>
      </c>
      <c r="S258" s="204">
        <f t="shared" si="39"/>
        <v>13</v>
      </c>
      <c r="T258" s="204">
        <f t="shared" si="39"/>
        <v>7.6999999999999957</v>
      </c>
    </row>
    <row r="259" spans="1:20" ht="20.100000000000001" customHeight="1">
      <c r="A259" s="288">
        <v>43952</v>
      </c>
      <c r="B259" s="288">
        <v>43958</v>
      </c>
      <c r="C259" s="293" t="s">
        <v>1564</v>
      </c>
      <c r="D259" s="204">
        <v>69</v>
      </c>
      <c r="E259" s="204">
        <v>50</v>
      </c>
      <c r="F259" s="204">
        <v>70</v>
      </c>
      <c r="G259" s="204">
        <v>71.5</v>
      </c>
      <c r="H259" s="204">
        <v>70</v>
      </c>
      <c r="I259" s="204">
        <v>69</v>
      </c>
      <c r="J259" s="204">
        <v>68</v>
      </c>
      <c r="K259" s="204">
        <v>69.5</v>
      </c>
      <c r="L259" s="204">
        <v>76</v>
      </c>
      <c r="M259" s="204">
        <v>76</v>
      </c>
      <c r="N259" s="204">
        <v>68.5</v>
      </c>
      <c r="O259" s="204">
        <v>75</v>
      </c>
      <c r="P259" s="204">
        <v>74</v>
      </c>
      <c r="Q259" s="204">
        <v>71.5</v>
      </c>
      <c r="R259" s="204">
        <v>73</v>
      </c>
      <c r="S259" s="204">
        <v>70</v>
      </c>
      <c r="T259" s="204">
        <v>70.06</v>
      </c>
    </row>
    <row r="260" spans="1:20" ht="20.100000000000001" customHeight="1">
      <c r="A260" s="288">
        <v>43952</v>
      </c>
      <c r="B260" s="288">
        <v>43958</v>
      </c>
      <c r="C260" s="293" t="s">
        <v>1565</v>
      </c>
      <c r="D260" s="204">
        <v>64</v>
      </c>
      <c r="E260" s="204">
        <v>45</v>
      </c>
      <c r="F260" s="204">
        <v>50</v>
      </c>
      <c r="G260" s="204">
        <v>58</v>
      </c>
      <c r="H260" s="204">
        <v>52</v>
      </c>
      <c r="I260" s="204">
        <v>50</v>
      </c>
      <c r="J260" s="204">
        <v>54</v>
      </c>
      <c r="K260" s="204">
        <v>56</v>
      </c>
      <c r="L260" s="204">
        <v>53</v>
      </c>
      <c r="M260" s="204">
        <v>56</v>
      </c>
      <c r="N260" s="204">
        <v>54</v>
      </c>
      <c r="O260" s="204">
        <v>60</v>
      </c>
      <c r="P260" s="204">
        <v>59</v>
      </c>
      <c r="Q260" s="204">
        <v>57</v>
      </c>
      <c r="R260" s="204">
        <v>56</v>
      </c>
      <c r="S260" s="204">
        <v>53</v>
      </c>
      <c r="T260" s="204">
        <v>54.81</v>
      </c>
    </row>
    <row r="261" spans="1:20" ht="20.100000000000001" customHeight="1">
      <c r="A261" s="288">
        <v>43952</v>
      </c>
      <c r="B261" s="288">
        <v>43958</v>
      </c>
      <c r="C261" s="293" t="s">
        <v>1566</v>
      </c>
      <c r="D261" s="204">
        <f t="shared" ref="D261:T261" si="40">D259-D260</f>
        <v>5</v>
      </c>
      <c r="E261" s="204">
        <f t="shared" si="40"/>
        <v>5</v>
      </c>
      <c r="F261" s="204">
        <f t="shared" si="40"/>
        <v>20</v>
      </c>
      <c r="G261" s="204">
        <f t="shared" si="40"/>
        <v>13.5</v>
      </c>
      <c r="H261" s="204">
        <f t="shared" si="40"/>
        <v>18</v>
      </c>
      <c r="I261" s="204">
        <f t="shared" si="40"/>
        <v>19</v>
      </c>
      <c r="J261" s="204">
        <f t="shared" si="40"/>
        <v>14</v>
      </c>
      <c r="K261" s="204">
        <f t="shared" si="40"/>
        <v>13.5</v>
      </c>
      <c r="L261" s="204">
        <f t="shared" si="40"/>
        <v>23</v>
      </c>
      <c r="M261" s="204">
        <f t="shared" si="40"/>
        <v>20</v>
      </c>
      <c r="N261" s="204">
        <f t="shared" si="40"/>
        <v>14.5</v>
      </c>
      <c r="O261" s="204">
        <f t="shared" si="40"/>
        <v>15</v>
      </c>
      <c r="P261" s="204">
        <f t="shared" si="40"/>
        <v>15</v>
      </c>
      <c r="Q261" s="204">
        <f t="shared" si="40"/>
        <v>14.5</v>
      </c>
      <c r="R261" s="204">
        <f t="shared" si="40"/>
        <v>17</v>
      </c>
      <c r="S261" s="204">
        <f t="shared" si="40"/>
        <v>17</v>
      </c>
      <c r="T261" s="204">
        <f t="shared" si="40"/>
        <v>15.25</v>
      </c>
    </row>
    <row r="262" spans="1:20" ht="20.100000000000001" customHeight="1">
      <c r="A262" s="288">
        <v>43959</v>
      </c>
      <c r="B262" s="288">
        <v>43965</v>
      </c>
      <c r="C262" s="293" t="s">
        <v>1560</v>
      </c>
      <c r="D262" s="204">
        <v>32</v>
      </c>
      <c r="E262" s="204">
        <v>31.5</v>
      </c>
      <c r="F262" s="204">
        <v>35.6</v>
      </c>
      <c r="G262" s="204">
        <v>33</v>
      </c>
      <c r="H262" s="294">
        <v>35.799999999999997</v>
      </c>
      <c r="I262" s="294">
        <v>36.299999999999997</v>
      </c>
      <c r="J262" s="204">
        <v>35</v>
      </c>
      <c r="K262" s="204">
        <v>39</v>
      </c>
      <c r="L262" s="294">
        <v>40.5</v>
      </c>
      <c r="M262" s="294">
        <v>40</v>
      </c>
      <c r="N262" s="204">
        <v>37.5</v>
      </c>
      <c r="O262" s="204">
        <v>45</v>
      </c>
      <c r="P262" s="204">
        <v>39</v>
      </c>
      <c r="Q262" s="294">
        <v>36.200000000000003</v>
      </c>
      <c r="R262" s="204">
        <v>37.5</v>
      </c>
      <c r="S262" s="204">
        <v>37</v>
      </c>
      <c r="T262" s="204">
        <v>36.93</v>
      </c>
    </row>
    <row r="263" spans="1:20" ht="20.100000000000001" customHeight="1">
      <c r="A263" s="288">
        <v>43959</v>
      </c>
      <c r="B263" s="288">
        <v>43965</v>
      </c>
      <c r="C263" s="293" t="s">
        <v>1561</v>
      </c>
      <c r="D263" s="204">
        <v>41</v>
      </c>
      <c r="E263" s="204">
        <v>38</v>
      </c>
      <c r="F263" s="204">
        <v>41</v>
      </c>
      <c r="G263" s="204">
        <v>41</v>
      </c>
      <c r="H263" s="204">
        <v>45</v>
      </c>
      <c r="I263" s="204">
        <v>44</v>
      </c>
      <c r="J263" s="204">
        <v>42</v>
      </c>
      <c r="K263" s="204">
        <v>42</v>
      </c>
      <c r="L263" s="204">
        <v>48</v>
      </c>
      <c r="M263" s="204">
        <v>49</v>
      </c>
      <c r="N263" s="204">
        <v>41</v>
      </c>
      <c r="O263" s="204">
        <v>50</v>
      </c>
      <c r="P263" s="204">
        <v>46.8</v>
      </c>
      <c r="Q263" s="204">
        <v>43</v>
      </c>
      <c r="R263" s="204">
        <v>43</v>
      </c>
      <c r="S263" s="204">
        <v>41</v>
      </c>
      <c r="T263" s="204">
        <v>43.49</v>
      </c>
    </row>
    <row r="264" spans="1:20" ht="20.100000000000001" customHeight="1">
      <c r="A264" s="288">
        <v>43959</v>
      </c>
      <c r="B264" s="288">
        <v>43965</v>
      </c>
      <c r="C264" s="293" t="s">
        <v>1562</v>
      </c>
      <c r="D264" s="204">
        <v>37</v>
      </c>
      <c r="E264" s="204">
        <v>34</v>
      </c>
      <c r="F264" s="204">
        <v>38</v>
      </c>
      <c r="G264" s="204">
        <v>36</v>
      </c>
      <c r="H264" s="204">
        <v>34</v>
      </c>
      <c r="I264" s="204">
        <v>33</v>
      </c>
      <c r="J264" s="204">
        <v>29</v>
      </c>
      <c r="K264" s="204">
        <v>35</v>
      </c>
      <c r="L264" s="204">
        <v>35</v>
      </c>
      <c r="M264" s="204">
        <v>36</v>
      </c>
      <c r="N264" s="204">
        <v>34</v>
      </c>
      <c r="O264" s="204">
        <v>43</v>
      </c>
      <c r="P264" s="204">
        <v>40</v>
      </c>
      <c r="Q264" s="204">
        <v>40</v>
      </c>
      <c r="R264" s="204">
        <v>40</v>
      </c>
      <c r="S264" s="204">
        <v>30</v>
      </c>
      <c r="T264" s="204">
        <v>35.880000000000003</v>
      </c>
    </row>
    <row r="265" spans="1:20" ht="20.100000000000001" customHeight="1">
      <c r="A265" s="288">
        <v>43959</v>
      </c>
      <c r="B265" s="288">
        <v>43965</v>
      </c>
      <c r="C265" s="293" t="s">
        <v>1563</v>
      </c>
      <c r="D265" s="204">
        <f t="shared" ref="D265:F265" si="41">D263-D264</f>
        <v>4</v>
      </c>
      <c r="E265" s="204">
        <f t="shared" si="41"/>
        <v>4</v>
      </c>
      <c r="F265" s="204">
        <f t="shared" si="41"/>
        <v>3</v>
      </c>
      <c r="G265" s="204">
        <v>5</v>
      </c>
      <c r="H265" s="204">
        <v>11</v>
      </c>
      <c r="I265" s="204">
        <v>11</v>
      </c>
      <c r="J265" s="204">
        <v>13</v>
      </c>
      <c r="K265" s="204">
        <v>7</v>
      </c>
      <c r="L265" s="204">
        <v>13</v>
      </c>
      <c r="M265" s="204">
        <v>13</v>
      </c>
      <c r="N265" s="204">
        <v>7</v>
      </c>
      <c r="O265" s="204">
        <v>7</v>
      </c>
      <c r="P265" s="204">
        <v>6.8</v>
      </c>
      <c r="Q265" s="204">
        <f t="shared" ref="Q265:S265" si="42">Q263-Q264</f>
        <v>3</v>
      </c>
      <c r="R265" s="204">
        <f t="shared" si="42"/>
        <v>3</v>
      </c>
      <c r="S265" s="204">
        <f t="shared" si="42"/>
        <v>11</v>
      </c>
      <c r="T265" s="204">
        <v>7.61</v>
      </c>
    </row>
    <row r="266" spans="1:20" ht="20.100000000000001" customHeight="1">
      <c r="A266" s="288">
        <v>43959</v>
      </c>
      <c r="B266" s="288">
        <v>43965</v>
      </c>
      <c r="C266" s="293" t="s">
        <v>1564</v>
      </c>
      <c r="D266" s="204">
        <v>66</v>
      </c>
      <c r="E266" s="204">
        <v>50</v>
      </c>
      <c r="F266" s="204">
        <v>68.5</v>
      </c>
      <c r="G266" s="204">
        <v>70</v>
      </c>
      <c r="H266" s="204">
        <v>69</v>
      </c>
      <c r="I266" s="204">
        <v>68</v>
      </c>
      <c r="J266" s="204">
        <v>68</v>
      </c>
      <c r="K266" s="204">
        <v>69</v>
      </c>
      <c r="L266" s="204">
        <v>73</v>
      </c>
      <c r="M266" s="204">
        <v>71</v>
      </c>
      <c r="N266" s="204">
        <v>67</v>
      </c>
      <c r="O266" s="204">
        <v>75</v>
      </c>
      <c r="P266" s="204">
        <v>73</v>
      </c>
      <c r="Q266" s="204">
        <v>70</v>
      </c>
      <c r="R266" s="204">
        <v>70.5</v>
      </c>
      <c r="S266" s="204">
        <v>70</v>
      </c>
      <c r="T266" s="204">
        <v>68.63</v>
      </c>
    </row>
    <row r="267" spans="1:20" ht="20.100000000000001" customHeight="1">
      <c r="A267" s="288">
        <v>43959</v>
      </c>
      <c r="B267" s="288">
        <v>43965</v>
      </c>
      <c r="C267" s="293" t="s">
        <v>1565</v>
      </c>
      <c r="D267" s="204">
        <v>60</v>
      </c>
      <c r="E267" s="204">
        <v>43</v>
      </c>
      <c r="F267" s="204">
        <v>50</v>
      </c>
      <c r="G267" s="204">
        <v>56</v>
      </c>
      <c r="H267" s="204">
        <v>51</v>
      </c>
      <c r="I267" s="204">
        <v>49</v>
      </c>
      <c r="J267" s="204">
        <v>50</v>
      </c>
      <c r="K267" s="204">
        <v>52</v>
      </c>
      <c r="L267" s="204">
        <v>51</v>
      </c>
      <c r="M267" s="204">
        <v>52</v>
      </c>
      <c r="N267" s="204">
        <v>50</v>
      </c>
      <c r="O267" s="204">
        <v>58</v>
      </c>
      <c r="P267" s="204">
        <v>57</v>
      </c>
      <c r="Q267" s="204">
        <v>55</v>
      </c>
      <c r="R267" s="204">
        <v>56</v>
      </c>
      <c r="S267" s="204">
        <v>53</v>
      </c>
      <c r="T267" s="204">
        <v>52.69</v>
      </c>
    </row>
    <row r="268" spans="1:20" ht="20.100000000000001" customHeight="1">
      <c r="A268" s="288">
        <v>43959</v>
      </c>
      <c r="B268" s="288">
        <v>43965</v>
      </c>
      <c r="C268" s="293" t="s">
        <v>1566</v>
      </c>
      <c r="D268" s="204">
        <v>6</v>
      </c>
      <c r="E268" s="204">
        <f>E266-E267</f>
        <v>7</v>
      </c>
      <c r="F268" s="204">
        <f>F266-F267</f>
        <v>18.5</v>
      </c>
      <c r="G268" s="204">
        <v>14</v>
      </c>
      <c r="H268" s="204">
        <v>18</v>
      </c>
      <c r="I268" s="204">
        <v>19</v>
      </c>
      <c r="J268" s="204">
        <v>18</v>
      </c>
      <c r="K268" s="204">
        <v>17</v>
      </c>
      <c r="L268" s="204">
        <v>22</v>
      </c>
      <c r="M268" s="204">
        <v>19</v>
      </c>
      <c r="N268" s="204">
        <v>17</v>
      </c>
      <c r="O268" s="204">
        <v>17</v>
      </c>
      <c r="P268" s="204">
        <v>16</v>
      </c>
      <c r="Q268" s="204">
        <f t="shared" ref="Q268:S268" si="43">Q266-Q267</f>
        <v>15</v>
      </c>
      <c r="R268" s="204">
        <f t="shared" si="43"/>
        <v>14.5</v>
      </c>
      <c r="S268" s="204">
        <f t="shared" si="43"/>
        <v>17</v>
      </c>
      <c r="T268" s="204">
        <v>15.94</v>
      </c>
    </row>
    <row r="269" spans="1:20" ht="20.100000000000001" customHeight="1">
      <c r="A269" s="288">
        <v>43966</v>
      </c>
      <c r="B269" s="288">
        <v>43972</v>
      </c>
      <c r="C269" s="293" t="s">
        <v>1560</v>
      </c>
      <c r="D269" s="204">
        <v>35</v>
      </c>
      <c r="E269" s="204">
        <v>34.5</v>
      </c>
      <c r="F269" s="204">
        <v>34.5</v>
      </c>
      <c r="G269" s="204">
        <v>36</v>
      </c>
      <c r="H269" s="294">
        <v>34.5</v>
      </c>
      <c r="I269" s="294">
        <v>34.799999999999997</v>
      </c>
      <c r="J269" s="204">
        <v>36.5</v>
      </c>
      <c r="K269" s="204">
        <v>38</v>
      </c>
      <c r="L269" s="294">
        <v>38.5</v>
      </c>
      <c r="M269" s="294">
        <v>38</v>
      </c>
      <c r="N269" s="204">
        <v>37</v>
      </c>
      <c r="O269" s="204">
        <v>43</v>
      </c>
      <c r="P269" s="204">
        <v>38</v>
      </c>
      <c r="Q269" s="294">
        <v>35.5</v>
      </c>
      <c r="R269" s="204">
        <v>36.5</v>
      </c>
      <c r="S269" s="204">
        <v>36</v>
      </c>
      <c r="T269" s="204">
        <v>36.64</v>
      </c>
    </row>
    <row r="270" spans="1:20" ht="20.100000000000001" customHeight="1">
      <c r="A270" s="288">
        <v>43966</v>
      </c>
      <c r="B270" s="288">
        <v>43972</v>
      </c>
      <c r="C270" s="293" t="s">
        <v>1561</v>
      </c>
      <c r="D270" s="204">
        <v>40</v>
      </c>
      <c r="E270" s="204">
        <v>37</v>
      </c>
      <c r="F270" s="204">
        <v>41</v>
      </c>
      <c r="G270" s="204">
        <v>41</v>
      </c>
      <c r="H270" s="204">
        <v>40</v>
      </c>
      <c r="I270" s="204">
        <v>41</v>
      </c>
      <c r="J270" s="204">
        <v>40</v>
      </c>
      <c r="K270" s="204">
        <v>41</v>
      </c>
      <c r="L270" s="204">
        <v>47</v>
      </c>
      <c r="M270" s="204">
        <v>47.5</v>
      </c>
      <c r="N270" s="204">
        <v>41</v>
      </c>
      <c r="O270" s="204">
        <v>48</v>
      </c>
      <c r="P270" s="204">
        <v>45</v>
      </c>
      <c r="Q270" s="204">
        <v>43</v>
      </c>
      <c r="R270" s="204">
        <v>43</v>
      </c>
      <c r="S270" s="204">
        <v>41</v>
      </c>
      <c r="T270" s="204">
        <v>42.28</v>
      </c>
    </row>
    <row r="271" spans="1:20" ht="20.100000000000001" customHeight="1">
      <c r="A271" s="288">
        <v>43966</v>
      </c>
      <c r="B271" s="288">
        <v>43972</v>
      </c>
      <c r="C271" s="293" t="s">
        <v>1562</v>
      </c>
      <c r="D271" s="204">
        <v>35</v>
      </c>
      <c r="E271" s="204">
        <v>34</v>
      </c>
      <c r="F271" s="204">
        <v>38</v>
      </c>
      <c r="G271" s="204">
        <v>36</v>
      </c>
      <c r="H271" s="204">
        <v>33</v>
      </c>
      <c r="I271" s="204">
        <v>33</v>
      </c>
      <c r="J271" s="204">
        <v>29</v>
      </c>
      <c r="K271" s="204">
        <v>34</v>
      </c>
      <c r="L271" s="204">
        <v>34</v>
      </c>
      <c r="M271" s="204">
        <v>35</v>
      </c>
      <c r="N271" s="204">
        <v>34</v>
      </c>
      <c r="O271" s="204">
        <v>41</v>
      </c>
      <c r="P271" s="204">
        <v>39</v>
      </c>
      <c r="Q271" s="204">
        <v>36</v>
      </c>
      <c r="R271" s="204">
        <v>36</v>
      </c>
      <c r="S271" s="204">
        <v>30</v>
      </c>
      <c r="T271" s="204">
        <v>34.81</v>
      </c>
    </row>
    <row r="272" spans="1:20" ht="20.100000000000001" customHeight="1">
      <c r="A272" s="288">
        <v>43966</v>
      </c>
      <c r="B272" s="288">
        <v>43972</v>
      </c>
      <c r="C272" s="293" t="s">
        <v>1563</v>
      </c>
      <c r="D272" s="204">
        <f t="shared" ref="D272:S272" si="44">D270-D271</f>
        <v>5</v>
      </c>
      <c r="E272" s="204">
        <f t="shared" si="44"/>
        <v>3</v>
      </c>
      <c r="F272" s="204">
        <f t="shared" si="44"/>
        <v>3</v>
      </c>
      <c r="G272" s="204">
        <f t="shared" si="44"/>
        <v>5</v>
      </c>
      <c r="H272" s="204">
        <f t="shared" si="44"/>
        <v>7</v>
      </c>
      <c r="I272" s="204">
        <f t="shared" si="44"/>
        <v>8</v>
      </c>
      <c r="J272" s="204">
        <f t="shared" si="44"/>
        <v>11</v>
      </c>
      <c r="K272" s="204">
        <f t="shared" si="44"/>
        <v>7</v>
      </c>
      <c r="L272" s="204">
        <f t="shared" si="44"/>
        <v>13</v>
      </c>
      <c r="M272" s="204">
        <f t="shared" si="44"/>
        <v>12.5</v>
      </c>
      <c r="N272" s="204">
        <f t="shared" si="44"/>
        <v>7</v>
      </c>
      <c r="O272" s="204">
        <f t="shared" si="44"/>
        <v>7</v>
      </c>
      <c r="P272" s="204">
        <f t="shared" si="44"/>
        <v>6</v>
      </c>
      <c r="Q272" s="204">
        <f t="shared" si="44"/>
        <v>7</v>
      </c>
      <c r="R272" s="204">
        <f t="shared" si="44"/>
        <v>7</v>
      </c>
      <c r="S272" s="204">
        <f t="shared" si="44"/>
        <v>11</v>
      </c>
      <c r="T272" s="204">
        <v>7.47</v>
      </c>
    </row>
    <row r="273" spans="1:20" ht="20.100000000000001" customHeight="1">
      <c r="A273" s="288">
        <v>43966</v>
      </c>
      <c r="B273" s="288">
        <v>43972</v>
      </c>
      <c r="C273" s="293" t="s">
        <v>1564</v>
      </c>
      <c r="D273" s="204">
        <v>60</v>
      </c>
      <c r="E273" s="204">
        <v>48.5</v>
      </c>
      <c r="F273" s="204">
        <v>68.5</v>
      </c>
      <c r="G273" s="204">
        <v>68</v>
      </c>
      <c r="H273" s="204">
        <v>66</v>
      </c>
      <c r="I273" s="204">
        <v>68</v>
      </c>
      <c r="J273" s="204">
        <v>68</v>
      </c>
      <c r="K273" s="204">
        <v>69</v>
      </c>
      <c r="L273" s="204">
        <v>71.5</v>
      </c>
      <c r="M273" s="204">
        <v>70</v>
      </c>
      <c r="N273" s="204">
        <v>67</v>
      </c>
      <c r="O273" s="204">
        <v>73</v>
      </c>
      <c r="P273" s="204">
        <v>70</v>
      </c>
      <c r="Q273" s="204">
        <v>70</v>
      </c>
      <c r="R273" s="204">
        <v>70</v>
      </c>
      <c r="S273" s="204">
        <v>70</v>
      </c>
      <c r="T273" s="204">
        <v>67.34</v>
      </c>
    </row>
    <row r="274" spans="1:20" ht="20.100000000000001" customHeight="1">
      <c r="A274" s="288">
        <v>43966</v>
      </c>
      <c r="B274" s="288">
        <v>43972</v>
      </c>
      <c r="C274" s="293" t="s">
        <v>1565</v>
      </c>
      <c r="D274" s="204">
        <v>57</v>
      </c>
      <c r="E274" s="204">
        <v>43</v>
      </c>
      <c r="F274" s="204">
        <v>50</v>
      </c>
      <c r="G274" s="204">
        <v>54</v>
      </c>
      <c r="H274" s="204">
        <v>47</v>
      </c>
      <c r="I274" s="204">
        <v>47</v>
      </c>
      <c r="J274" s="204">
        <v>50</v>
      </c>
      <c r="K274" s="204">
        <v>52</v>
      </c>
      <c r="L274" s="204">
        <v>50</v>
      </c>
      <c r="M274" s="204">
        <v>51</v>
      </c>
      <c r="N274" s="204">
        <v>50</v>
      </c>
      <c r="O274" s="204">
        <v>57</v>
      </c>
      <c r="P274" s="204">
        <v>55</v>
      </c>
      <c r="Q274" s="204">
        <v>53</v>
      </c>
      <c r="R274" s="204">
        <v>54</v>
      </c>
      <c r="S274" s="204">
        <v>53</v>
      </c>
      <c r="T274" s="204">
        <v>51.44</v>
      </c>
    </row>
    <row r="275" spans="1:20" ht="20.100000000000001" customHeight="1">
      <c r="A275" s="288">
        <v>43966</v>
      </c>
      <c r="B275" s="288">
        <v>43972</v>
      </c>
      <c r="C275" s="293" t="s">
        <v>1566</v>
      </c>
      <c r="D275" s="204">
        <f t="shared" ref="D275:S275" si="45">D273-D274</f>
        <v>3</v>
      </c>
      <c r="E275" s="204">
        <f t="shared" si="45"/>
        <v>5.5</v>
      </c>
      <c r="F275" s="204">
        <f t="shared" si="45"/>
        <v>18.5</v>
      </c>
      <c r="G275" s="204">
        <f t="shared" si="45"/>
        <v>14</v>
      </c>
      <c r="H275" s="204">
        <f t="shared" si="45"/>
        <v>19</v>
      </c>
      <c r="I275" s="204">
        <f t="shared" si="45"/>
        <v>21</v>
      </c>
      <c r="J275" s="204">
        <f t="shared" si="45"/>
        <v>18</v>
      </c>
      <c r="K275" s="204">
        <f t="shared" si="45"/>
        <v>17</v>
      </c>
      <c r="L275" s="204">
        <f t="shared" si="45"/>
        <v>21.5</v>
      </c>
      <c r="M275" s="204">
        <f t="shared" si="45"/>
        <v>19</v>
      </c>
      <c r="N275" s="204">
        <f t="shared" si="45"/>
        <v>17</v>
      </c>
      <c r="O275" s="204">
        <f t="shared" si="45"/>
        <v>16</v>
      </c>
      <c r="P275" s="204">
        <f t="shared" si="45"/>
        <v>15</v>
      </c>
      <c r="Q275" s="204">
        <f t="shared" si="45"/>
        <v>17</v>
      </c>
      <c r="R275" s="204">
        <f t="shared" si="45"/>
        <v>16</v>
      </c>
      <c r="S275" s="204">
        <f t="shared" si="45"/>
        <v>17</v>
      </c>
      <c r="T275" s="204">
        <v>15.91</v>
      </c>
    </row>
    <row r="276" spans="1:20" ht="20.100000000000001" customHeight="1">
      <c r="A276" s="288">
        <v>43973</v>
      </c>
      <c r="B276" s="288">
        <v>43979</v>
      </c>
      <c r="C276" s="293" t="s">
        <v>1560</v>
      </c>
      <c r="D276" s="204">
        <v>36.5</v>
      </c>
      <c r="E276" s="204">
        <v>35</v>
      </c>
      <c r="F276" s="204">
        <v>37.5</v>
      </c>
      <c r="G276" s="204">
        <v>37</v>
      </c>
      <c r="H276" s="204">
        <v>37.5</v>
      </c>
      <c r="I276" s="204">
        <v>37.299999999999997</v>
      </c>
      <c r="J276" s="204">
        <v>38</v>
      </c>
      <c r="K276" s="204">
        <v>40</v>
      </c>
      <c r="L276" s="294">
        <v>39.5</v>
      </c>
      <c r="M276" s="294">
        <v>40</v>
      </c>
      <c r="N276" s="204">
        <v>39</v>
      </c>
      <c r="O276" s="204">
        <v>42.2</v>
      </c>
      <c r="P276" s="204">
        <v>40</v>
      </c>
      <c r="Q276" s="294">
        <v>38</v>
      </c>
      <c r="R276" s="204">
        <v>39</v>
      </c>
      <c r="S276" s="204">
        <v>38.5</v>
      </c>
      <c r="T276" s="204">
        <v>38.44</v>
      </c>
    </row>
    <row r="277" spans="1:20" ht="20.100000000000001" customHeight="1">
      <c r="A277" s="288">
        <v>43973</v>
      </c>
      <c r="B277" s="288">
        <v>43979</v>
      </c>
      <c r="C277" s="293" t="s">
        <v>1561</v>
      </c>
      <c r="D277" s="204">
        <v>40</v>
      </c>
      <c r="E277" s="204">
        <v>37.5</v>
      </c>
      <c r="F277" s="204">
        <v>42</v>
      </c>
      <c r="G277" s="204">
        <v>41</v>
      </c>
      <c r="H277" s="204">
        <v>41</v>
      </c>
      <c r="I277" s="204">
        <v>41.5</v>
      </c>
      <c r="J277" s="204">
        <v>42</v>
      </c>
      <c r="K277" s="204">
        <v>42.5</v>
      </c>
      <c r="L277" s="204">
        <v>47</v>
      </c>
      <c r="M277" s="204">
        <v>47.5</v>
      </c>
      <c r="N277" s="204">
        <v>43</v>
      </c>
      <c r="O277" s="204">
        <v>48</v>
      </c>
      <c r="P277" s="204">
        <v>45</v>
      </c>
      <c r="Q277" s="204">
        <v>43</v>
      </c>
      <c r="R277" s="204">
        <v>44</v>
      </c>
      <c r="S277" s="204">
        <v>43</v>
      </c>
      <c r="T277" s="204">
        <v>43</v>
      </c>
    </row>
    <row r="278" spans="1:20" ht="20.100000000000001" customHeight="1">
      <c r="A278" s="288">
        <v>43973</v>
      </c>
      <c r="B278" s="288">
        <v>43979</v>
      </c>
      <c r="C278" s="293" t="s">
        <v>1562</v>
      </c>
      <c r="D278" s="204">
        <v>38</v>
      </c>
      <c r="E278" s="204">
        <v>34</v>
      </c>
      <c r="F278" s="204">
        <v>38</v>
      </c>
      <c r="G278" s="204">
        <v>36</v>
      </c>
      <c r="H278" s="204">
        <v>33</v>
      </c>
      <c r="I278" s="204">
        <v>33</v>
      </c>
      <c r="J278" s="204">
        <v>29</v>
      </c>
      <c r="K278" s="204">
        <v>34</v>
      </c>
      <c r="L278" s="204">
        <v>34</v>
      </c>
      <c r="M278" s="204">
        <v>35</v>
      </c>
      <c r="N278" s="204">
        <v>34</v>
      </c>
      <c r="O278" s="204">
        <v>41</v>
      </c>
      <c r="P278" s="204">
        <v>39</v>
      </c>
      <c r="Q278" s="204">
        <v>36</v>
      </c>
      <c r="R278" s="204">
        <v>36</v>
      </c>
      <c r="S278" s="204">
        <v>32</v>
      </c>
      <c r="T278" s="204">
        <v>35.130000000000003</v>
      </c>
    </row>
    <row r="279" spans="1:20" ht="20.100000000000001" customHeight="1">
      <c r="A279" s="288">
        <v>43973</v>
      </c>
      <c r="B279" s="288">
        <v>43979</v>
      </c>
      <c r="C279" s="293" t="s">
        <v>1563</v>
      </c>
      <c r="D279" s="204">
        <f t="shared" ref="D279:J279" si="46">D277-D278</f>
        <v>2</v>
      </c>
      <c r="E279" s="204">
        <f t="shared" si="46"/>
        <v>3.5</v>
      </c>
      <c r="F279" s="204">
        <f t="shared" si="46"/>
        <v>4</v>
      </c>
      <c r="G279" s="204">
        <f t="shared" si="46"/>
        <v>5</v>
      </c>
      <c r="H279" s="204">
        <f t="shared" si="46"/>
        <v>8</v>
      </c>
      <c r="I279" s="204">
        <f t="shared" si="46"/>
        <v>8.5</v>
      </c>
      <c r="J279" s="204">
        <f t="shared" si="46"/>
        <v>13</v>
      </c>
      <c r="K279" s="204">
        <v>8.5</v>
      </c>
      <c r="L279" s="204">
        <f t="shared" ref="L279:S279" si="47">L277-L278</f>
        <v>13</v>
      </c>
      <c r="M279" s="204">
        <f t="shared" si="47"/>
        <v>12.5</v>
      </c>
      <c r="N279" s="204">
        <f t="shared" si="47"/>
        <v>9</v>
      </c>
      <c r="O279" s="204">
        <f t="shared" si="47"/>
        <v>7</v>
      </c>
      <c r="P279" s="204">
        <f t="shared" si="47"/>
        <v>6</v>
      </c>
      <c r="Q279" s="204">
        <f t="shared" si="47"/>
        <v>7</v>
      </c>
      <c r="R279" s="204">
        <f t="shared" si="47"/>
        <v>8</v>
      </c>
      <c r="S279" s="204">
        <f t="shared" si="47"/>
        <v>11</v>
      </c>
      <c r="T279" s="204">
        <v>7.88</v>
      </c>
    </row>
    <row r="280" spans="1:20" ht="20.100000000000001" customHeight="1">
      <c r="A280" s="288">
        <v>43973</v>
      </c>
      <c r="B280" s="288">
        <v>43979</v>
      </c>
      <c r="C280" s="293" t="s">
        <v>1564</v>
      </c>
      <c r="D280" s="204">
        <v>63</v>
      </c>
      <c r="E280" s="204">
        <v>48.5</v>
      </c>
      <c r="F280" s="204">
        <v>67</v>
      </c>
      <c r="G280" s="204">
        <v>69</v>
      </c>
      <c r="H280" s="204">
        <v>68</v>
      </c>
      <c r="I280" s="204">
        <v>69</v>
      </c>
      <c r="J280" s="204">
        <v>68</v>
      </c>
      <c r="K280" s="204">
        <v>69</v>
      </c>
      <c r="L280" s="204">
        <v>71</v>
      </c>
      <c r="M280" s="204">
        <v>70</v>
      </c>
      <c r="N280" s="204">
        <v>68</v>
      </c>
      <c r="O280" s="204">
        <v>72</v>
      </c>
      <c r="P280" s="204">
        <v>70</v>
      </c>
      <c r="Q280" s="204">
        <v>69</v>
      </c>
      <c r="R280" s="204">
        <v>70</v>
      </c>
      <c r="S280" s="204">
        <v>71</v>
      </c>
      <c r="T280" s="204">
        <v>67.66</v>
      </c>
    </row>
    <row r="281" spans="1:20" ht="20.100000000000001" customHeight="1">
      <c r="A281" s="288">
        <v>43973</v>
      </c>
      <c r="B281" s="288">
        <v>43979</v>
      </c>
      <c r="C281" s="293" t="s">
        <v>1565</v>
      </c>
      <c r="D281" s="204">
        <v>57</v>
      </c>
      <c r="E281" s="204">
        <v>43</v>
      </c>
      <c r="F281" s="204">
        <v>50</v>
      </c>
      <c r="G281" s="204">
        <v>54</v>
      </c>
      <c r="H281" s="204">
        <v>47.5</v>
      </c>
      <c r="I281" s="204">
        <v>47</v>
      </c>
      <c r="J281" s="204">
        <v>50</v>
      </c>
      <c r="K281" s="204">
        <v>52</v>
      </c>
      <c r="L281" s="204">
        <v>50</v>
      </c>
      <c r="M281" s="204">
        <v>50</v>
      </c>
      <c r="N281" s="204">
        <v>50</v>
      </c>
      <c r="O281" s="204">
        <v>57</v>
      </c>
      <c r="P281" s="204">
        <v>55</v>
      </c>
      <c r="Q281" s="204">
        <v>53</v>
      </c>
      <c r="R281" s="204">
        <v>54</v>
      </c>
      <c r="S281" s="204">
        <v>53</v>
      </c>
      <c r="T281" s="204">
        <v>51.41</v>
      </c>
    </row>
    <row r="282" spans="1:20" ht="20.100000000000001" customHeight="1">
      <c r="A282" s="288">
        <v>43973</v>
      </c>
      <c r="B282" s="288">
        <v>43979</v>
      </c>
      <c r="C282" s="293" t="s">
        <v>1566</v>
      </c>
      <c r="D282" s="204">
        <f t="shared" ref="D282:F282" si="48">D280-D281</f>
        <v>6</v>
      </c>
      <c r="E282" s="204">
        <f t="shared" si="48"/>
        <v>5.5</v>
      </c>
      <c r="F282" s="204">
        <f t="shared" si="48"/>
        <v>17</v>
      </c>
      <c r="G282" s="204">
        <v>15</v>
      </c>
      <c r="H282" s="204">
        <f t="shared" ref="H282:K282" si="49">H280-H281</f>
        <v>20.5</v>
      </c>
      <c r="I282" s="204">
        <f t="shared" si="49"/>
        <v>22</v>
      </c>
      <c r="J282" s="204">
        <f t="shared" si="49"/>
        <v>18</v>
      </c>
      <c r="K282" s="204">
        <f t="shared" si="49"/>
        <v>17</v>
      </c>
      <c r="L282" s="204">
        <v>21</v>
      </c>
      <c r="M282" s="204">
        <v>20</v>
      </c>
      <c r="N282" s="204">
        <f t="shared" ref="N282:S282" si="50">N280-N281</f>
        <v>18</v>
      </c>
      <c r="O282" s="204">
        <v>15</v>
      </c>
      <c r="P282" s="204">
        <v>15</v>
      </c>
      <c r="Q282" s="204">
        <f t="shared" si="50"/>
        <v>16</v>
      </c>
      <c r="R282" s="204">
        <f t="shared" si="50"/>
        <v>16</v>
      </c>
      <c r="S282" s="204">
        <f t="shared" si="50"/>
        <v>18</v>
      </c>
      <c r="T282" s="204">
        <v>16.25</v>
      </c>
    </row>
    <row r="283" spans="1:20" ht="20.100000000000001" customHeight="1">
      <c r="A283" s="288">
        <v>43980</v>
      </c>
      <c r="B283" s="288">
        <v>43986</v>
      </c>
      <c r="C283" s="293" t="s">
        <v>1560</v>
      </c>
      <c r="D283" s="204">
        <v>40</v>
      </c>
      <c r="E283" s="204">
        <v>39.5</v>
      </c>
      <c r="F283" s="204">
        <v>40.799999999999997</v>
      </c>
      <c r="G283" s="204">
        <v>39.5</v>
      </c>
      <c r="H283" s="204">
        <v>40.299999999999997</v>
      </c>
      <c r="I283" s="204">
        <v>40.5</v>
      </c>
      <c r="J283" s="204">
        <v>41.5</v>
      </c>
      <c r="K283" s="204">
        <v>42.5</v>
      </c>
      <c r="L283" s="294">
        <v>41.2</v>
      </c>
      <c r="M283" s="294">
        <v>41.5</v>
      </c>
      <c r="N283" s="204">
        <v>43</v>
      </c>
      <c r="O283" s="204">
        <v>43.5</v>
      </c>
      <c r="P283" s="204">
        <v>43</v>
      </c>
      <c r="Q283" s="294">
        <v>40</v>
      </c>
      <c r="R283" s="204">
        <v>41.5</v>
      </c>
      <c r="S283" s="204">
        <v>42.8</v>
      </c>
      <c r="T283" s="204">
        <v>41.32</v>
      </c>
    </row>
    <row r="284" spans="1:20" ht="20.100000000000001" customHeight="1">
      <c r="A284" s="288">
        <v>43980</v>
      </c>
      <c r="B284" s="288">
        <v>43986</v>
      </c>
      <c r="C284" s="293" t="s">
        <v>1561</v>
      </c>
      <c r="D284" s="204">
        <v>40.200000000000003</v>
      </c>
      <c r="E284" s="204">
        <v>37.5</v>
      </c>
      <c r="F284" s="204">
        <v>44</v>
      </c>
      <c r="G284" s="204">
        <v>42</v>
      </c>
      <c r="H284" s="204">
        <v>45</v>
      </c>
      <c r="I284" s="204">
        <v>46</v>
      </c>
      <c r="J284" s="204">
        <v>45</v>
      </c>
      <c r="K284" s="204">
        <v>42.8</v>
      </c>
      <c r="L284" s="204">
        <v>47.8</v>
      </c>
      <c r="M284" s="204">
        <v>48.2</v>
      </c>
      <c r="N284" s="204">
        <v>46</v>
      </c>
      <c r="O284" s="204">
        <v>48.9</v>
      </c>
      <c r="P284" s="204">
        <v>46.5</v>
      </c>
      <c r="Q284" s="204">
        <v>44</v>
      </c>
      <c r="R284" s="204">
        <v>45</v>
      </c>
      <c r="S284" s="204">
        <v>47</v>
      </c>
      <c r="T284" s="204">
        <v>44.74</v>
      </c>
    </row>
    <row r="285" spans="1:20" ht="20.100000000000001" customHeight="1">
      <c r="A285" s="288">
        <v>43980</v>
      </c>
      <c r="B285" s="288">
        <v>43986</v>
      </c>
      <c r="C285" s="293" t="s">
        <v>1562</v>
      </c>
      <c r="D285" s="204">
        <v>38</v>
      </c>
      <c r="E285" s="204">
        <v>34</v>
      </c>
      <c r="F285" s="204">
        <v>38</v>
      </c>
      <c r="G285" s="204">
        <v>36</v>
      </c>
      <c r="H285" s="204">
        <v>33</v>
      </c>
      <c r="I285" s="204">
        <v>34.5</v>
      </c>
      <c r="J285" s="204">
        <v>32</v>
      </c>
      <c r="K285" s="204">
        <v>34</v>
      </c>
      <c r="L285" s="204">
        <v>34</v>
      </c>
      <c r="M285" s="204">
        <v>35</v>
      </c>
      <c r="N285" s="204">
        <v>34</v>
      </c>
      <c r="O285" s="204">
        <v>41</v>
      </c>
      <c r="P285" s="204">
        <v>39</v>
      </c>
      <c r="Q285" s="204">
        <v>36</v>
      </c>
      <c r="R285" s="204">
        <v>36.5</v>
      </c>
      <c r="S285" s="204">
        <v>34</v>
      </c>
      <c r="T285" s="204">
        <v>35.56</v>
      </c>
    </row>
    <row r="286" spans="1:20" ht="20.100000000000001" customHeight="1">
      <c r="A286" s="288">
        <v>43980</v>
      </c>
      <c r="B286" s="288">
        <v>43986</v>
      </c>
      <c r="C286" s="293" t="s">
        <v>1563</v>
      </c>
      <c r="D286" s="204">
        <v>2.2000000000000002</v>
      </c>
      <c r="E286" s="204">
        <v>3.5</v>
      </c>
      <c r="F286" s="204">
        <v>6</v>
      </c>
      <c r="G286" s="204">
        <v>6</v>
      </c>
      <c r="H286" s="204">
        <v>12</v>
      </c>
      <c r="I286" s="204">
        <v>11.5</v>
      </c>
      <c r="J286" s="204">
        <v>13</v>
      </c>
      <c r="K286" s="204">
        <v>8.8000000000000007</v>
      </c>
      <c r="L286" s="204">
        <v>13.8</v>
      </c>
      <c r="M286" s="204">
        <v>13.2</v>
      </c>
      <c r="N286" s="204">
        <v>12</v>
      </c>
      <c r="O286" s="204">
        <v>7.9</v>
      </c>
      <c r="P286" s="204">
        <v>7.5</v>
      </c>
      <c r="Q286" s="204">
        <v>8</v>
      </c>
      <c r="R286" s="204">
        <v>8.5</v>
      </c>
      <c r="S286" s="204">
        <v>13</v>
      </c>
      <c r="T286" s="204">
        <v>9.18</v>
      </c>
    </row>
    <row r="287" spans="1:20" ht="20.100000000000001" customHeight="1">
      <c r="A287" s="288">
        <v>43980</v>
      </c>
      <c r="B287" s="288">
        <v>43986</v>
      </c>
      <c r="C287" s="293" t="s">
        <v>1564</v>
      </c>
      <c r="D287" s="204">
        <v>62</v>
      </c>
      <c r="E287" s="204">
        <v>56</v>
      </c>
      <c r="F287" s="204">
        <v>67</v>
      </c>
      <c r="G287" s="204">
        <v>70</v>
      </c>
      <c r="H287" s="204">
        <v>70</v>
      </c>
      <c r="I287" s="204">
        <v>69.5</v>
      </c>
      <c r="J287" s="204">
        <v>71</v>
      </c>
      <c r="K287" s="204">
        <v>70</v>
      </c>
      <c r="L287" s="204">
        <v>71</v>
      </c>
      <c r="M287" s="204">
        <v>71</v>
      </c>
      <c r="N287" s="204">
        <v>70</v>
      </c>
      <c r="O287" s="204">
        <v>72</v>
      </c>
      <c r="P287" s="204">
        <v>71</v>
      </c>
      <c r="Q287" s="204">
        <v>69</v>
      </c>
      <c r="R287" s="204">
        <v>70</v>
      </c>
      <c r="S287" s="204">
        <v>72</v>
      </c>
      <c r="T287" s="204">
        <v>68.84</v>
      </c>
    </row>
    <row r="288" spans="1:20" ht="20.100000000000001" customHeight="1">
      <c r="A288" s="288">
        <v>43980</v>
      </c>
      <c r="B288" s="288">
        <v>43986</v>
      </c>
      <c r="C288" s="293" t="s">
        <v>1565</v>
      </c>
      <c r="D288" s="204">
        <v>57</v>
      </c>
      <c r="E288" s="204">
        <v>43</v>
      </c>
      <c r="F288" s="204">
        <v>50</v>
      </c>
      <c r="G288" s="204">
        <v>54</v>
      </c>
      <c r="H288" s="204">
        <v>48</v>
      </c>
      <c r="I288" s="204">
        <v>47</v>
      </c>
      <c r="J288" s="204">
        <v>50</v>
      </c>
      <c r="K288" s="204">
        <v>52</v>
      </c>
      <c r="L288" s="204">
        <v>50</v>
      </c>
      <c r="M288" s="204">
        <v>50</v>
      </c>
      <c r="N288" s="204">
        <v>50</v>
      </c>
      <c r="O288" s="204">
        <v>57</v>
      </c>
      <c r="P288" s="204">
        <v>55</v>
      </c>
      <c r="Q288" s="204">
        <v>53</v>
      </c>
      <c r="R288" s="204">
        <v>55</v>
      </c>
      <c r="S288" s="204">
        <v>53</v>
      </c>
      <c r="T288" s="204">
        <v>51.5</v>
      </c>
    </row>
    <row r="289" spans="1:20" ht="20.100000000000001" customHeight="1">
      <c r="A289" s="288">
        <v>43980</v>
      </c>
      <c r="B289" s="288">
        <v>43986</v>
      </c>
      <c r="C289" s="293" t="s">
        <v>1566</v>
      </c>
      <c r="D289" s="204">
        <v>5</v>
      </c>
      <c r="E289" s="204">
        <v>13</v>
      </c>
      <c r="F289" s="204">
        <v>17</v>
      </c>
      <c r="G289" s="204">
        <v>16</v>
      </c>
      <c r="H289" s="204">
        <v>22</v>
      </c>
      <c r="I289" s="204">
        <v>22.5</v>
      </c>
      <c r="J289" s="204">
        <v>21</v>
      </c>
      <c r="K289" s="204">
        <v>18</v>
      </c>
      <c r="L289" s="204">
        <v>21</v>
      </c>
      <c r="M289" s="204">
        <v>21</v>
      </c>
      <c r="N289" s="204">
        <v>20</v>
      </c>
      <c r="O289" s="204">
        <v>15</v>
      </c>
      <c r="P289" s="204">
        <v>16</v>
      </c>
      <c r="Q289" s="204">
        <v>16</v>
      </c>
      <c r="R289" s="204">
        <v>15</v>
      </c>
      <c r="S289" s="204">
        <v>19</v>
      </c>
      <c r="T289" s="204">
        <v>17.34</v>
      </c>
    </row>
    <row r="290" spans="1:20" ht="20.100000000000001" customHeight="1">
      <c r="A290" s="288">
        <v>43987</v>
      </c>
      <c r="B290" s="288">
        <v>43993</v>
      </c>
      <c r="C290" s="293" t="s">
        <v>1560</v>
      </c>
      <c r="D290" s="204">
        <v>41</v>
      </c>
      <c r="E290" s="204">
        <v>39.5</v>
      </c>
      <c r="F290" s="204">
        <v>41</v>
      </c>
      <c r="G290" s="204">
        <v>41.2</v>
      </c>
      <c r="H290" s="204">
        <v>41.5</v>
      </c>
      <c r="I290" s="204">
        <v>41.8</v>
      </c>
      <c r="J290" s="204">
        <v>42</v>
      </c>
      <c r="K290" s="204">
        <v>43</v>
      </c>
      <c r="L290" s="294">
        <v>42</v>
      </c>
      <c r="M290" s="294">
        <v>42</v>
      </c>
      <c r="N290" s="204">
        <v>43.5</v>
      </c>
      <c r="O290" s="204">
        <v>45</v>
      </c>
      <c r="P290" s="204">
        <v>44</v>
      </c>
      <c r="Q290" s="294">
        <v>42</v>
      </c>
      <c r="R290" s="204">
        <v>42.5</v>
      </c>
      <c r="S290" s="204">
        <v>43.8</v>
      </c>
      <c r="T290" s="204">
        <v>42.24</v>
      </c>
    </row>
    <row r="291" spans="1:20" ht="20.100000000000001" customHeight="1">
      <c r="A291" s="288">
        <v>43987</v>
      </c>
      <c r="B291" s="288">
        <v>43993</v>
      </c>
      <c r="C291" s="293" t="s">
        <v>1561</v>
      </c>
      <c r="D291" s="204">
        <v>42</v>
      </c>
      <c r="E291" s="204">
        <v>38</v>
      </c>
      <c r="F291" s="204">
        <v>45</v>
      </c>
      <c r="G291" s="204">
        <v>44</v>
      </c>
      <c r="H291" s="204">
        <v>48</v>
      </c>
      <c r="I291" s="204">
        <v>49</v>
      </c>
      <c r="J291" s="204">
        <v>46</v>
      </c>
      <c r="K291" s="204">
        <v>43.2</v>
      </c>
      <c r="L291" s="204">
        <v>48</v>
      </c>
      <c r="M291" s="204">
        <v>48.6</v>
      </c>
      <c r="N291" s="204">
        <v>47</v>
      </c>
      <c r="O291" s="204">
        <v>49.3</v>
      </c>
      <c r="P291" s="204">
        <v>47</v>
      </c>
      <c r="Q291" s="204">
        <v>46</v>
      </c>
      <c r="R291" s="204">
        <v>46.5</v>
      </c>
      <c r="S291" s="204">
        <v>51</v>
      </c>
      <c r="T291" s="204">
        <v>46.16</v>
      </c>
    </row>
    <row r="292" spans="1:20" ht="20.100000000000001" customHeight="1">
      <c r="A292" s="288">
        <v>43987</v>
      </c>
      <c r="B292" s="288">
        <v>43993</v>
      </c>
      <c r="C292" s="293" t="s">
        <v>1562</v>
      </c>
      <c r="D292" s="204">
        <v>40</v>
      </c>
      <c r="E292" s="204">
        <v>35</v>
      </c>
      <c r="F292" s="204">
        <v>38</v>
      </c>
      <c r="G292" s="204">
        <v>37</v>
      </c>
      <c r="H292" s="204">
        <v>33</v>
      </c>
      <c r="I292" s="204">
        <v>35</v>
      </c>
      <c r="J292" s="204">
        <v>30</v>
      </c>
      <c r="K292" s="204">
        <v>34</v>
      </c>
      <c r="L292" s="204">
        <v>35</v>
      </c>
      <c r="M292" s="204">
        <v>35.5</v>
      </c>
      <c r="N292" s="204">
        <v>34</v>
      </c>
      <c r="O292" s="204">
        <v>41</v>
      </c>
      <c r="P292" s="204">
        <v>39</v>
      </c>
      <c r="Q292" s="204">
        <v>36</v>
      </c>
      <c r="R292" s="204">
        <v>36</v>
      </c>
      <c r="S292" s="204">
        <v>36</v>
      </c>
      <c r="T292" s="204">
        <v>35.909999999999997</v>
      </c>
    </row>
    <row r="293" spans="1:20" ht="20.100000000000001" customHeight="1">
      <c r="A293" s="288">
        <v>43987</v>
      </c>
      <c r="B293" s="288">
        <v>43993</v>
      </c>
      <c r="C293" s="293" t="s">
        <v>1563</v>
      </c>
      <c r="D293" s="204">
        <v>2</v>
      </c>
      <c r="E293" s="204">
        <f t="shared" ref="E293:I293" si="51">E291-E292</f>
        <v>3</v>
      </c>
      <c r="F293" s="204">
        <v>7</v>
      </c>
      <c r="G293" s="204">
        <v>7</v>
      </c>
      <c r="H293" s="204">
        <f t="shared" si="51"/>
        <v>15</v>
      </c>
      <c r="I293" s="204">
        <f t="shared" si="51"/>
        <v>14</v>
      </c>
      <c r="J293" s="204">
        <v>16</v>
      </c>
      <c r="K293" s="204">
        <f>K291-K292</f>
        <v>9.2000000000000028</v>
      </c>
      <c r="L293" s="204">
        <v>13</v>
      </c>
      <c r="M293" s="204">
        <v>13.1</v>
      </c>
      <c r="N293" s="204">
        <v>13</v>
      </c>
      <c r="O293" s="204">
        <v>8.3000000000000007</v>
      </c>
      <c r="P293" s="204">
        <v>8</v>
      </c>
      <c r="Q293" s="204">
        <v>10</v>
      </c>
      <c r="R293" s="204">
        <v>10.5</v>
      </c>
      <c r="S293" s="204">
        <f>S291-S292</f>
        <v>15</v>
      </c>
      <c r="T293" s="204">
        <v>10.26</v>
      </c>
    </row>
    <row r="294" spans="1:20" ht="20.100000000000001" customHeight="1">
      <c r="A294" s="288">
        <v>43987</v>
      </c>
      <c r="B294" s="288">
        <v>43993</v>
      </c>
      <c r="C294" s="293" t="s">
        <v>1564</v>
      </c>
      <c r="D294" s="204">
        <v>62</v>
      </c>
      <c r="E294" s="204">
        <v>56</v>
      </c>
      <c r="F294" s="204">
        <v>68</v>
      </c>
      <c r="G294" s="204">
        <v>70</v>
      </c>
      <c r="H294" s="204">
        <v>71</v>
      </c>
      <c r="I294" s="204">
        <v>73</v>
      </c>
      <c r="J294" s="204">
        <v>71</v>
      </c>
      <c r="K294" s="204">
        <v>70.5</v>
      </c>
      <c r="L294" s="204">
        <v>71</v>
      </c>
      <c r="M294" s="204">
        <v>71</v>
      </c>
      <c r="N294" s="204">
        <v>71</v>
      </c>
      <c r="O294" s="204">
        <v>72</v>
      </c>
      <c r="P294" s="204">
        <v>71</v>
      </c>
      <c r="Q294" s="204">
        <v>70</v>
      </c>
      <c r="R294" s="204">
        <v>70</v>
      </c>
      <c r="S294" s="204">
        <v>72</v>
      </c>
      <c r="T294" s="204">
        <v>69.34</v>
      </c>
    </row>
    <row r="295" spans="1:20" ht="20.100000000000001" customHeight="1">
      <c r="A295" s="288">
        <v>43987</v>
      </c>
      <c r="B295" s="288">
        <v>43993</v>
      </c>
      <c r="C295" s="293" t="s">
        <v>1565</v>
      </c>
      <c r="D295" s="204">
        <v>57</v>
      </c>
      <c r="E295" s="204">
        <v>43</v>
      </c>
      <c r="F295" s="204">
        <v>50</v>
      </c>
      <c r="G295" s="204">
        <v>54</v>
      </c>
      <c r="H295" s="204">
        <v>48</v>
      </c>
      <c r="I295" s="204">
        <v>47</v>
      </c>
      <c r="J295" s="204">
        <v>55</v>
      </c>
      <c r="K295" s="204">
        <v>52</v>
      </c>
      <c r="L295" s="204">
        <v>50</v>
      </c>
      <c r="M295" s="204">
        <v>50</v>
      </c>
      <c r="N295" s="204">
        <v>50</v>
      </c>
      <c r="O295" s="204">
        <v>57</v>
      </c>
      <c r="P295" s="204">
        <v>55</v>
      </c>
      <c r="Q295" s="204">
        <v>53</v>
      </c>
      <c r="R295" s="204">
        <v>55</v>
      </c>
      <c r="S295" s="204">
        <v>53</v>
      </c>
      <c r="T295" s="204">
        <v>51.81</v>
      </c>
    </row>
    <row r="296" spans="1:20" ht="20.100000000000001" customHeight="1">
      <c r="A296" s="288">
        <v>43987</v>
      </c>
      <c r="B296" s="288">
        <v>43993</v>
      </c>
      <c r="C296" s="293" t="s">
        <v>1566</v>
      </c>
      <c r="D296" s="204">
        <v>5</v>
      </c>
      <c r="E296" s="204">
        <f t="shared" ref="E296:I296" si="52">E294-E295</f>
        <v>13</v>
      </c>
      <c r="F296" s="204">
        <v>18</v>
      </c>
      <c r="G296" s="204">
        <v>16</v>
      </c>
      <c r="H296" s="204">
        <f t="shared" si="52"/>
        <v>23</v>
      </c>
      <c r="I296" s="204">
        <f t="shared" si="52"/>
        <v>26</v>
      </c>
      <c r="J296" s="204">
        <v>16</v>
      </c>
      <c r="K296" s="204">
        <f>K294-K295</f>
        <v>18.5</v>
      </c>
      <c r="L296" s="204">
        <v>21</v>
      </c>
      <c r="M296" s="204">
        <v>21</v>
      </c>
      <c r="N296" s="204">
        <v>21</v>
      </c>
      <c r="O296" s="204">
        <v>15</v>
      </c>
      <c r="P296" s="204">
        <v>16</v>
      </c>
      <c r="Q296" s="204">
        <v>17</v>
      </c>
      <c r="R296" s="204">
        <v>15</v>
      </c>
      <c r="S296" s="204">
        <f>S294-S295</f>
        <v>19</v>
      </c>
      <c r="T296" s="204">
        <v>17.53</v>
      </c>
    </row>
    <row r="297" spans="1:20" ht="20.100000000000001" customHeight="1">
      <c r="A297" s="288">
        <v>43994</v>
      </c>
      <c r="B297" s="288">
        <v>44000</v>
      </c>
      <c r="C297" s="293" t="s">
        <v>1560</v>
      </c>
      <c r="D297" s="204">
        <v>44.5</v>
      </c>
      <c r="E297" s="204">
        <v>43</v>
      </c>
      <c r="F297" s="204">
        <v>44.2</v>
      </c>
      <c r="G297" s="204">
        <v>44</v>
      </c>
      <c r="H297" s="204">
        <v>44.2</v>
      </c>
      <c r="I297" s="204">
        <v>44.5</v>
      </c>
      <c r="J297" s="204">
        <v>45.5</v>
      </c>
      <c r="K297" s="204">
        <v>45.5</v>
      </c>
      <c r="L297" s="294">
        <v>43.2</v>
      </c>
      <c r="M297" s="294">
        <v>43.5</v>
      </c>
      <c r="N297" s="204">
        <v>45</v>
      </c>
      <c r="O297" s="204">
        <v>46</v>
      </c>
      <c r="P297" s="204">
        <v>45</v>
      </c>
      <c r="Q297" s="294">
        <v>44.5</v>
      </c>
      <c r="R297" s="204">
        <v>45.1</v>
      </c>
      <c r="S297" s="204">
        <v>44.8</v>
      </c>
      <c r="T297" s="204">
        <v>44.53</v>
      </c>
    </row>
    <row r="298" spans="1:20" ht="20.100000000000001" customHeight="1">
      <c r="A298" s="288">
        <v>43994</v>
      </c>
      <c r="B298" s="288">
        <v>44000</v>
      </c>
      <c r="C298" s="293" t="s">
        <v>1561</v>
      </c>
      <c r="D298" s="204">
        <v>47</v>
      </c>
      <c r="E298" s="204">
        <v>40</v>
      </c>
      <c r="F298" s="204">
        <v>45</v>
      </c>
      <c r="G298" s="204">
        <v>46</v>
      </c>
      <c r="H298" s="204">
        <v>48</v>
      </c>
      <c r="I298" s="204">
        <v>49</v>
      </c>
      <c r="J298" s="204">
        <v>47</v>
      </c>
      <c r="K298" s="204">
        <v>48</v>
      </c>
      <c r="L298" s="204">
        <v>48.7</v>
      </c>
      <c r="M298" s="204">
        <v>49.5</v>
      </c>
      <c r="N298" s="204">
        <v>47</v>
      </c>
      <c r="O298" s="204">
        <v>50</v>
      </c>
      <c r="P298" s="204">
        <v>47.8</v>
      </c>
      <c r="Q298" s="204">
        <v>46</v>
      </c>
      <c r="R298" s="204">
        <v>46.5</v>
      </c>
      <c r="S298" s="204">
        <v>51</v>
      </c>
      <c r="T298" s="204">
        <v>47.28</v>
      </c>
    </row>
    <row r="299" spans="1:20" ht="20.100000000000001" customHeight="1">
      <c r="A299" s="288">
        <v>43994</v>
      </c>
      <c r="B299" s="288">
        <v>44000</v>
      </c>
      <c r="C299" s="293" t="s">
        <v>1562</v>
      </c>
      <c r="D299" s="204">
        <v>41</v>
      </c>
      <c r="E299" s="204">
        <v>38</v>
      </c>
      <c r="F299" s="204">
        <v>38</v>
      </c>
      <c r="G299" s="204">
        <v>37</v>
      </c>
      <c r="H299" s="204">
        <v>33</v>
      </c>
      <c r="I299" s="204">
        <v>35</v>
      </c>
      <c r="J299" s="204">
        <v>38.299999999999997</v>
      </c>
      <c r="K299" s="204">
        <v>36</v>
      </c>
      <c r="L299" s="204">
        <v>35</v>
      </c>
      <c r="M299" s="204">
        <v>35.5</v>
      </c>
      <c r="N299" s="204">
        <v>34</v>
      </c>
      <c r="O299" s="204">
        <v>41</v>
      </c>
      <c r="P299" s="204">
        <v>39</v>
      </c>
      <c r="Q299" s="204">
        <v>36</v>
      </c>
      <c r="R299" s="204">
        <v>36</v>
      </c>
      <c r="S299" s="204">
        <v>36</v>
      </c>
      <c r="T299" s="204">
        <v>36.799999999999997</v>
      </c>
    </row>
    <row r="300" spans="1:20" ht="20.100000000000001" customHeight="1">
      <c r="A300" s="288">
        <v>43994</v>
      </c>
      <c r="B300" s="288">
        <v>44000</v>
      </c>
      <c r="C300" s="293" t="s">
        <v>1563</v>
      </c>
      <c r="D300" s="204">
        <v>6</v>
      </c>
      <c r="E300" s="204">
        <v>2</v>
      </c>
      <c r="F300" s="204">
        <v>7</v>
      </c>
      <c r="G300" s="204">
        <v>9</v>
      </c>
      <c r="H300" s="204">
        <f t="shared" ref="H300:K300" si="53">H298-H299</f>
        <v>15</v>
      </c>
      <c r="I300" s="204">
        <f t="shared" si="53"/>
        <v>14</v>
      </c>
      <c r="J300" s="204">
        <v>8.6999999999999993</v>
      </c>
      <c r="K300" s="204">
        <f t="shared" si="53"/>
        <v>12</v>
      </c>
      <c r="L300" s="204">
        <v>13.7</v>
      </c>
      <c r="M300" s="204">
        <v>14</v>
      </c>
      <c r="N300" s="204">
        <v>13</v>
      </c>
      <c r="O300" s="204">
        <v>9</v>
      </c>
      <c r="P300" s="204">
        <v>8.8000000000000007</v>
      </c>
      <c r="Q300" s="204">
        <v>10</v>
      </c>
      <c r="R300" s="204">
        <v>10.5</v>
      </c>
      <c r="S300" s="204">
        <f>S298-S299</f>
        <v>15</v>
      </c>
      <c r="T300" s="204">
        <v>10.48</v>
      </c>
    </row>
    <row r="301" spans="1:20" ht="20.100000000000001" customHeight="1">
      <c r="A301" s="288">
        <v>43994</v>
      </c>
      <c r="B301" s="288">
        <v>44000</v>
      </c>
      <c r="C301" s="293" t="s">
        <v>1564</v>
      </c>
      <c r="D301" s="204">
        <v>65</v>
      </c>
      <c r="E301" s="204">
        <v>58</v>
      </c>
      <c r="F301" s="204">
        <v>68</v>
      </c>
      <c r="G301" s="204">
        <v>71</v>
      </c>
      <c r="H301" s="204">
        <v>73</v>
      </c>
      <c r="I301" s="204">
        <v>73.5</v>
      </c>
      <c r="J301" s="204">
        <v>71</v>
      </c>
      <c r="K301" s="204">
        <v>70.5</v>
      </c>
      <c r="L301" s="204">
        <v>71</v>
      </c>
      <c r="M301" s="204">
        <v>71</v>
      </c>
      <c r="N301" s="204">
        <v>71</v>
      </c>
      <c r="O301" s="204">
        <v>72</v>
      </c>
      <c r="P301" s="204">
        <v>71</v>
      </c>
      <c r="Q301" s="204">
        <v>70</v>
      </c>
      <c r="R301" s="204">
        <v>70</v>
      </c>
      <c r="S301" s="204">
        <v>73</v>
      </c>
      <c r="T301" s="204">
        <v>69.94</v>
      </c>
    </row>
    <row r="302" spans="1:20" ht="20.100000000000001" customHeight="1">
      <c r="A302" s="288">
        <v>43994</v>
      </c>
      <c r="B302" s="288">
        <v>44000</v>
      </c>
      <c r="C302" s="293" t="s">
        <v>1565</v>
      </c>
      <c r="D302" s="204">
        <v>60</v>
      </c>
      <c r="E302" s="204">
        <v>47</v>
      </c>
      <c r="F302" s="204">
        <v>50</v>
      </c>
      <c r="G302" s="204">
        <v>54</v>
      </c>
      <c r="H302" s="204">
        <v>48</v>
      </c>
      <c r="I302" s="204">
        <v>47</v>
      </c>
      <c r="J302" s="204">
        <v>55</v>
      </c>
      <c r="K302" s="204">
        <v>55</v>
      </c>
      <c r="L302" s="204">
        <v>50</v>
      </c>
      <c r="M302" s="204">
        <v>50</v>
      </c>
      <c r="N302" s="204">
        <v>50</v>
      </c>
      <c r="O302" s="204">
        <v>57</v>
      </c>
      <c r="P302" s="204">
        <v>55</v>
      </c>
      <c r="Q302" s="204">
        <v>53</v>
      </c>
      <c r="R302" s="204">
        <v>55</v>
      </c>
      <c r="S302" s="204">
        <v>53</v>
      </c>
      <c r="T302" s="204">
        <v>52.44</v>
      </c>
    </row>
    <row r="303" spans="1:20" ht="20.100000000000001" customHeight="1">
      <c r="A303" s="288">
        <v>43994</v>
      </c>
      <c r="B303" s="288">
        <v>44000</v>
      </c>
      <c r="C303" s="293" t="s">
        <v>1566</v>
      </c>
      <c r="D303" s="204">
        <v>5</v>
      </c>
      <c r="E303" s="204">
        <f>E301-E302</f>
        <v>11</v>
      </c>
      <c r="F303" s="204">
        <v>18</v>
      </c>
      <c r="G303" s="204">
        <v>17</v>
      </c>
      <c r="H303" s="204">
        <v>25</v>
      </c>
      <c r="I303" s="204">
        <v>26.5</v>
      </c>
      <c r="J303" s="204">
        <v>16</v>
      </c>
      <c r="K303" s="204">
        <f>K301-K302</f>
        <v>15.5</v>
      </c>
      <c r="L303" s="204">
        <v>21</v>
      </c>
      <c r="M303" s="204">
        <v>21</v>
      </c>
      <c r="N303" s="204">
        <v>21</v>
      </c>
      <c r="O303" s="204">
        <v>15</v>
      </c>
      <c r="P303" s="204">
        <v>16</v>
      </c>
      <c r="Q303" s="204">
        <v>17</v>
      </c>
      <c r="R303" s="204">
        <v>15</v>
      </c>
      <c r="S303" s="204">
        <v>20</v>
      </c>
      <c r="T303" s="204">
        <v>17.5</v>
      </c>
    </row>
    <row r="304" spans="1:20" ht="20.100000000000001" customHeight="1">
      <c r="A304" s="288">
        <v>44001</v>
      </c>
      <c r="B304" s="288">
        <v>44007</v>
      </c>
      <c r="C304" s="293" t="s">
        <v>1560</v>
      </c>
      <c r="D304" s="204">
        <v>45.5</v>
      </c>
      <c r="E304" s="204">
        <v>45</v>
      </c>
      <c r="F304" s="204">
        <v>45</v>
      </c>
      <c r="G304" s="204">
        <v>45</v>
      </c>
      <c r="H304" s="204">
        <v>45.5</v>
      </c>
      <c r="I304" s="204">
        <v>45.7</v>
      </c>
      <c r="J304" s="204">
        <v>45.5</v>
      </c>
      <c r="K304" s="204">
        <v>47</v>
      </c>
      <c r="L304" s="294">
        <v>46</v>
      </c>
      <c r="M304" s="294">
        <v>46.6</v>
      </c>
      <c r="N304" s="204">
        <v>45.5</v>
      </c>
      <c r="O304" s="204">
        <v>48</v>
      </c>
      <c r="P304" s="204">
        <v>46</v>
      </c>
      <c r="Q304" s="294">
        <v>45.5</v>
      </c>
      <c r="R304" s="204">
        <v>46</v>
      </c>
      <c r="S304" s="204">
        <v>46.5</v>
      </c>
      <c r="T304" s="204">
        <v>45.89</v>
      </c>
    </row>
    <row r="305" spans="1:20" ht="20.100000000000001" customHeight="1">
      <c r="A305" s="288">
        <v>44001</v>
      </c>
      <c r="B305" s="288">
        <v>44007</v>
      </c>
      <c r="C305" s="293" t="s">
        <v>1561</v>
      </c>
      <c r="D305" s="204">
        <v>48</v>
      </c>
      <c r="E305" s="204">
        <v>42</v>
      </c>
      <c r="F305" s="204">
        <v>47.5</v>
      </c>
      <c r="G305" s="204">
        <v>47</v>
      </c>
      <c r="H305" s="204">
        <v>48</v>
      </c>
      <c r="I305" s="204">
        <v>49</v>
      </c>
      <c r="J305" s="204">
        <v>47</v>
      </c>
      <c r="K305" s="204">
        <v>50</v>
      </c>
      <c r="L305" s="204">
        <v>49.6</v>
      </c>
      <c r="M305" s="204">
        <v>50.5</v>
      </c>
      <c r="N305" s="204">
        <v>49</v>
      </c>
      <c r="O305" s="204">
        <v>51.8</v>
      </c>
      <c r="P305" s="204">
        <v>48.5</v>
      </c>
      <c r="Q305" s="204">
        <v>48</v>
      </c>
      <c r="R305" s="204">
        <v>48</v>
      </c>
      <c r="S305" s="204">
        <v>51</v>
      </c>
      <c r="T305" s="204">
        <v>48.43</v>
      </c>
    </row>
    <row r="306" spans="1:20" ht="20.100000000000001" customHeight="1">
      <c r="A306" s="288">
        <v>44001</v>
      </c>
      <c r="B306" s="288">
        <v>44007</v>
      </c>
      <c r="C306" s="293" t="s">
        <v>1562</v>
      </c>
      <c r="D306" s="204">
        <v>41</v>
      </c>
      <c r="E306" s="204">
        <v>39</v>
      </c>
      <c r="F306" s="204">
        <v>40</v>
      </c>
      <c r="G306" s="204">
        <v>37.5</v>
      </c>
      <c r="H306" s="204">
        <v>35</v>
      </c>
      <c r="I306" s="204">
        <v>36</v>
      </c>
      <c r="J306" s="204">
        <v>38.299999999999997</v>
      </c>
      <c r="K306" s="204">
        <v>39</v>
      </c>
      <c r="L306" s="204">
        <v>36.5</v>
      </c>
      <c r="M306" s="204">
        <v>37</v>
      </c>
      <c r="N306" s="204">
        <v>35</v>
      </c>
      <c r="O306" s="204">
        <v>42</v>
      </c>
      <c r="P306" s="204">
        <v>40</v>
      </c>
      <c r="Q306" s="204">
        <v>38</v>
      </c>
      <c r="R306" s="204">
        <v>40</v>
      </c>
      <c r="S306" s="204">
        <v>36.5</v>
      </c>
      <c r="T306" s="204">
        <v>38.18</v>
      </c>
    </row>
    <row r="307" spans="1:20" ht="20.100000000000001" customHeight="1">
      <c r="A307" s="288">
        <v>44001</v>
      </c>
      <c r="B307" s="288">
        <v>44007</v>
      </c>
      <c r="C307" s="293" t="s">
        <v>1563</v>
      </c>
      <c r="D307" s="204">
        <v>7</v>
      </c>
      <c r="E307" s="204">
        <v>3</v>
      </c>
      <c r="F307" s="204">
        <v>7.5</v>
      </c>
      <c r="G307" s="204">
        <v>9.5</v>
      </c>
      <c r="H307" s="204">
        <v>13</v>
      </c>
      <c r="I307" s="204">
        <v>13</v>
      </c>
      <c r="J307" s="204">
        <v>8.6999999999999993</v>
      </c>
      <c r="K307" s="204">
        <v>11</v>
      </c>
      <c r="L307" s="204">
        <v>13.1</v>
      </c>
      <c r="M307" s="204">
        <v>13.5</v>
      </c>
      <c r="N307" s="204">
        <v>14</v>
      </c>
      <c r="O307" s="204">
        <v>9.8000000000000007</v>
      </c>
      <c r="P307" s="204">
        <v>8.5</v>
      </c>
      <c r="Q307" s="204">
        <v>10</v>
      </c>
      <c r="R307" s="204">
        <v>8</v>
      </c>
      <c r="S307" s="204">
        <v>14.5</v>
      </c>
      <c r="T307" s="204">
        <v>10.26</v>
      </c>
    </row>
    <row r="308" spans="1:20" ht="20.100000000000001" customHeight="1">
      <c r="A308" s="288">
        <v>44001</v>
      </c>
      <c r="B308" s="288">
        <v>44007</v>
      </c>
      <c r="C308" s="293" t="s">
        <v>1564</v>
      </c>
      <c r="D308" s="204">
        <v>68</v>
      </c>
      <c r="E308" s="204">
        <v>60</v>
      </c>
      <c r="F308" s="204">
        <v>71</v>
      </c>
      <c r="G308" s="204">
        <v>72.5</v>
      </c>
      <c r="H308" s="204">
        <v>73</v>
      </c>
      <c r="I308" s="204">
        <v>74</v>
      </c>
      <c r="J308" s="204">
        <v>71</v>
      </c>
      <c r="K308" s="204">
        <v>72</v>
      </c>
      <c r="L308" s="204">
        <v>73</v>
      </c>
      <c r="M308" s="204">
        <v>73</v>
      </c>
      <c r="N308" s="204">
        <v>72</v>
      </c>
      <c r="O308" s="204">
        <v>73.5</v>
      </c>
      <c r="P308" s="204">
        <v>72.8</v>
      </c>
      <c r="Q308" s="204">
        <v>72</v>
      </c>
      <c r="R308" s="204">
        <v>73</v>
      </c>
      <c r="S308" s="204">
        <v>73</v>
      </c>
      <c r="T308" s="204">
        <v>71.489999999999995</v>
      </c>
    </row>
    <row r="309" spans="1:20" ht="20.100000000000001" customHeight="1">
      <c r="A309" s="288">
        <v>44001</v>
      </c>
      <c r="B309" s="288">
        <v>44007</v>
      </c>
      <c r="C309" s="293" t="s">
        <v>1565</v>
      </c>
      <c r="D309" s="204">
        <v>63</v>
      </c>
      <c r="E309" s="204">
        <v>47</v>
      </c>
      <c r="F309" s="204">
        <v>50</v>
      </c>
      <c r="G309" s="204">
        <v>55</v>
      </c>
      <c r="H309" s="204">
        <v>48</v>
      </c>
      <c r="I309" s="204">
        <v>47.5</v>
      </c>
      <c r="J309" s="204">
        <v>55</v>
      </c>
      <c r="K309" s="204">
        <v>55</v>
      </c>
      <c r="L309" s="204">
        <v>51</v>
      </c>
      <c r="M309" s="204">
        <v>51</v>
      </c>
      <c r="N309" s="204">
        <v>50</v>
      </c>
      <c r="O309" s="204">
        <v>58</v>
      </c>
      <c r="P309" s="204">
        <v>55.5</v>
      </c>
      <c r="Q309" s="204">
        <v>53</v>
      </c>
      <c r="R309" s="204">
        <v>55</v>
      </c>
      <c r="S309" s="204">
        <v>53</v>
      </c>
      <c r="T309" s="204">
        <v>52.94</v>
      </c>
    </row>
    <row r="310" spans="1:20" ht="20.100000000000001" customHeight="1">
      <c r="A310" s="288">
        <v>44001</v>
      </c>
      <c r="B310" s="288">
        <v>44007</v>
      </c>
      <c r="C310" s="293" t="s">
        <v>1566</v>
      </c>
      <c r="D310" s="204">
        <v>5</v>
      </c>
      <c r="E310" s="204">
        <v>13</v>
      </c>
      <c r="F310" s="204">
        <v>21</v>
      </c>
      <c r="G310" s="204">
        <v>17.5</v>
      </c>
      <c r="H310" s="204">
        <v>25</v>
      </c>
      <c r="I310" s="204">
        <v>26.5</v>
      </c>
      <c r="J310" s="204">
        <v>16</v>
      </c>
      <c r="K310" s="204">
        <v>17</v>
      </c>
      <c r="L310" s="204">
        <v>22</v>
      </c>
      <c r="M310" s="204">
        <v>22</v>
      </c>
      <c r="N310" s="204">
        <v>22</v>
      </c>
      <c r="O310" s="204">
        <v>15.5</v>
      </c>
      <c r="P310" s="204">
        <v>17.3</v>
      </c>
      <c r="Q310" s="204">
        <v>19</v>
      </c>
      <c r="R310" s="204">
        <v>18</v>
      </c>
      <c r="S310" s="204">
        <v>20</v>
      </c>
      <c r="T310" s="204">
        <v>18.55</v>
      </c>
    </row>
    <row r="311" spans="1:20" ht="20.100000000000001" customHeight="1">
      <c r="A311" s="288">
        <v>44008</v>
      </c>
      <c r="B311" s="288">
        <v>44014</v>
      </c>
      <c r="C311" s="293" t="s">
        <v>1560</v>
      </c>
      <c r="D311" s="204">
        <v>46</v>
      </c>
      <c r="E311" s="204">
        <v>45</v>
      </c>
      <c r="F311" s="204">
        <v>46</v>
      </c>
      <c r="G311" s="204">
        <v>45.5</v>
      </c>
      <c r="H311" s="204">
        <v>46.2</v>
      </c>
      <c r="I311" s="204">
        <v>46.5</v>
      </c>
      <c r="J311" s="204">
        <v>47</v>
      </c>
      <c r="K311" s="204">
        <v>48</v>
      </c>
      <c r="L311" s="294">
        <v>47.5</v>
      </c>
      <c r="M311" s="294">
        <v>48.2</v>
      </c>
      <c r="N311" s="204">
        <v>47.8</v>
      </c>
      <c r="O311" s="204">
        <v>49</v>
      </c>
      <c r="P311" s="204">
        <v>47</v>
      </c>
      <c r="Q311" s="294">
        <v>47</v>
      </c>
      <c r="R311" s="204">
        <v>48</v>
      </c>
      <c r="S311" s="204">
        <v>48.5</v>
      </c>
      <c r="T311" s="204">
        <f t="shared" ref="T311:T317" si="54">AVERAGE(D311:S311)</f>
        <v>47.074999999999996</v>
      </c>
    </row>
    <row r="312" spans="1:20" ht="20.100000000000001" customHeight="1">
      <c r="A312" s="288">
        <v>44008</v>
      </c>
      <c r="B312" s="288">
        <v>44014</v>
      </c>
      <c r="C312" s="293" t="s">
        <v>1561</v>
      </c>
      <c r="D312" s="204">
        <v>48</v>
      </c>
      <c r="E312" s="204">
        <v>43</v>
      </c>
      <c r="F312" s="204">
        <v>48</v>
      </c>
      <c r="G312" s="204">
        <v>47</v>
      </c>
      <c r="H312" s="204">
        <v>48.5</v>
      </c>
      <c r="I312" s="204">
        <v>50</v>
      </c>
      <c r="J312" s="204">
        <v>50</v>
      </c>
      <c r="K312" s="204">
        <v>50</v>
      </c>
      <c r="L312" s="204">
        <v>49.8</v>
      </c>
      <c r="M312" s="204">
        <v>50.5</v>
      </c>
      <c r="N312" s="204">
        <v>50</v>
      </c>
      <c r="O312" s="204">
        <v>52</v>
      </c>
      <c r="P312" s="204">
        <v>49</v>
      </c>
      <c r="Q312" s="204">
        <v>50</v>
      </c>
      <c r="R312" s="204">
        <v>51</v>
      </c>
      <c r="S312" s="204">
        <v>52</v>
      </c>
      <c r="T312" s="204">
        <f t="shared" si="54"/>
        <v>49.3</v>
      </c>
    </row>
    <row r="313" spans="1:20" ht="20.100000000000001" customHeight="1">
      <c r="A313" s="288">
        <v>44008</v>
      </c>
      <c r="B313" s="288">
        <v>44014</v>
      </c>
      <c r="C313" s="293" t="s">
        <v>1562</v>
      </c>
      <c r="D313" s="204">
        <v>41</v>
      </c>
      <c r="E313" s="204">
        <v>40</v>
      </c>
      <c r="F313" s="204">
        <v>40</v>
      </c>
      <c r="G313" s="204">
        <v>37.5</v>
      </c>
      <c r="H313" s="204">
        <v>35</v>
      </c>
      <c r="I313" s="204">
        <v>36</v>
      </c>
      <c r="J313" s="204">
        <v>39</v>
      </c>
      <c r="K313" s="204">
        <v>39</v>
      </c>
      <c r="L313" s="204">
        <v>36.5</v>
      </c>
      <c r="M313" s="204">
        <v>37</v>
      </c>
      <c r="N313" s="204">
        <v>37</v>
      </c>
      <c r="O313" s="204">
        <v>42</v>
      </c>
      <c r="P313" s="204">
        <v>40.5</v>
      </c>
      <c r="Q313" s="204">
        <v>39</v>
      </c>
      <c r="R313" s="204">
        <v>40</v>
      </c>
      <c r="S313" s="204">
        <v>37</v>
      </c>
      <c r="T313" s="204">
        <f t="shared" si="54"/>
        <v>38.53125</v>
      </c>
    </row>
    <row r="314" spans="1:20" ht="20.100000000000001" customHeight="1">
      <c r="A314" s="288">
        <v>44008</v>
      </c>
      <c r="B314" s="288">
        <v>44014</v>
      </c>
      <c r="C314" s="293" t="s">
        <v>1563</v>
      </c>
      <c r="D314" s="204">
        <v>7</v>
      </c>
      <c r="E314" s="204">
        <v>3</v>
      </c>
      <c r="F314" s="204">
        <v>8</v>
      </c>
      <c r="G314" s="204">
        <v>9.5</v>
      </c>
      <c r="H314" s="204">
        <v>13.5</v>
      </c>
      <c r="I314" s="204">
        <v>14</v>
      </c>
      <c r="J314" s="204">
        <v>11</v>
      </c>
      <c r="K314" s="204">
        <v>11</v>
      </c>
      <c r="L314" s="204">
        <v>13.3</v>
      </c>
      <c r="M314" s="204">
        <v>13.5</v>
      </c>
      <c r="N314" s="204">
        <v>13</v>
      </c>
      <c r="O314" s="204">
        <v>8</v>
      </c>
      <c r="P314" s="204">
        <v>8.5</v>
      </c>
      <c r="Q314" s="204">
        <v>11</v>
      </c>
      <c r="R314" s="204">
        <v>11</v>
      </c>
      <c r="S314" s="204">
        <v>15</v>
      </c>
      <c r="T314" s="204">
        <f t="shared" si="54"/>
        <v>10.643750000000001</v>
      </c>
    </row>
    <row r="315" spans="1:20" ht="20.100000000000001" customHeight="1">
      <c r="A315" s="288">
        <v>44008</v>
      </c>
      <c r="B315" s="288">
        <v>44014</v>
      </c>
      <c r="C315" s="293" t="s">
        <v>1564</v>
      </c>
      <c r="D315" s="204">
        <v>68</v>
      </c>
      <c r="E315" s="204">
        <v>62</v>
      </c>
      <c r="F315" s="204">
        <v>71</v>
      </c>
      <c r="G315" s="204">
        <v>72.5</v>
      </c>
      <c r="H315" s="204">
        <v>75</v>
      </c>
      <c r="I315" s="204">
        <v>77</v>
      </c>
      <c r="J315" s="204">
        <v>71</v>
      </c>
      <c r="K315" s="204">
        <v>72</v>
      </c>
      <c r="L315" s="204">
        <v>73</v>
      </c>
      <c r="M315" s="204">
        <v>73</v>
      </c>
      <c r="N315" s="204">
        <v>73.5</v>
      </c>
      <c r="O315" s="204">
        <v>73.8</v>
      </c>
      <c r="P315" s="204">
        <v>73</v>
      </c>
      <c r="Q315" s="204">
        <v>72</v>
      </c>
      <c r="R315" s="204">
        <v>73</v>
      </c>
      <c r="S315" s="204">
        <v>75</v>
      </c>
      <c r="T315" s="204">
        <f t="shared" si="54"/>
        <v>72.174999999999997</v>
      </c>
    </row>
    <row r="316" spans="1:20" ht="20.100000000000001" customHeight="1">
      <c r="A316" s="288">
        <v>44008</v>
      </c>
      <c r="B316" s="288">
        <v>44014</v>
      </c>
      <c r="C316" s="293" t="s">
        <v>1565</v>
      </c>
      <c r="D316" s="204">
        <v>63</v>
      </c>
      <c r="E316" s="204">
        <v>49</v>
      </c>
      <c r="F316" s="204">
        <v>50</v>
      </c>
      <c r="G316" s="204">
        <v>55</v>
      </c>
      <c r="H316" s="204">
        <v>50</v>
      </c>
      <c r="I316" s="204">
        <v>51</v>
      </c>
      <c r="J316" s="204">
        <v>56</v>
      </c>
      <c r="K316" s="204">
        <v>55</v>
      </c>
      <c r="L316" s="204">
        <v>51</v>
      </c>
      <c r="M316" s="204">
        <v>51</v>
      </c>
      <c r="N316" s="204">
        <v>58</v>
      </c>
      <c r="O316" s="204">
        <v>58</v>
      </c>
      <c r="P316" s="204">
        <v>55.5</v>
      </c>
      <c r="Q316" s="204">
        <v>54</v>
      </c>
      <c r="R316" s="204">
        <v>55</v>
      </c>
      <c r="S316" s="204">
        <v>54</v>
      </c>
      <c r="T316" s="204">
        <f t="shared" si="54"/>
        <v>54.09375</v>
      </c>
    </row>
    <row r="317" spans="1:20" ht="20.100000000000001" customHeight="1">
      <c r="A317" s="288">
        <v>44008</v>
      </c>
      <c r="B317" s="288">
        <v>44014</v>
      </c>
      <c r="C317" s="293" t="s">
        <v>1566</v>
      </c>
      <c r="D317" s="204">
        <v>5</v>
      </c>
      <c r="E317" s="204">
        <v>13</v>
      </c>
      <c r="F317" s="204">
        <v>21</v>
      </c>
      <c r="G317" s="204">
        <v>17.5</v>
      </c>
      <c r="H317" s="204">
        <v>25</v>
      </c>
      <c r="I317" s="204">
        <v>26</v>
      </c>
      <c r="J317" s="204">
        <v>15</v>
      </c>
      <c r="K317" s="204">
        <v>17</v>
      </c>
      <c r="L317" s="204">
        <v>22</v>
      </c>
      <c r="M317" s="204">
        <v>22</v>
      </c>
      <c r="N317" s="204">
        <v>15.5</v>
      </c>
      <c r="O317" s="204">
        <v>15.8</v>
      </c>
      <c r="P317" s="204">
        <v>17.5</v>
      </c>
      <c r="Q317" s="204">
        <v>18</v>
      </c>
      <c r="R317" s="204">
        <v>18</v>
      </c>
      <c r="S317" s="204">
        <v>21</v>
      </c>
      <c r="T317" s="204">
        <f t="shared" si="54"/>
        <v>18.081250000000001</v>
      </c>
    </row>
    <row r="318" spans="1:20" ht="20.100000000000001" customHeight="1">
      <c r="A318" s="288">
        <v>44015</v>
      </c>
      <c r="B318" s="288">
        <v>44021</v>
      </c>
      <c r="C318" s="293" t="s">
        <v>1560</v>
      </c>
      <c r="D318" s="204">
        <v>48.3</v>
      </c>
      <c r="E318" s="204">
        <v>47.5</v>
      </c>
      <c r="F318" s="204">
        <v>48.7</v>
      </c>
      <c r="G318" s="204">
        <v>48</v>
      </c>
      <c r="H318" s="204">
        <v>48.5</v>
      </c>
      <c r="I318" s="204">
        <v>49</v>
      </c>
      <c r="J318" s="204">
        <v>49</v>
      </c>
      <c r="K318" s="204">
        <v>50</v>
      </c>
      <c r="L318" s="294">
        <v>49.5</v>
      </c>
      <c r="M318" s="294">
        <v>50</v>
      </c>
      <c r="N318" s="204">
        <v>49.7</v>
      </c>
      <c r="O318" s="204">
        <v>50.5</v>
      </c>
      <c r="P318" s="204">
        <v>49.5</v>
      </c>
      <c r="Q318" s="294">
        <v>49.2</v>
      </c>
      <c r="R318" s="204">
        <v>50.8</v>
      </c>
      <c r="S318" s="204">
        <v>50.5</v>
      </c>
      <c r="T318" s="204">
        <v>49.29</v>
      </c>
    </row>
    <row r="319" spans="1:20" ht="20.100000000000001" customHeight="1">
      <c r="A319" s="288">
        <v>44015</v>
      </c>
      <c r="B319" s="288">
        <v>44021</v>
      </c>
      <c r="C319" s="293" t="s">
        <v>1561</v>
      </c>
      <c r="D319" s="204">
        <v>55</v>
      </c>
      <c r="E319" s="204">
        <v>50.7</v>
      </c>
      <c r="F319" s="204">
        <v>49</v>
      </c>
      <c r="G319" s="204">
        <v>52</v>
      </c>
      <c r="H319" s="204">
        <v>53</v>
      </c>
      <c r="I319" s="204">
        <v>55</v>
      </c>
      <c r="J319" s="204">
        <v>50.5</v>
      </c>
      <c r="K319" s="204">
        <v>57</v>
      </c>
      <c r="L319" s="204">
        <v>54</v>
      </c>
      <c r="M319" s="204">
        <v>54</v>
      </c>
      <c r="N319" s="204">
        <v>52</v>
      </c>
      <c r="O319" s="204">
        <v>56</v>
      </c>
      <c r="P319" s="204">
        <v>55</v>
      </c>
      <c r="Q319" s="204">
        <v>52</v>
      </c>
      <c r="R319" s="204">
        <v>53</v>
      </c>
      <c r="S319" s="204">
        <v>57</v>
      </c>
      <c r="T319" s="204">
        <v>53.45</v>
      </c>
    </row>
    <row r="320" spans="1:20" ht="20.100000000000001" customHeight="1">
      <c r="A320" s="288">
        <v>44015</v>
      </c>
      <c r="B320" s="288">
        <v>44021</v>
      </c>
      <c r="C320" s="293" t="s">
        <v>1562</v>
      </c>
      <c r="D320" s="204">
        <v>41</v>
      </c>
      <c r="E320" s="204">
        <v>40</v>
      </c>
      <c r="F320" s="204">
        <v>40</v>
      </c>
      <c r="G320" s="204">
        <v>40</v>
      </c>
      <c r="H320" s="204">
        <v>38</v>
      </c>
      <c r="I320" s="204">
        <v>39</v>
      </c>
      <c r="J320" s="204">
        <v>39</v>
      </c>
      <c r="K320" s="204">
        <v>40</v>
      </c>
      <c r="L320" s="204">
        <v>40</v>
      </c>
      <c r="M320" s="204">
        <v>40</v>
      </c>
      <c r="N320" s="204">
        <v>38</v>
      </c>
      <c r="O320" s="204">
        <v>42.5</v>
      </c>
      <c r="P320" s="204">
        <v>41</v>
      </c>
      <c r="Q320" s="204">
        <v>39</v>
      </c>
      <c r="R320" s="204">
        <v>40</v>
      </c>
      <c r="S320" s="204">
        <v>42</v>
      </c>
      <c r="T320" s="204">
        <v>39.97</v>
      </c>
    </row>
    <row r="321" spans="1:20" ht="20.100000000000001" customHeight="1">
      <c r="A321" s="288">
        <v>44015</v>
      </c>
      <c r="B321" s="288">
        <v>44021</v>
      </c>
      <c r="C321" s="293" t="s">
        <v>1563</v>
      </c>
      <c r="D321" s="204">
        <v>14</v>
      </c>
      <c r="E321" s="204">
        <v>10.7</v>
      </c>
      <c r="F321" s="204">
        <v>9</v>
      </c>
      <c r="G321" s="204">
        <v>12</v>
      </c>
      <c r="H321" s="204">
        <v>15</v>
      </c>
      <c r="I321" s="204">
        <v>16</v>
      </c>
      <c r="J321" s="204">
        <v>11.5</v>
      </c>
      <c r="K321" s="204">
        <v>17</v>
      </c>
      <c r="L321" s="204">
        <v>14</v>
      </c>
      <c r="M321" s="204">
        <v>14</v>
      </c>
      <c r="N321" s="204">
        <v>14</v>
      </c>
      <c r="O321" s="204">
        <v>13.5</v>
      </c>
      <c r="P321" s="204">
        <v>14</v>
      </c>
      <c r="Q321" s="204">
        <v>13</v>
      </c>
      <c r="R321" s="204">
        <v>13</v>
      </c>
      <c r="S321" s="204">
        <v>15</v>
      </c>
      <c r="T321" s="204">
        <v>13.48</v>
      </c>
    </row>
    <row r="322" spans="1:20" ht="20.100000000000001" customHeight="1">
      <c r="A322" s="288">
        <v>44015</v>
      </c>
      <c r="B322" s="288">
        <v>44021</v>
      </c>
      <c r="C322" s="293" t="s">
        <v>1564</v>
      </c>
      <c r="D322" s="204">
        <v>85</v>
      </c>
      <c r="E322" s="204">
        <v>67</v>
      </c>
      <c r="F322" s="204">
        <v>73</v>
      </c>
      <c r="G322" s="204">
        <v>78</v>
      </c>
      <c r="H322" s="204">
        <v>81</v>
      </c>
      <c r="I322" s="204">
        <v>84</v>
      </c>
      <c r="J322" s="204">
        <v>74</v>
      </c>
      <c r="K322" s="204">
        <v>77</v>
      </c>
      <c r="L322" s="204">
        <v>82</v>
      </c>
      <c r="M322" s="204">
        <v>82</v>
      </c>
      <c r="N322" s="204">
        <v>74</v>
      </c>
      <c r="O322" s="204">
        <v>85</v>
      </c>
      <c r="P322" s="204">
        <v>84</v>
      </c>
      <c r="Q322" s="204">
        <v>74</v>
      </c>
      <c r="R322" s="204">
        <v>77</v>
      </c>
      <c r="S322" s="204">
        <v>85</v>
      </c>
      <c r="T322" s="204">
        <v>78.88</v>
      </c>
    </row>
    <row r="323" spans="1:20" ht="20.100000000000001" customHeight="1">
      <c r="A323" s="288">
        <v>44015</v>
      </c>
      <c r="B323" s="288">
        <v>44021</v>
      </c>
      <c r="C323" s="293" t="s">
        <v>1565</v>
      </c>
      <c r="D323" s="204">
        <v>75</v>
      </c>
      <c r="E323" s="204">
        <v>52</v>
      </c>
      <c r="F323" s="204">
        <v>55</v>
      </c>
      <c r="G323" s="204">
        <v>57</v>
      </c>
      <c r="H323" s="204">
        <v>58</v>
      </c>
      <c r="I323" s="204">
        <v>58</v>
      </c>
      <c r="J323" s="204">
        <v>63</v>
      </c>
      <c r="K323" s="204">
        <v>63</v>
      </c>
      <c r="L323" s="204">
        <v>58</v>
      </c>
      <c r="M323" s="204">
        <v>58</v>
      </c>
      <c r="N323" s="204">
        <v>62</v>
      </c>
      <c r="O323" s="204">
        <v>63</v>
      </c>
      <c r="P323" s="204">
        <v>62.5</v>
      </c>
      <c r="Q323" s="204">
        <v>58</v>
      </c>
      <c r="R323" s="204">
        <v>60</v>
      </c>
      <c r="S323" s="204">
        <v>61</v>
      </c>
      <c r="T323" s="204">
        <v>60.22</v>
      </c>
    </row>
    <row r="324" spans="1:20" ht="20.100000000000001" customHeight="1">
      <c r="A324" s="288">
        <v>44015</v>
      </c>
      <c r="B324" s="288">
        <v>44021</v>
      </c>
      <c r="C324" s="293" t="s">
        <v>1566</v>
      </c>
      <c r="D324" s="204">
        <v>10</v>
      </c>
      <c r="E324" s="204">
        <v>15</v>
      </c>
      <c r="F324" s="204">
        <v>18</v>
      </c>
      <c r="G324" s="204">
        <v>21</v>
      </c>
      <c r="H324" s="204">
        <v>23</v>
      </c>
      <c r="I324" s="204">
        <v>26</v>
      </c>
      <c r="J324" s="204">
        <v>11</v>
      </c>
      <c r="K324" s="204">
        <v>14</v>
      </c>
      <c r="L324" s="204">
        <v>24</v>
      </c>
      <c r="M324" s="204">
        <v>24</v>
      </c>
      <c r="N324" s="204">
        <v>12</v>
      </c>
      <c r="O324" s="204">
        <v>22</v>
      </c>
      <c r="P324" s="204">
        <v>22.5</v>
      </c>
      <c r="Q324" s="204">
        <v>16</v>
      </c>
      <c r="R324" s="204">
        <v>17</v>
      </c>
      <c r="S324" s="204">
        <v>24</v>
      </c>
      <c r="T324" s="204">
        <v>18.66</v>
      </c>
    </row>
    <row r="325" spans="1:20" ht="20.100000000000001" customHeight="1">
      <c r="A325" s="288">
        <v>44022</v>
      </c>
      <c r="B325" s="288">
        <v>44028</v>
      </c>
      <c r="C325" s="293" t="s">
        <v>1560</v>
      </c>
      <c r="D325" s="204">
        <v>48.5</v>
      </c>
      <c r="E325" s="204">
        <v>47.8</v>
      </c>
      <c r="F325" s="204">
        <v>48.8</v>
      </c>
      <c r="G325" s="204">
        <v>49</v>
      </c>
      <c r="H325" s="204">
        <v>48</v>
      </c>
      <c r="I325" s="204">
        <v>48.8</v>
      </c>
      <c r="J325" s="204">
        <v>49</v>
      </c>
      <c r="K325" s="204">
        <v>49.6</v>
      </c>
      <c r="L325" s="294">
        <v>51</v>
      </c>
      <c r="M325" s="294">
        <v>51.9</v>
      </c>
      <c r="N325" s="204">
        <v>50</v>
      </c>
      <c r="O325" s="204">
        <v>53</v>
      </c>
      <c r="P325" s="204">
        <v>48</v>
      </c>
      <c r="Q325" s="294">
        <v>48.6</v>
      </c>
      <c r="R325" s="204">
        <v>50.5</v>
      </c>
      <c r="S325" s="204">
        <v>51</v>
      </c>
      <c r="T325" s="204">
        <v>49.59</v>
      </c>
    </row>
    <row r="326" spans="1:20" ht="20.100000000000001" customHeight="1">
      <c r="A326" s="288">
        <v>44022</v>
      </c>
      <c r="B326" s="288">
        <v>44028</v>
      </c>
      <c r="C326" s="293" t="s">
        <v>1561</v>
      </c>
      <c r="D326" s="204">
        <v>55</v>
      </c>
      <c r="E326" s="204">
        <v>50.7</v>
      </c>
      <c r="F326" s="204">
        <v>52</v>
      </c>
      <c r="G326" s="204">
        <v>52</v>
      </c>
      <c r="H326" s="204">
        <v>53</v>
      </c>
      <c r="I326" s="204">
        <v>55</v>
      </c>
      <c r="J326" s="204">
        <v>52</v>
      </c>
      <c r="K326" s="204">
        <v>57</v>
      </c>
      <c r="L326" s="204">
        <v>54.5</v>
      </c>
      <c r="M326" s="204">
        <v>54.5</v>
      </c>
      <c r="N326" s="204">
        <v>54</v>
      </c>
      <c r="O326" s="204">
        <v>57</v>
      </c>
      <c r="P326" s="204">
        <v>55</v>
      </c>
      <c r="Q326" s="204">
        <v>52</v>
      </c>
      <c r="R326" s="204">
        <v>53</v>
      </c>
      <c r="S326" s="204">
        <v>57</v>
      </c>
      <c r="T326" s="204">
        <v>53.98</v>
      </c>
    </row>
    <row r="327" spans="1:20" ht="20.100000000000001" customHeight="1">
      <c r="A327" s="288">
        <v>44022</v>
      </c>
      <c r="B327" s="288">
        <v>44028</v>
      </c>
      <c r="C327" s="293" t="s">
        <v>1562</v>
      </c>
      <c r="D327" s="204">
        <v>41</v>
      </c>
      <c r="E327" s="204">
        <v>40</v>
      </c>
      <c r="F327" s="204">
        <v>40</v>
      </c>
      <c r="G327" s="204">
        <v>40</v>
      </c>
      <c r="H327" s="204">
        <v>38</v>
      </c>
      <c r="I327" s="204">
        <v>39</v>
      </c>
      <c r="J327" s="204">
        <v>39</v>
      </c>
      <c r="K327" s="204">
        <v>40</v>
      </c>
      <c r="L327" s="204">
        <v>40</v>
      </c>
      <c r="M327" s="204">
        <v>40</v>
      </c>
      <c r="N327" s="204">
        <v>38</v>
      </c>
      <c r="O327" s="204">
        <v>42.5</v>
      </c>
      <c r="P327" s="204">
        <v>41</v>
      </c>
      <c r="Q327" s="204">
        <v>39</v>
      </c>
      <c r="R327" s="204">
        <v>40</v>
      </c>
      <c r="S327" s="204">
        <v>42</v>
      </c>
      <c r="T327" s="204">
        <v>39.97</v>
      </c>
    </row>
    <row r="328" spans="1:20" ht="20.100000000000001" customHeight="1">
      <c r="A328" s="288">
        <v>44022</v>
      </c>
      <c r="B328" s="288">
        <v>44028</v>
      </c>
      <c r="C328" s="293" t="s">
        <v>1563</v>
      </c>
      <c r="D328" s="204">
        <v>14</v>
      </c>
      <c r="E328" s="204">
        <v>10.7</v>
      </c>
      <c r="F328" s="204">
        <v>12</v>
      </c>
      <c r="G328" s="204">
        <v>12</v>
      </c>
      <c r="H328" s="204">
        <v>15</v>
      </c>
      <c r="I328" s="204">
        <v>16</v>
      </c>
      <c r="J328" s="204">
        <v>13</v>
      </c>
      <c r="K328" s="204">
        <v>17</v>
      </c>
      <c r="L328" s="204">
        <v>14.5</v>
      </c>
      <c r="M328" s="204">
        <v>14.5</v>
      </c>
      <c r="N328" s="204">
        <v>16</v>
      </c>
      <c r="O328" s="204">
        <v>14.5</v>
      </c>
      <c r="P328" s="204">
        <v>14</v>
      </c>
      <c r="Q328" s="204">
        <v>13</v>
      </c>
      <c r="R328" s="204">
        <v>13</v>
      </c>
      <c r="S328" s="204">
        <v>15</v>
      </c>
      <c r="T328" s="204">
        <v>14.01</v>
      </c>
    </row>
    <row r="329" spans="1:20" ht="20.100000000000001" customHeight="1">
      <c r="A329" s="288">
        <v>44022</v>
      </c>
      <c r="B329" s="288">
        <v>44028</v>
      </c>
      <c r="C329" s="293" t="s">
        <v>1564</v>
      </c>
      <c r="D329" s="204">
        <v>85</v>
      </c>
      <c r="E329" s="204">
        <v>67</v>
      </c>
      <c r="F329" s="204">
        <v>74</v>
      </c>
      <c r="G329" s="204">
        <v>78</v>
      </c>
      <c r="H329" s="204">
        <v>81</v>
      </c>
      <c r="I329" s="204">
        <v>84</v>
      </c>
      <c r="J329" s="204">
        <v>76</v>
      </c>
      <c r="K329" s="204">
        <v>77</v>
      </c>
      <c r="L329" s="204">
        <v>82</v>
      </c>
      <c r="M329" s="204">
        <v>82</v>
      </c>
      <c r="N329" s="204">
        <v>77</v>
      </c>
      <c r="O329" s="204">
        <v>85</v>
      </c>
      <c r="P329" s="204">
        <v>84</v>
      </c>
      <c r="Q329" s="204">
        <v>76</v>
      </c>
      <c r="R329" s="204">
        <v>78</v>
      </c>
      <c r="S329" s="204">
        <v>85</v>
      </c>
      <c r="T329" s="204">
        <v>79.44</v>
      </c>
    </row>
    <row r="330" spans="1:20" ht="20.100000000000001" customHeight="1">
      <c r="A330" s="288">
        <v>44022</v>
      </c>
      <c r="B330" s="288">
        <v>44028</v>
      </c>
      <c r="C330" s="293" t="s">
        <v>1565</v>
      </c>
      <c r="D330" s="204">
        <v>75</v>
      </c>
      <c r="E330" s="204">
        <v>52</v>
      </c>
      <c r="F330" s="204">
        <v>55</v>
      </c>
      <c r="G330" s="204">
        <v>57</v>
      </c>
      <c r="H330" s="204">
        <v>58</v>
      </c>
      <c r="I330" s="204">
        <v>58</v>
      </c>
      <c r="J330" s="204">
        <v>62</v>
      </c>
      <c r="K330" s="204">
        <v>63</v>
      </c>
      <c r="L330" s="204">
        <v>58</v>
      </c>
      <c r="M330" s="204">
        <v>58</v>
      </c>
      <c r="N330" s="204">
        <v>62</v>
      </c>
      <c r="O330" s="204">
        <v>63</v>
      </c>
      <c r="P330" s="204">
        <v>62.5</v>
      </c>
      <c r="Q330" s="204">
        <v>58</v>
      </c>
      <c r="R330" s="204">
        <v>60</v>
      </c>
      <c r="S330" s="204">
        <v>61</v>
      </c>
      <c r="T330" s="204">
        <v>60.16</v>
      </c>
    </row>
    <row r="331" spans="1:20" ht="20.100000000000001" customHeight="1">
      <c r="A331" s="288">
        <v>44022</v>
      </c>
      <c r="B331" s="288">
        <v>44028</v>
      </c>
      <c r="C331" s="293" t="s">
        <v>1566</v>
      </c>
      <c r="D331" s="204">
        <v>10</v>
      </c>
      <c r="E331" s="204">
        <v>15</v>
      </c>
      <c r="F331" s="204">
        <v>19</v>
      </c>
      <c r="G331" s="204">
        <v>21</v>
      </c>
      <c r="H331" s="204">
        <v>23</v>
      </c>
      <c r="I331" s="204">
        <v>26</v>
      </c>
      <c r="J331" s="204">
        <v>14</v>
      </c>
      <c r="K331" s="204">
        <v>14</v>
      </c>
      <c r="L331" s="204">
        <v>24</v>
      </c>
      <c r="M331" s="204">
        <v>24</v>
      </c>
      <c r="N331" s="204">
        <v>15</v>
      </c>
      <c r="O331" s="204">
        <v>22</v>
      </c>
      <c r="P331" s="204">
        <v>21.5</v>
      </c>
      <c r="Q331" s="204">
        <v>18</v>
      </c>
      <c r="R331" s="204">
        <v>18</v>
      </c>
      <c r="S331" s="204">
        <v>24</v>
      </c>
      <c r="T331" s="204">
        <v>19.28</v>
      </c>
    </row>
    <row r="332" spans="1:20" ht="20.100000000000001" customHeight="1">
      <c r="A332" s="288">
        <v>44029</v>
      </c>
      <c r="B332" s="288">
        <v>44035</v>
      </c>
      <c r="C332" s="293" t="s">
        <v>1560</v>
      </c>
      <c r="D332" s="204">
        <v>47</v>
      </c>
      <c r="E332" s="204">
        <v>46.5</v>
      </c>
      <c r="F332" s="204">
        <v>47</v>
      </c>
      <c r="G332" s="204">
        <v>47.8</v>
      </c>
      <c r="H332" s="204">
        <v>46.3</v>
      </c>
      <c r="I332" s="204">
        <v>47</v>
      </c>
      <c r="J332" s="204">
        <v>47.2</v>
      </c>
      <c r="K332" s="204">
        <v>48</v>
      </c>
      <c r="L332" s="294">
        <v>50</v>
      </c>
      <c r="M332" s="294">
        <v>51</v>
      </c>
      <c r="N332" s="204">
        <v>48.8</v>
      </c>
      <c r="O332" s="204">
        <v>52</v>
      </c>
      <c r="P332" s="204">
        <v>47.5</v>
      </c>
      <c r="Q332" s="294">
        <v>47.5</v>
      </c>
      <c r="R332" s="204">
        <v>48.5</v>
      </c>
      <c r="S332" s="204">
        <v>51</v>
      </c>
      <c r="T332" s="204">
        <v>48.32</v>
      </c>
    </row>
    <row r="333" spans="1:20" ht="20.100000000000001" customHeight="1">
      <c r="A333" s="288">
        <v>44029</v>
      </c>
      <c r="B333" s="288">
        <v>44035</v>
      </c>
      <c r="C333" s="293" t="s">
        <v>1561</v>
      </c>
      <c r="D333" s="204">
        <v>54</v>
      </c>
      <c r="E333" s="204">
        <v>50</v>
      </c>
      <c r="F333" s="204">
        <v>51</v>
      </c>
      <c r="G333" s="204">
        <v>51</v>
      </c>
      <c r="H333" s="204">
        <v>53</v>
      </c>
      <c r="I333" s="204">
        <v>54</v>
      </c>
      <c r="J333" s="204">
        <v>52</v>
      </c>
      <c r="K333" s="204">
        <v>57</v>
      </c>
      <c r="L333" s="204">
        <v>54</v>
      </c>
      <c r="M333" s="204">
        <v>54</v>
      </c>
      <c r="N333" s="204">
        <v>54</v>
      </c>
      <c r="O333" s="204">
        <v>56.8</v>
      </c>
      <c r="P333" s="204">
        <v>54.5</v>
      </c>
      <c r="Q333" s="204">
        <v>51.5</v>
      </c>
      <c r="R333" s="204">
        <v>53</v>
      </c>
      <c r="S333" s="204">
        <v>57</v>
      </c>
      <c r="T333" s="204">
        <v>53.55</v>
      </c>
    </row>
    <row r="334" spans="1:20" ht="20.100000000000001" customHeight="1">
      <c r="A334" s="288">
        <v>44029</v>
      </c>
      <c r="B334" s="288">
        <v>44035</v>
      </c>
      <c r="C334" s="293" t="s">
        <v>1562</v>
      </c>
      <c r="D334" s="204">
        <v>41</v>
      </c>
      <c r="E334" s="204">
        <v>40</v>
      </c>
      <c r="F334" s="204">
        <v>40</v>
      </c>
      <c r="G334" s="204">
        <v>40</v>
      </c>
      <c r="H334" s="204">
        <v>38</v>
      </c>
      <c r="I334" s="204">
        <v>39</v>
      </c>
      <c r="J334" s="204">
        <v>39</v>
      </c>
      <c r="K334" s="204">
        <v>40</v>
      </c>
      <c r="L334" s="204">
        <v>40</v>
      </c>
      <c r="M334" s="204">
        <v>40</v>
      </c>
      <c r="N334" s="204">
        <v>40</v>
      </c>
      <c r="O334" s="204">
        <v>42.5</v>
      </c>
      <c r="P334" s="204">
        <v>41</v>
      </c>
      <c r="Q334" s="204">
        <v>40</v>
      </c>
      <c r="R334" s="204">
        <v>40</v>
      </c>
      <c r="S334" s="204">
        <v>42</v>
      </c>
      <c r="T334" s="204">
        <v>40.159999999999997</v>
      </c>
    </row>
    <row r="335" spans="1:20" ht="20.100000000000001" customHeight="1">
      <c r="A335" s="288">
        <v>44029</v>
      </c>
      <c r="B335" s="288">
        <v>44035</v>
      </c>
      <c r="C335" s="293" t="s">
        <v>1563</v>
      </c>
      <c r="D335" s="204">
        <v>13</v>
      </c>
      <c r="E335" s="204">
        <v>10</v>
      </c>
      <c r="F335" s="204">
        <v>11</v>
      </c>
      <c r="G335" s="204">
        <v>11</v>
      </c>
      <c r="H335" s="204">
        <v>15</v>
      </c>
      <c r="I335" s="204">
        <v>15</v>
      </c>
      <c r="J335" s="204">
        <v>13</v>
      </c>
      <c r="K335" s="204">
        <v>17</v>
      </c>
      <c r="L335" s="204">
        <v>14</v>
      </c>
      <c r="M335" s="204">
        <v>14</v>
      </c>
      <c r="N335" s="204">
        <v>14</v>
      </c>
      <c r="O335" s="204">
        <v>14.3</v>
      </c>
      <c r="P335" s="204">
        <v>13.5</v>
      </c>
      <c r="Q335" s="204">
        <v>11.5</v>
      </c>
      <c r="R335" s="204">
        <v>13</v>
      </c>
      <c r="S335" s="204">
        <v>15</v>
      </c>
      <c r="T335" s="204">
        <v>13.39</v>
      </c>
    </row>
    <row r="336" spans="1:20" ht="20.100000000000001" customHeight="1">
      <c r="A336" s="288">
        <v>44029</v>
      </c>
      <c r="B336" s="288">
        <v>44035</v>
      </c>
      <c r="C336" s="293" t="s">
        <v>1564</v>
      </c>
      <c r="D336" s="204">
        <v>80</v>
      </c>
      <c r="E336" s="204">
        <v>67</v>
      </c>
      <c r="F336" s="204">
        <v>74</v>
      </c>
      <c r="G336" s="204">
        <v>77</v>
      </c>
      <c r="H336" s="204">
        <v>78</v>
      </c>
      <c r="I336" s="204">
        <v>82</v>
      </c>
      <c r="J336" s="204">
        <v>76</v>
      </c>
      <c r="K336" s="204">
        <v>77</v>
      </c>
      <c r="L336" s="204">
        <v>82</v>
      </c>
      <c r="M336" s="204">
        <v>82</v>
      </c>
      <c r="N336" s="204">
        <v>77</v>
      </c>
      <c r="O336" s="204">
        <v>85</v>
      </c>
      <c r="P336" s="204">
        <v>84</v>
      </c>
      <c r="Q336" s="204">
        <v>76</v>
      </c>
      <c r="R336" s="204">
        <v>78</v>
      </c>
      <c r="S336" s="204">
        <v>85</v>
      </c>
      <c r="T336" s="204">
        <v>78.75</v>
      </c>
    </row>
    <row r="337" spans="1:20" ht="20.100000000000001" customHeight="1">
      <c r="A337" s="288">
        <v>44029</v>
      </c>
      <c r="B337" s="288">
        <v>44035</v>
      </c>
      <c r="C337" s="293" t="s">
        <v>1565</v>
      </c>
      <c r="D337" s="204">
        <v>75</v>
      </c>
      <c r="E337" s="204">
        <v>52</v>
      </c>
      <c r="F337" s="204">
        <v>55</v>
      </c>
      <c r="G337" s="204">
        <v>57</v>
      </c>
      <c r="H337" s="204">
        <v>55</v>
      </c>
      <c r="I337" s="204">
        <v>57</v>
      </c>
      <c r="J337" s="204">
        <v>62</v>
      </c>
      <c r="K337" s="204">
        <v>63</v>
      </c>
      <c r="L337" s="204">
        <v>58</v>
      </c>
      <c r="M337" s="204">
        <v>58</v>
      </c>
      <c r="N337" s="204">
        <v>62</v>
      </c>
      <c r="O337" s="204">
        <v>63</v>
      </c>
      <c r="P337" s="204">
        <v>62.5</v>
      </c>
      <c r="Q337" s="204">
        <v>58</v>
      </c>
      <c r="R337" s="204">
        <v>60</v>
      </c>
      <c r="S337" s="204">
        <v>61</v>
      </c>
      <c r="T337" s="204">
        <v>59.91</v>
      </c>
    </row>
    <row r="338" spans="1:20" ht="20.100000000000001" customHeight="1">
      <c r="A338" s="288">
        <v>44029</v>
      </c>
      <c r="B338" s="288">
        <v>44035</v>
      </c>
      <c r="C338" s="293" t="s">
        <v>1566</v>
      </c>
      <c r="D338" s="204">
        <v>5</v>
      </c>
      <c r="E338" s="204">
        <v>15</v>
      </c>
      <c r="F338" s="204">
        <v>19</v>
      </c>
      <c r="G338" s="204">
        <v>20</v>
      </c>
      <c r="H338" s="204">
        <v>23</v>
      </c>
      <c r="I338" s="204">
        <v>25</v>
      </c>
      <c r="J338" s="204">
        <v>14</v>
      </c>
      <c r="K338" s="204">
        <v>14</v>
      </c>
      <c r="L338" s="204">
        <v>24</v>
      </c>
      <c r="M338" s="204">
        <v>24</v>
      </c>
      <c r="N338" s="204">
        <v>15</v>
      </c>
      <c r="O338" s="204">
        <v>22</v>
      </c>
      <c r="P338" s="204">
        <v>21.5</v>
      </c>
      <c r="Q338" s="204">
        <v>18</v>
      </c>
      <c r="R338" s="204">
        <v>18</v>
      </c>
      <c r="S338" s="204">
        <v>24</v>
      </c>
      <c r="T338" s="204">
        <v>18.84</v>
      </c>
    </row>
    <row r="339" spans="1:20" ht="20.100000000000001" customHeight="1">
      <c r="A339" s="288">
        <v>44036</v>
      </c>
      <c r="B339" s="288">
        <v>44042</v>
      </c>
      <c r="C339" s="293" t="s">
        <v>1560</v>
      </c>
      <c r="D339" s="204">
        <v>47</v>
      </c>
      <c r="E339" s="204">
        <v>46.5</v>
      </c>
      <c r="F339" s="204">
        <v>47</v>
      </c>
      <c r="G339" s="204">
        <v>47.8</v>
      </c>
      <c r="H339" s="204">
        <v>47</v>
      </c>
      <c r="I339" s="204">
        <v>47.8</v>
      </c>
      <c r="J339" s="204">
        <v>48.2</v>
      </c>
      <c r="K339" s="204">
        <v>49</v>
      </c>
      <c r="L339" s="294">
        <v>51</v>
      </c>
      <c r="M339" s="294">
        <v>51.5</v>
      </c>
      <c r="N339" s="204">
        <v>49.6</v>
      </c>
      <c r="O339" s="204">
        <v>52.5</v>
      </c>
      <c r="P339" s="204">
        <v>49</v>
      </c>
      <c r="Q339" s="294">
        <v>47.5</v>
      </c>
      <c r="R339" s="204">
        <v>49.2</v>
      </c>
      <c r="S339" s="204">
        <v>51</v>
      </c>
      <c r="T339" s="204">
        <v>48.85</v>
      </c>
    </row>
    <row r="340" spans="1:20" ht="20.100000000000001" customHeight="1">
      <c r="A340" s="288">
        <v>44036</v>
      </c>
      <c r="B340" s="288">
        <v>44042</v>
      </c>
      <c r="C340" s="293" t="s">
        <v>1561</v>
      </c>
      <c r="D340" s="204">
        <v>54</v>
      </c>
      <c r="E340" s="204">
        <v>50</v>
      </c>
      <c r="F340" s="204">
        <v>52</v>
      </c>
      <c r="G340" s="204">
        <v>51</v>
      </c>
      <c r="H340" s="204">
        <v>53.5</v>
      </c>
      <c r="I340" s="204">
        <v>55</v>
      </c>
      <c r="J340" s="204">
        <v>54</v>
      </c>
      <c r="K340" s="204">
        <v>57</v>
      </c>
      <c r="L340" s="204">
        <v>54</v>
      </c>
      <c r="M340" s="204">
        <v>54</v>
      </c>
      <c r="N340" s="204">
        <v>54</v>
      </c>
      <c r="O340" s="204">
        <v>56.8</v>
      </c>
      <c r="P340" s="204">
        <v>54.5</v>
      </c>
      <c r="Q340" s="204">
        <v>52</v>
      </c>
      <c r="R340" s="204">
        <v>53</v>
      </c>
      <c r="S340" s="204">
        <v>57</v>
      </c>
      <c r="T340" s="204">
        <v>53.86</v>
      </c>
    </row>
    <row r="341" spans="1:20" ht="20.100000000000001" customHeight="1">
      <c r="A341" s="288">
        <v>44036</v>
      </c>
      <c r="B341" s="288">
        <v>44042</v>
      </c>
      <c r="C341" s="293" t="s">
        <v>1562</v>
      </c>
      <c r="D341" s="204">
        <v>41</v>
      </c>
      <c r="E341" s="204">
        <v>40</v>
      </c>
      <c r="F341" s="204">
        <v>40</v>
      </c>
      <c r="G341" s="204">
        <v>40</v>
      </c>
      <c r="H341" s="204">
        <v>38</v>
      </c>
      <c r="I341" s="204">
        <v>39</v>
      </c>
      <c r="J341" s="204">
        <v>39</v>
      </c>
      <c r="K341" s="204">
        <v>40</v>
      </c>
      <c r="L341" s="204">
        <v>40</v>
      </c>
      <c r="M341" s="204">
        <v>40</v>
      </c>
      <c r="N341" s="204">
        <v>40</v>
      </c>
      <c r="O341" s="204">
        <v>42.5</v>
      </c>
      <c r="P341" s="204">
        <v>41</v>
      </c>
      <c r="Q341" s="204">
        <v>40</v>
      </c>
      <c r="R341" s="204">
        <v>41</v>
      </c>
      <c r="S341" s="204">
        <v>42</v>
      </c>
      <c r="T341" s="204">
        <v>40.22</v>
      </c>
    </row>
    <row r="342" spans="1:20" ht="20.100000000000001" customHeight="1">
      <c r="A342" s="288">
        <v>44036</v>
      </c>
      <c r="B342" s="288">
        <v>44042</v>
      </c>
      <c r="C342" s="293" t="s">
        <v>1563</v>
      </c>
      <c r="D342" s="204">
        <v>13</v>
      </c>
      <c r="E342" s="204">
        <v>10</v>
      </c>
      <c r="F342" s="204">
        <v>12</v>
      </c>
      <c r="G342" s="204">
        <v>11</v>
      </c>
      <c r="H342" s="204">
        <v>15.5</v>
      </c>
      <c r="I342" s="204">
        <v>16</v>
      </c>
      <c r="J342" s="204">
        <v>15</v>
      </c>
      <c r="K342" s="204">
        <v>17</v>
      </c>
      <c r="L342" s="204">
        <v>14</v>
      </c>
      <c r="M342" s="204">
        <v>14</v>
      </c>
      <c r="N342" s="204">
        <v>14</v>
      </c>
      <c r="O342" s="204">
        <v>14.3</v>
      </c>
      <c r="P342" s="204">
        <v>13.5</v>
      </c>
      <c r="Q342" s="204">
        <v>12</v>
      </c>
      <c r="R342" s="204">
        <v>12</v>
      </c>
      <c r="S342" s="204">
        <v>15</v>
      </c>
      <c r="T342" s="204">
        <v>13.64</v>
      </c>
    </row>
    <row r="343" spans="1:20" ht="20.100000000000001" customHeight="1">
      <c r="A343" s="288">
        <v>44036</v>
      </c>
      <c r="B343" s="288">
        <v>44042</v>
      </c>
      <c r="C343" s="293" t="s">
        <v>1564</v>
      </c>
      <c r="D343" s="204">
        <v>80</v>
      </c>
      <c r="E343" s="204">
        <v>67</v>
      </c>
      <c r="F343" s="204">
        <v>74</v>
      </c>
      <c r="G343" s="204">
        <v>77</v>
      </c>
      <c r="H343" s="204">
        <v>78</v>
      </c>
      <c r="I343" s="204">
        <v>82</v>
      </c>
      <c r="J343" s="204">
        <v>78</v>
      </c>
      <c r="K343" s="204">
        <v>79</v>
      </c>
      <c r="L343" s="204">
        <v>82</v>
      </c>
      <c r="M343" s="204">
        <v>82</v>
      </c>
      <c r="N343" s="204">
        <v>78</v>
      </c>
      <c r="O343" s="204">
        <v>85</v>
      </c>
      <c r="P343" s="204">
        <v>84</v>
      </c>
      <c r="Q343" s="204">
        <v>76</v>
      </c>
      <c r="R343" s="204">
        <v>80</v>
      </c>
      <c r="S343" s="204">
        <v>85</v>
      </c>
      <c r="T343" s="204">
        <v>79.19</v>
      </c>
    </row>
    <row r="344" spans="1:20" ht="20.100000000000001" customHeight="1">
      <c r="A344" s="288">
        <v>44036</v>
      </c>
      <c r="B344" s="288">
        <v>44042</v>
      </c>
      <c r="C344" s="293" t="s">
        <v>1565</v>
      </c>
      <c r="D344" s="204">
        <v>75</v>
      </c>
      <c r="E344" s="204">
        <v>52</v>
      </c>
      <c r="F344" s="204">
        <v>55</v>
      </c>
      <c r="G344" s="204">
        <v>57</v>
      </c>
      <c r="H344" s="204">
        <v>55</v>
      </c>
      <c r="I344" s="204">
        <v>57</v>
      </c>
      <c r="J344" s="204">
        <v>62</v>
      </c>
      <c r="K344" s="204">
        <v>63</v>
      </c>
      <c r="L344" s="204">
        <v>58</v>
      </c>
      <c r="M344" s="204">
        <v>58</v>
      </c>
      <c r="N344" s="204">
        <v>62</v>
      </c>
      <c r="O344" s="204">
        <v>63</v>
      </c>
      <c r="P344" s="204">
        <v>62.5</v>
      </c>
      <c r="Q344" s="204">
        <v>58</v>
      </c>
      <c r="R344" s="204">
        <v>60</v>
      </c>
      <c r="S344" s="204">
        <v>75</v>
      </c>
      <c r="T344" s="204">
        <v>60.78</v>
      </c>
    </row>
    <row r="345" spans="1:20" ht="20.100000000000001" customHeight="1">
      <c r="A345" s="288">
        <v>44036</v>
      </c>
      <c r="B345" s="288">
        <v>44042</v>
      </c>
      <c r="C345" s="293" t="s">
        <v>1566</v>
      </c>
      <c r="D345" s="204">
        <v>5</v>
      </c>
      <c r="E345" s="204">
        <v>15</v>
      </c>
      <c r="F345" s="204">
        <v>19</v>
      </c>
      <c r="G345" s="204">
        <v>20</v>
      </c>
      <c r="H345" s="204">
        <v>23</v>
      </c>
      <c r="I345" s="204">
        <v>25</v>
      </c>
      <c r="J345" s="204">
        <v>16</v>
      </c>
      <c r="K345" s="204">
        <v>16</v>
      </c>
      <c r="L345" s="204">
        <v>24</v>
      </c>
      <c r="M345" s="204">
        <v>24</v>
      </c>
      <c r="N345" s="204">
        <v>16</v>
      </c>
      <c r="O345" s="204">
        <v>22</v>
      </c>
      <c r="P345" s="204">
        <v>21.5</v>
      </c>
      <c r="Q345" s="204">
        <v>18</v>
      </c>
      <c r="R345" s="204">
        <v>20</v>
      </c>
      <c r="S345" s="204">
        <v>10</v>
      </c>
      <c r="T345" s="204">
        <v>18.41</v>
      </c>
    </row>
    <row r="346" spans="1:20" ht="20.100000000000001" customHeight="1">
      <c r="A346" s="288">
        <v>44043</v>
      </c>
      <c r="B346" s="288">
        <v>44049</v>
      </c>
      <c r="C346" s="293" t="s">
        <v>1560</v>
      </c>
      <c r="D346" s="204">
        <v>46.7</v>
      </c>
      <c r="E346" s="204">
        <v>45.5</v>
      </c>
      <c r="F346" s="204">
        <v>46.8</v>
      </c>
      <c r="G346" s="204">
        <v>47.4</v>
      </c>
      <c r="H346" s="204">
        <v>46.5</v>
      </c>
      <c r="I346" s="204">
        <v>47.5</v>
      </c>
      <c r="J346" s="204">
        <v>48</v>
      </c>
      <c r="K346" s="204">
        <v>49</v>
      </c>
      <c r="L346" s="294">
        <v>51.5</v>
      </c>
      <c r="M346" s="294">
        <v>51.8</v>
      </c>
      <c r="N346" s="204">
        <v>49.8</v>
      </c>
      <c r="O346" s="204">
        <v>52</v>
      </c>
      <c r="P346" s="204">
        <v>50</v>
      </c>
      <c r="Q346" s="294">
        <v>47.5</v>
      </c>
      <c r="R346" s="204">
        <v>49.8</v>
      </c>
      <c r="S346" s="204">
        <v>51</v>
      </c>
      <c r="T346" s="204">
        <v>48.8</v>
      </c>
    </row>
    <row r="347" spans="1:20" ht="20.100000000000001" customHeight="1">
      <c r="A347" s="288">
        <v>44043</v>
      </c>
      <c r="B347" s="288">
        <v>44049</v>
      </c>
      <c r="C347" s="293" t="s">
        <v>1561</v>
      </c>
      <c r="D347" s="204">
        <v>54</v>
      </c>
      <c r="E347" s="204">
        <v>50</v>
      </c>
      <c r="F347" s="204">
        <v>53</v>
      </c>
      <c r="G347" s="204">
        <v>51</v>
      </c>
      <c r="H347" s="204">
        <v>53</v>
      </c>
      <c r="I347" s="204">
        <v>55</v>
      </c>
      <c r="J347" s="204">
        <v>54</v>
      </c>
      <c r="K347" s="204">
        <v>57</v>
      </c>
      <c r="L347" s="204">
        <v>54</v>
      </c>
      <c r="M347" s="204">
        <v>54</v>
      </c>
      <c r="N347" s="204">
        <v>55</v>
      </c>
      <c r="O347" s="204">
        <v>56.8</v>
      </c>
      <c r="P347" s="204">
        <v>54.5</v>
      </c>
      <c r="Q347" s="204">
        <v>54</v>
      </c>
      <c r="R347" s="204">
        <v>55</v>
      </c>
      <c r="S347" s="204">
        <v>60</v>
      </c>
      <c r="T347" s="204">
        <v>54.39</v>
      </c>
    </row>
    <row r="348" spans="1:20" ht="20.100000000000001" customHeight="1">
      <c r="A348" s="288">
        <v>44043</v>
      </c>
      <c r="B348" s="288">
        <v>44049</v>
      </c>
      <c r="C348" s="293" t="s">
        <v>1562</v>
      </c>
      <c r="D348" s="204">
        <v>41</v>
      </c>
      <c r="E348" s="204">
        <v>40</v>
      </c>
      <c r="F348" s="204">
        <v>40</v>
      </c>
      <c r="G348" s="204">
        <v>40</v>
      </c>
      <c r="H348" s="204">
        <v>38</v>
      </c>
      <c r="I348" s="204">
        <v>40</v>
      </c>
      <c r="J348" s="204">
        <v>39</v>
      </c>
      <c r="K348" s="204">
        <v>40</v>
      </c>
      <c r="L348" s="204">
        <v>40</v>
      </c>
      <c r="M348" s="204">
        <v>40</v>
      </c>
      <c r="N348" s="204">
        <v>40</v>
      </c>
      <c r="O348" s="204">
        <v>42.5</v>
      </c>
      <c r="P348" s="204">
        <v>41</v>
      </c>
      <c r="Q348" s="204">
        <v>40</v>
      </c>
      <c r="R348" s="204">
        <v>41</v>
      </c>
      <c r="S348" s="204">
        <v>42</v>
      </c>
      <c r="T348" s="204">
        <v>40.28</v>
      </c>
    </row>
    <row r="349" spans="1:20" ht="20.100000000000001" customHeight="1">
      <c r="A349" s="288">
        <v>44043</v>
      </c>
      <c r="B349" s="288">
        <v>44049</v>
      </c>
      <c r="C349" s="293" t="s">
        <v>1563</v>
      </c>
      <c r="D349" s="204">
        <v>13</v>
      </c>
      <c r="E349" s="204">
        <v>10</v>
      </c>
      <c r="F349" s="204">
        <v>13</v>
      </c>
      <c r="G349" s="204">
        <v>11</v>
      </c>
      <c r="H349" s="204">
        <v>15</v>
      </c>
      <c r="I349" s="204">
        <v>15</v>
      </c>
      <c r="J349" s="204">
        <v>15</v>
      </c>
      <c r="K349" s="204">
        <v>17</v>
      </c>
      <c r="L349" s="204">
        <v>14</v>
      </c>
      <c r="M349" s="204">
        <v>14</v>
      </c>
      <c r="N349" s="204">
        <v>15</v>
      </c>
      <c r="O349" s="204">
        <v>14.3</v>
      </c>
      <c r="P349" s="204">
        <v>13.5</v>
      </c>
      <c r="Q349" s="204">
        <v>14</v>
      </c>
      <c r="R349" s="204">
        <v>14</v>
      </c>
      <c r="S349" s="204">
        <v>18</v>
      </c>
      <c r="T349" s="204">
        <v>14.11</v>
      </c>
    </row>
    <row r="350" spans="1:20" ht="20.100000000000001" customHeight="1">
      <c r="A350" s="288">
        <v>44043</v>
      </c>
      <c r="B350" s="288">
        <v>44049</v>
      </c>
      <c r="C350" s="293" t="s">
        <v>1564</v>
      </c>
      <c r="D350" s="204">
        <v>80</v>
      </c>
      <c r="E350" s="204">
        <v>67</v>
      </c>
      <c r="F350" s="204">
        <v>74</v>
      </c>
      <c r="G350" s="204">
        <v>77</v>
      </c>
      <c r="H350" s="204">
        <v>78</v>
      </c>
      <c r="I350" s="204">
        <v>82</v>
      </c>
      <c r="J350" s="204">
        <v>78</v>
      </c>
      <c r="K350" s="204">
        <v>79</v>
      </c>
      <c r="L350" s="204">
        <v>82</v>
      </c>
      <c r="M350" s="204">
        <v>82</v>
      </c>
      <c r="N350" s="204">
        <v>78</v>
      </c>
      <c r="O350" s="204">
        <v>85</v>
      </c>
      <c r="P350" s="204">
        <v>84</v>
      </c>
      <c r="Q350" s="204">
        <v>76</v>
      </c>
      <c r="R350" s="204">
        <v>80</v>
      </c>
      <c r="S350" s="204">
        <v>85</v>
      </c>
      <c r="T350" s="204">
        <v>79.19</v>
      </c>
    </row>
    <row r="351" spans="1:20" ht="20.100000000000001" customHeight="1">
      <c r="A351" s="288">
        <v>44043</v>
      </c>
      <c r="B351" s="288">
        <v>44049</v>
      </c>
      <c r="C351" s="293" t="s">
        <v>1565</v>
      </c>
      <c r="D351" s="204">
        <v>75</v>
      </c>
      <c r="E351" s="204">
        <v>52</v>
      </c>
      <c r="F351" s="204">
        <v>55</v>
      </c>
      <c r="G351" s="204">
        <v>57</v>
      </c>
      <c r="H351" s="204">
        <v>55</v>
      </c>
      <c r="I351" s="204">
        <v>57</v>
      </c>
      <c r="J351" s="204">
        <v>62</v>
      </c>
      <c r="K351" s="204">
        <v>63</v>
      </c>
      <c r="L351" s="204">
        <v>58</v>
      </c>
      <c r="M351" s="204">
        <v>58</v>
      </c>
      <c r="N351" s="204">
        <v>62</v>
      </c>
      <c r="O351" s="204">
        <v>63</v>
      </c>
      <c r="P351" s="204">
        <v>62.5</v>
      </c>
      <c r="Q351" s="204">
        <v>58</v>
      </c>
      <c r="R351" s="204">
        <v>60</v>
      </c>
      <c r="S351" s="204">
        <v>75</v>
      </c>
      <c r="T351" s="204">
        <v>60.78</v>
      </c>
    </row>
    <row r="352" spans="1:20" ht="20.100000000000001" customHeight="1">
      <c r="A352" s="288">
        <v>44043</v>
      </c>
      <c r="B352" s="288">
        <v>44049</v>
      </c>
      <c r="C352" s="293" t="s">
        <v>1566</v>
      </c>
      <c r="D352" s="204">
        <v>5</v>
      </c>
      <c r="E352" s="204">
        <v>15</v>
      </c>
      <c r="F352" s="204">
        <v>19</v>
      </c>
      <c r="G352" s="204">
        <v>20</v>
      </c>
      <c r="H352" s="204">
        <v>23</v>
      </c>
      <c r="I352" s="204">
        <v>25</v>
      </c>
      <c r="J352" s="204">
        <v>16</v>
      </c>
      <c r="K352" s="204">
        <v>16</v>
      </c>
      <c r="L352" s="204">
        <v>24</v>
      </c>
      <c r="M352" s="204">
        <v>24</v>
      </c>
      <c r="N352" s="204">
        <v>16</v>
      </c>
      <c r="O352" s="204">
        <v>22</v>
      </c>
      <c r="P352" s="204">
        <v>21.5</v>
      </c>
      <c r="Q352" s="204">
        <v>18</v>
      </c>
      <c r="R352" s="204">
        <v>20</v>
      </c>
      <c r="S352" s="204">
        <v>10</v>
      </c>
      <c r="T352" s="204">
        <v>18.41</v>
      </c>
    </row>
    <row r="353" spans="1:20" ht="20.100000000000001" customHeight="1">
      <c r="A353" s="288">
        <v>44050</v>
      </c>
      <c r="B353" s="288">
        <v>44056</v>
      </c>
      <c r="C353" s="293" t="s">
        <v>1560</v>
      </c>
      <c r="D353" s="204">
        <v>45</v>
      </c>
      <c r="E353" s="204">
        <v>44.5</v>
      </c>
      <c r="F353" s="204">
        <v>46.5</v>
      </c>
      <c r="G353" s="204">
        <v>46.3</v>
      </c>
      <c r="H353" s="204">
        <v>46.2</v>
      </c>
      <c r="I353" s="204">
        <v>47.1</v>
      </c>
      <c r="J353" s="204">
        <v>47.4</v>
      </c>
      <c r="K353" s="204">
        <v>47.5</v>
      </c>
      <c r="L353" s="294">
        <v>50</v>
      </c>
      <c r="M353" s="294">
        <v>50.2</v>
      </c>
      <c r="N353" s="204">
        <v>49.2</v>
      </c>
      <c r="O353" s="204">
        <v>52</v>
      </c>
      <c r="P353" s="204">
        <v>49.2</v>
      </c>
      <c r="Q353" s="294">
        <v>47</v>
      </c>
      <c r="R353" s="204">
        <v>49.5</v>
      </c>
      <c r="S353" s="204">
        <v>51</v>
      </c>
      <c r="T353" s="204">
        <f t="shared" ref="T353:T355" si="55">AVERAGE(D353:S353)</f>
        <v>48.037500000000001</v>
      </c>
    </row>
    <row r="354" spans="1:20" ht="20.100000000000001" customHeight="1">
      <c r="A354" s="288">
        <v>44050</v>
      </c>
      <c r="B354" s="288">
        <v>44056</v>
      </c>
      <c r="C354" s="293" t="s">
        <v>1561</v>
      </c>
      <c r="D354" s="204">
        <v>52</v>
      </c>
      <c r="E354" s="204">
        <v>48.5</v>
      </c>
      <c r="F354" s="204">
        <v>53</v>
      </c>
      <c r="G354" s="204">
        <v>51</v>
      </c>
      <c r="H354" s="204">
        <v>53</v>
      </c>
      <c r="I354" s="204">
        <v>55</v>
      </c>
      <c r="J354" s="204">
        <v>53</v>
      </c>
      <c r="K354" s="204">
        <v>55</v>
      </c>
      <c r="L354" s="204">
        <v>54</v>
      </c>
      <c r="M354" s="204">
        <v>54</v>
      </c>
      <c r="N354" s="204">
        <v>54</v>
      </c>
      <c r="O354" s="204">
        <v>56.8</v>
      </c>
      <c r="P354" s="204">
        <v>54.5</v>
      </c>
      <c r="Q354" s="204">
        <v>54</v>
      </c>
      <c r="R354" s="204">
        <v>55</v>
      </c>
      <c r="S354" s="204">
        <v>60</v>
      </c>
      <c r="T354" s="204">
        <f t="shared" si="55"/>
        <v>53.924999999999997</v>
      </c>
    </row>
    <row r="355" spans="1:20" ht="20.100000000000001" customHeight="1">
      <c r="A355" s="288">
        <v>44050</v>
      </c>
      <c r="B355" s="288">
        <v>44056</v>
      </c>
      <c r="C355" s="293" t="s">
        <v>1562</v>
      </c>
      <c r="D355" s="204">
        <v>40</v>
      </c>
      <c r="E355" s="204">
        <v>40</v>
      </c>
      <c r="F355" s="204">
        <v>40</v>
      </c>
      <c r="G355" s="204">
        <v>40</v>
      </c>
      <c r="H355" s="204">
        <v>38</v>
      </c>
      <c r="I355" s="204">
        <v>40</v>
      </c>
      <c r="J355" s="204">
        <v>39</v>
      </c>
      <c r="K355" s="204">
        <v>40</v>
      </c>
      <c r="L355" s="204">
        <v>40</v>
      </c>
      <c r="M355" s="204">
        <v>40</v>
      </c>
      <c r="N355" s="204">
        <v>40</v>
      </c>
      <c r="O355" s="204">
        <v>42.5</v>
      </c>
      <c r="P355" s="204">
        <v>41</v>
      </c>
      <c r="Q355" s="204">
        <v>40</v>
      </c>
      <c r="R355" s="204">
        <v>41</v>
      </c>
      <c r="S355" s="204">
        <v>42</v>
      </c>
      <c r="T355" s="204">
        <f t="shared" si="55"/>
        <v>40.21875</v>
      </c>
    </row>
    <row r="356" spans="1:20" ht="20.100000000000001" customHeight="1">
      <c r="A356" s="288">
        <v>44050</v>
      </c>
      <c r="B356" s="288">
        <v>44056</v>
      </c>
      <c r="C356" s="293" t="s">
        <v>1563</v>
      </c>
      <c r="D356" s="204">
        <v>12</v>
      </c>
      <c r="E356" s="204">
        <v>8.5</v>
      </c>
      <c r="F356" s="204">
        <v>13</v>
      </c>
      <c r="G356" s="204">
        <v>11</v>
      </c>
      <c r="H356" s="204">
        <v>15</v>
      </c>
      <c r="I356" s="204">
        <v>15</v>
      </c>
      <c r="J356" s="204">
        <v>14</v>
      </c>
      <c r="K356" s="204">
        <v>15</v>
      </c>
      <c r="L356" s="204">
        <v>14</v>
      </c>
      <c r="M356" s="204">
        <v>14</v>
      </c>
      <c r="N356" s="204">
        <v>14</v>
      </c>
      <c r="O356" s="204">
        <v>14.3</v>
      </c>
      <c r="P356" s="204">
        <v>13.5</v>
      </c>
      <c r="Q356" s="204">
        <v>14</v>
      </c>
      <c r="R356" s="204">
        <v>14</v>
      </c>
      <c r="S356" s="204">
        <v>18</v>
      </c>
      <c r="T356" s="204">
        <v>13.706250000000001</v>
      </c>
    </row>
    <row r="357" spans="1:20" ht="20.100000000000001" customHeight="1">
      <c r="A357" s="288">
        <v>44050</v>
      </c>
      <c r="B357" s="288">
        <v>44056</v>
      </c>
      <c r="C357" s="293" t="s">
        <v>1564</v>
      </c>
      <c r="D357" s="204">
        <v>78</v>
      </c>
      <c r="E357" s="204">
        <v>67</v>
      </c>
      <c r="F357" s="204">
        <v>75</v>
      </c>
      <c r="G357" s="204">
        <v>77</v>
      </c>
      <c r="H357" s="204">
        <v>78</v>
      </c>
      <c r="I357" s="204">
        <v>82</v>
      </c>
      <c r="J357" s="204">
        <v>78</v>
      </c>
      <c r="K357" s="204">
        <v>77</v>
      </c>
      <c r="L357" s="204">
        <v>82</v>
      </c>
      <c r="M357" s="204">
        <v>82</v>
      </c>
      <c r="N357" s="204">
        <v>78</v>
      </c>
      <c r="O357" s="204">
        <v>85</v>
      </c>
      <c r="P357" s="204">
        <v>84</v>
      </c>
      <c r="Q357" s="204">
        <v>76</v>
      </c>
      <c r="R357" s="204">
        <v>80</v>
      </c>
      <c r="S357" s="204">
        <v>85</v>
      </c>
      <c r="T357" s="204">
        <f>AVERAGE(D357:S357)</f>
        <v>79</v>
      </c>
    </row>
    <row r="358" spans="1:20" ht="20.100000000000001" customHeight="1">
      <c r="A358" s="288">
        <v>44050</v>
      </c>
      <c r="B358" s="288">
        <v>44056</v>
      </c>
      <c r="C358" s="293" t="s">
        <v>1565</v>
      </c>
      <c r="D358" s="204">
        <v>75</v>
      </c>
      <c r="E358" s="204">
        <v>50</v>
      </c>
      <c r="F358" s="204">
        <v>55</v>
      </c>
      <c r="G358" s="204">
        <v>57</v>
      </c>
      <c r="H358" s="204">
        <v>55</v>
      </c>
      <c r="I358" s="204">
        <v>57</v>
      </c>
      <c r="J358" s="204">
        <v>62</v>
      </c>
      <c r="K358" s="204">
        <v>61.5</v>
      </c>
      <c r="L358" s="204">
        <v>58</v>
      </c>
      <c r="M358" s="204">
        <v>58</v>
      </c>
      <c r="N358" s="204">
        <v>62</v>
      </c>
      <c r="O358" s="204">
        <v>63</v>
      </c>
      <c r="P358" s="204">
        <v>62.5</v>
      </c>
      <c r="Q358" s="204">
        <v>58</v>
      </c>
      <c r="R358" s="204">
        <v>60</v>
      </c>
      <c r="S358" s="204">
        <v>75</v>
      </c>
      <c r="T358" s="204">
        <f>AVERAGE(D358:S358)</f>
        <v>60.5625</v>
      </c>
    </row>
    <row r="359" spans="1:20" ht="20.100000000000001" customHeight="1">
      <c r="A359" s="288">
        <v>44050</v>
      </c>
      <c r="B359" s="288">
        <v>44056</v>
      </c>
      <c r="C359" s="293" t="s">
        <v>1566</v>
      </c>
      <c r="D359" s="204">
        <v>3</v>
      </c>
      <c r="E359" s="204">
        <v>17</v>
      </c>
      <c r="F359" s="204">
        <v>20</v>
      </c>
      <c r="G359" s="204">
        <v>20</v>
      </c>
      <c r="H359" s="204">
        <v>23</v>
      </c>
      <c r="I359" s="204">
        <v>25</v>
      </c>
      <c r="J359" s="204">
        <v>16</v>
      </c>
      <c r="K359" s="204">
        <v>15.5</v>
      </c>
      <c r="L359" s="204">
        <v>24</v>
      </c>
      <c r="M359" s="204">
        <v>24</v>
      </c>
      <c r="N359" s="204">
        <v>16</v>
      </c>
      <c r="O359" s="204">
        <v>22</v>
      </c>
      <c r="P359" s="204">
        <v>21.5</v>
      </c>
      <c r="Q359" s="204">
        <v>18</v>
      </c>
      <c r="R359" s="204">
        <v>20</v>
      </c>
      <c r="S359" s="204">
        <v>10</v>
      </c>
      <c r="T359" s="204">
        <v>18.4375</v>
      </c>
    </row>
    <row r="360" spans="1:20" ht="20.100000000000001" customHeight="1">
      <c r="A360" s="288">
        <v>44057</v>
      </c>
      <c r="B360" s="288">
        <v>44063</v>
      </c>
      <c r="C360" s="293" t="s">
        <v>1560</v>
      </c>
      <c r="D360" s="204">
        <v>45.2</v>
      </c>
      <c r="E360" s="204">
        <v>44.5</v>
      </c>
      <c r="F360" s="204">
        <v>46.7</v>
      </c>
      <c r="G360" s="204">
        <v>46.6</v>
      </c>
      <c r="H360" s="204">
        <v>46.5</v>
      </c>
      <c r="I360" s="204">
        <v>47</v>
      </c>
      <c r="J360" s="204">
        <v>47.4</v>
      </c>
      <c r="K360" s="204">
        <v>47.5</v>
      </c>
      <c r="L360" s="294">
        <v>49.2</v>
      </c>
      <c r="M360" s="294">
        <v>49.6</v>
      </c>
      <c r="N360" s="204">
        <v>49.2</v>
      </c>
      <c r="O360" s="204">
        <v>51.5</v>
      </c>
      <c r="P360" s="204">
        <v>51</v>
      </c>
      <c r="Q360" s="294">
        <v>47.5</v>
      </c>
      <c r="R360" s="204">
        <v>49.5</v>
      </c>
      <c r="S360" s="204">
        <v>52</v>
      </c>
      <c r="T360" s="204">
        <v>48.18</v>
      </c>
    </row>
    <row r="361" spans="1:20" ht="20.100000000000001" customHeight="1">
      <c r="A361" s="288">
        <v>44057</v>
      </c>
      <c r="B361" s="288">
        <v>44063</v>
      </c>
      <c r="C361" s="293" t="s">
        <v>1561</v>
      </c>
      <c r="D361" s="204">
        <v>52</v>
      </c>
      <c r="E361" s="204">
        <v>48.5</v>
      </c>
      <c r="F361" s="204">
        <v>53</v>
      </c>
      <c r="G361" s="204">
        <v>51</v>
      </c>
      <c r="H361" s="204">
        <v>53</v>
      </c>
      <c r="I361" s="204">
        <v>54.5</v>
      </c>
      <c r="J361" s="204">
        <v>53</v>
      </c>
      <c r="K361" s="204">
        <v>55</v>
      </c>
      <c r="L361" s="204">
        <v>54</v>
      </c>
      <c r="M361" s="204">
        <v>54</v>
      </c>
      <c r="N361" s="204">
        <v>54</v>
      </c>
      <c r="O361" s="204">
        <v>56.8</v>
      </c>
      <c r="P361" s="204">
        <v>55</v>
      </c>
      <c r="Q361" s="204">
        <v>54</v>
      </c>
      <c r="R361" s="204">
        <v>55</v>
      </c>
      <c r="S361" s="204">
        <v>60</v>
      </c>
      <c r="T361" s="204">
        <v>53.93</v>
      </c>
    </row>
    <row r="362" spans="1:20" ht="20.100000000000001" customHeight="1">
      <c r="A362" s="288">
        <v>44057</v>
      </c>
      <c r="B362" s="288">
        <v>44063</v>
      </c>
      <c r="C362" s="293" t="s">
        <v>1562</v>
      </c>
      <c r="D362" s="204">
        <v>40.5</v>
      </c>
      <c r="E362" s="204">
        <v>40</v>
      </c>
      <c r="F362" s="204">
        <v>40</v>
      </c>
      <c r="G362" s="204">
        <v>40</v>
      </c>
      <c r="H362" s="204">
        <v>39</v>
      </c>
      <c r="I362" s="204">
        <v>40</v>
      </c>
      <c r="J362" s="204">
        <v>39</v>
      </c>
      <c r="K362" s="204">
        <v>40</v>
      </c>
      <c r="L362" s="204">
        <v>40</v>
      </c>
      <c r="M362" s="204">
        <v>40</v>
      </c>
      <c r="N362" s="204">
        <v>40</v>
      </c>
      <c r="O362" s="204">
        <v>42.5</v>
      </c>
      <c r="P362" s="204">
        <v>40</v>
      </c>
      <c r="Q362" s="204">
        <v>40</v>
      </c>
      <c r="R362" s="204">
        <v>41</v>
      </c>
      <c r="S362" s="204">
        <v>42</v>
      </c>
      <c r="T362" s="204">
        <v>40.25</v>
      </c>
    </row>
    <row r="363" spans="1:20" ht="20.100000000000001" customHeight="1">
      <c r="A363" s="288">
        <v>44057</v>
      </c>
      <c r="B363" s="288">
        <v>44063</v>
      </c>
      <c r="C363" s="293" t="s">
        <v>1563</v>
      </c>
      <c r="D363" s="204">
        <v>11.5</v>
      </c>
      <c r="E363" s="204">
        <v>8.5</v>
      </c>
      <c r="F363" s="204">
        <v>13</v>
      </c>
      <c r="G363" s="204">
        <v>11</v>
      </c>
      <c r="H363" s="204">
        <v>14</v>
      </c>
      <c r="I363" s="204">
        <v>14.5</v>
      </c>
      <c r="J363" s="204">
        <v>14</v>
      </c>
      <c r="K363" s="204">
        <v>15</v>
      </c>
      <c r="L363" s="204">
        <v>14</v>
      </c>
      <c r="M363" s="204">
        <v>14</v>
      </c>
      <c r="N363" s="204">
        <v>14</v>
      </c>
      <c r="O363" s="204">
        <v>14.3</v>
      </c>
      <c r="P363" s="204">
        <v>15</v>
      </c>
      <c r="Q363" s="204">
        <v>14</v>
      </c>
      <c r="R363" s="204">
        <v>14</v>
      </c>
      <c r="S363" s="204">
        <v>18</v>
      </c>
      <c r="T363" s="204">
        <v>13.68</v>
      </c>
    </row>
    <row r="364" spans="1:20" ht="20.100000000000001" customHeight="1">
      <c r="A364" s="288">
        <v>44057</v>
      </c>
      <c r="B364" s="288">
        <v>44063</v>
      </c>
      <c r="C364" s="293" t="s">
        <v>1564</v>
      </c>
      <c r="D364" s="204">
        <v>78</v>
      </c>
      <c r="E364" s="204">
        <v>67</v>
      </c>
      <c r="F364" s="204">
        <v>75</v>
      </c>
      <c r="G364" s="204">
        <v>77</v>
      </c>
      <c r="H364" s="204">
        <v>78</v>
      </c>
      <c r="I364" s="204">
        <v>81</v>
      </c>
      <c r="J364" s="204">
        <v>78</v>
      </c>
      <c r="K364" s="204">
        <v>77</v>
      </c>
      <c r="L364" s="204">
        <v>82</v>
      </c>
      <c r="M364" s="204">
        <v>82</v>
      </c>
      <c r="N364" s="204">
        <v>78</v>
      </c>
      <c r="O364" s="204">
        <v>85</v>
      </c>
      <c r="P364" s="204">
        <v>85</v>
      </c>
      <c r="Q364" s="204">
        <v>76</v>
      </c>
      <c r="R364" s="204">
        <v>80</v>
      </c>
      <c r="S364" s="204">
        <v>85</v>
      </c>
      <c r="T364" s="204">
        <v>79</v>
      </c>
    </row>
    <row r="365" spans="1:20" ht="20.100000000000001" customHeight="1">
      <c r="A365" s="288">
        <v>44057</v>
      </c>
      <c r="B365" s="288">
        <v>44063</v>
      </c>
      <c r="C365" s="293" t="s">
        <v>1565</v>
      </c>
      <c r="D365" s="204">
        <v>75</v>
      </c>
      <c r="E365" s="204">
        <v>50</v>
      </c>
      <c r="F365" s="204">
        <v>55</v>
      </c>
      <c r="G365" s="204">
        <v>57</v>
      </c>
      <c r="H365" s="204">
        <v>55</v>
      </c>
      <c r="I365" s="204">
        <v>57</v>
      </c>
      <c r="J365" s="204">
        <v>62</v>
      </c>
      <c r="K365" s="204">
        <v>61.5</v>
      </c>
      <c r="L365" s="204">
        <v>58</v>
      </c>
      <c r="M365" s="204">
        <v>58</v>
      </c>
      <c r="N365" s="204">
        <v>62</v>
      </c>
      <c r="O365" s="204">
        <v>63</v>
      </c>
      <c r="P365" s="204">
        <v>61</v>
      </c>
      <c r="Q365" s="204">
        <v>58</v>
      </c>
      <c r="R365" s="204">
        <v>60</v>
      </c>
      <c r="S365" s="204">
        <v>75</v>
      </c>
      <c r="T365" s="204">
        <v>60.47</v>
      </c>
    </row>
    <row r="366" spans="1:20" ht="20.100000000000001" customHeight="1">
      <c r="A366" s="288">
        <v>44057</v>
      </c>
      <c r="B366" s="288">
        <v>44063</v>
      </c>
      <c r="C366" s="293" t="s">
        <v>1566</v>
      </c>
      <c r="D366" s="204">
        <v>3</v>
      </c>
      <c r="E366" s="204">
        <v>17</v>
      </c>
      <c r="F366" s="204">
        <v>20</v>
      </c>
      <c r="G366" s="204">
        <v>20</v>
      </c>
      <c r="H366" s="204">
        <v>23</v>
      </c>
      <c r="I366" s="204">
        <v>24</v>
      </c>
      <c r="J366" s="204">
        <v>16</v>
      </c>
      <c r="K366" s="204">
        <v>15.5</v>
      </c>
      <c r="L366" s="204">
        <v>24</v>
      </c>
      <c r="M366" s="204">
        <v>24</v>
      </c>
      <c r="N366" s="204">
        <v>16</v>
      </c>
      <c r="O366" s="204">
        <v>22</v>
      </c>
      <c r="P366" s="204">
        <v>24</v>
      </c>
      <c r="Q366" s="204">
        <v>18</v>
      </c>
      <c r="R366" s="204">
        <v>20</v>
      </c>
      <c r="S366" s="204">
        <v>10</v>
      </c>
      <c r="T366" s="204">
        <v>18.53</v>
      </c>
    </row>
    <row r="367" spans="1:20" ht="20.100000000000001" customHeight="1">
      <c r="A367" s="288">
        <v>44064</v>
      </c>
      <c r="B367" s="288">
        <v>44070</v>
      </c>
      <c r="C367" s="293" t="s">
        <v>1560</v>
      </c>
      <c r="D367" s="204">
        <v>45</v>
      </c>
      <c r="E367" s="204">
        <v>44.4</v>
      </c>
      <c r="F367" s="204">
        <v>46</v>
      </c>
      <c r="G367" s="204">
        <v>45.5</v>
      </c>
      <c r="H367" s="204">
        <v>45.8</v>
      </c>
      <c r="I367" s="204">
        <v>46.2</v>
      </c>
      <c r="J367" s="294">
        <v>47</v>
      </c>
      <c r="K367" s="295">
        <v>47</v>
      </c>
      <c r="L367" s="294">
        <v>48</v>
      </c>
      <c r="M367" s="294">
        <v>48</v>
      </c>
      <c r="N367" s="294">
        <v>48.9</v>
      </c>
      <c r="O367" s="204">
        <v>51</v>
      </c>
      <c r="P367" s="204">
        <v>49</v>
      </c>
      <c r="Q367" s="294">
        <v>47</v>
      </c>
      <c r="R367" s="204">
        <v>48.6</v>
      </c>
      <c r="S367" s="204">
        <v>51</v>
      </c>
      <c r="T367" s="204">
        <v>47.4</v>
      </c>
    </row>
    <row r="368" spans="1:20" ht="20.100000000000001" customHeight="1">
      <c r="A368" s="288">
        <v>44064</v>
      </c>
      <c r="B368" s="288">
        <v>44070</v>
      </c>
      <c r="C368" s="293" t="s">
        <v>1561</v>
      </c>
      <c r="D368" s="204">
        <v>55</v>
      </c>
      <c r="E368" s="204">
        <v>50</v>
      </c>
      <c r="F368" s="204">
        <v>53</v>
      </c>
      <c r="G368" s="204">
        <v>51</v>
      </c>
      <c r="H368" s="204">
        <v>53</v>
      </c>
      <c r="I368" s="204">
        <v>54.5</v>
      </c>
      <c r="J368" s="204">
        <v>52.5</v>
      </c>
      <c r="K368" s="204">
        <v>54</v>
      </c>
      <c r="L368" s="204">
        <v>54</v>
      </c>
      <c r="M368" s="204">
        <v>54</v>
      </c>
      <c r="N368" s="204">
        <v>53.5</v>
      </c>
      <c r="O368" s="204">
        <v>56.8</v>
      </c>
      <c r="P368" s="204">
        <v>55</v>
      </c>
      <c r="Q368" s="204">
        <v>54</v>
      </c>
      <c r="R368" s="204">
        <v>55</v>
      </c>
      <c r="S368" s="204">
        <v>60</v>
      </c>
      <c r="T368" s="204">
        <v>54.08</v>
      </c>
    </row>
    <row r="369" spans="1:20" ht="20.100000000000001" customHeight="1">
      <c r="A369" s="288">
        <v>44064</v>
      </c>
      <c r="B369" s="288">
        <v>44070</v>
      </c>
      <c r="C369" s="293" t="s">
        <v>1562</v>
      </c>
      <c r="D369" s="204">
        <v>47</v>
      </c>
      <c r="E369" s="204">
        <v>44</v>
      </c>
      <c r="F369" s="204">
        <v>42</v>
      </c>
      <c r="G369" s="204">
        <v>40</v>
      </c>
      <c r="H369" s="204">
        <v>39</v>
      </c>
      <c r="I369" s="204">
        <v>40</v>
      </c>
      <c r="J369" s="204">
        <v>39</v>
      </c>
      <c r="K369" s="204">
        <v>40</v>
      </c>
      <c r="L369" s="204">
        <v>40</v>
      </c>
      <c r="M369" s="204">
        <v>40</v>
      </c>
      <c r="N369" s="204">
        <v>40</v>
      </c>
      <c r="O369" s="204">
        <v>42.5</v>
      </c>
      <c r="P369" s="204">
        <v>40</v>
      </c>
      <c r="Q369" s="204">
        <v>41</v>
      </c>
      <c r="R369" s="204">
        <v>41</v>
      </c>
      <c r="S369" s="204">
        <v>43</v>
      </c>
      <c r="T369" s="204">
        <v>41.16</v>
      </c>
    </row>
    <row r="370" spans="1:20" ht="20.100000000000001" customHeight="1">
      <c r="A370" s="288">
        <v>44064</v>
      </c>
      <c r="B370" s="288">
        <v>44070</v>
      </c>
      <c r="C370" s="293" t="s">
        <v>1563</v>
      </c>
      <c r="D370" s="204">
        <v>8</v>
      </c>
      <c r="E370" s="204">
        <v>6</v>
      </c>
      <c r="F370" s="204">
        <v>11</v>
      </c>
      <c r="G370" s="204">
        <v>11</v>
      </c>
      <c r="H370" s="204">
        <v>14</v>
      </c>
      <c r="I370" s="204">
        <v>14.5</v>
      </c>
      <c r="J370" s="204">
        <v>13.5</v>
      </c>
      <c r="K370" s="204">
        <v>14</v>
      </c>
      <c r="L370" s="204">
        <v>14</v>
      </c>
      <c r="M370" s="204">
        <v>14</v>
      </c>
      <c r="N370" s="204">
        <v>13.5</v>
      </c>
      <c r="O370" s="204">
        <v>14.3</v>
      </c>
      <c r="P370" s="204">
        <v>15</v>
      </c>
      <c r="Q370" s="204">
        <v>13</v>
      </c>
      <c r="R370" s="204">
        <v>14</v>
      </c>
      <c r="S370" s="204">
        <v>17</v>
      </c>
      <c r="T370" s="204">
        <v>12.92</v>
      </c>
    </row>
    <row r="371" spans="1:20" ht="20.100000000000001" customHeight="1">
      <c r="A371" s="288">
        <v>44064</v>
      </c>
      <c r="B371" s="288">
        <v>44070</v>
      </c>
      <c r="C371" s="293" t="s">
        <v>1564</v>
      </c>
      <c r="D371" s="204">
        <v>83</v>
      </c>
      <c r="E371" s="204">
        <v>69</v>
      </c>
      <c r="F371" s="204">
        <v>75</v>
      </c>
      <c r="G371" s="204">
        <v>77</v>
      </c>
      <c r="H371" s="204">
        <v>77</v>
      </c>
      <c r="I371" s="204">
        <v>81</v>
      </c>
      <c r="J371" s="204">
        <v>77</v>
      </c>
      <c r="K371" s="204">
        <v>76.5</v>
      </c>
      <c r="L371" s="204">
        <v>82</v>
      </c>
      <c r="M371" s="204">
        <v>82</v>
      </c>
      <c r="N371" s="204">
        <v>77</v>
      </c>
      <c r="O371" s="204">
        <v>85</v>
      </c>
      <c r="P371" s="204">
        <v>85</v>
      </c>
      <c r="Q371" s="204">
        <v>76</v>
      </c>
      <c r="R371" s="204">
        <v>80</v>
      </c>
      <c r="S371" s="204">
        <v>85</v>
      </c>
      <c r="T371" s="204">
        <v>79.22</v>
      </c>
    </row>
    <row r="372" spans="1:20" ht="20.100000000000001" customHeight="1">
      <c r="A372" s="288">
        <v>44064</v>
      </c>
      <c r="B372" s="288">
        <v>44070</v>
      </c>
      <c r="C372" s="293" t="s">
        <v>1565</v>
      </c>
      <c r="D372" s="204">
        <v>80</v>
      </c>
      <c r="E372" s="204">
        <v>54</v>
      </c>
      <c r="F372" s="204">
        <v>58</v>
      </c>
      <c r="G372" s="204">
        <v>57</v>
      </c>
      <c r="H372" s="204">
        <v>55</v>
      </c>
      <c r="I372" s="204">
        <v>57</v>
      </c>
      <c r="J372" s="204">
        <v>62</v>
      </c>
      <c r="K372" s="204">
        <v>61.5</v>
      </c>
      <c r="L372" s="204">
        <v>58</v>
      </c>
      <c r="M372" s="204">
        <v>58</v>
      </c>
      <c r="N372" s="204">
        <v>62</v>
      </c>
      <c r="O372" s="204">
        <v>63</v>
      </c>
      <c r="P372" s="204">
        <v>61</v>
      </c>
      <c r="Q372" s="204">
        <v>58</v>
      </c>
      <c r="R372" s="204">
        <v>60</v>
      </c>
      <c r="S372" s="204">
        <v>75</v>
      </c>
      <c r="T372" s="204">
        <v>61.22</v>
      </c>
    </row>
    <row r="373" spans="1:20" ht="20.100000000000001" customHeight="1">
      <c r="A373" s="288">
        <v>44064</v>
      </c>
      <c r="B373" s="288">
        <v>44070</v>
      </c>
      <c r="C373" s="293" t="s">
        <v>1566</v>
      </c>
      <c r="D373" s="204">
        <v>3</v>
      </c>
      <c r="E373" s="204">
        <v>15</v>
      </c>
      <c r="F373" s="204">
        <v>17</v>
      </c>
      <c r="G373" s="204">
        <v>20</v>
      </c>
      <c r="H373" s="204">
        <v>22</v>
      </c>
      <c r="I373" s="204">
        <v>24</v>
      </c>
      <c r="J373" s="204">
        <v>15</v>
      </c>
      <c r="K373" s="204">
        <v>15</v>
      </c>
      <c r="L373" s="204">
        <v>24</v>
      </c>
      <c r="M373" s="204">
        <v>24</v>
      </c>
      <c r="N373" s="204">
        <v>15</v>
      </c>
      <c r="O373" s="204">
        <v>22</v>
      </c>
      <c r="P373" s="204">
        <v>24</v>
      </c>
      <c r="Q373" s="204">
        <v>18</v>
      </c>
      <c r="R373" s="204">
        <v>20</v>
      </c>
      <c r="S373" s="204">
        <v>10</v>
      </c>
      <c r="T373" s="204">
        <v>18</v>
      </c>
    </row>
    <row r="374" spans="1:20" ht="20.100000000000001" customHeight="1">
      <c r="A374" s="288">
        <v>44071</v>
      </c>
      <c r="B374" s="288">
        <v>44077</v>
      </c>
      <c r="C374" s="293" t="s">
        <v>1560</v>
      </c>
      <c r="D374" s="204">
        <v>45</v>
      </c>
      <c r="E374" s="204">
        <v>44.4</v>
      </c>
      <c r="F374" s="204">
        <v>45.8</v>
      </c>
      <c r="G374" s="204">
        <v>45.5</v>
      </c>
      <c r="H374" s="204">
        <v>45.5</v>
      </c>
      <c r="I374" s="204">
        <v>46</v>
      </c>
      <c r="J374" s="294">
        <v>46.9</v>
      </c>
      <c r="K374" s="294">
        <v>46.9</v>
      </c>
      <c r="L374" s="294">
        <v>47.2</v>
      </c>
      <c r="M374" s="294">
        <v>47</v>
      </c>
      <c r="N374" s="294">
        <v>48.7</v>
      </c>
      <c r="O374" s="204">
        <v>50</v>
      </c>
      <c r="P374" s="204">
        <v>48.5</v>
      </c>
      <c r="Q374" s="294">
        <v>47.4</v>
      </c>
      <c r="R374" s="204">
        <v>48.7</v>
      </c>
      <c r="S374" s="204">
        <v>51</v>
      </c>
      <c r="T374" s="204">
        <v>47.16</v>
      </c>
    </row>
    <row r="375" spans="1:20" ht="20.100000000000001" customHeight="1">
      <c r="A375" s="288">
        <v>44071</v>
      </c>
      <c r="B375" s="288">
        <v>44077</v>
      </c>
      <c r="C375" s="293" t="s">
        <v>1561</v>
      </c>
      <c r="D375" s="204">
        <v>55</v>
      </c>
      <c r="E375" s="204">
        <v>50</v>
      </c>
      <c r="F375" s="204">
        <v>53</v>
      </c>
      <c r="G375" s="204">
        <v>51</v>
      </c>
      <c r="H375" s="204">
        <v>51</v>
      </c>
      <c r="I375" s="204">
        <v>54</v>
      </c>
      <c r="J375" s="204">
        <v>52</v>
      </c>
      <c r="K375" s="204">
        <v>53.5</v>
      </c>
      <c r="L375" s="204">
        <v>54</v>
      </c>
      <c r="M375" s="204">
        <v>54</v>
      </c>
      <c r="N375" s="204">
        <v>53</v>
      </c>
      <c r="O375" s="204">
        <v>56.8</v>
      </c>
      <c r="P375" s="204">
        <v>55</v>
      </c>
      <c r="Q375" s="204">
        <v>54</v>
      </c>
      <c r="R375" s="204">
        <v>56</v>
      </c>
      <c r="S375" s="204">
        <v>60</v>
      </c>
      <c r="T375" s="204">
        <v>53.89</v>
      </c>
    </row>
    <row r="376" spans="1:20" ht="20.100000000000001" customHeight="1">
      <c r="A376" s="288">
        <v>44071</v>
      </c>
      <c r="B376" s="288">
        <v>44077</v>
      </c>
      <c r="C376" s="293" t="s">
        <v>1562</v>
      </c>
      <c r="D376" s="204">
        <v>47</v>
      </c>
      <c r="E376" s="204">
        <v>44</v>
      </c>
      <c r="F376" s="204">
        <v>44</v>
      </c>
      <c r="G376" s="204">
        <v>40</v>
      </c>
      <c r="H376" s="204">
        <v>39</v>
      </c>
      <c r="I376" s="204">
        <v>40</v>
      </c>
      <c r="J376" s="204">
        <v>39</v>
      </c>
      <c r="K376" s="204">
        <v>40</v>
      </c>
      <c r="L376" s="204">
        <v>40</v>
      </c>
      <c r="M376" s="204">
        <v>40</v>
      </c>
      <c r="N376" s="204">
        <v>40</v>
      </c>
      <c r="O376" s="204">
        <v>42.5</v>
      </c>
      <c r="P376" s="204">
        <v>40</v>
      </c>
      <c r="Q376" s="204">
        <v>41</v>
      </c>
      <c r="R376" s="204">
        <v>43</v>
      </c>
      <c r="S376" s="204">
        <v>43</v>
      </c>
      <c r="T376" s="204">
        <v>41.41</v>
      </c>
    </row>
    <row r="377" spans="1:20" ht="20.100000000000001" customHeight="1">
      <c r="A377" s="288">
        <v>44071</v>
      </c>
      <c r="B377" s="288">
        <v>44077</v>
      </c>
      <c r="C377" s="293" t="s">
        <v>1563</v>
      </c>
      <c r="D377" s="204">
        <v>8</v>
      </c>
      <c r="E377" s="204">
        <v>6</v>
      </c>
      <c r="F377" s="204">
        <v>9</v>
      </c>
      <c r="G377" s="204">
        <v>11</v>
      </c>
      <c r="H377" s="204">
        <v>12</v>
      </c>
      <c r="I377" s="204">
        <v>14</v>
      </c>
      <c r="J377" s="204">
        <v>13</v>
      </c>
      <c r="K377" s="204">
        <v>13.5</v>
      </c>
      <c r="L377" s="204">
        <v>14</v>
      </c>
      <c r="M377" s="204">
        <v>14</v>
      </c>
      <c r="N377" s="204">
        <v>13</v>
      </c>
      <c r="O377" s="204">
        <v>14.3</v>
      </c>
      <c r="P377" s="204">
        <v>15</v>
      </c>
      <c r="Q377" s="204">
        <v>13</v>
      </c>
      <c r="R377" s="204">
        <v>13</v>
      </c>
      <c r="S377" s="204">
        <v>17</v>
      </c>
      <c r="T377" s="204">
        <v>12.49</v>
      </c>
    </row>
    <row r="378" spans="1:20" ht="20.100000000000001" customHeight="1">
      <c r="A378" s="288">
        <v>44071</v>
      </c>
      <c r="B378" s="288">
        <v>44077</v>
      </c>
      <c r="C378" s="293" t="s">
        <v>1564</v>
      </c>
      <c r="D378" s="204">
        <v>83</v>
      </c>
      <c r="E378" s="204">
        <v>69</v>
      </c>
      <c r="F378" s="204">
        <v>75</v>
      </c>
      <c r="G378" s="204">
        <v>77</v>
      </c>
      <c r="H378" s="204">
        <v>76</v>
      </c>
      <c r="I378" s="204">
        <v>80</v>
      </c>
      <c r="J378" s="204">
        <v>76.5</v>
      </c>
      <c r="K378" s="204">
        <v>76</v>
      </c>
      <c r="L378" s="204">
        <v>82</v>
      </c>
      <c r="M378" s="204">
        <v>82</v>
      </c>
      <c r="N378" s="204">
        <v>76.5</v>
      </c>
      <c r="O378" s="204">
        <v>85</v>
      </c>
      <c r="P378" s="204">
        <v>85</v>
      </c>
      <c r="Q378" s="204">
        <v>76</v>
      </c>
      <c r="R378" s="204">
        <v>80</v>
      </c>
      <c r="S378" s="204">
        <v>85</v>
      </c>
      <c r="T378" s="204">
        <v>79</v>
      </c>
    </row>
    <row r="379" spans="1:20" ht="20.100000000000001" customHeight="1">
      <c r="A379" s="288">
        <v>44071</v>
      </c>
      <c r="B379" s="288">
        <v>44077</v>
      </c>
      <c r="C379" s="293" t="s">
        <v>1565</v>
      </c>
      <c r="D379" s="204">
        <v>80</v>
      </c>
      <c r="E379" s="204">
        <v>54</v>
      </c>
      <c r="F379" s="204">
        <v>60</v>
      </c>
      <c r="G379" s="204">
        <v>57</v>
      </c>
      <c r="H379" s="204">
        <v>55</v>
      </c>
      <c r="I379" s="204">
        <v>57</v>
      </c>
      <c r="J379" s="204">
        <v>62</v>
      </c>
      <c r="K379" s="204">
        <v>61.5</v>
      </c>
      <c r="L379" s="204">
        <v>58</v>
      </c>
      <c r="M379" s="204">
        <v>58</v>
      </c>
      <c r="N379" s="204">
        <v>65</v>
      </c>
      <c r="O379" s="204">
        <v>63</v>
      </c>
      <c r="P379" s="204">
        <v>61</v>
      </c>
      <c r="Q379" s="204">
        <v>58</v>
      </c>
      <c r="R379" s="204">
        <v>60</v>
      </c>
      <c r="S379" s="204">
        <v>75</v>
      </c>
      <c r="T379" s="204">
        <v>61.53</v>
      </c>
    </row>
    <row r="380" spans="1:20" ht="20.100000000000001" customHeight="1">
      <c r="A380" s="288">
        <v>44071</v>
      </c>
      <c r="B380" s="288">
        <v>44077</v>
      </c>
      <c r="C380" s="293" t="s">
        <v>1566</v>
      </c>
      <c r="D380" s="204">
        <v>3</v>
      </c>
      <c r="E380" s="204">
        <v>15</v>
      </c>
      <c r="F380" s="204">
        <f t="shared" ref="F380:K380" si="56">F378-F379</f>
        <v>15</v>
      </c>
      <c r="G380" s="204">
        <v>20</v>
      </c>
      <c r="H380" s="204">
        <v>21</v>
      </c>
      <c r="I380" s="204">
        <v>23</v>
      </c>
      <c r="J380" s="204">
        <f t="shared" si="56"/>
        <v>14.5</v>
      </c>
      <c r="K380" s="204">
        <f t="shared" si="56"/>
        <v>14.5</v>
      </c>
      <c r="L380" s="204">
        <v>24</v>
      </c>
      <c r="M380" s="204">
        <v>24</v>
      </c>
      <c r="N380" s="204">
        <f t="shared" ref="N380:R380" si="57">N378-N379</f>
        <v>11.5</v>
      </c>
      <c r="O380" s="204">
        <v>22</v>
      </c>
      <c r="P380" s="204">
        <v>24</v>
      </c>
      <c r="Q380" s="204">
        <f t="shared" si="57"/>
        <v>18</v>
      </c>
      <c r="R380" s="204">
        <f t="shared" si="57"/>
        <v>20</v>
      </c>
      <c r="S380" s="204">
        <v>10</v>
      </c>
      <c r="T380" s="204">
        <v>17.47</v>
      </c>
    </row>
    <row r="381" spans="1:20" ht="20.100000000000001" customHeight="1">
      <c r="A381" s="288">
        <v>44078</v>
      </c>
      <c r="B381" s="288">
        <v>44084</v>
      </c>
      <c r="C381" s="293" t="s">
        <v>1560</v>
      </c>
      <c r="D381" s="204">
        <v>44.5</v>
      </c>
      <c r="E381" s="204">
        <v>43.9</v>
      </c>
      <c r="F381" s="204">
        <v>44.5</v>
      </c>
      <c r="G381" s="204">
        <v>45</v>
      </c>
      <c r="H381" s="204">
        <v>44.5</v>
      </c>
      <c r="I381" s="204">
        <v>45.5</v>
      </c>
      <c r="J381" s="294">
        <v>46.7</v>
      </c>
      <c r="K381" s="294">
        <v>46.7</v>
      </c>
      <c r="L381" s="294">
        <v>46.5</v>
      </c>
      <c r="M381" s="294">
        <v>46.2</v>
      </c>
      <c r="N381" s="294">
        <v>48.5</v>
      </c>
      <c r="O381" s="204">
        <v>49.3</v>
      </c>
      <c r="P381" s="204">
        <v>48</v>
      </c>
      <c r="Q381" s="294">
        <v>45.6</v>
      </c>
      <c r="R381" s="204">
        <v>47.7</v>
      </c>
      <c r="S381" s="204">
        <v>50.5</v>
      </c>
      <c r="T381" s="204">
        <v>46.48</v>
      </c>
    </row>
    <row r="382" spans="1:20" ht="20.100000000000001" customHeight="1">
      <c r="A382" s="288">
        <v>44078</v>
      </c>
      <c r="B382" s="288">
        <v>44084</v>
      </c>
      <c r="C382" s="293" t="s">
        <v>1561</v>
      </c>
      <c r="D382" s="204">
        <v>54.5</v>
      </c>
      <c r="E382" s="204">
        <v>49.5</v>
      </c>
      <c r="F382" s="204">
        <v>52</v>
      </c>
      <c r="G382" s="204">
        <v>50.5</v>
      </c>
      <c r="H382" s="204">
        <v>50</v>
      </c>
      <c r="I382" s="204">
        <v>52</v>
      </c>
      <c r="J382" s="204">
        <v>51.8</v>
      </c>
      <c r="K382" s="204">
        <v>53.3</v>
      </c>
      <c r="L382" s="204">
        <v>53.5</v>
      </c>
      <c r="M382" s="204">
        <v>53</v>
      </c>
      <c r="N382" s="204">
        <v>52.8</v>
      </c>
      <c r="O382" s="204">
        <v>56</v>
      </c>
      <c r="P382" s="204">
        <v>54.5</v>
      </c>
      <c r="Q382" s="204">
        <v>52</v>
      </c>
      <c r="R382" s="204">
        <v>55</v>
      </c>
      <c r="S382" s="204">
        <v>59</v>
      </c>
      <c r="T382" s="204">
        <v>53.09</v>
      </c>
    </row>
    <row r="383" spans="1:20" ht="20.100000000000001" customHeight="1">
      <c r="A383" s="288">
        <v>44078</v>
      </c>
      <c r="B383" s="288">
        <v>44084</v>
      </c>
      <c r="C383" s="293" t="s">
        <v>1562</v>
      </c>
      <c r="D383" s="204">
        <v>47</v>
      </c>
      <c r="E383" s="204">
        <v>44</v>
      </c>
      <c r="F383" s="204">
        <v>43</v>
      </c>
      <c r="G383" s="204">
        <v>40</v>
      </c>
      <c r="H383" s="204">
        <v>39</v>
      </c>
      <c r="I383" s="204">
        <v>40</v>
      </c>
      <c r="J383" s="204">
        <v>39</v>
      </c>
      <c r="K383" s="204">
        <v>40</v>
      </c>
      <c r="L383" s="204">
        <v>40</v>
      </c>
      <c r="M383" s="204">
        <v>40</v>
      </c>
      <c r="N383" s="204">
        <v>40</v>
      </c>
      <c r="O383" s="204">
        <v>42.5</v>
      </c>
      <c r="P383" s="204">
        <v>40</v>
      </c>
      <c r="Q383" s="204">
        <v>41</v>
      </c>
      <c r="R383" s="204">
        <v>43</v>
      </c>
      <c r="S383" s="204">
        <v>43</v>
      </c>
      <c r="T383" s="204">
        <v>41.34</v>
      </c>
    </row>
    <row r="384" spans="1:20" ht="20.100000000000001" customHeight="1">
      <c r="A384" s="288">
        <v>44078</v>
      </c>
      <c r="B384" s="288">
        <v>44084</v>
      </c>
      <c r="C384" s="293" t="s">
        <v>1563</v>
      </c>
      <c r="D384" s="204">
        <f t="shared" ref="D384:S384" si="58">D382-D383</f>
        <v>7.5</v>
      </c>
      <c r="E384" s="204">
        <f t="shared" si="58"/>
        <v>5.5</v>
      </c>
      <c r="F384" s="204">
        <f t="shared" si="58"/>
        <v>9</v>
      </c>
      <c r="G384" s="204">
        <f t="shared" si="58"/>
        <v>10.5</v>
      </c>
      <c r="H384" s="204">
        <f t="shared" si="58"/>
        <v>11</v>
      </c>
      <c r="I384" s="204">
        <f t="shared" si="58"/>
        <v>12</v>
      </c>
      <c r="J384" s="204">
        <f t="shared" si="58"/>
        <v>12.799999999999997</v>
      </c>
      <c r="K384" s="204">
        <f t="shared" si="58"/>
        <v>13.299999999999997</v>
      </c>
      <c r="L384" s="204">
        <f t="shared" si="58"/>
        <v>13.5</v>
      </c>
      <c r="M384" s="204">
        <f t="shared" si="58"/>
        <v>13</v>
      </c>
      <c r="N384" s="204">
        <f t="shared" si="58"/>
        <v>12.799999999999997</v>
      </c>
      <c r="O384" s="204">
        <f t="shared" si="58"/>
        <v>13.5</v>
      </c>
      <c r="P384" s="204">
        <f t="shared" si="58"/>
        <v>14.5</v>
      </c>
      <c r="Q384" s="204">
        <f t="shared" si="58"/>
        <v>11</v>
      </c>
      <c r="R384" s="204">
        <f t="shared" si="58"/>
        <v>12</v>
      </c>
      <c r="S384" s="204">
        <f t="shared" si="58"/>
        <v>16</v>
      </c>
      <c r="T384" s="204">
        <v>11.74</v>
      </c>
    </row>
    <row r="385" spans="1:20" ht="20.100000000000001" customHeight="1">
      <c r="A385" s="288">
        <v>44078</v>
      </c>
      <c r="B385" s="288">
        <v>44084</v>
      </c>
      <c r="C385" s="293" t="s">
        <v>1564</v>
      </c>
      <c r="D385" s="204">
        <v>83</v>
      </c>
      <c r="E385" s="204">
        <v>69</v>
      </c>
      <c r="F385" s="204">
        <v>74</v>
      </c>
      <c r="G385" s="204">
        <v>77</v>
      </c>
      <c r="H385" s="204">
        <v>75</v>
      </c>
      <c r="I385" s="204">
        <v>80</v>
      </c>
      <c r="J385" s="204">
        <v>76.3</v>
      </c>
      <c r="K385" s="204">
        <v>75.8</v>
      </c>
      <c r="L385" s="204">
        <v>81</v>
      </c>
      <c r="M385" s="204">
        <v>81</v>
      </c>
      <c r="N385" s="204">
        <v>76.3</v>
      </c>
      <c r="O385" s="204">
        <v>84</v>
      </c>
      <c r="P385" s="204">
        <v>84</v>
      </c>
      <c r="Q385" s="204">
        <v>76</v>
      </c>
      <c r="R385" s="204">
        <v>80</v>
      </c>
      <c r="S385" s="204">
        <v>85</v>
      </c>
      <c r="T385" s="204">
        <v>78.59</v>
      </c>
    </row>
    <row r="386" spans="1:20" ht="20.100000000000001" customHeight="1">
      <c r="A386" s="288">
        <v>44078</v>
      </c>
      <c r="B386" s="288">
        <v>44084</v>
      </c>
      <c r="C386" s="293" t="s">
        <v>1565</v>
      </c>
      <c r="D386" s="204">
        <v>80</v>
      </c>
      <c r="E386" s="204">
        <v>54</v>
      </c>
      <c r="F386" s="204">
        <v>60</v>
      </c>
      <c r="G386" s="204">
        <v>57</v>
      </c>
      <c r="H386" s="204">
        <v>55</v>
      </c>
      <c r="I386" s="204">
        <v>57</v>
      </c>
      <c r="J386" s="204">
        <v>62</v>
      </c>
      <c r="K386" s="204">
        <v>61.5</v>
      </c>
      <c r="L386" s="204">
        <v>58</v>
      </c>
      <c r="M386" s="204">
        <v>58</v>
      </c>
      <c r="N386" s="204">
        <v>65</v>
      </c>
      <c r="O386" s="204">
        <v>63</v>
      </c>
      <c r="P386" s="204">
        <v>61</v>
      </c>
      <c r="Q386" s="204">
        <v>58</v>
      </c>
      <c r="R386" s="204">
        <v>60</v>
      </c>
      <c r="S386" s="204">
        <v>75</v>
      </c>
      <c r="T386" s="204">
        <v>61.53</v>
      </c>
    </row>
    <row r="387" spans="1:20" ht="20.100000000000001" customHeight="1">
      <c r="A387" s="288">
        <v>44078</v>
      </c>
      <c r="B387" s="288">
        <v>44084</v>
      </c>
      <c r="C387" s="293" t="s">
        <v>1566</v>
      </c>
      <c r="D387" s="204">
        <v>3</v>
      </c>
      <c r="E387" s="204">
        <v>15</v>
      </c>
      <c r="F387" s="204">
        <v>14</v>
      </c>
      <c r="G387" s="204">
        <v>20</v>
      </c>
      <c r="H387" s="204">
        <v>20</v>
      </c>
      <c r="I387" s="204">
        <v>23</v>
      </c>
      <c r="J387" s="204">
        <v>14.3</v>
      </c>
      <c r="K387" s="204">
        <v>14.3</v>
      </c>
      <c r="L387" s="204">
        <v>23</v>
      </c>
      <c r="M387" s="204">
        <v>23</v>
      </c>
      <c r="N387" s="204">
        <v>11.3</v>
      </c>
      <c r="O387" s="204">
        <v>21</v>
      </c>
      <c r="P387" s="204">
        <v>23</v>
      </c>
      <c r="Q387" s="204">
        <v>18</v>
      </c>
      <c r="R387" s="204">
        <v>20</v>
      </c>
      <c r="S387" s="204">
        <v>10</v>
      </c>
      <c r="T387" s="204">
        <f>T385-T386</f>
        <v>17.060000000000002</v>
      </c>
    </row>
    <row r="388" spans="1:20" ht="20.100000000000001" customHeight="1">
      <c r="A388" s="288">
        <v>44085</v>
      </c>
      <c r="B388" s="288">
        <v>44091</v>
      </c>
      <c r="C388" s="293" t="s">
        <v>1560</v>
      </c>
      <c r="D388" s="204">
        <v>42</v>
      </c>
      <c r="E388" s="204">
        <v>42</v>
      </c>
      <c r="F388" s="204">
        <v>43.6</v>
      </c>
      <c r="G388" s="204">
        <v>44</v>
      </c>
      <c r="H388" s="204">
        <v>44</v>
      </c>
      <c r="I388" s="204">
        <v>44.8</v>
      </c>
      <c r="J388" s="294">
        <v>45.5</v>
      </c>
      <c r="K388" s="294">
        <v>45.5</v>
      </c>
      <c r="L388" s="294">
        <v>45.5</v>
      </c>
      <c r="M388" s="294">
        <v>45</v>
      </c>
      <c r="N388" s="294">
        <v>47.5</v>
      </c>
      <c r="O388" s="204">
        <v>48</v>
      </c>
      <c r="P388" s="204">
        <v>46.5</v>
      </c>
      <c r="Q388" s="294">
        <v>44.4</v>
      </c>
      <c r="R388" s="204">
        <v>46.6</v>
      </c>
      <c r="S388" s="204">
        <v>49</v>
      </c>
      <c r="T388" s="204">
        <v>45.24</v>
      </c>
    </row>
    <row r="389" spans="1:20" ht="20.100000000000001" customHeight="1">
      <c r="A389" s="288">
        <v>44085</v>
      </c>
      <c r="B389" s="288">
        <v>44091</v>
      </c>
      <c r="C389" s="293" t="s">
        <v>1561</v>
      </c>
      <c r="D389" s="204">
        <v>54.5</v>
      </c>
      <c r="E389" s="204">
        <v>46</v>
      </c>
      <c r="F389" s="204">
        <v>50.5</v>
      </c>
      <c r="G389" s="204">
        <v>50.5</v>
      </c>
      <c r="H389" s="204">
        <v>50</v>
      </c>
      <c r="I389" s="204">
        <v>52</v>
      </c>
      <c r="J389" s="204">
        <v>50.8</v>
      </c>
      <c r="K389" s="204">
        <v>52.3</v>
      </c>
      <c r="L389" s="204">
        <v>53.5</v>
      </c>
      <c r="M389" s="204">
        <v>53</v>
      </c>
      <c r="N389" s="204">
        <v>51.8</v>
      </c>
      <c r="O389" s="204">
        <v>56</v>
      </c>
      <c r="P389" s="204">
        <v>54.5</v>
      </c>
      <c r="Q389" s="204">
        <v>51.4</v>
      </c>
      <c r="R389" s="204">
        <v>54</v>
      </c>
      <c r="S389" s="204">
        <v>58</v>
      </c>
      <c r="T389" s="204">
        <v>52.43</v>
      </c>
    </row>
    <row r="390" spans="1:20" ht="20.100000000000001" customHeight="1">
      <c r="A390" s="288">
        <v>44085</v>
      </c>
      <c r="B390" s="288">
        <v>44091</v>
      </c>
      <c r="C390" s="293" t="s">
        <v>1562</v>
      </c>
      <c r="D390" s="204">
        <v>47</v>
      </c>
      <c r="E390" s="204">
        <v>40</v>
      </c>
      <c r="F390" s="204">
        <v>42</v>
      </c>
      <c r="G390" s="204">
        <v>40</v>
      </c>
      <c r="H390" s="204">
        <v>39</v>
      </c>
      <c r="I390" s="204">
        <v>40</v>
      </c>
      <c r="J390" s="204">
        <v>39</v>
      </c>
      <c r="K390" s="204">
        <v>40</v>
      </c>
      <c r="L390" s="204">
        <v>40</v>
      </c>
      <c r="M390" s="204">
        <v>40</v>
      </c>
      <c r="N390" s="204">
        <v>40</v>
      </c>
      <c r="O390" s="204">
        <v>42.5</v>
      </c>
      <c r="P390" s="204">
        <v>40</v>
      </c>
      <c r="Q390" s="204">
        <v>41</v>
      </c>
      <c r="R390" s="204">
        <v>40</v>
      </c>
      <c r="S390" s="204">
        <v>42</v>
      </c>
      <c r="T390" s="204">
        <v>40.78</v>
      </c>
    </row>
    <row r="391" spans="1:20" ht="20.100000000000001" customHeight="1">
      <c r="A391" s="288">
        <v>44085</v>
      </c>
      <c r="B391" s="288">
        <v>44091</v>
      </c>
      <c r="C391" s="293" t="s">
        <v>1563</v>
      </c>
      <c r="D391" s="204">
        <f t="shared" ref="D391:G391" si="59">D389-D390</f>
        <v>7.5</v>
      </c>
      <c r="E391" s="204">
        <v>6</v>
      </c>
      <c r="F391" s="204">
        <f t="shared" si="59"/>
        <v>8.5</v>
      </c>
      <c r="G391" s="204">
        <f t="shared" si="59"/>
        <v>10.5</v>
      </c>
      <c r="H391" s="204">
        <v>11</v>
      </c>
      <c r="I391" s="204">
        <v>12</v>
      </c>
      <c r="J391" s="204">
        <f t="shared" ref="J391:S391" si="60">J389-J390</f>
        <v>11.799999999999997</v>
      </c>
      <c r="K391" s="204">
        <f t="shared" si="60"/>
        <v>12.299999999999997</v>
      </c>
      <c r="L391" s="204">
        <f t="shared" si="60"/>
        <v>13.5</v>
      </c>
      <c r="M391" s="204">
        <f t="shared" si="60"/>
        <v>13</v>
      </c>
      <c r="N391" s="204">
        <f t="shared" si="60"/>
        <v>11.799999999999997</v>
      </c>
      <c r="O391" s="204">
        <f t="shared" si="60"/>
        <v>13.5</v>
      </c>
      <c r="P391" s="204">
        <f t="shared" si="60"/>
        <v>14.5</v>
      </c>
      <c r="Q391" s="204">
        <f t="shared" si="60"/>
        <v>10.399999999999999</v>
      </c>
      <c r="R391" s="204">
        <f t="shared" si="60"/>
        <v>14</v>
      </c>
      <c r="S391" s="204">
        <f t="shared" si="60"/>
        <v>16</v>
      </c>
      <c r="T391" s="204">
        <v>11.64</v>
      </c>
    </row>
    <row r="392" spans="1:20" ht="20.100000000000001" customHeight="1">
      <c r="A392" s="288">
        <v>44085</v>
      </c>
      <c r="B392" s="288">
        <v>44091</v>
      </c>
      <c r="C392" s="293" t="s">
        <v>1564</v>
      </c>
      <c r="D392" s="204">
        <v>83</v>
      </c>
      <c r="E392" s="204">
        <v>67.5</v>
      </c>
      <c r="F392" s="204">
        <v>74</v>
      </c>
      <c r="G392" s="204">
        <v>77</v>
      </c>
      <c r="H392" s="204">
        <v>76</v>
      </c>
      <c r="I392" s="204">
        <v>80</v>
      </c>
      <c r="J392" s="204">
        <v>75.2</v>
      </c>
      <c r="K392" s="294">
        <v>74.8</v>
      </c>
      <c r="L392" s="204">
        <v>81</v>
      </c>
      <c r="M392" s="204">
        <v>81</v>
      </c>
      <c r="N392" s="294">
        <v>75.3</v>
      </c>
      <c r="O392" s="204">
        <v>83</v>
      </c>
      <c r="P392" s="204">
        <v>83</v>
      </c>
      <c r="Q392" s="204">
        <v>76</v>
      </c>
      <c r="R392" s="204">
        <v>80</v>
      </c>
      <c r="S392" s="204">
        <v>85</v>
      </c>
      <c r="T392" s="204">
        <v>78.239999999999995</v>
      </c>
    </row>
    <row r="393" spans="1:20" ht="20.100000000000001" customHeight="1">
      <c r="A393" s="288">
        <v>44085</v>
      </c>
      <c r="B393" s="288">
        <v>44091</v>
      </c>
      <c r="C393" s="293" t="s">
        <v>1565</v>
      </c>
      <c r="D393" s="204">
        <v>80</v>
      </c>
      <c r="E393" s="204">
        <v>54</v>
      </c>
      <c r="F393" s="204">
        <v>59.6</v>
      </c>
      <c r="G393" s="204">
        <v>57</v>
      </c>
      <c r="H393" s="204">
        <v>57</v>
      </c>
      <c r="I393" s="204">
        <v>58</v>
      </c>
      <c r="J393" s="204">
        <v>62</v>
      </c>
      <c r="K393" s="204">
        <v>61.5</v>
      </c>
      <c r="L393" s="204">
        <v>58</v>
      </c>
      <c r="M393" s="204">
        <v>58</v>
      </c>
      <c r="N393" s="204">
        <v>65</v>
      </c>
      <c r="O393" s="204">
        <v>62</v>
      </c>
      <c r="P393" s="204">
        <v>60</v>
      </c>
      <c r="Q393" s="204">
        <v>58</v>
      </c>
      <c r="R393" s="204">
        <v>60</v>
      </c>
      <c r="S393" s="204">
        <v>73</v>
      </c>
      <c r="T393" s="204">
        <v>61.44</v>
      </c>
    </row>
    <row r="394" spans="1:20" ht="20.100000000000001" customHeight="1">
      <c r="A394" s="288">
        <v>44085</v>
      </c>
      <c r="B394" s="288">
        <v>44091</v>
      </c>
      <c r="C394" s="293" t="s">
        <v>1566</v>
      </c>
      <c r="D394" s="204">
        <v>3</v>
      </c>
      <c r="E394" s="204">
        <v>13.5</v>
      </c>
      <c r="F394" s="204">
        <v>14.4</v>
      </c>
      <c r="G394" s="204">
        <v>20</v>
      </c>
      <c r="H394" s="204">
        <v>19</v>
      </c>
      <c r="I394" s="204">
        <v>22</v>
      </c>
      <c r="J394" s="204">
        <v>13.2</v>
      </c>
      <c r="K394" s="204">
        <v>13.3</v>
      </c>
      <c r="L394" s="204">
        <v>23</v>
      </c>
      <c r="M394" s="204">
        <v>23</v>
      </c>
      <c r="N394" s="204">
        <v>10.3</v>
      </c>
      <c r="O394" s="204">
        <v>21</v>
      </c>
      <c r="P394" s="204">
        <v>23</v>
      </c>
      <c r="Q394" s="204">
        <v>18</v>
      </c>
      <c r="R394" s="204">
        <v>20</v>
      </c>
      <c r="S394" s="204">
        <v>12</v>
      </c>
      <c r="T394" s="204">
        <v>16.79</v>
      </c>
    </row>
    <row r="395" spans="1:20" ht="20.100000000000001" customHeight="1">
      <c r="A395" s="288">
        <v>44092</v>
      </c>
      <c r="B395" s="288">
        <v>44098</v>
      </c>
      <c r="C395" s="293" t="s">
        <v>1560</v>
      </c>
      <c r="D395" s="204">
        <v>40</v>
      </c>
      <c r="E395" s="204">
        <v>39.5</v>
      </c>
      <c r="F395" s="204">
        <v>40.5</v>
      </c>
      <c r="G395" s="204">
        <v>41</v>
      </c>
      <c r="H395" s="204">
        <v>41</v>
      </c>
      <c r="I395" s="204">
        <v>41.3</v>
      </c>
      <c r="J395" s="204">
        <v>44</v>
      </c>
      <c r="K395" s="204">
        <v>44</v>
      </c>
      <c r="L395" s="204">
        <v>43.5</v>
      </c>
      <c r="M395" s="204">
        <v>42.8</v>
      </c>
      <c r="N395" s="204">
        <v>46</v>
      </c>
      <c r="O395" s="204">
        <v>46.5</v>
      </c>
      <c r="P395" s="204">
        <v>44</v>
      </c>
      <c r="Q395" s="204">
        <v>43</v>
      </c>
      <c r="R395" s="204">
        <v>43.8</v>
      </c>
      <c r="S395" s="204">
        <v>48</v>
      </c>
      <c r="T395" s="204">
        <v>43.06</v>
      </c>
    </row>
    <row r="396" spans="1:20" ht="20.100000000000001" customHeight="1">
      <c r="A396" s="288">
        <v>44092</v>
      </c>
      <c r="B396" s="288">
        <v>44098</v>
      </c>
      <c r="C396" s="293" t="s">
        <v>1561</v>
      </c>
      <c r="D396" s="204">
        <v>53.5</v>
      </c>
      <c r="E396" s="204">
        <v>45</v>
      </c>
      <c r="F396" s="204">
        <v>50</v>
      </c>
      <c r="G396" s="204">
        <v>50</v>
      </c>
      <c r="H396" s="204">
        <v>50</v>
      </c>
      <c r="I396" s="204">
        <v>51.8</v>
      </c>
      <c r="J396" s="204">
        <v>50.2</v>
      </c>
      <c r="K396" s="204">
        <v>51.7</v>
      </c>
      <c r="L396" s="204">
        <v>53.5</v>
      </c>
      <c r="M396" s="204">
        <v>53</v>
      </c>
      <c r="N396" s="204">
        <v>51.6</v>
      </c>
      <c r="O396" s="204">
        <v>56</v>
      </c>
      <c r="P396" s="204">
        <v>54.5</v>
      </c>
      <c r="Q396" s="204">
        <v>51</v>
      </c>
      <c r="R396" s="204">
        <v>53.5</v>
      </c>
      <c r="S396" s="204">
        <v>56</v>
      </c>
      <c r="T396" s="204">
        <v>51.96</v>
      </c>
    </row>
    <row r="397" spans="1:20" ht="20.100000000000001" customHeight="1">
      <c r="A397" s="288">
        <v>44092</v>
      </c>
      <c r="B397" s="288">
        <v>44098</v>
      </c>
      <c r="C397" s="293" t="s">
        <v>1562</v>
      </c>
      <c r="D397" s="204">
        <v>47</v>
      </c>
      <c r="E397" s="204">
        <v>40</v>
      </c>
      <c r="F397" s="204">
        <v>41.4</v>
      </c>
      <c r="G397" s="204">
        <v>40</v>
      </c>
      <c r="H397" s="204">
        <v>39</v>
      </c>
      <c r="I397" s="204">
        <v>40</v>
      </c>
      <c r="J397" s="204">
        <v>39</v>
      </c>
      <c r="K397" s="204">
        <v>40</v>
      </c>
      <c r="L397" s="204">
        <v>40</v>
      </c>
      <c r="M397" s="204">
        <v>40</v>
      </c>
      <c r="N397" s="204">
        <v>40</v>
      </c>
      <c r="O397" s="204">
        <v>42.5</v>
      </c>
      <c r="P397" s="204">
        <v>40</v>
      </c>
      <c r="Q397" s="204">
        <v>41</v>
      </c>
      <c r="R397" s="204">
        <v>40</v>
      </c>
      <c r="S397" s="204">
        <v>42</v>
      </c>
      <c r="T397" s="204">
        <v>40.74</v>
      </c>
    </row>
    <row r="398" spans="1:20" ht="20.100000000000001" customHeight="1">
      <c r="A398" s="288">
        <v>44092</v>
      </c>
      <c r="B398" s="288">
        <v>44098</v>
      </c>
      <c r="C398" s="293" t="s">
        <v>1563</v>
      </c>
      <c r="D398" s="204">
        <v>6.5</v>
      </c>
      <c r="E398" s="204">
        <v>5</v>
      </c>
      <c r="F398" s="204">
        <v>8.6</v>
      </c>
      <c r="G398" s="204">
        <v>10</v>
      </c>
      <c r="H398" s="204">
        <v>11</v>
      </c>
      <c r="I398" s="204">
        <v>11.8</v>
      </c>
      <c r="J398" s="204">
        <v>11.2</v>
      </c>
      <c r="K398" s="204">
        <v>11.7</v>
      </c>
      <c r="L398" s="204">
        <v>13.5</v>
      </c>
      <c r="M398" s="204">
        <v>13</v>
      </c>
      <c r="N398" s="204">
        <v>11.6</v>
      </c>
      <c r="O398" s="204">
        <v>13.5</v>
      </c>
      <c r="P398" s="204">
        <v>14.5</v>
      </c>
      <c r="Q398" s="204">
        <v>10</v>
      </c>
      <c r="R398" s="204">
        <v>13.5</v>
      </c>
      <c r="S398" s="204">
        <v>14</v>
      </c>
      <c r="T398" s="204">
        <v>11.21</v>
      </c>
    </row>
    <row r="399" spans="1:20" ht="20.100000000000001" customHeight="1">
      <c r="A399" s="288">
        <v>44092</v>
      </c>
      <c r="B399" s="288">
        <v>44098</v>
      </c>
      <c r="C399" s="293" t="s">
        <v>1564</v>
      </c>
      <c r="D399" s="204">
        <v>83</v>
      </c>
      <c r="E399" s="204">
        <v>71</v>
      </c>
      <c r="F399" s="204">
        <v>74</v>
      </c>
      <c r="G399" s="204">
        <v>77</v>
      </c>
      <c r="H399" s="204">
        <v>76</v>
      </c>
      <c r="I399" s="204">
        <v>80</v>
      </c>
      <c r="J399" s="204">
        <v>75.2</v>
      </c>
      <c r="K399" s="204">
        <v>74.8</v>
      </c>
      <c r="L399" s="204">
        <v>81</v>
      </c>
      <c r="M399" s="204">
        <v>81</v>
      </c>
      <c r="N399" s="204">
        <v>75.3</v>
      </c>
      <c r="O399" s="204">
        <v>83</v>
      </c>
      <c r="P399" s="204">
        <v>83</v>
      </c>
      <c r="Q399" s="204">
        <v>76</v>
      </c>
      <c r="R399" s="204">
        <v>80</v>
      </c>
      <c r="S399" s="204">
        <v>85</v>
      </c>
      <c r="T399" s="204">
        <v>78.459999999999994</v>
      </c>
    </row>
    <row r="400" spans="1:20" ht="20.100000000000001" customHeight="1">
      <c r="A400" s="288">
        <v>44092</v>
      </c>
      <c r="B400" s="288">
        <v>44098</v>
      </c>
      <c r="C400" s="293" t="s">
        <v>1565</v>
      </c>
      <c r="D400" s="204">
        <v>80</v>
      </c>
      <c r="E400" s="204">
        <v>54</v>
      </c>
      <c r="F400" s="204">
        <v>59.6</v>
      </c>
      <c r="G400" s="204">
        <v>57</v>
      </c>
      <c r="H400" s="204">
        <v>57</v>
      </c>
      <c r="I400" s="204">
        <v>58</v>
      </c>
      <c r="J400" s="204">
        <v>62</v>
      </c>
      <c r="K400" s="204">
        <v>61.5</v>
      </c>
      <c r="L400" s="204">
        <v>58</v>
      </c>
      <c r="M400" s="204">
        <v>58</v>
      </c>
      <c r="N400" s="204">
        <v>65</v>
      </c>
      <c r="O400" s="204">
        <v>62</v>
      </c>
      <c r="P400" s="204">
        <v>60</v>
      </c>
      <c r="Q400" s="204">
        <v>58</v>
      </c>
      <c r="R400" s="204">
        <v>60</v>
      </c>
      <c r="S400" s="204">
        <v>73</v>
      </c>
      <c r="T400" s="204">
        <v>61.44</v>
      </c>
    </row>
    <row r="401" spans="1:20" ht="20.100000000000001" customHeight="1">
      <c r="A401" s="288">
        <v>44092</v>
      </c>
      <c r="B401" s="288">
        <v>44098</v>
      </c>
      <c r="C401" s="293" t="s">
        <v>1566</v>
      </c>
      <c r="D401" s="204">
        <v>3</v>
      </c>
      <c r="E401" s="204">
        <v>17</v>
      </c>
      <c r="F401" s="204">
        <v>14.4</v>
      </c>
      <c r="G401" s="204">
        <v>20</v>
      </c>
      <c r="H401" s="204">
        <v>19</v>
      </c>
      <c r="I401" s="204">
        <v>22</v>
      </c>
      <c r="J401" s="204">
        <v>13.2</v>
      </c>
      <c r="K401" s="204">
        <v>13.3</v>
      </c>
      <c r="L401" s="204">
        <v>23</v>
      </c>
      <c r="M401" s="204">
        <v>23</v>
      </c>
      <c r="N401" s="204">
        <v>10.3</v>
      </c>
      <c r="O401" s="204">
        <v>21</v>
      </c>
      <c r="P401" s="204">
        <v>23</v>
      </c>
      <c r="Q401" s="204">
        <v>18</v>
      </c>
      <c r="R401" s="204">
        <v>20</v>
      </c>
      <c r="S401" s="204">
        <v>12</v>
      </c>
      <c r="T401" s="204">
        <v>17.010000000000002</v>
      </c>
    </row>
    <row r="402" spans="1:20" ht="20.100000000000001" customHeight="1">
      <c r="A402" s="288">
        <v>44099</v>
      </c>
      <c r="B402" s="288">
        <v>44104</v>
      </c>
      <c r="C402" s="293" t="s">
        <v>1560</v>
      </c>
      <c r="D402" s="204">
        <v>41</v>
      </c>
      <c r="E402" s="204">
        <v>40.5</v>
      </c>
      <c r="F402" s="204">
        <v>41.5</v>
      </c>
      <c r="G402" s="204">
        <v>42</v>
      </c>
      <c r="H402" s="204">
        <v>41.6</v>
      </c>
      <c r="I402" s="204">
        <v>42.2</v>
      </c>
      <c r="J402" s="204">
        <v>44.5</v>
      </c>
      <c r="K402" s="204">
        <v>44.5</v>
      </c>
      <c r="L402" s="204">
        <v>43</v>
      </c>
      <c r="M402" s="204">
        <v>42</v>
      </c>
      <c r="N402" s="204">
        <v>46.5</v>
      </c>
      <c r="O402" s="204">
        <v>46.5</v>
      </c>
      <c r="P402" s="204">
        <v>44</v>
      </c>
      <c r="Q402" s="204">
        <v>43</v>
      </c>
      <c r="R402" s="204">
        <v>44</v>
      </c>
      <c r="S402" s="204">
        <v>47</v>
      </c>
      <c r="T402" s="204">
        <v>43.36</v>
      </c>
    </row>
    <row r="403" spans="1:20" ht="20.100000000000001" customHeight="1">
      <c r="A403" s="288">
        <v>44099</v>
      </c>
      <c r="B403" s="288">
        <v>44104</v>
      </c>
      <c r="C403" s="293" t="s">
        <v>1561</v>
      </c>
      <c r="D403" s="204">
        <v>53.5</v>
      </c>
      <c r="E403" s="204">
        <v>45</v>
      </c>
      <c r="F403" s="204">
        <v>50</v>
      </c>
      <c r="G403" s="204">
        <v>50</v>
      </c>
      <c r="H403" s="204">
        <v>50.5</v>
      </c>
      <c r="I403" s="204">
        <v>52.5</v>
      </c>
      <c r="J403" s="204">
        <v>50.7</v>
      </c>
      <c r="K403" s="204">
        <v>52</v>
      </c>
      <c r="L403" s="204">
        <v>53.5</v>
      </c>
      <c r="M403" s="204">
        <v>53</v>
      </c>
      <c r="N403" s="204">
        <v>52</v>
      </c>
      <c r="O403" s="204">
        <v>56</v>
      </c>
      <c r="P403" s="204">
        <v>54.5</v>
      </c>
      <c r="Q403" s="204">
        <v>51</v>
      </c>
      <c r="R403" s="204">
        <v>53.5</v>
      </c>
      <c r="S403" s="204">
        <v>56</v>
      </c>
      <c r="T403" s="204">
        <v>52.11</v>
      </c>
    </row>
    <row r="404" spans="1:20" ht="20.100000000000001" customHeight="1">
      <c r="A404" s="288">
        <v>44099</v>
      </c>
      <c r="B404" s="288">
        <v>44104</v>
      </c>
      <c r="C404" s="293" t="s">
        <v>1562</v>
      </c>
      <c r="D404" s="204">
        <v>47</v>
      </c>
      <c r="E404" s="204">
        <v>40</v>
      </c>
      <c r="F404" s="204">
        <v>41.4</v>
      </c>
      <c r="G404" s="204">
        <v>40</v>
      </c>
      <c r="H404" s="204">
        <v>40</v>
      </c>
      <c r="I404" s="204">
        <v>40</v>
      </c>
      <c r="J404" s="204">
        <v>40</v>
      </c>
      <c r="K404" s="204">
        <v>40</v>
      </c>
      <c r="L404" s="204">
        <v>40</v>
      </c>
      <c r="M404" s="204">
        <v>40</v>
      </c>
      <c r="N404" s="204">
        <v>40</v>
      </c>
      <c r="O404" s="204">
        <v>42.5</v>
      </c>
      <c r="P404" s="204">
        <v>40</v>
      </c>
      <c r="Q404" s="204">
        <v>41</v>
      </c>
      <c r="R404" s="204">
        <v>40</v>
      </c>
      <c r="S404" s="204">
        <v>42</v>
      </c>
      <c r="T404" s="204">
        <v>40.869999999999997</v>
      </c>
    </row>
    <row r="405" spans="1:20" ht="20.100000000000001" customHeight="1">
      <c r="A405" s="288">
        <v>44099</v>
      </c>
      <c r="B405" s="288">
        <v>44104</v>
      </c>
      <c r="C405" s="293" t="s">
        <v>1563</v>
      </c>
      <c r="D405" s="204">
        <v>6.5</v>
      </c>
      <c r="E405" s="204">
        <v>5</v>
      </c>
      <c r="F405" s="204">
        <v>8.6</v>
      </c>
      <c r="G405" s="204">
        <v>10</v>
      </c>
      <c r="H405" s="204">
        <v>10.5</v>
      </c>
      <c r="I405" s="204">
        <v>12.5</v>
      </c>
      <c r="J405" s="204">
        <v>10.7</v>
      </c>
      <c r="K405" s="204">
        <v>12</v>
      </c>
      <c r="L405" s="204">
        <v>13.5</v>
      </c>
      <c r="M405" s="204">
        <v>13</v>
      </c>
      <c r="N405" s="204">
        <v>12</v>
      </c>
      <c r="O405" s="204">
        <v>13.5</v>
      </c>
      <c r="P405" s="204">
        <v>14.5</v>
      </c>
      <c r="Q405" s="204">
        <v>10</v>
      </c>
      <c r="R405" s="204">
        <v>13.5</v>
      </c>
      <c r="S405" s="204">
        <v>14</v>
      </c>
      <c r="T405" s="204">
        <v>11.24</v>
      </c>
    </row>
    <row r="406" spans="1:20" ht="20.100000000000001" customHeight="1">
      <c r="A406" s="288">
        <v>44099</v>
      </c>
      <c r="B406" s="288">
        <v>44104</v>
      </c>
      <c r="C406" s="293" t="s">
        <v>1564</v>
      </c>
      <c r="D406" s="204">
        <v>83</v>
      </c>
      <c r="E406" s="204">
        <v>72</v>
      </c>
      <c r="F406" s="204">
        <v>74</v>
      </c>
      <c r="G406" s="204">
        <v>77</v>
      </c>
      <c r="H406" s="204">
        <v>77</v>
      </c>
      <c r="I406" s="204">
        <v>80</v>
      </c>
      <c r="J406" s="204">
        <v>75.2</v>
      </c>
      <c r="K406" s="204">
        <v>74.8</v>
      </c>
      <c r="L406" s="204">
        <v>81</v>
      </c>
      <c r="M406" s="204">
        <v>81</v>
      </c>
      <c r="N406" s="204">
        <v>75.3</v>
      </c>
      <c r="O406" s="204">
        <v>83</v>
      </c>
      <c r="P406" s="204">
        <v>83</v>
      </c>
      <c r="Q406" s="204">
        <v>76</v>
      </c>
      <c r="R406" s="204">
        <v>80</v>
      </c>
      <c r="S406" s="204">
        <v>85</v>
      </c>
      <c r="T406" s="204">
        <v>78.58</v>
      </c>
    </row>
    <row r="407" spans="1:20" ht="20.100000000000001" customHeight="1">
      <c r="A407" s="288">
        <v>44099</v>
      </c>
      <c r="B407" s="288">
        <v>44104</v>
      </c>
      <c r="C407" s="293" t="s">
        <v>1565</v>
      </c>
      <c r="D407" s="204">
        <v>80</v>
      </c>
      <c r="E407" s="204">
        <v>54</v>
      </c>
      <c r="F407" s="204">
        <v>59.6</v>
      </c>
      <c r="G407" s="204">
        <v>57</v>
      </c>
      <c r="H407" s="204">
        <v>58</v>
      </c>
      <c r="I407" s="204">
        <v>60</v>
      </c>
      <c r="J407" s="204">
        <v>64</v>
      </c>
      <c r="K407" s="204">
        <v>63.5</v>
      </c>
      <c r="L407" s="204">
        <v>58</v>
      </c>
      <c r="M407" s="204">
        <v>58</v>
      </c>
      <c r="N407" s="204">
        <v>65</v>
      </c>
      <c r="O407" s="204">
        <v>62</v>
      </c>
      <c r="P407" s="204">
        <v>60</v>
      </c>
      <c r="Q407" s="204">
        <v>58</v>
      </c>
      <c r="R407" s="204">
        <v>60</v>
      </c>
      <c r="S407" s="204">
        <v>73</v>
      </c>
      <c r="T407" s="204">
        <v>61.88</v>
      </c>
    </row>
    <row r="408" spans="1:20" ht="20.100000000000001" customHeight="1">
      <c r="A408" s="288">
        <v>44099</v>
      </c>
      <c r="B408" s="288">
        <v>44104</v>
      </c>
      <c r="C408" s="293" t="s">
        <v>1566</v>
      </c>
      <c r="D408" s="204">
        <v>3</v>
      </c>
      <c r="E408" s="204">
        <v>18</v>
      </c>
      <c r="F408" s="204">
        <v>14.4</v>
      </c>
      <c r="G408" s="204">
        <v>20</v>
      </c>
      <c r="H408" s="204">
        <v>19</v>
      </c>
      <c r="I408" s="204">
        <v>20</v>
      </c>
      <c r="J408" s="204">
        <v>11.2</v>
      </c>
      <c r="K408" s="204">
        <v>11.3</v>
      </c>
      <c r="L408" s="204">
        <v>23</v>
      </c>
      <c r="M408" s="204">
        <v>23</v>
      </c>
      <c r="N408" s="204">
        <v>10.3</v>
      </c>
      <c r="O408" s="204">
        <v>21</v>
      </c>
      <c r="P408" s="204">
        <v>23</v>
      </c>
      <c r="Q408" s="204">
        <v>18</v>
      </c>
      <c r="R408" s="204">
        <v>20</v>
      </c>
      <c r="S408" s="204">
        <v>12</v>
      </c>
      <c r="T408" s="204">
        <v>16.7</v>
      </c>
    </row>
    <row r="409" spans="1:20" ht="20.100000000000001" customHeight="1">
      <c r="A409" s="288">
        <v>44105</v>
      </c>
      <c r="B409" s="288">
        <v>44112</v>
      </c>
      <c r="C409" s="293" t="s">
        <v>1560</v>
      </c>
      <c r="D409" s="204">
        <v>37.5</v>
      </c>
      <c r="E409" s="204">
        <v>36.5</v>
      </c>
      <c r="F409" s="204">
        <v>40.700000000000003</v>
      </c>
      <c r="G409" s="204">
        <v>39.6</v>
      </c>
      <c r="H409" s="204">
        <v>40.799999999999997</v>
      </c>
      <c r="I409" s="204">
        <v>41.3</v>
      </c>
      <c r="J409" s="204">
        <v>44</v>
      </c>
      <c r="K409" s="204">
        <v>44</v>
      </c>
      <c r="L409" s="204">
        <v>41.4</v>
      </c>
      <c r="M409" s="204">
        <v>40.4</v>
      </c>
      <c r="N409" s="204">
        <v>46</v>
      </c>
      <c r="O409" s="204">
        <v>43.8</v>
      </c>
      <c r="P409" s="204">
        <v>42.5</v>
      </c>
      <c r="Q409" s="204">
        <v>41.4</v>
      </c>
      <c r="R409" s="204">
        <v>43.5</v>
      </c>
      <c r="S409" s="204">
        <v>45</v>
      </c>
      <c r="T409" s="204">
        <v>41.78</v>
      </c>
    </row>
    <row r="410" spans="1:20" ht="20.100000000000001" customHeight="1">
      <c r="A410" s="288">
        <v>44105</v>
      </c>
      <c r="B410" s="288">
        <v>44112</v>
      </c>
      <c r="C410" s="293" t="s">
        <v>1561</v>
      </c>
      <c r="D410" s="204">
        <v>47</v>
      </c>
      <c r="E410" s="204">
        <v>43</v>
      </c>
      <c r="F410" s="204">
        <v>49</v>
      </c>
      <c r="G410" s="204">
        <v>49</v>
      </c>
      <c r="H410" s="204">
        <v>49.5</v>
      </c>
      <c r="I410" s="204">
        <v>51</v>
      </c>
      <c r="J410" s="204">
        <v>50.2</v>
      </c>
      <c r="K410" s="204">
        <v>51.5</v>
      </c>
      <c r="L410" s="204">
        <v>53.5</v>
      </c>
      <c r="M410" s="204">
        <v>53</v>
      </c>
      <c r="N410" s="204">
        <v>51.5</v>
      </c>
      <c r="O410" s="204">
        <v>56</v>
      </c>
      <c r="P410" s="204">
        <v>54.5</v>
      </c>
      <c r="Q410" s="204">
        <v>51</v>
      </c>
      <c r="R410" s="204">
        <v>53</v>
      </c>
      <c r="S410" s="204">
        <v>54</v>
      </c>
      <c r="T410" s="204">
        <v>51.04</v>
      </c>
    </row>
    <row r="411" spans="1:20" ht="20.100000000000001" customHeight="1">
      <c r="A411" s="288">
        <v>44105</v>
      </c>
      <c r="B411" s="288">
        <v>44112</v>
      </c>
      <c r="C411" s="293" t="s">
        <v>1562</v>
      </c>
      <c r="D411" s="204">
        <v>42.5</v>
      </c>
      <c r="E411" s="204">
        <v>33.9</v>
      </c>
      <c r="F411" s="204">
        <v>40</v>
      </c>
      <c r="G411" s="204">
        <v>40</v>
      </c>
      <c r="H411" s="204">
        <v>39.5</v>
      </c>
      <c r="I411" s="204">
        <v>39.5</v>
      </c>
      <c r="J411" s="204">
        <v>39.799999999999997</v>
      </c>
      <c r="K411" s="204">
        <v>39.799999999999997</v>
      </c>
      <c r="L411" s="204">
        <v>40</v>
      </c>
      <c r="M411" s="204">
        <v>40</v>
      </c>
      <c r="N411" s="204">
        <v>39.799999999999997</v>
      </c>
      <c r="O411" s="204">
        <v>42.5</v>
      </c>
      <c r="P411" s="204">
        <v>40</v>
      </c>
      <c r="Q411" s="204">
        <v>40</v>
      </c>
      <c r="R411" s="204">
        <v>40</v>
      </c>
      <c r="S411" s="204">
        <v>41</v>
      </c>
      <c r="T411" s="204">
        <v>39.89</v>
      </c>
    </row>
    <row r="412" spans="1:20" ht="20.100000000000001" customHeight="1">
      <c r="A412" s="288">
        <v>44105</v>
      </c>
      <c r="B412" s="288">
        <v>44112</v>
      </c>
      <c r="C412" s="293" t="s">
        <v>1563</v>
      </c>
      <c r="D412" s="204">
        <v>4.5</v>
      </c>
      <c r="E412" s="204">
        <v>9.1</v>
      </c>
      <c r="F412" s="204">
        <v>9</v>
      </c>
      <c r="G412" s="204">
        <v>9</v>
      </c>
      <c r="H412" s="204">
        <v>10</v>
      </c>
      <c r="I412" s="204">
        <v>11.5</v>
      </c>
      <c r="J412" s="204">
        <v>10.4</v>
      </c>
      <c r="K412" s="204">
        <v>11.7</v>
      </c>
      <c r="L412" s="204">
        <v>13.5</v>
      </c>
      <c r="M412" s="204">
        <v>13</v>
      </c>
      <c r="N412" s="204">
        <v>11.7</v>
      </c>
      <c r="O412" s="204">
        <v>13.5</v>
      </c>
      <c r="P412" s="204">
        <v>14.5</v>
      </c>
      <c r="Q412" s="204">
        <v>11</v>
      </c>
      <c r="R412" s="204">
        <v>13</v>
      </c>
      <c r="S412" s="204">
        <v>13</v>
      </c>
      <c r="T412" s="204">
        <v>11.15</v>
      </c>
    </row>
    <row r="413" spans="1:20" ht="20.100000000000001" customHeight="1">
      <c r="A413" s="288">
        <v>44105</v>
      </c>
      <c r="B413" s="288">
        <v>44112</v>
      </c>
      <c r="C413" s="293" t="s">
        <v>1564</v>
      </c>
      <c r="D413" s="204">
        <v>75</v>
      </c>
      <c r="E413" s="204">
        <v>71</v>
      </c>
      <c r="F413" s="204">
        <v>72</v>
      </c>
      <c r="G413" s="204">
        <v>76</v>
      </c>
      <c r="H413" s="204">
        <v>76</v>
      </c>
      <c r="I413" s="204">
        <v>78</v>
      </c>
      <c r="J413" s="204">
        <v>74.7</v>
      </c>
      <c r="K413" s="204">
        <v>74.3</v>
      </c>
      <c r="L413" s="204">
        <v>81</v>
      </c>
      <c r="M413" s="204">
        <v>81</v>
      </c>
      <c r="N413" s="204">
        <v>75</v>
      </c>
      <c r="O413" s="204">
        <v>83</v>
      </c>
      <c r="P413" s="204">
        <v>83</v>
      </c>
      <c r="Q413" s="204">
        <v>75</v>
      </c>
      <c r="R413" s="204">
        <v>78</v>
      </c>
      <c r="S413" s="204">
        <v>83</v>
      </c>
      <c r="T413" s="204">
        <v>77.25</v>
      </c>
    </row>
    <row r="414" spans="1:20" ht="20.100000000000001" customHeight="1">
      <c r="A414" s="288">
        <v>44105</v>
      </c>
      <c r="B414" s="288">
        <v>44112</v>
      </c>
      <c r="C414" s="293" t="s">
        <v>1565</v>
      </c>
      <c r="D414" s="204">
        <v>72</v>
      </c>
      <c r="E414" s="204">
        <v>54</v>
      </c>
      <c r="F414" s="204">
        <v>58</v>
      </c>
      <c r="G414" s="204">
        <v>57</v>
      </c>
      <c r="H414" s="204">
        <v>57</v>
      </c>
      <c r="I414" s="204">
        <v>58</v>
      </c>
      <c r="J414" s="204">
        <v>63.5</v>
      </c>
      <c r="K414" s="204">
        <v>63</v>
      </c>
      <c r="L414" s="204">
        <v>58</v>
      </c>
      <c r="M414" s="204">
        <v>58</v>
      </c>
      <c r="N414" s="204">
        <v>64.5</v>
      </c>
      <c r="O414" s="204">
        <v>62</v>
      </c>
      <c r="P414" s="204">
        <v>60</v>
      </c>
      <c r="Q414" s="204">
        <v>58</v>
      </c>
      <c r="R414" s="204">
        <v>59</v>
      </c>
      <c r="S414" s="204">
        <v>73</v>
      </c>
      <c r="T414" s="204">
        <v>60.94</v>
      </c>
    </row>
    <row r="415" spans="1:20" ht="20.100000000000001" customHeight="1">
      <c r="A415" s="288">
        <v>44105</v>
      </c>
      <c r="B415" s="288">
        <v>44112</v>
      </c>
      <c r="C415" s="293" t="s">
        <v>1566</v>
      </c>
      <c r="D415" s="204">
        <v>3</v>
      </c>
      <c r="E415" s="204">
        <v>17</v>
      </c>
      <c r="F415" s="204">
        <v>14</v>
      </c>
      <c r="G415" s="204">
        <v>19</v>
      </c>
      <c r="H415" s="204">
        <v>19</v>
      </c>
      <c r="I415" s="204">
        <v>20</v>
      </c>
      <c r="J415" s="204">
        <v>11.2</v>
      </c>
      <c r="K415" s="204">
        <v>11.3</v>
      </c>
      <c r="L415" s="204">
        <v>23</v>
      </c>
      <c r="M415" s="204">
        <v>23</v>
      </c>
      <c r="N415" s="204">
        <v>10.5</v>
      </c>
      <c r="O415" s="204">
        <v>21</v>
      </c>
      <c r="P415" s="204">
        <v>23</v>
      </c>
      <c r="Q415" s="204">
        <v>17</v>
      </c>
      <c r="R415" s="204">
        <v>19</v>
      </c>
      <c r="S415" s="204">
        <v>10</v>
      </c>
      <c r="T415" s="204">
        <v>16.309999999999999</v>
      </c>
    </row>
    <row r="416" spans="1:20" ht="20.100000000000001" customHeight="1">
      <c r="A416" s="288">
        <v>44113</v>
      </c>
      <c r="B416" s="288">
        <v>44119</v>
      </c>
      <c r="C416" s="293" t="s">
        <v>1560</v>
      </c>
      <c r="D416" s="204">
        <v>35</v>
      </c>
      <c r="E416" s="204">
        <v>34.5</v>
      </c>
      <c r="F416" s="204">
        <v>36.5</v>
      </c>
      <c r="G416" s="204">
        <v>35.799999999999997</v>
      </c>
      <c r="H416" s="204">
        <v>37</v>
      </c>
      <c r="I416" s="204">
        <v>37.6</v>
      </c>
      <c r="J416" s="204">
        <v>41</v>
      </c>
      <c r="K416" s="204">
        <v>41</v>
      </c>
      <c r="L416" s="204">
        <v>39.299999999999997</v>
      </c>
      <c r="M416" s="204">
        <v>38.200000000000003</v>
      </c>
      <c r="N416" s="204">
        <v>43</v>
      </c>
      <c r="O416" s="204">
        <v>42.2</v>
      </c>
      <c r="P416" s="204">
        <v>40</v>
      </c>
      <c r="Q416" s="204">
        <v>37</v>
      </c>
      <c r="R416" s="204">
        <v>38.799999999999997</v>
      </c>
      <c r="S416" s="204">
        <v>42</v>
      </c>
      <c r="T416" s="204">
        <v>38.68</v>
      </c>
    </row>
    <row r="417" spans="1:20" ht="20.100000000000001" customHeight="1">
      <c r="A417" s="288">
        <v>44113</v>
      </c>
      <c r="B417" s="288">
        <v>44119</v>
      </c>
      <c r="C417" s="293" t="s">
        <v>1561</v>
      </c>
      <c r="D417" s="204">
        <v>47</v>
      </c>
      <c r="E417" s="204">
        <v>43</v>
      </c>
      <c r="F417" s="204">
        <v>48.5</v>
      </c>
      <c r="G417" s="204">
        <v>48.5</v>
      </c>
      <c r="H417" s="204">
        <v>47</v>
      </c>
      <c r="I417" s="204">
        <v>49</v>
      </c>
      <c r="J417" s="204">
        <v>49.8</v>
      </c>
      <c r="K417" s="204">
        <v>51</v>
      </c>
      <c r="L417" s="204">
        <v>53.5</v>
      </c>
      <c r="M417" s="204">
        <v>53</v>
      </c>
      <c r="N417" s="204">
        <v>51</v>
      </c>
      <c r="O417" s="204">
        <v>56</v>
      </c>
      <c r="P417" s="204">
        <v>54.5</v>
      </c>
      <c r="Q417" s="204">
        <v>50</v>
      </c>
      <c r="R417" s="204">
        <v>52</v>
      </c>
      <c r="S417" s="204">
        <v>51.5</v>
      </c>
      <c r="T417" s="204">
        <v>50.33</v>
      </c>
    </row>
    <row r="418" spans="1:20" ht="20.100000000000001" customHeight="1">
      <c r="A418" s="288">
        <v>44113</v>
      </c>
      <c r="B418" s="288">
        <v>44119</v>
      </c>
      <c r="C418" s="293" t="s">
        <v>1562</v>
      </c>
      <c r="D418" s="204">
        <v>42.5</v>
      </c>
      <c r="E418" s="204">
        <v>33.9</v>
      </c>
      <c r="F418" s="204">
        <v>40</v>
      </c>
      <c r="G418" s="204">
        <v>40</v>
      </c>
      <c r="H418" s="204">
        <v>39</v>
      </c>
      <c r="I418" s="204">
        <v>39</v>
      </c>
      <c r="J418" s="204">
        <v>39.6</v>
      </c>
      <c r="K418" s="204">
        <v>39.6</v>
      </c>
      <c r="L418" s="204">
        <v>40</v>
      </c>
      <c r="M418" s="204">
        <v>40</v>
      </c>
      <c r="N418" s="204">
        <v>39.6</v>
      </c>
      <c r="O418" s="204">
        <v>42.5</v>
      </c>
      <c r="P418" s="204">
        <v>40</v>
      </c>
      <c r="Q418" s="204">
        <v>40</v>
      </c>
      <c r="R418" s="204">
        <v>40</v>
      </c>
      <c r="S418" s="204">
        <v>41</v>
      </c>
      <c r="T418" s="204">
        <v>39.79</v>
      </c>
    </row>
    <row r="419" spans="1:20" ht="20.100000000000001" customHeight="1">
      <c r="A419" s="288">
        <v>44113</v>
      </c>
      <c r="B419" s="288">
        <v>44119</v>
      </c>
      <c r="C419" s="293" t="s">
        <v>1563</v>
      </c>
      <c r="D419" s="204">
        <v>4.5</v>
      </c>
      <c r="E419" s="204">
        <v>9.1</v>
      </c>
      <c r="F419" s="204">
        <v>8.5</v>
      </c>
      <c r="G419" s="204">
        <v>8.5</v>
      </c>
      <c r="H419" s="204">
        <v>8</v>
      </c>
      <c r="I419" s="204">
        <v>10</v>
      </c>
      <c r="J419" s="204">
        <v>10.199999999999999</v>
      </c>
      <c r="K419" s="204">
        <v>11.4</v>
      </c>
      <c r="L419" s="204">
        <v>13.5</v>
      </c>
      <c r="M419" s="204">
        <v>13</v>
      </c>
      <c r="N419" s="204">
        <v>11.4</v>
      </c>
      <c r="O419" s="204">
        <v>13.5</v>
      </c>
      <c r="P419" s="204">
        <v>14.5</v>
      </c>
      <c r="Q419" s="204">
        <v>10</v>
      </c>
      <c r="R419" s="204">
        <v>12</v>
      </c>
      <c r="S419" s="204">
        <v>10.5</v>
      </c>
      <c r="T419" s="204">
        <v>10.54</v>
      </c>
    </row>
    <row r="420" spans="1:20" ht="20.100000000000001" customHeight="1">
      <c r="A420" s="288">
        <v>44113</v>
      </c>
      <c r="B420" s="288">
        <v>44119</v>
      </c>
      <c r="C420" s="293" t="s">
        <v>1564</v>
      </c>
      <c r="D420" s="204">
        <v>75</v>
      </c>
      <c r="E420" s="204">
        <v>71</v>
      </c>
      <c r="F420" s="204">
        <v>72</v>
      </c>
      <c r="G420" s="204">
        <v>76</v>
      </c>
      <c r="H420" s="204">
        <v>76</v>
      </c>
      <c r="I420" s="204">
        <v>77</v>
      </c>
      <c r="J420" s="204">
        <v>74.5</v>
      </c>
      <c r="K420" s="204">
        <v>74.099999999999994</v>
      </c>
      <c r="L420" s="204">
        <v>81</v>
      </c>
      <c r="M420" s="204">
        <v>81</v>
      </c>
      <c r="N420" s="204">
        <v>74.8</v>
      </c>
      <c r="O420" s="204">
        <v>83</v>
      </c>
      <c r="P420" s="204">
        <v>83</v>
      </c>
      <c r="Q420" s="204">
        <v>75</v>
      </c>
      <c r="R420" s="204">
        <v>78</v>
      </c>
      <c r="S420" s="204">
        <v>83</v>
      </c>
      <c r="T420" s="204">
        <v>77.150000000000006</v>
      </c>
    </row>
    <row r="421" spans="1:20" ht="20.100000000000001" customHeight="1">
      <c r="A421" s="288">
        <v>44113</v>
      </c>
      <c r="B421" s="288">
        <v>44119</v>
      </c>
      <c r="C421" s="293" t="s">
        <v>1565</v>
      </c>
      <c r="D421" s="204">
        <v>72</v>
      </c>
      <c r="E421" s="204">
        <v>54</v>
      </c>
      <c r="F421" s="204">
        <v>56.5</v>
      </c>
      <c r="G421" s="204">
        <v>57</v>
      </c>
      <c r="H421" s="204">
        <v>57</v>
      </c>
      <c r="I421" s="204">
        <v>57</v>
      </c>
      <c r="J421" s="204">
        <v>63.3</v>
      </c>
      <c r="K421" s="204">
        <v>62.8</v>
      </c>
      <c r="L421" s="204">
        <v>58</v>
      </c>
      <c r="M421" s="204">
        <v>58</v>
      </c>
      <c r="N421" s="204">
        <v>64.3</v>
      </c>
      <c r="O421" s="204">
        <v>62</v>
      </c>
      <c r="P421" s="204">
        <v>60</v>
      </c>
      <c r="Q421" s="204">
        <v>58</v>
      </c>
      <c r="R421" s="204">
        <v>59</v>
      </c>
      <c r="S421" s="204">
        <v>73</v>
      </c>
      <c r="T421" s="204">
        <v>60.74</v>
      </c>
    </row>
    <row r="422" spans="1:20" ht="20.100000000000001" customHeight="1">
      <c r="A422" s="288">
        <v>44113</v>
      </c>
      <c r="B422" s="288">
        <v>44119</v>
      </c>
      <c r="C422" s="293" t="s">
        <v>1566</v>
      </c>
      <c r="D422" s="204">
        <v>3</v>
      </c>
      <c r="E422" s="204">
        <v>17</v>
      </c>
      <c r="F422" s="204">
        <v>15.5</v>
      </c>
      <c r="G422" s="204">
        <v>19</v>
      </c>
      <c r="H422" s="204">
        <v>19</v>
      </c>
      <c r="I422" s="204">
        <v>20</v>
      </c>
      <c r="J422" s="204">
        <v>11.2</v>
      </c>
      <c r="K422" s="204">
        <v>11.3</v>
      </c>
      <c r="L422" s="204">
        <v>23</v>
      </c>
      <c r="M422" s="204">
        <v>23</v>
      </c>
      <c r="N422" s="204">
        <v>10.5</v>
      </c>
      <c r="O422" s="204">
        <v>21</v>
      </c>
      <c r="P422" s="204">
        <v>23</v>
      </c>
      <c r="Q422" s="204">
        <v>17</v>
      </c>
      <c r="R422" s="204">
        <v>19</v>
      </c>
      <c r="S422" s="204">
        <v>10</v>
      </c>
      <c r="T422" s="204">
        <v>16.41</v>
      </c>
    </row>
    <row r="423" spans="1:20" ht="20.100000000000001" customHeight="1">
      <c r="A423" s="288">
        <v>44120</v>
      </c>
      <c r="B423" s="288">
        <v>44126</v>
      </c>
      <c r="C423" s="293" t="s">
        <v>1560</v>
      </c>
      <c r="D423" s="204">
        <v>34.5</v>
      </c>
      <c r="E423" s="204">
        <v>34</v>
      </c>
      <c r="F423" s="204">
        <v>35.5</v>
      </c>
      <c r="G423" s="204">
        <v>34.799999999999997</v>
      </c>
      <c r="H423" s="204">
        <v>35.700000000000003</v>
      </c>
      <c r="I423" s="204">
        <v>37</v>
      </c>
      <c r="J423" s="204">
        <v>37.5</v>
      </c>
      <c r="K423" s="204">
        <v>37.5</v>
      </c>
      <c r="L423" s="204">
        <v>37.799999999999997</v>
      </c>
      <c r="M423" s="204">
        <v>36</v>
      </c>
      <c r="N423" s="204">
        <v>39.5</v>
      </c>
      <c r="O423" s="204">
        <v>41</v>
      </c>
      <c r="P423" s="204">
        <v>39</v>
      </c>
      <c r="Q423" s="204">
        <v>36</v>
      </c>
      <c r="R423" s="204">
        <v>38.799999999999997</v>
      </c>
      <c r="S423" s="204">
        <v>40.799999999999997</v>
      </c>
      <c r="T423" s="204">
        <v>37.21</v>
      </c>
    </row>
    <row r="424" spans="1:20" ht="20.100000000000001" customHeight="1">
      <c r="A424" s="288">
        <v>44120</v>
      </c>
      <c r="B424" s="288">
        <v>44126</v>
      </c>
      <c r="C424" s="293" t="s">
        <v>1561</v>
      </c>
      <c r="D424" s="204">
        <v>47</v>
      </c>
      <c r="E424" s="204">
        <v>40</v>
      </c>
      <c r="F424" s="204">
        <v>48</v>
      </c>
      <c r="G424" s="204">
        <v>48</v>
      </c>
      <c r="H424" s="204">
        <v>46</v>
      </c>
      <c r="I424" s="204">
        <v>47</v>
      </c>
      <c r="J424" s="204">
        <v>46</v>
      </c>
      <c r="K424" s="204">
        <v>47</v>
      </c>
      <c r="L424" s="204">
        <v>52.5</v>
      </c>
      <c r="M424" s="204">
        <v>52</v>
      </c>
      <c r="N424" s="204">
        <v>47</v>
      </c>
      <c r="O424" s="204">
        <v>54</v>
      </c>
      <c r="P424" s="204">
        <v>52</v>
      </c>
      <c r="Q424" s="204">
        <v>50</v>
      </c>
      <c r="R424" s="204">
        <v>52</v>
      </c>
      <c r="S424" s="204">
        <v>51</v>
      </c>
      <c r="T424" s="204">
        <v>48.72</v>
      </c>
    </row>
    <row r="425" spans="1:20" ht="20.100000000000001" customHeight="1">
      <c r="A425" s="288">
        <v>44120</v>
      </c>
      <c r="B425" s="288">
        <v>44126</v>
      </c>
      <c r="C425" s="293" t="s">
        <v>1562</v>
      </c>
      <c r="D425" s="204">
        <v>42.5</v>
      </c>
      <c r="E425" s="204">
        <v>32</v>
      </c>
      <c r="F425" s="204">
        <v>38</v>
      </c>
      <c r="G425" s="204">
        <v>38.5</v>
      </c>
      <c r="H425" s="204">
        <v>37</v>
      </c>
      <c r="I425" s="204">
        <v>37</v>
      </c>
      <c r="J425" s="204">
        <v>38</v>
      </c>
      <c r="K425" s="204">
        <v>38</v>
      </c>
      <c r="L425" s="204">
        <v>39</v>
      </c>
      <c r="M425" s="204">
        <v>39</v>
      </c>
      <c r="N425" s="204">
        <v>38</v>
      </c>
      <c r="O425" s="204">
        <v>41.5</v>
      </c>
      <c r="P425" s="204">
        <v>39</v>
      </c>
      <c r="Q425" s="204">
        <v>40</v>
      </c>
      <c r="R425" s="204">
        <v>40</v>
      </c>
      <c r="S425" s="204">
        <v>41</v>
      </c>
      <c r="T425" s="204">
        <v>38.659999999999997</v>
      </c>
    </row>
    <row r="426" spans="1:20" ht="20.100000000000001" customHeight="1">
      <c r="A426" s="288">
        <v>44120</v>
      </c>
      <c r="B426" s="288">
        <v>44126</v>
      </c>
      <c r="C426" s="293" t="s">
        <v>1563</v>
      </c>
      <c r="D426" s="204">
        <v>4.5</v>
      </c>
      <c r="E426" s="204">
        <f>E424-E425</f>
        <v>8</v>
      </c>
      <c r="F426" s="204">
        <v>10</v>
      </c>
      <c r="G426" s="204">
        <v>9.5</v>
      </c>
      <c r="H426" s="204">
        <v>9</v>
      </c>
      <c r="I426" s="204">
        <v>10</v>
      </c>
      <c r="J426" s="204">
        <v>8</v>
      </c>
      <c r="K426" s="204">
        <v>9</v>
      </c>
      <c r="L426" s="204">
        <v>13.5</v>
      </c>
      <c r="M426" s="204">
        <v>13</v>
      </c>
      <c r="N426" s="204">
        <v>9</v>
      </c>
      <c r="O426" s="204">
        <v>12.5</v>
      </c>
      <c r="P426" s="204">
        <v>11</v>
      </c>
      <c r="Q426" s="204">
        <v>10</v>
      </c>
      <c r="R426" s="204">
        <v>12</v>
      </c>
      <c r="S426" s="204">
        <f>S424-S425</f>
        <v>10</v>
      </c>
      <c r="T426" s="204">
        <v>9.94</v>
      </c>
    </row>
    <row r="427" spans="1:20" ht="20.100000000000001" customHeight="1">
      <c r="A427" s="288">
        <v>44120</v>
      </c>
      <c r="B427" s="288">
        <v>44126</v>
      </c>
      <c r="C427" s="293" t="s">
        <v>1564</v>
      </c>
      <c r="D427" s="204">
        <v>75</v>
      </c>
      <c r="E427" s="204">
        <v>69</v>
      </c>
      <c r="F427" s="204">
        <v>72</v>
      </c>
      <c r="G427" s="204">
        <v>75</v>
      </c>
      <c r="H427" s="204">
        <v>75</v>
      </c>
      <c r="I427" s="204">
        <v>73</v>
      </c>
      <c r="J427" s="204">
        <v>73.5</v>
      </c>
      <c r="K427" s="204">
        <v>73.5</v>
      </c>
      <c r="L427" s="204">
        <v>79</v>
      </c>
      <c r="M427" s="204">
        <v>79</v>
      </c>
      <c r="N427" s="204">
        <v>74</v>
      </c>
      <c r="O427" s="204">
        <v>81</v>
      </c>
      <c r="P427" s="204">
        <v>81</v>
      </c>
      <c r="Q427" s="204">
        <v>75</v>
      </c>
      <c r="R427" s="204">
        <v>78</v>
      </c>
      <c r="S427" s="204">
        <v>83</v>
      </c>
      <c r="T427" s="204">
        <v>76</v>
      </c>
    </row>
    <row r="428" spans="1:20" ht="20.100000000000001" customHeight="1">
      <c r="A428" s="288">
        <v>44120</v>
      </c>
      <c r="B428" s="288">
        <v>44126</v>
      </c>
      <c r="C428" s="293" t="s">
        <v>1565</v>
      </c>
      <c r="D428" s="204">
        <v>72</v>
      </c>
      <c r="E428" s="204">
        <v>51</v>
      </c>
      <c r="F428" s="204">
        <v>56</v>
      </c>
      <c r="G428" s="204">
        <v>56</v>
      </c>
      <c r="H428" s="204">
        <v>57</v>
      </c>
      <c r="I428" s="204">
        <v>57</v>
      </c>
      <c r="J428" s="204">
        <v>62</v>
      </c>
      <c r="K428" s="204">
        <v>62</v>
      </c>
      <c r="L428" s="204">
        <v>56</v>
      </c>
      <c r="M428" s="204">
        <v>56</v>
      </c>
      <c r="N428" s="204">
        <v>63.3</v>
      </c>
      <c r="O428" s="204">
        <v>60</v>
      </c>
      <c r="P428" s="204">
        <v>59</v>
      </c>
      <c r="Q428" s="204">
        <v>58</v>
      </c>
      <c r="R428" s="204">
        <v>58</v>
      </c>
      <c r="S428" s="204">
        <v>72</v>
      </c>
      <c r="T428" s="204">
        <v>59.71</v>
      </c>
    </row>
    <row r="429" spans="1:20" ht="20.100000000000001" customHeight="1">
      <c r="A429" s="288">
        <v>44120</v>
      </c>
      <c r="B429" s="288">
        <v>44126</v>
      </c>
      <c r="C429" s="293" t="s">
        <v>1566</v>
      </c>
      <c r="D429" s="204">
        <v>3</v>
      </c>
      <c r="E429" s="204">
        <f>E427-E428</f>
        <v>18</v>
      </c>
      <c r="F429" s="204">
        <v>16</v>
      </c>
      <c r="G429" s="204">
        <v>19</v>
      </c>
      <c r="H429" s="204">
        <v>18</v>
      </c>
      <c r="I429" s="204">
        <v>16</v>
      </c>
      <c r="J429" s="204">
        <v>11.5</v>
      </c>
      <c r="K429" s="204">
        <v>11.5</v>
      </c>
      <c r="L429" s="204">
        <v>21</v>
      </c>
      <c r="M429" s="204">
        <v>21</v>
      </c>
      <c r="N429" s="204">
        <v>10.7</v>
      </c>
      <c r="O429" s="204">
        <v>21</v>
      </c>
      <c r="P429" s="204">
        <v>22</v>
      </c>
      <c r="Q429" s="204">
        <v>17</v>
      </c>
      <c r="R429" s="204">
        <v>20</v>
      </c>
      <c r="S429" s="204">
        <f>S427-S428</f>
        <v>11</v>
      </c>
      <c r="T429" s="204">
        <v>16.04</v>
      </c>
    </row>
    <row r="430" spans="1:20" ht="20.100000000000001" customHeight="1">
      <c r="A430" s="288">
        <v>44127</v>
      </c>
      <c r="B430" s="288">
        <v>44133</v>
      </c>
      <c r="C430" s="293" t="s">
        <v>1560</v>
      </c>
      <c r="D430" s="204">
        <v>34</v>
      </c>
      <c r="E430" s="204">
        <v>33.5</v>
      </c>
      <c r="F430" s="204">
        <v>35</v>
      </c>
      <c r="G430" s="204">
        <v>34</v>
      </c>
      <c r="H430" s="204">
        <v>34.799999999999997</v>
      </c>
      <c r="I430" s="204">
        <v>35.299999999999997</v>
      </c>
      <c r="J430" s="204">
        <v>35.5</v>
      </c>
      <c r="K430" s="204">
        <v>35.5</v>
      </c>
      <c r="L430" s="204">
        <v>36.5</v>
      </c>
      <c r="M430" s="204">
        <v>35</v>
      </c>
      <c r="N430" s="204">
        <v>37.5</v>
      </c>
      <c r="O430" s="204">
        <v>40</v>
      </c>
      <c r="P430" s="204">
        <v>39</v>
      </c>
      <c r="Q430" s="204">
        <v>35.799999999999997</v>
      </c>
      <c r="R430" s="204">
        <v>37.799999999999997</v>
      </c>
      <c r="S430" s="204">
        <v>39.200000000000003</v>
      </c>
      <c r="T430" s="204">
        <v>36.15</v>
      </c>
    </row>
    <row r="431" spans="1:20" ht="20.100000000000001" customHeight="1">
      <c r="A431" s="288">
        <v>44127</v>
      </c>
      <c r="B431" s="288">
        <v>44133</v>
      </c>
      <c r="C431" s="293" t="s">
        <v>1561</v>
      </c>
      <c r="D431" s="204">
        <v>45</v>
      </c>
      <c r="E431" s="204">
        <v>40</v>
      </c>
      <c r="F431" s="204">
        <v>48</v>
      </c>
      <c r="G431" s="204">
        <v>46</v>
      </c>
      <c r="H431" s="204">
        <v>44</v>
      </c>
      <c r="I431" s="204">
        <v>44</v>
      </c>
      <c r="J431" s="204">
        <v>43</v>
      </c>
      <c r="K431" s="204">
        <v>44</v>
      </c>
      <c r="L431" s="204">
        <v>52.5</v>
      </c>
      <c r="M431" s="204">
        <v>52</v>
      </c>
      <c r="N431" s="204">
        <v>44</v>
      </c>
      <c r="O431" s="204">
        <v>54</v>
      </c>
      <c r="P431" s="204">
        <v>52</v>
      </c>
      <c r="Q431" s="204">
        <v>50</v>
      </c>
      <c r="R431" s="204">
        <v>52</v>
      </c>
      <c r="S431" s="204">
        <v>51.5</v>
      </c>
      <c r="T431" s="204">
        <v>47.63</v>
      </c>
    </row>
    <row r="432" spans="1:20" ht="20.100000000000001" customHeight="1">
      <c r="A432" s="288">
        <v>44127</v>
      </c>
      <c r="B432" s="288">
        <v>44133</v>
      </c>
      <c r="C432" s="293" t="s">
        <v>1562</v>
      </c>
      <c r="D432" s="204">
        <v>41.5</v>
      </c>
      <c r="E432" s="204">
        <v>32</v>
      </c>
      <c r="F432" s="204">
        <v>38</v>
      </c>
      <c r="G432" s="204">
        <v>38</v>
      </c>
      <c r="H432" s="204">
        <v>35</v>
      </c>
      <c r="I432" s="204">
        <v>36</v>
      </c>
      <c r="J432" s="204">
        <v>38</v>
      </c>
      <c r="K432" s="204">
        <v>38</v>
      </c>
      <c r="L432" s="204">
        <v>39</v>
      </c>
      <c r="M432" s="204">
        <v>39</v>
      </c>
      <c r="N432" s="204">
        <v>38</v>
      </c>
      <c r="O432" s="204">
        <v>41.5</v>
      </c>
      <c r="P432" s="204">
        <v>39</v>
      </c>
      <c r="Q432" s="204">
        <v>40</v>
      </c>
      <c r="R432" s="204">
        <v>40</v>
      </c>
      <c r="S432" s="204">
        <v>41</v>
      </c>
      <c r="T432" s="204">
        <v>38.380000000000003</v>
      </c>
    </row>
    <row r="433" spans="1:20" ht="20.100000000000001" customHeight="1">
      <c r="A433" s="288">
        <v>44127</v>
      </c>
      <c r="B433" s="288">
        <v>44133</v>
      </c>
      <c r="C433" s="293" t="s">
        <v>1563</v>
      </c>
      <c r="D433" s="204">
        <v>3.5</v>
      </c>
      <c r="E433" s="204">
        <v>8</v>
      </c>
      <c r="F433" s="204">
        <v>10</v>
      </c>
      <c r="G433" s="204">
        <v>8</v>
      </c>
      <c r="H433" s="204">
        <v>9</v>
      </c>
      <c r="I433" s="204">
        <v>8</v>
      </c>
      <c r="J433" s="204">
        <v>5</v>
      </c>
      <c r="K433" s="204">
        <v>6</v>
      </c>
      <c r="L433" s="204">
        <v>13.5</v>
      </c>
      <c r="M433" s="204">
        <v>13</v>
      </c>
      <c r="N433" s="204">
        <v>6</v>
      </c>
      <c r="O433" s="204">
        <v>12.5</v>
      </c>
      <c r="P433" s="204">
        <v>13</v>
      </c>
      <c r="Q433" s="204">
        <v>10</v>
      </c>
      <c r="R433" s="204">
        <v>12</v>
      </c>
      <c r="S433" s="204">
        <v>10.5</v>
      </c>
      <c r="T433" s="204">
        <v>9.25</v>
      </c>
    </row>
    <row r="434" spans="1:20" ht="20.100000000000001" customHeight="1">
      <c r="A434" s="288">
        <v>44127</v>
      </c>
      <c r="B434" s="288">
        <v>44133</v>
      </c>
      <c r="C434" s="293" t="s">
        <v>1564</v>
      </c>
      <c r="D434" s="204">
        <v>73</v>
      </c>
      <c r="E434" s="204">
        <v>69</v>
      </c>
      <c r="F434" s="204">
        <v>72</v>
      </c>
      <c r="G434" s="204">
        <v>73.5</v>
      </c>
      <c r="H434" s="204">
        <v>73</v>
      </c>
      <c r="I434" s="204">
        <v>72</v>
      </c>
      <c r="J434" s="204">
        <v>70</v>
      </c>
      <c r="K434" s="204">
        <v>70</v>
      </c>
      <c r="L434" s="204">
        <v>79</v>
      </c>
      <c r="M434" s="204">
        <v>79</v>
      </c>
      <c r="N434" s="204">
        <v>71</v>
      </c>
      <c r="O434" s="204">
        <v>81</v>
      </c>
      <c r="P434" s="204">
        <v>81</v>
      </c>
      <c r="Q434" s="204">
        <v>75</v>
      </c>
      <c r="R434" s="204">
        <v>78</v>
      </c>
      <c r="S434" s="204">
        <v>81.5</v>
      </c>
      <c r="T434" s="204">
        <v>74.88</v>
      </c>
    </row>
    <row r="435" spans="1:20" ht="20.100000000000001" customHeight="1">
      <c r="A435" s="288">
        <v>44127</v>
      </c>
      <c r="B435" s="288">
        <v>44133</v>
      </c>
      <c r="C435" s="293" t="s">
        <v>1565</v>
      </c>
      <c r="D435" s="204">
        <v>71</v>
      </c>
      <c r="E435" s="204">
        <v>51</v>
      </c>
      <c r="F435" s="204">
        <v>56</v>
      </c>
      <c r="G435" s="204">
        <v>55</v>
      </c>
      <c r="H435" s="204">
        <v>55</v>
      </c>
      <c r="I435" s="204">
        <v>56</v>
      </c>
      <c r="J435" s="204">
        <v>60</v>
      </c>
      <c r="K435" s="204">
        <v>60</v>
      </c>
      <c r="L435" s="204">
        <v>56</v>
      </c>
      <c r="M435" s="204">
        <v>56</v>
      </c>
      <c r="N435" s="204">
        <v>61</v>
      </c>
      <c r="O435" s="204">
        <v>60</v>
      </c>
      <c r="P435" s="204">
        <v>59</v>
      </c>
      <c r="Q435" s="204">
        <v>58</v>
      </c>
      <c r="R435" s="204">
        <v>58</v>
      </c>
      <c r="S435" s="204">
        <v>72</v>
      </c>
      <c r="T435" s="204">
        <v>59</v>
      </c>
    </row>
    <row r="436" spans="1:20" ht="20.100000000000001" customHeight="1">
      <c r="A436" s="288">
        <v>44127</v>
      </c>
      <c r="B436" s="288">
        <v>44133</v>
      </c>
      <c r="C436" s="293" t="s">
        <v>1566</v>
      </c>
      <c r="D436" s="204">
        <v>2</v>
      </c>
      <c r="E436" s="204">
        <v>18</v>
      </c>
      <c r="F436" s="204">
        <v>16</v>
      </c>
      <c r="G436" s="204">
        <v>18.5</v>
      </c>
      <c r="H436" s="204">
        <v>18</v>
      </c>
      <c r="I436" s="204">
        <v>16</v>
      </c>
      <c r="J436" s="204">
        <v>10</v>
      </c>
      <c r="K436" s="204">
        <v>10</v>
      </c>
      <c r="L436" s="204">
        <v>23</v>
      </c>
      <c r="M436" s="204">
        <v>23</v>
      </c>
      <c r="N436" s="204">
        <v>10</v>
      </c>
      <c r="O436" s="204">
        <v>21</v>
      </c>
      <c r="P436" s="204">
        <v>22</v>
      </c>
      <c r="Q436" s="204">
        <v>17</v>
      </c>
      <c r="R436" s="204">
        <v>20</v>
      </c>
      <c r="S436" s="204">
        <v>9.5</v>
      </c>
      <c r="T436" s="204">
        <v>15.88</v>
      </c>
    </row>
    <row r="437" spans="1:20" ht="20.100000000000001" customHeight="1">
      <c r="A437" s="288">
        <v>44134</v>
      </c>
      <c r="B437" s="288">
        <v>44140</v>
      </c>
      <c r="C437" s="293" t="s">
        <v>1560</v>
      </c>
      <c r="D437" s="204">
        <v>35.200000000000003</v>
      </c>
      <c r="E437" s="204">
        <v>34.5</v>
      </c>
      <c r="F437" s="204">
        <v>35.5</v>
      </c>
      <c r="G437" s="204">
        <v>34.5</v>
      </c>
      <c r="H437" s="204">
        <v>35.4</v>
      </c>
      <c r="I437" s="204">
        <v>36</v>
      </c>
      <c r="J437" s="204">
        <v>36</v>
      </c>
      <c r="K437" s="204">
        <v>36</v>
      </c>
      <c r="L437" s="204">
        <v>36</v>
      </c>
      <c r="M437" s="204">
        <v>35</v>
      </c>
      <c r="N437" s="204">
        <v>38</v>
      </c>
      <c r="O437" s="204">
        <v>40.200000000000003</v>
      </c>
      <c r="P437" s="204">
        <v>38</v>
      </c>
      <c r="Q437" s="204">
        <v>36</v>
      </c>
      <c r="R437" s="204">
        <v>39</v>
      </c>
      <c r="S437" s="204">
        <v>39.799999999999997</v>
      </c>
      <c r="T437" s="204">
        <v>36.57</v>
      </c>
    </row>
    <row r="438" spans="1:20" ht="20.100000000000001" customHeight="1">
      <c r="A438" s="288">
        <v>44134</v>
      </c>
      <c r="B438" s="288">
        <v>44140</v>
      </c>
      <c r="C438" s="293" t="s">
        <v>1561</v>
      </c>
      <c r="D438" s="204">
        <v>44</v>
      </c>
      <c r="E438" s="204">
        <v>38</v>
      </c>
      <c r="F438" s="204">
        <v>48</v>
      </c>
      <c r="G438" s="204">
        <v>46</v>
      </c>
      <c r="H438" s="204">
        <v>42</v>
      </c>
      <c r="I438" s="204">
        <v>43</v>
      </c>
      <c r="J438" s="204">
        <v>43</v>
      </c>
      <c r="K438" s="204">
        <v>44</v>
      </c>
      <c r="L438" s="204">
        <v>52.5</v>
      </c>
      <c r="M438" s="204">
        <v>52</v>
      </c>
      <c r="N438" s="204">
        <v>44</v>
      </c>
      <c r="O438" s="204">
        <v>54</v>
      </c>
      <c r="P438" s="204">
        <v>52</v>
      </c>
      <c r="Q438" s="204">
        <v>50</v>
      </c>
      <c r="R438" s="204">
        <v>52</v>
      </c>
      <c r="S438" s="204">
        <v>51.5</v>
      </c>
      <c r="T438" s="204">
        <v>47.25</v>
      </c>
    </row>
    <row r="439" spans="1:20" ht="20.100000000000001" customHeight="1">
      <c r="A439" s="288">
        <v>44134</v>
      </c>
      <c r="B439" s="288">
        <v>44140</v>
      </c>
      <c r="C439" s="293" t="s">
        <v>1562</v>
      </c>
      <c r="D439" s="204">
        <v>41.5</v>
      </c>
      <c r="E439" s="204">
        <v>32</v>
      </c>
      <c r="F439" s="204">
        <v>38</v>
      </c>
      <c r="G439" s="204">
        <v>38</v>
      </c>
      <c r="H439" s="204">
        <v>35</v>
      </c>
      <c r="I439" s="204">
        <v>36</v>
      </c>
      <c r="J439" s="204">
        <v>37.5</v>
      </c>
      <c r="K439" s="204">
        <v>37.5</v>
      </c>
      <c r="L439" s="204">
        <v>39</v>
      </c>
      <c r="M439" s="204">
        <v>39</v>
      </c>
      <c r="N439" s="204">
        <v>37.5</v>
      </c>
      <c r="O439" s="204">
        <v>41.5</v>
      </c>
      <c r="P439" s="204">
        <v>39</v>
      </c>
      <c r="Q439" s="204">
        <v>40</v>
      </c>
      <c r="R439" s="204">
        <v>40</v>
      </c>
      <c r="S439" s="204">
        <v>41</v>
      </c>
      <c r="T439" s="204">
        <v>38.28</v>
      </c>
    </row>
    <row r="440" spans="1:20" ht="20.100000000000001" customHeight="1">
      <c r="A440" s="288">
        <v>44134</v>
      </c>
      <c r="B440" s="288">
        <v>44140</v>
      </c>
      <c r="C440" s="293" t="s">
        <v>1563</v>
      </c>
      <c r="D440" s="204">
        <v>2.5</v>
      </c>
      <c r="E440" s="204">
        <v>6</v>
      </c>
      <c r="F440" s="204">
        <v>10</v>
      </c>
      <c r="G440" s="204">
        <v>8</v>
      </c>
      <c r="H440" s="204">
        <v>7</v>
      </c>
      <c r="I440" s="204">
        <v>7</v>
      </c>
      <c r="J440" s="204">
        <v>5.5</v>
      </c>
      <c r="K440" s="204">
        <v>6.5</v>
      </c>
      <c r="L440" s="204">
        <v>13.5</v>
      </c>
      <c r="M440" s="204">
        <v>13</v>
      </c>
      <c r="N440" s="204">
        <v>6.5</v>
      </c>
      <c r="O440" s="204">
        <v>12.5</v>
      </c>
      <c r="P440" s="204">
        <v>13</v>
      </c>
      <c r="Q440" s="204">
        <v>10</v>
      </c>
      <c r="R440" s="204">
        <v>12</v>
      </c>
      <c r="S440" s="204">
        <v>10.5</v>
      </c>
      <c r="T440" s="204">
        <v>8.9700000000000006</v>
      </c>
    </row>
    <row r="441" spans="1:20" ht="20.100000000000001" customHeight="1">
      <c r="A441" s="288">
        <v>44134</v>
      </c>
      <c r="B441" s="288">
        <v>44140</v>
      </c>
      <c r="C441" s="293" t="s">
        <v>1564</v>
      </c>
      <c r="D441" s="204">
        <v>70</v>
      </c>
      <c r="E441" s="204">
        <v>65</v>
      </c>
      <c r="F441" s="204">
        <v>72</v>
      </c>
      <c r="G441" s="204">
        <v>73.5</v>
      </c>
      <c r="H441" s="204">
        <v>71</v>
      </c>
      <c r="I441" s="204">
        <v>70</v>
      </c>
      <c r="J441" s="204">
        <v>70</v>
      </c>
      <c r="K441" s="204">
        <v>70</v>
      </c>
      <c r="L441" s="204">
        <v>79</v>
      </c>
      <c r="M441" s="204">
        <v>79</v>
      </c>
      <c r="N441" s="204">
        <v>71</v>
      </c>
      <c r="O441" s="204">
        <v>81</v>
      </c>
      <c r="P441" s="204">
        <v>81</v>
      </c>
      <c r="Q441" s="204">
        <v>75</v>
      </c>
      <c r="R441" s="204">
        <v>78</v>
      </c>
      <c r="S441" s="204">
        <v>81.5</v>
      </c>
      <c r="T441" s="204">
        <v>74.19</v>
      </c>
    </row>
    <row r="442" spans="1:20" ht="20.100000000000001" customHeight="1">
      <c r="A442" s="288">
        <v>44134</v>
      </c>
      <c r="B442" s="288">
        <v>44140</v>
      </c>
      <c r="C442" s="293" t="s">
        <v>1565</v>
      </c>
      <c r="D442" s="204">
        <v>68</v>
      </c>
      <c r="E442" s="204">
        <v>50</v>
      </c>
      <c r="F442" s="204">
        <v>56</v>
      </c>
      <c r="G442" s="204">
        <v>55</v>
      </c>
      <c r="H442" s="204">
        <v>55</v>
      </c>
      <c r="I442" s="204">
        <v>56</v>
      </c>
      <c r="J442" s="204">
        <v>60.2</v>
      </c>
      <c r="K442" s="204">
        <v>60.2</v>
      </c>
      <c r="L442" s="204">
        <v>56</v>
      </c>
      <c r="M442" s="204">
        <v>56</v>
      </c>
      <c r="N442" s="204">
        <v>61.2</v>
      </c>
      <c r="O442" s="204">
        <v>60</v>
      </c>
      <c r="P442" s="204">
        <v>59</v>
      </c>
      <c r="Q442" s="204">
        <v>58</v>
      </c>
      <c r="R442" s="204">
        <v>58</v>
      </c>
      <c r="S442" s="204">
        <v>72</v>
      </c>
      <c r="T442" s="204">
        <v>58.79</v>
      </c>
    </row>
    <row r="443" spans="1:20" ht="20.100000000000001" customHeight="1">
      <c r="A443" s="288">
        <v>44134</v>
      </c>
      <c r="B443" s="288">
        <v>44140</v>
      </c>
      <c r="C443" s="293" t="s">
        <v>1566</v>
      </c>
      <c r="D443" s="204">
        <v>2</v>
      </c>
      <c r="E443" s="204">
        <v>15</v>
      </c>
      <c r="F443" s="204">
        <v>16</v>
      </c>
      <c r="G443" s="204">
        <v>18.5</v>
      </c>
      <c r="H443" s="204">
        <v>16</v>
      </c>
      <c r="I443" s="204">
        <v>14</v>
      </c>
      <c r="J443" s="204">
        <v>9.8000000000000007</v>
      </c>
      <c r="K443" s="204">
        <v>9.8000000000000007</v>
      </c>
      <c r="L443" s="204">
        <v>23</v>
      </c>
      <c r="M443" s="204">
        <v>23</v>
      </c>
      <c r="N443" s="204">
        <v>9.8000000000000007</v>
      </c>
      <c r="O443" s="204">
        <v>21</v>
      </c>
      <c r="P443" s="204">
        <v>22</v>
      </c>
      <c r="Q443" s="204">
        <v>17</v>
      </c>
      <c r="R443" s="204">
        <v>20</v>
      </c>
      <c r="S443" s="204">
        <v>9.5</v>
      </c>
      <c r="T443" s="204">
        <v>15.4</v>
      </c>
    </row>
    <row r="444" spans="1:20" ht="20.100000000000001" customHeight="1">
      <c r="A444" s="288">
        <v>44141</v>
      </c>
      <c r="B444" s="288">
        <v>44147</v>
      </c>
      <c r="C444" s="293" t="s">
        <v>1560</v>
      </c>
      <c r="D444" s="204">
        <v>35.200000000000003</v>
      </c>
      <c r="E444" s="204">
        <v>34.5</v>
      </c>
      <c r="F444" s="204">
        <v>35.9</v>
      </c>
      <c r="G444" s="204">
        <v>35.200000000000003</v>
      </c>
      <c r="H444" s="204">
        <v>36.5</v>
      </c>
      <c r="I444" s="204">
        <v>37.200000000000003</v>
      </c>
      <c r="J444" s="204">
        <v>37</v>
      </c>
      <c r="K444" s="204">
        <v>37</v>
      </c>
      <c r="L444" s="204">
        <v>36.799999999999997</v>
      </c>
      <c r="M444" s="204">
        <v>36</v>
      </c>
      <c r="N444" s="204">
        <v>39</v>
      </c>
      <c r="O444" s="204">
        <v>41</v>
      </c>
      <c r="P444" s="204">
        <v>38</v>
      </c>
      <c r="Q444" s="204">
        <v>36.200000000000003</v>
      </c>
      <c r="R444" s="204">
        <v>39</v>
      </c>
      <c r="S444" s="204">
        <v>39.200000000000003</v>
      </c>
      <c r="T444" s="204">
        <v>37.11</v>
      </c>
    </row>
    <row r="445" spans="1:20" ht="20.100000000000001" customHeight="1">
      <c r="A445" s="288">
        <v>44141</v>
      </c>
      <c r="B445" s="288">
        <v>44147</v>
      </c>
      <c r="C445" s="293" t="s">
        <v>1561</v>
      </c>
      <c r="D445" s="204">
        <v>43</v>
      </c>
      <c r="E445" s="204">
        <v>38</v>
      </c>
      <c r="F445" s="204">
        <v>48</v>
      </c>
      <c r="G445" s="204">
        <v>46</v>
      </c>
      <c r="H445" s="204">
        <v>44</v>
      </c>
      <c r="I445" s="204">
        <v>43.5</v>
      </c>
      <c r="J445" s="204">
        <v>44</v>
      </c>
      <c r="K445" s="204">
        <v>45</v>
      </c>
      <c r="L445" s="204">
        <v>52.5</v>
      </c>
      <c r="M445" s="204">
        <v>52</v>
      </c>
      <c r="N445" s="204">
        <v>45</v>
      </c>
      <c r="O445" s="204">
        <v>54</v>
      </c>
      <c r="P445" s="204">
        <v>52</v>
      </c>
      <c r="Q445" s="204">
        <v>50</v>
      </c>
      <c r="R445" s="204">
        <v>52</v>
      </c>
      <c r="S445" s="204">
        <v>51.5</v>
      </c>
      <c r="T445" s="204">
        <v>47.53</v>
      </c>
    </row>
    <row r="446" spans="1:20" ht="20.100000000000001" customHeight="1">
      <c r="A446" s="288">
        <v>44141</v>
      </c>
      <c r="B446" s="288">
        <v>44147</v>
      </c>
      <c r="C446" s="293" t="s">
        <v>1562</v>
      </c>
      <c r="D446" s="204">
        <v>40</v>
      </c>
      <c r="E446" s="204">
        <v>31</v>
      </c>
      <c r="F446" s="204">
        <v>37</v>
      </c>
      <c r="G446" s="204">
        <v>38</v>
      </c>
      <c r="H446" s="204">
        <v>35</v>
      </c>
      <c r="I446" s="204">
        <v>36</v>
      </c>
      <c r="J446" s="204">
        <v>38</v>
      </c>
      <c r="K446" s="204">
        <v>38</v>
      </c>
      <c r="L446" s="204">
        <v>39</v>
      </c>
      <c r="M446" s="204">
        <v>39</v>
      </c>
      <c r="N446" s="204">
        <v>38</v>
      </c>
      <c r="O446" s="204">
        <v>41.5</v>
      </c>
      <c r="P446" s="204">
        <v>39</v>
      </c>
      <c r="Q446" s="204">
        <v>40</v>
      </c>
      <c r="R446" s="204">
        <v>40</v>
      </c>
      <c r="S446" s="204">
        <v>41</v>
      </c>
      <c r="T446" s="204">
        <v>38.159999999999997</v>
      </c>
    </row>
    <row r="447" spans="1:20" ht="20.100000000000001" customHeight="1">
      <c r="A447" s="288">
        <v>44141</v>
      </c>
      <c r="B447" s="288">
        <v>44147</v>
      </c>
      <c r="C447" s="293" t="s">
        <v>1563</v>
      </c>
      <c r="D447" s="204">
        <v>3</v>
      </c>
      <c r="E447" s="204">
        <f t="shared" ref="E447:K447" si="61">E445-E446</f>
        <v>7</v>
      </c>
      <c r="F447" s="204">
        <f t="shared" si="61"/>
        <v>11</v>
      </c>
      <c r="G447" s="204">
        <v>8</v>
      </c>
      <c r="H447" s="204">
        <v>9</v>
      </c>
      <c r="I447" s="204">
        <v>7.5</v>
      </c>
      <c r="J447" s="204">
        <f t="shared" si="61"/>
        <v>6</v>
      </c>
      <c r="K447" s="204">
        <f t="shared" si="61"/>
        <v>7</v>
      </c>
      <c r="L447" s="204">
        <v>13.5</v>
      </c>
      <c r="M447" s="204">
        <v>13</v>
      </c>
      <c r="N447" s="204">
        <f t="shared" ref="N447:S447" si="62">N445-N446</f>
        <v>7</v>
      </c>
      <c r="O447" s="204">
        <v>12.5</v>
      </c>
      <c r="P447" s="204">
        <v>13</v>
      </c>
      <c r="Q447" s="204">
        <f t="shared" si="62"/>
        <v>10</v>
      </c>
      <c r="R447" s="204">
        <f t="shared" si="62"/>
        <v>12</v>
      </c>
      <c r="S447" s="204">
        <f t="shared" si="62"/>
        <v>10.5</v>
      </c>
      <c r="T447" s="204">
        <v>9.3800000000000008</v>
      </c>
    </row>
    <row r="448" spans="1:20" ht="20.100000000000001" customHeight="1">
      <c r="A448" s="288">
        <v>44141</v>
      </c>
      <c r="B448" s="288">
        <v>44147</v>
      </c>
      <c r="C448" s="293" t="s">
        <v>1564</v>
      </c>
      <c r="D448" s="204">
        <v>68</v>
      </c>
      <c r="E448" s="204">
        <v>64.5</v>
      </c>
      <c r="F448" s="204">
        <v>72</v>
      </c>
      <c r="G448" s="204">
        <v>73.5</v>
      </c>
      <c r="H448" s="204">
        <v>72</v>
      </c>
      <c r="I448" s="204">
        <v>71</v>
      </c>
      <c r="J448" s="204">
        <v>71</v>
      </c>
      <c r="K448" s="204">
        <v>71</v>
      </c>
      <c r="L448" s="204">
        <v>79</v>
      </c>
      <c r="M448" s="204">
        <v>79</v>
      </c>
      <c r="N448" s="204">
        <v>72</v>
      </c>
      <c r="O448" s="204">
        <v>81</v>
      </c>
      <c r="P448" s="204">
        <v>81</v>
      </c>
      <c r="Q448" s="204">
        <v>75</v>
      </c>
      <c r="R448" s="204">
        <v>78</v>
      </c>
      <c r="S448" s="204">
        <v>81.5</v>
      </c>
      <c r="T448" s="204">
        <v>74.34</v>
      </c>
    </row>
    <row r="449" spans="1:20" ht="20.100000000000001" customHeight="1">
      <c r="A449" s="288">
        <v>44141</v>
      </c>
      <c r="B449" s="288">
        <v>44147</v>
      </c>
      <c r="C449" s="293" t="s">
        <v>1565</v>
      </c>
      <c r="D449" s="204">
        <v>65</v>
      </c>
      <c r="E449" s="204">
        <v>49</v>
      </c>
      <c r="F449" s="204">
        <v>55</v>
      </c>
      <c r="G449" s="204">
        <v>55</v>
      </c>
      <c r="H449" s="204">
        <v>55</v>
      </c>
      <c r="I449" s="204">
        <v>56</v>
      </c>
      <c r="J449" s="204">
        <v>60.2</v>
      </c>
      <c r="K449" s="204">
        <v>60.2</v>
      </c>
      <c r="L449" s="204">
        <v>56</v>
      </c>
      <c r="M449" s="204">
        <v>56</v>
      </c>
      <c r="N449" s="204">
        <v>61.2</v>
      </c>
      <c r="O449" s="204">
        <v>60</v>
      </c>
      <c r="P449" s="204">
        <v>59</v>
      </c>
      <c r="Q449" s="204">
        <v>58</v>
      </c>
      <c r="R449" s="204">
        <v>58</v>
      </c>
      <c r="S449" s="204">
        <v>70</v>
      </c>
      <c r="T449" s="204">
        <v>58.35</v>
      </c>
    </row>
    <row r="450" spans="1:20" ht="20.100000000000001" customHeight="1">
      <c r="A450" s="288">
        <v>44141</v>
      </c>
      <c r="B450" s="288">
        <v>44147</v>
      </c>
      <c r="C450" s="293" t="s">
        <v>1566</v>
      </c>
      <c r="D450" s="204">
        <f t="shared" ref="D450:F450" si="63">D448-D449</f>
        <v>3</v>
      </c>
      <c r="E450" s="204">
        <f t="shared" si="63"/>
        <v>15.5</v>
      </c>
      <c r="F450" s="204">
        <f t="shared" si="63"/>
        <v>17</v>
      </c>
      <c r="G450" s="204">
        <v>18.5</v>
      </c>
      <c r="H450" s="204">
        <v>17</v>
      </c>
      <c r="I450" s="204">
        <v>15</v>
      </c>
      <c r="J450" s="204">
        <f t="shared" ref="J450:N450" si="64">J448-J449</f>
        <v>10.799999999999997</v>
      </c>
      <c r="K450" s="204">
        <f t="shared" si="64"/>
        <v>10.799999999999997</v>
      </c>
      <c r="L450" s="204">
        <v>23</v>
      </c>
      <c r="M450" s="204">
        <v>23</v>
      </c>
      <c r="N450" s="204">
        <f t="shared" si="64"/>
        <v>10.799999999999997</v>
      </c>
      <c r="O450" s="204">
        <v>21</v>
      </c>
      <c r="P450" s="204">
        <v>22</v>
      </c>
      <c r="Q450" s="204">
        <f t="shared" ref="Q450:S450" si="65">Q448-Q449</f>
        <v>17</v>
      </c>
      <c r="R450" s="204">
        <f t="shared" si="65"/>
        <v>20</v>
      </c>
      <c r="S450" s="204">
        <f t="shared" si="65"/>
        <v>11.5</v>
      </c>
      <c r="T450" s="204">
        <v>15.99</v>
      </c>
    </row>
    <row r="451" spans="1:20" ht="20.100000000000001" customHeight="1">
      <c r="A451" s="288">
        <v>44148</v>
      </c>
      <c r="B451" s="288">
        <v>44154</v>
      </c>
      <c r="C451" s="293" t="s">
        <v>1560</v>
      </c>
      <c r="D451" s="204">
        <v>35.9</v>
      </c>
      <c r="E451" s="204">
        <v>35.200000000000003</v>
      </c>
      <c r="F451" s="204">
        <v>36.5</v>
      </c>
      <c r="G451" s="204">
        <v>35.4</v>
      </c>
      <c r="H451" s="204">
        <v>36.5</v>
      </c>
      <c r="I451" s="204">
        <v>37</v>
      </c>
      <c r="J451" s="204">
        <v>37</v>
      </c>
      <c r="K451" s="204">
        <v>37</v>
      </c>
      <c r="L451" s="204">
        <v>37</v>
      </c>
      <c r="M451" s="204">
        <v>36.4</v>
      </c>
      <c r="N451" s="204">
        <v>39</v>
      </c>
      <c r="O451" s="204">
        <v>41</v>
      </c>
      <c r="P451" s="204">
        <v>38.5</v>
      </c>
      <c r="Q451" s="204">
        <v>36.799999999999997</v>
      </c>
      <c r="R451" s="204">
        <v>39</v>
      </c>
      <c r="S451" s="204">
        <v>39.200000000000003</v>
      </c>
      <c r="T451" s="204">
        <v>37.340000000000003</v>
      </c>
    </row>
    <row r="452" spans="1:20" ht="20.100000000000001" customHeight="1">
      <c r="A452" s="288">
        <v>44148</v>
      </c>
      <c r="B452" s="288">
        <v>44154</v>
      </c>
      <c r="C452" s="293" t="s">
        <v>1561</v>
      </c>
      <c r="D452" s="204">
        <v>43</v>
      </c>
      <c r="E452" s="204">
        <v>38</v>
      </c>
      <c r="F452" s="204">
        <v>48</v>
      </c>
      <c r="G452" s="204">
        <v>46</v>
      </c>
      <c r="H452" s="204">
        <v>44</v>
      </c>
      <c r="I452" s="204">
        <v>43.5</v>
      </c>
      <c r="J452" s="204">
        <v>44</v>
      </c>
      <c r="K452" s="204">
        <v>45</v>
      </c>
      <c r="L452" s="204">
        <v>52.5</v>
      </c>
      <c r="M452" s="204">
        <v>52</v>
      </c>
      <c r="N452" s="204">
        <v>45</v>
      </c>
      <c r="O452" s="204">
        <v>54</v>
      </c>
      <c r="P452" s="204">
        <v>52</v>
      </c>
      <c r="Q452" s="204">
        <v>50</v>
      </c>
      <c r="R452" s="204">
        <v>52</v>
      </c>
      <c r="S452" s="204">
        <v>51.5</v>
      </c>
      <c r="T452" s="204">
        <v>47.53</v>
      </c>
    </row>
    <row r="453" spans="1:20" ht="20.100000000000001" customHeight="1">
      <c r="A453" s="288">
        <v>44148</v>
      </c>
      <c r="B453" s="288">
        <v>44154</v>
      </c>
      <c r="C453" s="293" t="s">
        <v>1562</v>
      </c>
      <c r="D453" s="204">
        <v>40</v>
      </c>
      <c r="E453" s="204">
        <v>31</v>
      </c>
      <c r="F453" s="204">
        <v>37</v>
      </c>
      <c r="G453" s="204">
        <v>37</v>
      </c>
      <c r="H453" s="204">
        <v>35</v>
      </c>
      <c r="I453" s="204">
        <v>36</v>
      </c>
      <c r="J453" s="204">
        <v>38</v>
      </c>
      <c r="K453" s="204">
        <v>38</v>
      </c>
      <c r="L453" s="204">
        <v>37</v>
      </c>
      <c r="M453" s="204">
        <v>37</v>
      </c>
      <c r="N453" s="204">
        <v>38</v>
      </c>
      <c r="O453" s="204">
        <v>38</v>
      </c>
      <c r="P453" s="204">
        <v>37.5</v>
      </c>
      <c r="Q453" s="204">
        <v>40</v>
      </c>
      <c r="R453" s="204">
        <v>40</v>
      </c>
      <c r="S453" s="204">
        <v>41</v>
      </c>
      <c r="T453" s="204">
        <v>37.53</v>
      </c>
    </row>
    <row r="454" spans="1:20" ht="20.100000000000001" customHeight="1">
      <c r="A454" s="288">
        <v>44148</v>
      </c>
      <c r="B454" s="288">
        <v>44154</v>
      </c>
      <c r="C454" s="293" t="s">
        <v>1563</v>
      </c>
      <c r="D454" s="204">
        <v>3</v>
      </c>
      <c r="E454" s="204">
        <f t="shared" ref="E454:S454" si="66">E452-E453</f>
        <v>7</v>
      </c>
      <c r="F454" s="204">
        <f t="shared" si="66"/>
        <v>11</v>
      </c>
      <c r="G454" s="204">
        <v>9</v>
      </c>
      <c r="H454" s="204">
        <f t="shared" si="66"/>
        <v>9</v>
      </c>
      <c r="I454" s="204">
        <f t="shared" si="66"/>
        <v>7.5</v>
      </c>
      <c r="J454" s="204">
        <f t="shared" si="66"/>
        <v>6</v>
      </c>
      <c r="K454" s="204">
        <f t="shared" si="66"/>
        <v>7</v>
      </c>
      <c r="L454" s="204">
        <f t="shared" si="66"/>
        <v>15.5</v>
      </c>
      <c r="M454" s="204">
        <f t="shared" si="66"/>
        <v>15</v>
      </c>
      <c r="N454" s="204">
        <f t="shared" si="66"/>
        <v>7</v>
      </c>
      <c r="O454" s="204">
        <f t="shared" si="66"/>
        <v>16</v>
      </c>
      <c r="P454" s="204">
        <f t="shared" si="66"/>
        <v>14.5</v>
      </c>
      <c r="Q454" s="204">
        <f t="shared" si="66"/>
        <v>10</v>
      </c>
      <c r="R454" s="204">
        <f t="shared" si="66"/>
        <v>12</v>
      </c>
      <c r="S454" s="204">
        <f t="shared" si="66"/>
        <v>10.5</v>
      </c>
      <c r="T454" s="204">
        <v>10</v>
      </c>
    </row>
    <row r="455" spans="1:20" ht="20.100000000000001" customHeight="1">
      <c r="A455" s="288">
        <v>44148</v>
      </c>
      <c r="B455" s="288">
        <v>44154</v>
      </c>
      <c r="C455" s="293" t="s">
        <v>1564</v>
      </c>
      <c r="D455" s="204">
        <v>68</v>
      </c>
      <c r="E455" s="204">
        <v>64.5</v>
      </c>
      <c r="F455" s="204">
        <v>72</v>
      </c>
      <c r="G455" s="204">
        <v>73.5</v>
      </c>
      <c r="H455" s="204">
        <v>72</v>
      </c>
      <c r="I455" s="204">
        <v>71</v>
      </c>
      <c r="J455" s="204">
        <v>71</v>
      </c>
      <c r="K455" s="204">
        <v>71</v>
      </c>
      <c r="L455" s="204">
        <v>79</v>
      </c>
      <c r="M455" s="204">
        <v>79</v>
      </c>
      <c r="N455" s="204">
        <v>72</v>
      </c>
      <c r="O455" s="204">
        <v>81</v>
      </c>
      <c r="P455" s="204">
        <v>81</v>
      </c>
      <c r="Q455" s="204">
        <v>75</v>
      </c>
      <c r="R455" s="204">
        <v>78</v>
      </c>
      <c r="S455" s="204">
        <v>81.5</v>
      </c>
      <c r="T455" s="204">
        <v>74.34</v>
      </c>
    </row>
    <row r="456" spans="1:20" ht="20.100000000000001" customHeight="1">
      <c r="A456" s="288">
        <v>44148</v>
      </c>
      <c r="B456" s="288">
        <v>44154</v>
      </c>
      <c r="C456" s="293" t="s">
        <v>1565</v>
      </c>
      <c r="D456" s="204">
        <v>65</v>
      </c>
      <c r="E456" s="204">
        <v>49</v>
      </c>
      <c r="F456" s="204">
        <v>55</v>
      </c>
      <c r="G456" s="204">
        <v>55</v>
      </c>
      <c r="H456" s="204">
        <v>55</v>
      </c>
      <c r="I456" s="204">
        <v>56</v>
      </c>
      <c r="J456" s="204">
        <v>60.2</v>
      </c>
      <c r="K456" s="204">
        <v>60.2</v>
      </c>
      <c r="L456" s="204">
        <v>53</v>
      </c>
      <c r="M456" s="204">
        <v>52.5</v>
      </c>
      <c r="N456" s="204">
        <v>61.2</v>
      </c>
      <c r="O456" s="204">
        <v>56.5</v>
      </c>
      <c r="P456" s="204">
        <v>56</v>
      </c>
      <c r="Q456" s="204">
        <v>58</v>
      </c>
      <c r="R456" s="204">
        <v>58</v>
      </c>
      <c r="S456" s="204">
        <v>70</v>
      </c>
      <c r="T456" s="204">
        <v>57.54</v>
      </c>
    </row>
    <row r="457" spans="1:20" ht="20.100000000000001" customHeight="1">
      <c r="A457" s="288">
        <v>44148</v>
      </c>
      <c r="B457" s="288">
        <v>44154</v>
      </c>
      <c r="C457" s="293" t="s">
        <v>1566</v>
      </c>
      <c r="D457" s="204">
        <f t="shared" ref="D457:F457" si="67">D455-D456</f>
        <v>3</v>
      </c>
      <c r="E457" s="204">
        <f t="shared" si="67"/>
        <v>15.5</v>
      </c>
      <c r="F457" s="204">
        <f t="shared" si="67"/>
        <v>17</v>
      </c>
      <c r="G457" s="204">
        <v>18.5</v>
      </c>
      <c r="H457" s="204">
        <f t="shared" ref="H457:S457" si="68">H455-H456</f>
        <v>17</v>
      </c>
      <c r="I457" s="204">
        <f t="shared" si="68"/>
        <v>15</v>
      </c>
      <c r="J457" s="204">
        <f t="shared" si="68"/>
        <v>10.799999999999997</v>
      </c>
      <c r="K457" s="204">
        <f t="shared" si="68"/>
        <v>10.799999999999997</v>
      </c>
      <c r="L457" s="204">
        <f t="shared" si="68"/>
        <v>26</v>
      </c>
      <c r="M457" s="204">
        <f t="shared" si="68"/>
        <v>26.5</v>
      </c>
      <c r="N457" s="204">
        <f t="shared" si="68"/>
        <v>10.799999999999997</v>
      </c>
      <c r="O457" s="204">
        <f t="shared" si="68"/>
        <v>24.5</v>
      </c>
      <c r="P457" s="204">
        <f t="shared" si="68"/>
        <v>25</v>
      </c>
      <c r="Q457" s="204">
        <f t="shared" si="68"/>
        <v>17</v>
      </c>
      <c r="R457" s="204">
        <f t="shared" si="68"/>
        <v>20</v>
      </c>
      <c r="S457" s="204">
        <f t="shared" si="68"/>
        <v>11.5</v>
      </c>
      <c r="T457" s="204">
        <v>16.809999999999999</v>
      </c>
    </row>
    <row r="458" spans="1:20" ht="20.100000000000001" customHeight="1">
      <c r="A458" s="288">
        <v>44155</v>
      </c>
      <c r="B458" s="288">
        <v>44161</v>
      </c>
      <c r="C458" s="293" t="s">
        <v>1560</v>
      </c>
      <c r="D458" s="204">
        <v>36.5</v>
      </c>
      <c r="E458" s="204">
        <v>35.9</v>
      </c>
      <c r="F458" s="204">
        <v>37</v>
      </c>
      <c r="G458" s="204">
        <v>36.799999999999997</v>
      </c>
      <c r="H458" s="204">
        <v>37</v>
      </c>
      <c r="I458" s="204">
        <v>37.299999999999997</v>
      </c>
      <c r="J458" s="204">
        <v>37.6</v>
      </c>
      <c r="K458" s="204">
        <v>37.6</v>
      </c>
      <c r="L458" s="204">
        <v>38</v>
      </c>
      <c r="M458" s="204">
        <v>37.200000000000003</v>
      </c>
      <c r="N458" s="204">
        <v>39.6</v>
      </c>
      <c r="O458" s="204">
        <v>42</v>
      </c>
      <c r="P458" s="204">
        <v>39</v>
      </c>
      <c r="Q458" s="204">
        <v>37.799999999999997</v>
      </c>
      <c r="R458" s="204">
        <v>39.200000000000003</v>
      </c>
      <c r="S458" s="204">
        <v>42.8</v>
      </c>
      <c r="T458" s="204">
        <v>38.21</v>
      </c>
    </row>
    <row r="459" spans="1:20" ht="20.100000000000001" customHeight="1">
      <c r="A459" s="288">
        <v>44155</v>
      </c>
      <c r="B459" s="288">
        <v>44161</v>
      </c>
      <c r="C459" s="293" t="s">
        <v>1561</v>
      </c>
      <c r="D459" s="204">
        <v>44</v>
      </c>
      <c r="E459" s="204">
        <v>40</v>
      </c>
      <c r="F459" s="204">
        <v>48</v>
      </c>
      <c r="G459" s="204">
        <v>46</v>
      </c>
      <c r="H459" s="204">
        <v>44.5</v>
      </c>
      <c r="I459" s="204">
        <v>45</v>
      </c>
      <c r="J459" s="204">
        <v>45</v>
      </c>
      <c r="K459" s="204">
        <v>46</v>
      </c>
      <c r="L459" s="204">
        <v>52.5</v>
      </c>
      <c r="M459" s="204">
        <v>52</v>
      </c>
      <c r="N459" s="204">
        <v>46</v>
      </c>
      <c r="O459" s="204">
        <v>54</v>
      </c>
      <c r="P459" s="204">
        <v>52</v>
      </c>
      <c r="Q459" s="204">
        <v>51.5</v>
      </c>
      <c r="R459" s="204">
        <v>53</v>
      </c>
      <c r="S459" s="204">
        <v>53</v>
      </c>
      <c r="T459" s="204">
        <v>48.28</v>
      </c>
    </row>
    <row r="460" spans="1:20" ht="20.100000000000001" customHeight="1">
      <c r="A460" s="288">
        <v>44155</v>
      </c>
      <c r="B460" s="288">
        <v>44161</v>
      </c>
      <c r="C460" s="293" t="s">
        <v>1562</v>
      </c>
      <c r="D460" s="204">
        <v>42</v>
      </c>
      <c r="E460" s="204">
        <v>31</v>
      </c>
      <c r="F460" s="204">
        <v>37</v>
      </c>
      <c r="G460" s="204">
        <v>37</v>
      </c>
      <c r="H460" s="204">
        <v>35</v>
      </c>
      <c r="I460" s="204">
        <v>36</v>
      </c>
      <c r="J460" s="204">
        <v>38</v>
      </c>
      <c r="K460" s="204">
        <v>38</v>
      </c>
      <c r="L460" s="204">
        <v>37</v>
      </c>
      <c r="M460" s="204">
        <v>37</v>
      </c>
      <c r="N460" s="204">
        <v>38</v>
      </c>
      <c r="O460" s="204">
        <v>38</v>
      </c>
      <c r="P460" s="204">
        <v>37.5</v>
      </c>
      <c r="Q460" s="204">
        <v>38</v>
      </c>
      <c r="R460" s="204">
        <v>40</v>
      </c>
      <c r="S460" s="204">
        <v>41</v>
      </c>
      <c r="T460" s="204">
        <v>37.53</v>
      </c>
    </row>
    <row r="461" spans="1:20" ht="20.100000000000001" customHeight="1">
      <c r="A461" s="288">
        <v>44155</v>
      </c>
      <c r="B461" s="288">
        <v>44161</v>
      </c>
      <c r="C461" s="293" t="s">
        <v>1563</v>
      </c>
      <c r="D461" s="204">
        <v>2</v>
      </c>
      <c r="E461" s="204">
        <v>9</v>
      </c>
      <c r="F461" s="204">
        <v>11</v>
      </c>
      <c r="G461" s="204">
        <v>9</v>
      </c>
      <c r="H461" s="204">
        <v>9.5</v>
      </c>
      <c r="I461" s="204">
        <v>9</v>
      </c>
      <c r="J461" s="204">
        <v>7</v>
      </c>
      <c r="K461" s="204">
        <v>8</v>
      </c>
      <c r="L461" s="204">
        <v>15.5</v>
      </c>
      <c r="M461" s="204">
        <v>15</v>
      </c>
      <c r="N461" s="204">
        <v>8</v>
      </c>
      <c r="O461" s="204">
        <v>16</v>
      </c>
      <c r="P461" s="204">
        <v>14.5</v>
      </c>
      <c r="Q461" s="204">
        <v>13.5</v>
      </c>
      <c r="R461" s="204">
        <v>13</v>
      </c>
      <c r="S461" s="204">
        <v>12</v>
      </c>
      <c r="T461" s="204">
        <v>10.75</v>
      </c>
    </row>
    <row r="462" spans="1:20" ht="20.100000000000001" customHeight="1">
      <c r="A462" s="288">
        <v>44155</v>
      </c>
      <c r="B462" s="288">
        <v>44161</v>
      </c>
      <c r="C462" s="293" t="s">
        <v>1564</v>
      </c>
      <c r="D462" s="204">
        <v>65</v>
      </c>
      <c r="E462" s="204">
        <v>66</v>
      </c>
      <c r="F462" s="204">
        <v>72</v>
      </c>
      <c r="G462" s="204">
        <v>73.5</v>
      </c>
      <c r="H462" s="204">
        <v>72</v>
      </c>
      <c r="I462" s="204">
        <v>72</v>
      </c>
      <c r="J462" s="204">
        <v>72</v>
      </c>
      <c r="K462" s="204">
        <v>72</v>
      </c>
      <c r="L462" s="204">
        <v>79</v>
      </c>
      <c r="M462" s="204">
        <v>79</v>
      </c>
      <c r="N462" s="204">
        <v>73</v>
      </c>
      <c r="O462" s="204">
        <v>81</v>
      </c>
      <c r="P462" s="204">
        <v>81</v>
      </c>
      <c r="Q462" s="204">
        <v>75</v>
      </c>
      <c r="R462" s="204">
        <v>78</v>
      </c>
      <c r="S462" s="204">
        <v>81.5</v>
      </c>
      <c r="T462" s="204">
        <v>74.5</v>
      </c>
    </row>
    <row r="463" spans="1:20" ht="20.100000000000001" customHeight="1">
      <c r="A463" s="288">
        <v>44155</v>
      </c>
      <c r="B463" s="288">
        <v>44161</v>
      </c>
      <c r="C463" s="293" t="s">
        <v>1565</v>
      </c>
      <c r="D463" s="204">
        <v>65</v>
      </c>
      <c r="E463" s="204">
        <v>55</v>
      </c>
      <c r="F463" s="204">
        <v>55</v>
      </c>
      <c r="G463" s="204">
        <v>55</v>
      </c>
      <c r="H463" s="204">
        <v>55</v>
      </c>
      <c r="I463" s="204">
        <v>55</v>
      </c>
      <c r="J463" s="204">
        <v>60.2</v>
      </c>
      <c r="K463" s="204">
        <v>60.2</v>
      </c>
      <c r="L463" s="204">
        <v>53</v>
      </c>
      <c r="M463" s="204">
        <v>52.5</v>
      </c>
      <c r="N463" s="204">
        <v>61.2</v>
      </c>
      <c r="O463" s="204">
        <v>56.5</v>
      </c>
      <c r="P463" s="204">
        <v>56</v>
      </c>
      <c r="Q463" s="204">
        <v>58</v>
      </c>
      <c r="R463" s="204">
        <v>58</v>
      </c>
      <c r="S463" s="204">
        <v>68</v>
      </c>
      <c r="T463" s="204">
        <v>57.73</v>
      </c>
    </row>
    <row r="464" spans="1:20" ht="20.100000000000001" customHeight="1">
      <c r="A464" s="288">
        <v>44155</v>
      </c>
      <c r="B464" s="288">
        <v>44161</v>
      </c>
      <c r="C464" s="293" t="s">
        <v>1566</v>
      </c>
      <c r="D464" s="204">
        <v>0</v>
      </c>
      <c r="E464" s="204">
        <v>11</v>
      </c>
      <c r="F464" s="204">
        <v>17</v>
      </c>
      <c r="G464" s="204">
        <v>18.5</v>
      </c>
      <c r="H464" s="204">
        <v>17</v>
      </c>
      <c r="I464" s="204">
        <v>17</v>
      </c>
      <c r="J464" s="204">
        <v>11.8</v>
      </c>
      <c r="K464" s="204">
        <v>11.8</v>
      </c>
      <c r="L464" s="204">
        <v>26</v>
      </c>
      <c r="M464" s="204">
        <v>26.5</v>
      </c>
      <c r="N464" s="204">
        <v>11.8</v>
      </c>
      <c r="O464" s="204">
        <v>24.5</v>
      </c>
      <c r="P464" s="204">
        <v>25</v>
      </c>
      <c r="Q464" s="204">
        <v>17</v>
      </c>
      <c r="R464" s="204">
        <v>20</v>
      </c>
      <c r="S464" s="204">
        <v>13.5</v>
      </c>
      <c r="T464" s="204">
        <v>16.78</v>
      </c>
    </row>
    <row r="465" spans="1:20" ht="20.100000000000001" customHeight="1">
      <c r="A465" s="288">
        <v>44162</v>
      </c>
      <c r="B465" s="288">
        <v>44168</v>
      </c>
      <c r="C465" s="293" t="s">
        <v>1560</v>
      </c>
      <c r="D465" s="204">
        <v>41</v>
      </c>
      <c r="E465" s="204">
        <v>40</v>
      </c>
      <c r="F465" s="204">
        <v>41.6</v>
      </c>
      <c r="G465" s="204">
        <v>40.799999999999997</v>
      </c>
      <c r="H465" s="204">
        <v>41.9</v>
      </c>
      <c r="I465" s="204">
        <v>42.1</v>
      </c>
      <c r="J465" s="204">
        <v>43</v>
      </c>
      <c r="K465" s="204">
        <v>43</v>
      </c>
      <c r="L465" s="204">
        <v>41</v>
      </c>
      <c r="M465" s="204">
        <v>40</v>
      </c>
      <c r="N465" s="204">
        <v>45</v>
      </c>
      <c r="O465" s="204">
        <v>45.7</v>
      </c>
      <c r="P465" s="204">
        <v>41.5</v>
      </c>
      <c r="Q465" s="204">
        <v>42.6</v>
      </c>
      <c r="R465" s="204">
        <v>43</v>
      </c>
      <c r="S465" s="204">
        <v>44</v>
      </c>
      <c r="T465" s="204">
        <v>42.26</v>
      </c>
    </row>
    <row r="466" spans="1:20" ht="20.100000000000001" customHeight="1">
      <c r="A466" s="288">
        <v>44162</v>
      </c>
      <c r="B466" s="288">
        <v>44168</v>
      </c>
      <c r="C466" s="293" t="s">
        <v>1561</v>
      </c>
      <c r="D466" s="204">
        <v>46</v>
      </c>
      <c r="E466" s="204">
        <v>43</v>
      </c>
      <c r="F466" s="204">
        <v>50.5</v>
      </c>
      <c r="G466" s="204">
        <v>49</v>
      </c>
      <c r="H466" s="204">
        <v>50</v>
      </c>
      <c r="I466" s="204">
        <v>49.5</v>
      </c>
      <c r="J466" s="204">
        <v>46</v>
      </c>
      <c r="K466" s="204">
        <v>47</v>
      </c>
      <c r="L466" s="204">
        <v>54</v>
      </c>
      <c r="M466" s="204">
        <v>53.5</v>
      </c>
      <c r="N466" s="204">
        <v>47</v>
      </c>
      <c r="O466" s="204">
        <v>56</v>
      </c>
      <c r="P466" s="204">
        <v>54</v>
      </c>
      <c r="Q466" s="204">
        <v>53</v>
      </c>
      <c r="R466" s="204">
        <v>55</v>
      </c>
      <c r="S466" s="204">
        <v>55</v>
      </c>
      <c r="T466" s="204">
        <v>50.53</v>
      </c>
    </row>
    <row r="467" spans="1:20" ht="20.100000000000001" customHeight="1">
      <c r="A467" s="288">
        <v>44162</v>
      </c>
      <c r="B467" s="288">
        <v>44168</v>
      </c>
      <c r="C467" s="293" t="s">
        <v>1562</v>
      </c>
      <c r="D467" s="204">
        <v>44</v>
      </c>
      <c r="E467" s="204">
        <v>40</v>
      </c>
      <c r="F467" s="204">
        <v>37</v>
      </c>
      <c r="G467" s="204">
        <v>38</v>
      </c>
      <c r="H467" s="204">
        <v>38.5</v>
      </c>
      <c r="I467" s="204">
        <v>39</v>
      </c>
      <c r="J467" s="204">
        <v>40</v>
      </c>
      <c r="K467" s="204">
        <v>40</v>
      </c>
      <c r="L467" s="204">
        <v>38</v>
      </c>
      <c r="M467" s="204">
        <v>38</v>
      </c>
      <c r="N467" s="204">
        <v>40</v>
      </c>
      <c r="O467" s="204">
        <v>39.5</v>
      </c>
      <c r="P467" s="204">
        <v>39</v>
      </c>
      <c r="Q467" s="204">
        <v>38</v>
      </c>
      <c r="R467" s="204">
        <v>40</v>
      </c>
      <c r="S467" s="204">
        <v>41</v>
      </c>
      <c r="T467" s="204">
        <v>39.380000000000003</v>
      </c>
    </row>
    <row r="468" spans="1:20" ht="20.100000000000001" customHeight="1">
      <c r="A468" s="288">
        <v>44162</v>
      </c>
      <c r="B468" s="288">
        <v>44168</v>
      </c>
      <c r="C468" s="293" t="s">
        <v>1563</v>
      </c>
      <c r="D468" s="204">
        <v>2</v>
      </c>
      <c r="E468" s="204">
        <v>3</v>
      </c>
      <c r="F468" s="204">
        <v>13.5</v>
      </c>
      <c r="G468" s="204">
        <v>11</v>
      </c>
      <c r="H468" s="204">
        <v>11.5</v>
      </c>
      <c r="I468" s="204">
        <v>10.5</v>
      </c>
      <c r="J468" s="204">
        <v>6</v>
      </c>
      <c r="K468" s="204">
        <v>7</v>
      </c>
      <c r="L468" s="204">
        <v>16</v>
      </c>
      <c r="M468" s="204">
        <v>15.5</v>
      </c>
      <c r="N468" s="204">
        <v>7</v>
      </c>
      <c r="O468" s="204">
        <v>16.5</v>
      </c>
      <c r="P468" s="204">
        <v>15</v>
      </c>
      <c r="Q468" s="204">
        <v>15</v>
      </c>
      <c r="R468" s="204">
        <v>15</v>
      </c>
      <c r="S468" s="204">
        <v>14</v>
      </c>
      <c r="T468" s="204">
        <v>11.15</v>
      </c>
    </row>
    <row r="469" spans="1:20" ht="20.100000000000001" customHeight="1">
      <c r="A469" s="288">
        <v>44162</v>
      </c>
      <c r="B469" s="288">
        <v>44168</v>
      </c>
      <c r="C469" s="293" t="s">
        <v>1564</v>
      </c>
      <c r="D469" s="204">
        <v>70</v>
      </c>
      <c r="E469" s="204">
        <v>68</v>
      </c>
      <c r="F469" s="204">
        <v>74</v>
      </c>
      <c r="G469" s="204">
        <v>75</v>
      </c>
      <c r="H469" s="204">
        <v>77</v>
      </c>
      <c r="I469" s="204">
        <v>75</v>
      </c>
      <c r="J469" s="204">
        <v>73</v>
      </c>
      <c r="K469" s="204">
        <v>73</v>
      </c>
      <c r="L469" s="204">
        <v>81</v>
      </c>
      <c r="M469" s="204">
        <v>81</v>
      </c>
      <c r="N469" s="204">
        <v>74</v>
      </c>
      <c r="O469" s="204">
        <v>83</v>
      </c>
      <c r="P469" s="204">
        <v>82.5</v>
      </c>
      <c r="Q469" s="204">
        <v>78</v>
      </c>
      <c r="R469" s="204">
        <v>80</v>
      </c>
      <c r="S469" s="204">
        <v>81.5</v>
      </c>
      <c r="T469" s="204">
        <v>76.63</v>
      </c>
    </row>
    <row r="470" spans="1:20" ht="20.100000000000001" customHeight="1">
      <c r="A470" s="288">
        <v>44162</v>
      </c>
      <c r="B470" s="288">
        <v>44168</v>
      </c>
      <c r="C470" s="293" t="s">
        <v>1565</v>
      </c>
      <c r="D470" s="204">
        <v>67</v>
      </c>
      <c r="E470" s="204">
        <v>65</v>
      </c>
      <c r="F470" s="204">
        <v>55</v>
      </c>
      <c r="G470" s="204">
        <v>56</v>
      </c>
      <c r="H470" s="204">
        <v>58</v>
      </c>
      <c r="I470" s="204">
        <v>58</v>
      </c>
      <c r="J470" s="204">
        <v>62.2</v>
      </c>
      <c r="K470" s="204">
        <v>62.2</v>
      </c>
      <c r="L470" s="204">
        <v>54</v>
      </c>
      <c r="M470" s="204">
        <v>54</v>
      </c>
      <c r="N470" s="204">
        <v>63.2</v>
      </c>
      <c r="O470" s="204">
        <v>58</v>
      </c>
      <c r="P470" s="204">
        <v>58</v>
      </c>
      <c r="Q470" s="204">
        <v>58</v>
      </c>
      <c r="R470" s="204">
        <v>58</v>
      </c>
      <c r="S470" s="204">
        <v>68</v>
      </c>
      <c r="T470" s="204">
        <v>59.66</v>
      </c>
    </row>
    <row r="471" spans="1:20" ht="20.100000000000001" customHeight="1">
      <c r="A471" s="288">
        <v>44162</v>
      </c>
      <c r="B471" s="288">
        <v>44168</v>
      </c>
      <c r="C471" s="293" t="s">
        <v>1566</v>
      </c>
      <c r="D471" s="204">
        <v>3</v>
      </c>
      <c r="E471" s="204">
        <v>3</v>
      </c>
      <c r="F471" s="204">
        <v>19</v>
      </c>
      <c r="G471" s="204">
        <v>19</v>
      </c>
      <c r="H471" s="204">
        <v>19</v>
      </c>
      <c r="I471" s="204">
        <v>17</v>
      </c>
      <c r="J471" s="204">
        <v>10.8</v>
      </c>
      <c r="K471" s="204">
        <v>10.8</v>
      </c>
      <c r="L471" s="204">
        <v>27</v>
      </c>
      <c r="M471" s="204">
        <v>27</v>
      </c>
      <c r="N471" s="204">
        <v>10.8</v>
      </c>
      <c r="O471" s="204">
        <v>25</v>
      </c>
      <c r="P471" s="204">
        <v>24.5</v>
      </c>
      <c r="Q471" s="204">
        <v>20</v>
      </c>
      <c r="R471" s="204">
        <v>22</v>
      </c>
      <c r="S471" s="204">
        <v>13.5</v>
      </c>
      <c r="T471" s="204">
        <v>16.96</v>
      </c>
    </row>
    <row r="472" spans="1:20" ht="20.100000000000001" customHeight="1">
      <c r="A472" s="288">
        <v>44169</v>
      </c>
      <c r="B472" s="288">
        <v>44175</v>
      </c>
      <c r="C472" s="293" t="s">
        <v>1560</v>
      </c>
      <c r="D472" s="204">
        <v>39.5</v>
      </c>
      <c r="E472" s="204">
        <v>39</v>
      </c>
      <c r="F472" s="204">
        <v>41.2</v>
      </c>
      <c r="G472" s="204">
        <v>40.4</v>
      </c>
      <c r="H472" s="204">
        <v>41.5</v>
      </c>
      <c r="I472" s="204">
        <v>41.6</v>
      </c>
      <c r="J472" s="204">
        <v>41</v>
      </c>
      <c r="K472" s="204">
        <v>41</v>
      </c>
      <c r="L472" s="204">
        <v>41.8</v>
      </c>
      <c r="M472" s="204">
        <v>41</v>
      </c>
      <c r="N472" s="204">
        <v>43</v>
      </c>
      <c r="O472" s="204">
        <v>46</v>
      </c>
      <c r="P472" s="204">
        <v>42</v>
      </c>
      <c r="Q472" s="204">
        <v>42.2</v>
      </c>
      <c r="R472" s="204">
        <v>43</v>
      </c>
      <c r="S472" s="204">
        <v>48</v>
      </c>
      <c r="T472" s="204">
        <v>42.01</v>
      </c>
    </row>
    <row r="473" spans="1:20" ht="20.100000000000001" customHeight="1">
      <c r="A473" s="288">
        <v>44169</v>
      </c>
      <c r="B473" s="288">
        <v>44175</v>
      </c>
      <c r="C473" s="293" t="s">
        <v>1561</v>
      </c>
      <c r="D473" s="204">
        <v>46</v>
      </c>
      <c r="E473" s="204">
        <v>43</v>
      </c>
      <c r="F473" s="204">
        <v>50.5</v>
      </c>
      <c r="G473" s="204">
        <v>49</v>
      </c>
      <c r="H473" s="204">
        <v>51</v>
      </c>
      <c r="I473" s="204">
        <v>50</v>
      </c>
      <c r="J473" s="204">
        <v>46</v>
      </c>
      <c r="K473" s="204">
        <v>47</v>
      </c>
      <c r="L473" s="204">
        <v>54</v>
      </c>
      <c r="M473" s="204">
        <v>53.5</v>
      </c>
      <c r="N473" s="204">
        <v>47</v>
      </c>
      <c r="O473" s="204">
        <v>56</v>
      </c>
      <c r="P473" s="204">
        <v>54</v>
      </c>
      <c r="Q473" s="204">
        <v>53</v>
      </c>
      <c r="R473" s="204">
        <v>55</v>
      </c>
      <c r="S473" s="204">
        <v>56</v>
      </c>
      <c r="T473" s="204">
        <v>50.69</v>
      </c>
    </row>
    <row r="474" spans="1:20" ht="20.100000000000001" customHeight="1">
      <c r="A474" s="288">
        <v>44169</v>
      </c>
      <c r="B474" s="288">
        <v>44175</v>
      </c>
      <c r="C474" s="293" t="s">
        <v>1562</v>
      </c>
      <c r="D474" s="204">
        <v>44</v>
      </c>
      <c r="E474" s="204">
        <v>40</v>
      </c>
      <c r="F474" s="204">
        <v>37</v>
      </c>
      <c r="G474" s="204">
        <v>38</v>
      </c>
      <c r="H474" s="204">
        <v>38</v>
      </c>
      <c r="I474" s="204">
        <v>39</v>
      </c>
      <c r="J474" s="204">
        <v>40</v>
      </c>
      <c r="K474" s="204">
        <v>40</v>
      </c>
      <c r="L474" s="204">
        <v>38</v>
      </c>
      <c r="M474" s="204">
        <v>38</v>
      </c>
      <c r="N474" s="204">
        <v>40</v>
      </c>
      <c r="O474" s="204">
        <v>39.5</v>
      </c>
      <c r="P474" s="204">
        <v>39</v>
      </c>
      <c r="Q474" s="204">
        <v>38</v>
      </c>
      <c r="R474" s="204">
        <v>40</v>
      </c>
      <c r="S474" s="204">
        <v>41</v>
      </c>
      <c r="T474" s="204">
        <v>39.340000000000003</v>
      </c>
    </row>
    <row r="475" spans="1:20" ht="20.100000000000001" customHeight="1">
      <c r="A475" s="288">
        <v>44169</v>
      </c>
      <c r="B475" s="288">
        <v>44175</v>
      </c>
      <c r="C475" s="293" t="s">
        <v>1563</v>
      </c>
      <c r="D475" s="204">
        <v>2</v>
      </c>
      <c r="E475" s="204">
        <v>3</v>
      </c>
      <c r="F475" s="204">
        <v>13.5</v>
      </c>
      <c r="G475" s="204">
        <v>11</v>
      </c>
      <c r="H475" s="204">
        <v>13</v>
      </c>
      <c r="I475" s="204">
        <v>11</v>
      </c>
      <c r="J475" s="204">
        <v>6</v>
      </c>
      <c r="K475" s="204">
        <v>7</v>
      </c>
      <c r="L475" s="204">
        <v>16</v>
      </c>
      <c r="M475" s="204">
        <v>15.5</v>
      </c>
      <c r="N475" s="204">
        <v>7</v>
      </c>
      <c r="O475" s="204">
        <v>16.5</v>
      </c>
      <c r="P475" s="204">
        <v>15</v>
      </c>
      <c r="Q475" s="204">
        <v>15</v>
      </c>
      <c r="R475" s="204">
        <v>15</v>
      </c>
      <c r="S475" s="204">
        <v>15</v>
      </c>
      <c r="T475" s="204">
        <v>11.34</v>
      </c>
    </row>
    <row r="476" spans="1:20" ht="20.100000000000001" customHeight="1">
      <c r="A476" s="288">
        <v>44169</v>
      </c>
      <c r="B476" s="288">
        <v>44175</v>
      </c>
      <c r="C476" s="293" t="s">
        <v>1564</v>
      </c>
      <c r="D476" s="204">
        <v>70</v>
      </c>
      <c r="E476" s="204">
        <v>68</v>
      </c>
      <c r="F476" s="204">
        <v>74</v>
      </c>
      <c r="G476" s="204">
        <v>75</v>
      </c>
      <c r="H476" s="204">
        <v>77</v>
      </c>
      <c r="I476" s="204">
        <v>75</v>
      </c>
      <c r="J476" s="204">
        <v>72</v>
      </c>
      <c r="K476" s="204">
        <v>72</v>
      </c>
      <c r="L476" s="204">
        <v>81</v>
      </c>
      <c r="M476" s="204">
        <v>81</v>
      </c>
      <c r="N476" s="204">
        <v>73</v>
      </c>
      <c r="O476" s="204">
        <v>83</v>
      </c>
      <c r="P476" s="204">
        <v>82.5</v>
      </c>
      <c r="Q476" s="204">
        <v>78</v>
      </c>
      <c r="R476" s="204">
        <v>80</v>
      </c>
      <c r="S476" s="204">
        <v>81.5</v>
      </c>
      <c r="T476" s="204">
        <v>76.44</v>
      </c>
    </row>
    <row r="477" spans="1:20" ht="20.100000000000001" customHeight="1">
      <c r="A477" s="288">
        <v>44169</v>
      </c>
      <c r="B477" s="288">
        <v>44175</v>
      </c>
      <c r="C477" s="293" t="s">
        <v>1565</v>
      </c>
      <c r="D477" s="204">
        <v>67</v>
      </c>
      <c r="E477" s="204">
        <v>65</v>
      </c>
      <c r="F477" s="204">
        <v>55.8</v>
      </c>
      <c r="G477" s="204">
        <v>56</v>
      </c>
      <c r="H477" s="204">
        <v>57</v>
      </c>
      <c r="I477" s="204">
        <v>57</v>
      </c>
      <c r="J477" s="204">
        <v>62.2</v>
      </c>
      <c r="K477" s="204">
        <v>62.2</v>
      </c>
      <c r="L477" s="204">
        <v>54</v>
      </c>
      <c r="M477" s="204">
        <v>54</v>
      </c>
      <c r="N477" s="204">
        <v>63.2</v>
      </c>
      <c r="O477" s="204">
        <v>58</v>
      </c>
      <c r="P477" s="204">
        <v>58</v>
      </c>
      <c r="Q477" s="204">
        <v>58</v>
      </c>
      <c r="R477" s="204">
        <v>57</v>
      </c>
      <c r="S477" s="204">
        <v>68</v>
      </c>
      <c r="T477" s="204">
        <v>59.53</v>
      </c>
    </row>
    <row r="478" spans="1:20" ht="20.100000000000001" customHeight="1">
      <c r="A478" s="288">
        <v>44169</v>
      </c>
      <c r="B478" s="288">
        <v>44175</v>
      </c>
      <c r="C478" s="293" t="s">
        <v>1566</v>
      </c>
      <c r="D478" s="204">
        <v>3</v>
      </c>
      <c r="E478" s="204">
        <v>3</v>
      </c>
      <c r="F478" s="204">
        <v>18.2</v>
      </c>
      <c r="G478" s="204">
        <v>19</v>
      </c>
      <c r="H478" s="204">
        <v>20</v>
      </c>
      <c r="I478" s="204">
        <v>18</v>
      </c>
      <c r="J478" s="204">
        <v>9.8000000000000007</v>
      </c>
      <c r="K478" s="204">
        <v>9.8000000000000007</v>
      </c>
      <c r="L478" s="204">
        <v>27</v>
      </c>
      <c r="M478" s="204">
        <v>27</v>
      </c>
      <c r="N478" s="204">
        <v>9.8000000000000007</v>
      </c>
      <c r="O478" s="204">
        <v>25</v>
      </c>
      <c r="P478" s="204">
        <v>24.5</v>
      </c>
      <c r="Q478" s="204">
        <v>20</v>
      </c>
      <c r="R478" s="204">
        <v>23</v>
      </c>
      <c r="S478" s="204">
        <v>13.5</v>
      </c>
      <c r="T478" s="204">
        <v>16.91</v>
      </c>
    </row>
    <row r="479" spans="1:20" ht="20.100000000000001" customHeight="1">
      <c r="A479" s="288">
        <v>44176</v>
      </c>
      <c r="B479" s="288">
        <v>44182</v>
      </c>
      <c r="C479" s="293" t="s">
        <v>1560</v>
      </c>
      <c r="D479" s="204">
        <v>42</v>
      </c>
      <c r="E479" s="204">
        <v>40.5</v>
      </c>
      <c r="F479" s="204">
        <v>42.6</v>
      </c>
      <c r="G479" s="204">
        <v>42.3</v>
      </c>
      <c r="H479" s="204">
        <v>42.4</v>
      </c>
      <c r="I479" s="204">
        <v>42.8</v>
      </c>
      <c r="J479" s="204">
        <v>43.7</v>
      </c>
      <c r="K479" s="204">
        <v>43.7</v>
      </c>
      <c r="L479" s="204">
        <v>42.5</v>
      </c>
      <c r="M479" s="204">
        <v>42</v>
      </c>
      <c r="N479" s="204">
        <v>45.7</v>
      </c>
      <c r="O479" s="204">
        <v>46.8</v>
      </c>
      <c r="P479" s="204">
        <v>43.5</v>
      </c>
      <c r="Q479" s="204">
        <v>43.8</v>
      </c>
      <c r="R479" s="204">
        <v>43.6</v>
      </c>
      <c r="S479" s="204">
        <v>45</v>
      </c>
      <c r="T479" s="204">
        <v>43.31</v>
      </c>
    </row>
    <row r="480" spans="1:20" ht="20.100000000000001" customHeight="1">
      <c r="A480" s="288">
        <v>44176</v>
      </c>
      <c r="B480" s="288">
        <v>44182</v>
      </c>
      <c r="C480" s="293" t="s">
        <v>1561</v>
      </c>
      <c r="D480" s="204">
        <v>46</v>
      </c>
      <c r="E480" s="204">
        <v>44.5</v>
      </c>
      <c r="F480" s="204">
        <v>52</v>
      </c>
      <c r="G480" s="204">
        <v>49</v>
      </c>
      <c r="H480" s="204">
        <v>51</v>
      </c>
      <c r="I480" s="204">
        <v>51</v>
      </c>
      <c r="J480" s="204">
        <v>46</v>
      </c>
      <c r="K480" s="204">
        <v>47</v>
      </c>
      <c r="L480" s="204">
        <v>54</v>
      </c>
      <c r="M480" s="204">
        <v>53.5</v>
      </c>
      <c r="N480" s="204">
        <v>47</v>
      </c>
      <c r="O480" s="204">
        <v>56</v>
      </c>
      <c r="P480" s="204">
        <v>54</v>
      </c>
      <c r="Q480" s="204">
        <v>55</v>
      </c>
      <c r="R480" s="204">
        <v>55</v>
      </c>
      <c r="S480" s="204">
        <v>56</v>
      </c>
      <c r="T480" s="204">
        <v>51.06</v>
      </c>
    </row>
    <row r="481" spans="1:20" ht="20.100000000000001" customHeight="1">
      <c r="A481" s="288">
        <v>44176</v>
      </c>
      <c r="B481" s="288">
        <v>44182</v>
      </c>
      <c r="C481" s="293" t="s">
        <v>1562</v>
      </c>
      <c r="D481" s="204">
        <v>44</v>
      </c>
      <c r="E481" s="204">
        <v>40</v>
      </c>
      <c r="F481" s="204">
        <v>38</v>
      </c>
      <c r="G481" s="204">
        <v>38</v>
      </c>
      <c r="H481" s="204">
        <v>40</v>
      </c>
      <c r="I481" s="204">
        <v>40</v>
      </c>
      <c r="J481" s="204">
        <v>41</v>
      </c>
      <c r="K481" s="204">
        <v>41</v>
      </c>
      <c r="L481" s="204">
        <v>38</v>
      </c>
      <c r="M481" s="204">
        <v>38</v>
      </c>
      <c r="N481" s="204">
        <v>41</v>
      </c>
      <c r="O481" s="204">
        <v>39.5</v>
      </c>
      <c r="P481" s="204">
        <v>39</v>
      </c>
      <c r="Q481" s="204">
        <v>40</v>
      </c>
      <c r="R481" s="204">
        <v>40</v>
      </c>
      <c r="S481" s="204">
        <v>41</v>
      </c>
      <c r="T481" s="204">
        <v>39.909999999999997</v>
      </c>
    </row>
    <row r="482" spans="1:20" ht="20.100000000000001" customHeight="1">
      <c r="A482" s="288">
        <v>44176</v>
      </c>
      <c r="B482" s="288">
        <v>44182</v>
      </c>
      <c r="C482" s="293" t="s">
        <v>1563</v>
      </c>
      <c r="D482" s="204">
        <v>2</v>
      </c>
      <c r="E482" s="204">
        <v>4</v>
      </c>
      <c r="F482" s="204">
        <v>14</v>
      </c>
      <c r="G482" s="204">
        <v>11</v>
      </c>
      <c r="H482" s="204">
        <v>11</v>
      </c>
      <c r="I482" s="204">
        <v>11</v>
      </c>
      <c r="J482" s="204">
        <v>5</v>
      </c>
      <c r="K482" s="204">
        <v>6</v>
      </c>
      <c r="L482" s="204">
        <v>16</v>
      </c>
      <c r="M482" s="204">
        <v>15.5</v>
      </c>
      <c r="N482" s="204">
        <v>6</v>
      </c>
      <c r="O482" s="204">
        <v>16.5</v>
      </c>
      <c r="P482" s="204">
        <v>15</v>
      </c>
      <c r="Q482" s="204">
        <v>15</v>
      </c>
      <c r="R482" s="204">
        <v>15</v>
      </c>
      <c r="S482" s="204">
        <v>15</v>
      </c>
      <c r="T482" s="204">
        <v>11.13</v>
      </c>
    </row>
    <row r="483" spans="1:20" ht="20.100000000000001" customHeight="1">
      <c r="A483" s="288">
        <v>44176</v>
      </c>
      <c r="B483" s="288">
        <v>44182</v>
      </c>
      <c r="C483" s="293" t="s">
        <v>1564</v>
      </c>
      <c r="D483" s="204">
        <v>70</v>
      </c>
      <c r="E483" s="204">
        <v>70.5</v>
      </c>
      <c r="F483" s="204">
        <v>76</v>
      </c>
      <c r="G483" s="204">
        <v>75</v>
      </c>
      <c r="H483" s="204">
        <v>77</v>
      </c>
      <c r="I483" s="204">
        <v>76</v>
      </c>
      <c r="J483" s="204">
        <v>74</v>
      </c>
      <c r="K483" s="204">
        <v>74</v>
      </c>
      <c r="L483" s="204">
        <v>81</v>
      </c>
      <c r="M483" s="204">
        <v>81</v>
      </c>
      <c r="N483" s="204">
        <v>75</v>
      </c>
      <c r="O483" s="204">
        <v>83</v>
      </c>
      <c r="P483" s="204">
        <v>82.5</v>
      </c>
      <c r="Q483" s="204">
        <v>78</v>
      </c>
      <c r="R483" s="204">
        <v>80</v>
      </c>
      <c r="S483" s="204">
        <v>81.5</v>
      </c>
      <c r="T483" s="204">
        <v>77.16</v>
      </c>
    </row>
    <row r="484" spans="1:20" ht="20.100000000000001" customHeight="1">
      <c r="A484" s="288">
        <v>44176</v>
      </c>
      <c r="B484" s="288">
        <v>44182</v>
      </c>
      <c r="C484" s="293" t="s">
        <v>1565</v>
      </c>
      <c r="D484" s="204">
        <v>67</v>
      </c>
      <c r="E484" s="204">
        <v>65</v>
      </c>
      <c r="F484" s="204">
        <v>57</v>
      </c>
      <c r="G484" s="204">
        <v>56</v>
      </c>
      <c r="H484" s="204">
        <v>59</v>
      </c>
      <c r="I484" s="204">
        <v>58</v>
      </c>
      <c r="J484" s="204">
        <v>63</v>
      </c>
      <c r="K484" s="204">
        <v>63</v>
      </c>
      <c r="L484" s="204">
        <v>54</v>
      </c>
      <c r="M484" s="204">
        <v>54</v>
      </c>
      <c r="N484" s="204">
        <v>64</v>
      </c>
      <c r="O484" s="204">
        <v>58</v>
      </c>
      <c r="P484" s="204">
        <v>58</v>
      </c>
      <c r="Q484" s="204">
        <v>58</v>
      </c>
      <c r="R484" s="204">
        <v>58</v>
      </c>
      <c r="S484" s="204">
        <v>68</v>
      </c>
      <c r="T484" s="204">
        <v>60</v>
      </c>
    </row>
    <row r="485" spans="1:20" ht="20.100000000000001" customHeight="1">
      <c r="A485" s="288">
        <v>44176</v>
      </c>
      <c r="B485" s="288">
        <v>44182</v>
      </c>
      <c r="C485" s="293" t="s">
        <v>1566</v>
      </c>
      <c r="D485" s="204">
        <v>3</v>
      </c>
      <c r="E485" s="204">
        <v>5</v>
      </c>
      <c r="F485" s="204">
        <v>19</v>
      </c>
      <c r="G485" s="204">
        <v>19</v>
      </c>
      <c r="H485" s="204">
        <v>18</v>
      </c>
      <c r="I485" s="204">
        <v>19</v>
      </c>
      <c r="J485" s="204">
        <v>11</v>
      </c>
      <c r="K485" s="204">
        <v>11</v>
      </c>
      <c r="L485" s="204">
        <v>27</v>
      </c>
      <c r="M485" s="204">
        <v>27</v>
      </c>
      <c r="N485" s="204">
        <v>11</v>
      </c>
      <c r="O485" s="204">
        <v>25</v>
      </c>
      <c r="P485" s="204">
        <v>24.5</v>
      </c>
      <c r="Q485" s="204">
        <v>20</v>
      </c>
      <c r="R485" s="204">
        <v>22</v>
      </c>
      <c r="S485" s="204">
        <v>13.5</v>
      </c>
      <c r="T485" s="204">
        <v>17.190000000000001</v>
      </c>
    </row>
    <row r="486" spans="1:20" ht="20.100000000000001" customHeight="1">
      <c r="A486" s="288">
        <v>44183</v>
      </c>
      <c r="B486" s="288">
        <v>44189</v>
      </c>
      <c r="C486" s="293" t="s">
        <v>1560</v>
      </c>
      <c r="D486" s="204">
        <v>42.5</v>
      </c>
      <c r="E486" s="204">
        <v>41</v>
      </c>
      <c r="F486" s="204">
        <v>42.8</v>
      </c>
      <c r="G486" s="204">
        <v>42.6</v>
      </c>
      <c r="H486" s="204">
        <v>42.9</v>
      </c>
      <c r="I486" s="204">
        <v>43.3</v>
      </c>
      <c r="J486" s="204">
        <v>43.7</v>
      </c>
      <c r="K486" s="204">
        <v>43.7</v>
      </c>
      <c r="L486" s="204">
        <v>42.5</v>
      </c>
      <c r="M486" s="204">
        <v>42</v>
      </c>
      <c r="N486" s="204">
        <v>45.5</v>
      </c>
      <c r="O486" s="204">
        <v>46.8</v>
      </c>
      <c r="P486" s="204">
        <v>43.5</v>
      </c>
      <c r="Q486" s="204">
        <v>44</v>
      </c>
      <c r="R486" s="204">
        <v>44.2</v>
      </c>
      <c r="S486" s="204">
        <v>45</v>
      </c>
      <c r="T486" s="204">
        <v>43.5</v>
      </c>
    </row>
    <row r="487" spans="1:20" ht="20.100000000000001" customHeight="1">
      <c r="A487" s="288">
        <v>44183</v>
      </c>
      <c r="B487" s="288">
        <v>44189</v>
      </c>
      <c r="C487" s="293" t="s">
        <v>1561</v>
      </c>
      <c r="D487" s="204">
        <v>46</v>
      </c>
      <c r="E487" s="204">
        <v>45</v>
      </c>
      <c r="F487" s="204">
        <v>52</v>
      </c>
      <c r="G487" s="204">
        <v>50</v>
      </c>
      <c r="H487" s="204">
        <v>52</v>
      </c>
      <c r="I487" s="204">
        <v>51</v>
      </c>
      <c r="J487" s="204">
        <v>46</v>
      </c>
      <c r="K487" s="204">
        <v>47</v>
      </c>
      <c r="L487" s="204">
        <v>54</v>
      </c>
      <c r="M487" s="204">
        <v>53.5</v>
      </c>
      <c r="N487" s="204">
        <v>47</v>
      </c>
      <c r="O487" s="204">
        <v>56</v>
      </c>
      <c r="P487" s="204">
        <v>54</v>
      </c>
      <c r="Q487" s="204">
        <v>56</v>
      </c>
      <c r="R487" s="204">
        <v>56</v>
      </c>
      <c r="S487" s="204">
        <v>56</v>
      </c>
      <c r="T487" s="204">
        <v>51.34</v>
      </c>
    </row>
    <row r="488" spans="1:20" ht="20.100000000000001" customHeight="1">
      <c r="A488" s="288">
        <v>44183</v>
      </c>
      <c r="B488" s="288">
        <v>44189</v>
      </c>
      <c r="C488" s="293" t="s">
        <v>1562</v>
      </c>
      <c r="D488" s="204">
        <v>45</v>
      </c>
      <c r="E488" s="204">
        <v>42</v>
      </c>
      <c r="F488" s="204">
        <v>39</v>
      </c>
      <c r="G488" s="204">
        <v>38.5</v>
      </c>
      <c r="H488" s="204">
        <v>40</v>
      </c>
      <c r="I488" s="204">
        <v>40</v>
      </c>
      <c r="J488" s="204">
        <v>41</v>
      </c>
      <c r="K488" s="204">
        <v>41</v>
      </c>
      <c r="L488" s="204">
        <v>38</v>
      </c>
      <c r="M488" s="204">
        <v>38</v>
      </c>
      <c r="N488" s="204">
        <v>41</v>
      </c>
      <c r="O488" s="204">
        <v>39.5</v>
      </c>
      <c r="P488" s="204">
        <v>39</v>
      </c>
      <c r="Q488" s="204">
        <v>40</v>
      </c>
      <c r="R488" s="204">
        <v>40</v>
      </c>
      <c r="S488" s="204">
        <v>41</v>
      </c>
      <c r="T488" s="204">
        <v>40.19</v>
      </c>
    </row>
    <row r="489" spans="1:20" ht="20.100000000000001" customHeight="1">
      <c r="A489" s="288">
        <v>44183</v>
      </c>
      <c r="B489" s="288">
        <v>44189</v>
      </c>
      <c r="C489" s="293" t="s">
        <v>1563</v>
      </c>
      <c r="D489" s="204">
        <v>1</v>
      </c>
      <c r="E489" s="204">
        <v>3</v>
      </c>
      <c r="F489" s="204">
        <v>13</v>
      </c>
      <c r="G489" s="204">
        <v>11.5</v>
      </c>
      <c r="H489" s="204">
        <v>12</v>
      </c>
      <c r="I489" s="204">
        <v>11</v>
      </c>
      <c r="J489" s="204">
        <v>5</v>
      </c>
      <c r="K489" s="204">
        <v>6</v>
      </c>
      <c r="L489" s="204">
        <v>16</v>
      </c>
      <c r="M489" s="204">
        <v>15.5</v>
      </c>
      <c r="N489" s="204">
        <v>6</v>
      </c>
      <c r="O489" s="204">
        <v>16.5</v>
      </c>
      <c r="P489" s="204">
        <v>15</v>
      </c>
      <c r="Q489" s="204">
        <v>16</v>
      </c>
      <c r="R489" s="204">
        <v>16</v>
      </c>
      <c r="S489" s="204">
        <v>15</v>
      </c>
      <c r="T489" s="204">
        <v>11.16</v>
      </c>
    </row>
    <row r="490" spans="1:20" ht="20.100000000000001" customHeight="1">
      <c r="A490" s="288">
        <v>44183</v>
      </c>
      <c r="B490" s="288">
        <v>44189</v>
      </c>
      <c r="C490" s="293" t="s">
        <v>1564</v>
      </c>
      <c r="D490" s="204">
        <v>72</v>
      </c>
      <c r="E490" s="204">
        <v>71</v>
      </c>
      <c r="F490" s="204">
        <v>76.5</v>
      </c>
      <c r="G490" s="204">
        <v>76</v>
      </c>
      <c r="H490" s="204">
        <v>77</v>
      </c>
      <c r="I490" s="204">
        <v>76</v>
      </c>
      <c r="J490" s="204">
        <v>74</v>
      </c>
      <c r="K490" s="204">
        <v>74</v>
      </c>
      <c r="L490" s="204">
        <v>81</v>
      </c>
      <c r="M490" s="204">
        <v>81</v>
      </c>
      <c r="N490" s="204">
        <v>75</v>
      </c>
      <c r="O490" s="204">
        <v>83</v>
      </c>
      <c r="P490" s="204">
        <v>82.5</v>
      </c>
      <c r="Q490" s="204">
        <v>78</v>
      </c>
      <c r="R490" s="204">
        <v>80</v>
      </c>
      <c r="S490" s="204">
        <v>81.5</v>
      </c>
      <c r="T490" s="204">
        <v>77.41</v>
      </c>
    </row>
    <row r="491" spans="1:20" ht="20.100000000000001" customHeight="1">
      <c r="A491" s="288">
        <v>44183</v>
      </c>
      <c r="B491" s="288">
        <v>44189</v>
      </c>
      <c r="C491" s="293" t="s">
        <v>1565</v>
      </c>
      <c r="D491" s="204">
        <v>70</v>
      </c>
      <c r="E491" s="204">
        <v>67</v>
      </c>
      <c r="F491" s="204">
        <v>58</v>
      </c>
      <c r="G491" s="204">
        <v>58</v>
      </c>
      <c r="H491" s="204">
        <v>59</v>
      </c>
      <c r="I491" s="204">
        <v>60</v>
      </c>
      <c r="J491" s="204">
        <v>63</v>
      </c>
      <c r="K491" s="204">
        <v>63</v>
      </c>
      <c r="L491" s="204">
        <v>54</v>
      </c>
      <c r="M491" s="204">
        <v>54</v>
      </c>
      <c r="N491" s="204">
        <v>64</v>
      </c>
      <c r="O491" s="204">
        <v>58</v>
      </c>
      <c r="P491" s="204">
        <v>58</v>
      </c>
      <c r="Q491" s="204">
        <v>58</v>
      </c>
      <c r="R491" s="204">
        <v>58</v>
      </c>
      <c r="S491" s="204">
        <v>68</v>
      </c>
      <c r="T491" s="204">
        <v>60.63</v>
      </c>
    </row>
    <row r="492" spans="1:20" ht="20.100000000000001" customHeight="1">
      <c r="A492" s="288">
        <v>44183</v>
      </c>
      <c r="B492" s="288">
        <v>44189</v>
      </c>
      <c r="C492" s="293" t="s">
        <v>1566</v>
      </c>
      <c r="D492" s="204">
        <v>2</v>
      </c>
      <c r="E492" s="204">
        <v>4</v>
      </c>
      <c r="F492" s="204">
        <v>18.5</v>
      </c>
      <c r="G492" s="204">
        <v>18</v>
      </c>
      <c r="H492" s="204">
        <v>18</v>
      </c>
      <c r="I492" s="204">
        <v>16</v>
      </c>
      <c r="J492" s="204">
        <v>11</v>
      </c>
      <c r="K492" s="204">
        <v>11</v>
      </c>
      <c r="L492" s="204">
        <v>27</v>
      </c>
      <c r="M492" s="204">
        <v>27</v>
      </c>
      <c r="N492" s="204">
        <v>11</v>
      </c>
      <c r="O492" s="204">
        <v>25</v>
      </c>
      <c r="P492" s="204">
        <v>24.5</v>
      </c>
      <c r="Q492" s="204">
        <v>20</v>
      </c>
      <c r="R492" s="204">
        <v>22</v>
      </c>
      <c r="S492" s="204">
        <v>13.5</v>
      </c>
      <c r="T492" s="204">
        <v>16.78</v>
      </c>
    </row>
    <row r="493" spans="1:20" ht="20.100000000000001" customHeight="1">
      <c r="A493" s="288">
        <v>44190</v>
      </c>
      <c r="B493" s="288">
        <v>44196</v>
      </c>
      <c r="C493" s="293" t="s">
        <v>1560</v>
      </c>
      <c r="D493" s="204">
        <v>45.5</v>
      </c>
      <c r="E493" s="204">
        <v>45</v>
      </c>
      <c r="F493" s="204">
        <v>44.5</v>
      </c>
      <c r="G493" s="204">
        <v>44.6</v>
      </c>
      <c r="H493" s="204">
        <v>44.6</v>
      </c>
      <c r="I493" s="204">
        <v>45</v>
      </c>
      <c r="J493" s="204">
        <v>45</v>
      </c>
      <c r="K493" s="204">
        <v>45</v>
      </c>
      <c r="L493" s="204">
        <v>45.3</v>
      </c>
      <c r="M493" s="204">
        <v>45</v>
      </c>
      <c r="N493" s="204">
        <v>47</v>
      </c>
      <c r="O493" s="204">
        <v>48.5</v>
      </c>
      <c r="P493" s="204">
        <v>46</v>
      </c>
      <c r="Q493" s="204">
        <v>46.5</v>
      </c>
      <c r="R493" s="204">
        <v>46.8</v>
      </c>
      <c r="S493" s="204">
        <v>46</v>
      </c>
      <c r="T493" s="204">
        <v>45.64</v>
      </c>
    </row>
    <row r="494" spans="1:20" ht="20.100000000000001" customHeight="1">
      <c r="A494" s="288">
        <v>44190</v>
      </c>
      <c r="B494" s="288">
        <v>44196</v>
      </c>
      <c r="C494" s="293" t="s">
        <v>1561</v>
      </c>
      <c r="D494" s="204">
        <v>47</v>
      </c>
      <c r="E494" s="204">
        <v>46.5</v>
      </c>
      <c r="F494" s="204">
        <v>54</v>
      </c>
      <c r="G494" s="204">
        <v>51</v>
      </c>
      <c r="H494" s="204">
        <v>53</v>
      </c>
      <c r="I494" s="204">
        <v>52.5</v>
      </c>
      <c r="J494" s="204">
        <v>46.8</v>
      </c>
      <c r="K494" s="204">
        <v>47.8</v>
      </c>
      <c r="L494" s="204">
        <v>55</v>
      </c>
      <c r="M494" s="204">
        <v>55</v>
      </c>
      <c r="N494" s="204">
        <v>47.8</v>
      </c>
      <c r="O494" s="204">
        <v>57</v>
      </c>
      <c r="P494" s="204">
        <v>55</v>
      </c>
      <c r="Q494" s="204">
        <v>57</v>
      </c>
      <c r="R494" s="204">
        <v>57</v>
      </c>
      <c r="S494" s="204">
        <v>56</v>
      </c>
      <c r="T494" s="204">
        <v>52.4</v>
      </c>
    </row>
    <row r="495" spans="1:20" ht="20.100000000000001" customHeight="1">
      <c r="A495" s="288">
        <v>44190</v>
      </c>
      <c r="B495" s="288">
        <v>44196</v>
      </c>
      <c r="C495" s="293" t="s">
        <v>1562</v>
      </c>
      <c r="D495" s="204">
        <v>45</v>
      </c>
      <c r="E495" s="204">
        <v>44</v>
      </c>
      <c r="F495" s="204">
        <v>40</v>
      </c>
      <c r="G495" s="204">
        <v>39</v>
      </c>
      <c r="H495" s="204">
        <v>40</v>
      </c>
      <c r="I495" s="204">
        <v>40</v>
      </c>
      <c r="J495" s="204">
        <v>41.5</v>
      </c>
      <c r="K495" s="204">
        <v>41.5</v>
      </c>
      <c r="L495" s="204">
        <v>38</v>
      </c>
      <c r="M495" s="204">
        <v>38</v>
      </c>
      <c r="N495" s="204">
        <v>41.5</v>
      </c>
      <c r="O495" s="204">
        <v>39.5</v>
      </c>
      <c r="P495" s="204">
        <v>39</v>
      </c>
      <c r="Q495" s="204">
        <v>40</v>
      </c>
      <c r="R495" s="204">
        <v>40</v>
      </c>
      <c r="S495" s="204">
        <v>41</v>
      </c>
      <c r="T495" s="204">
        <v>40.5</v>
      </c>
    </row>
    <row r="496" spans="1:20" ht="20.100000000000001" customHeight="1">
      <c r="A496" s="288">
        <v>44190</v>
      </c>
      <c r="B496" s="288">
        <v>44196</v>
      </c>
      <c r="C496" s="293" t="s">
        <v>1563</v>
      </c>
      <c r="D496" s="204">
        <v>2</v>
      </c>
      <c r="E496" s="204">
        <v>2.5</v>
      </c>
      <c r="F496" s="204">
        <v>14</v>
      </c>
      <c r="G496" s="204">
        <v>12</v>
      </c>
      <c r="H496" s="204">
        <v>13</v>
      </c>
      <c r="I496" s="204">
        <v>12.5</v>
      </c>
      <c r="J496" s="204">
        <v>5.3</v>
      </c>
      <c r="K496" s="204">
        <v>6.3</v>
      </c>
      <c r="L496" s="204">
        <v>17</v>
      </c>
      <c r="M496" s="204">
        <v>17</v>
      </c>
      <c r="N496" s="204">
        <v>6.3</v>
      </c>
      <c r="O496" s="204">
        <v>17.5</v>
      </c>
      <c r="P496" s="204">
        <v>16</v>
      </c>
      <c r="Q496" s="204">
        <v>17</v>
      </c>
      <c r="R496" s="204">
        <v>17</v>
      </c>
      <c r="S496" s="204">
        <v>15</v>
      </c>
      <c r="T496" s="204">
        <v>11.9</v>
      </c>
    </row>
    <row r="497" spans="1:20" ht="20.100000000000001" customHeight="1">
      <c r="A497" s="288">
        <v>44190</v>
      </c>
      <c r="B497" s="288">
        <v>44196</v>
      </c>
      <c r="C497" s="293" t="s">
        <v>1564</v>
      </c>
      <c r="D497" s="204">
        <v>80</v>
      </c>
      <c r="E497" s="204">
        <v>72</v>
      </c>
      <c r="F497" s="204">
        <v>78</v>
      </c>
      <c r="G497" s="204">
        <v>77</v>
      </c>
      <c r="H497" s="204">
        <v>78</v>
      </c>
      <c r="I497" s="204">
        <v>77</v>
      </c>
      <c r="J497" s="204">
        <v>75.5</v>
      </c>
      <c r="K497" s="204">
        <v>75.5</v>
      </c>
      <c r="L497" s="204">
        <v>81</v>
      </c>
      <c r="M497" s="204">
        <v>81</v>
      </c>
      <c r="N497" s="204">
        <v>76.5</v>
      </c>
      <c r="O497" s="204">
        <v>83</v>
      </c>
      <c r="P497" s="204">
        <v>82.5</v>
      </c>
      <c r="Q497" s="204">
        <v>80</v>
      </c>
      <c r="R497" s="204">
        <v>80</v>
      </c>
      <c r="S497" s="204">
        <v>81.5</v>
      </c>
      <c r="T497" s="204">
        <v>78.66</v>
      </c>
    </row>
    <row r="498" spans="1:20" ht="20.100000000000001" customHeight="1">
      <c r="A498" s="288">
        <v>44190</v>
      </c>
      <c r="B498" s="288">
        <v>44196</v>
      </c>
      <c r="C498" s="293" t="s">
        <v>1565</v>
      </c>
      <c r="D498" s="204">
        <v>78</v>
      </c>
      <c r="E498" s="204">
        <v>70</v>
      </c>
      <c r="F498" s="204">
        <v>59</v>
      </c>
      <c r="G498" s="204">
        <v>59</v>
      </c>
      <c r="H498" s="204">
        <v>60</v>
      </c>
      <c r="I498" s="204">
        <v>60</v>
      </c>
      <c r="J498" s="204">
        <v>64</v>
      </c>
      <c r="K498" s="204">
        <v>64</v>
      </c>
      <c r="L498" s="204">
        <v>54</v>
      </c>
      <c r="M498" s="204">
        <v>54</v>
      </c>
      <c r="N498" s="204">
        <v>65</v>
      </c>
      <c r="O498" s="204">
        <v>58</v>
      </c>
      <c r="P498" s="204">
        <v>58</v>
      </c>
      <c r="Q498" s="204">
        <v>60</v>
      </c>
      <c r="R498" s="204">
        <v>60</v>
      </c>
      <c r="S498" s="204">
        <v>68</v>
      </c>
      <c r="T498" s="204">
        <v>61.94</v>
      </c>
    </row>
    <row r="499" spans="1:20" ht="20.100000000000001" customHeight="1">
      <c r="A499" s="288">
        <v>44190</v>
      </c>
      <c r="B499" s="288">
        <v>44196</v>
      </c>
      <c r="C499" s="293" t="s">
        <v>1566</v>
      </c>
      <c r="D499" s="204">
        <v>2</v>
      </c>
      <c r="E499" s="204">
        <v>2</v>
      </c>
      <c r="F499" s="204">
        <v>19</v>
      </c>
      <c r="G499" s="204">
        <v>18</v>
      </c>
      <c r="H499" s="204">
        <v>18</v>
      </c>
      <c r="I499" s="204">
        <v>17</v>
      </c>
      <c r="J499" s="204">
        <v>11.5</v>
      </c>
      <c r="K499" s="204">
        <v>11.5</v>
      </c>
      <c r="L499" s="204">
        <v>27</v>
      </c>
      <c r="M499" s="204">
        <v>27</v>
      </c>
      <c r="N499" s="204">
        <v>11.5</v>
      </c>
      <c r="O499" s="204">
        <v>25</v>
      </c>
      <c r="P499" s="204">
        <v>24.5</v>
      </c>
      <c r="Q499" s="204">
        <v>20</v>
      </c>
      <c r="R499" s="204">
        <v>20</v>
      </c>
      <c r="S499" s="204">
        <v>13.5</v>
      </c>
      <c r="T499" s="204">
        <v>16.72</v>
      </c>
    </row>
    <row r="500" spans="1:20" ht="20.100000000000001" customHeight="1">
      <c r="A500" s="288">
        <v>44197</v>
      </c>
      <c r="B500" s="288">
        <v>44203</v>
      </c>
      <c r="C500" s="293" t="s">
        <v>1560</v>
      </c>
      <c r="D500" s="204">
        <v>45</v>
      </c>
      <c r="E500" s="204">
        <v>44.5</v>
      </c>
      <c r="F500" s="204">
        <v>44.7</v>
      </c>
      <c r="G500" s="204">
        <v>44.7</v>
      </c>
      <c r="H500" s="204">
        <v>45.3</v>
      </c>
      <c r="I500" s="204">
        <v>45.5</v>
      </c>
      <c r="J500" s="204">
        <v>45.7</v>
      </c>
      <c r="K500" s="204">
        <v>45.7</v>
      </c>
      <c r="L500" s="204">
        <v>47.5</v>
      </c>
      <c r="M500" s="204">
        <v>46.8</v>
      </c>
      <c r="N500" s="204">
        <v>47.7</v>
      </c>
      <c r="O500" s="204">
        <v>50</v>
      </c>
      <c r="P500" s="204">
        <v>47</v>
      </c>
      <c r="Q500" s="204">
        <v>46.7</v>
      </c>
      <c r="R500" s="204">
        <v>47</v>
      </c>
      <c r="S500" s="204">
        <v>47.8</v>
      </c>
      <c r="T500" s="204">
        <v>46.35</v>
      </c>
    </row>
    <row r="501" spans="1:20" ht="20.100000000000001" customHeight="1">
      <c r="A501" s="288">
        <v>44197</v>
      </c>
      <c r="B501" s="288">
        <v>44203</v>
      </c>
      <c r="C501" s="293" t="s">
        <v>1561</v>
      </c>
      <c r="D501" s="204">
        <v>48</v>
      </c>
      <c r="E501" s="204">
        <v>47.5</v>
      </c>
      <c r="F501" s="204">
        <v>54</v>
      </c>
      <c r="G501" s="204">
        <v>52</v>
      </c>
      <c r="H501" s="204">
        <v>53.8</v>
      </c>
      <c r="I501" s="204">
        <v>53</v>
      </c>
      <c r="J501" s="204">
        <v>47.5</v>
      </c>
      <c r="K501" s="204">
        <v>48.5</v>
      </c>
      <c r="L501" s="204">
        <v>56</v>
      </c>
      <c r="M501" s="204">
        <v>56</v>
      </c>
      <c r="N501" s="204">
        <v>48.5</v>
      </c>
      <c r="O501" s="204">
        <v>58</v>
      </c>
      <c r="P501" s="204">
        <v>56</v>
      </c>
      <c r="Q501" s="204">
        <v>57</v>
      </c>
      <c r="R501" s="204">
        <v>57</v>
      </c>
      <c r="S501" s="204">
        <v>56</v>
      </c>
      <c r="T501" s="204">
        <v>53.05</v>
      </c>
    </row>
    <row r="502" spans="1:20" ht="20.100000000000001" customHeight="1">
      <c r="A502" s="288">
        <v>44197</v>
      </c>
      <c r="B502" s="288">
        <v>44203</v>
      </c>
      <c r="C502" s="293" t="s">
        <v>1562</v>
      </c>
      <c r="D502" s="204">
        <v>48</v>
      </c>
      <c r="E502" s="204">
        <v>44</v>
      </c>
      <c r="F502" s="204">
        <v>40</v>
      </c>
      <c r="G502" s="204">
        <v>40</v>
      </c>
      <c r="H502" s="204">
        <v>40</v>
      </c>
      <c r="I502" s="204">
        <v>40</v>
      </c>
      <c r="J502" s="204">
        <v>41.5</v>
      </c>
      <c r="K502" s="204">
        <v>41.5</v>
      </c>
      <c r="L502" s="204">
        <v>38</v>
      </c>
      <c r="M502" s="204">
        <v>38</v>
      </c>
      <c r="N502" s="204">
        <v>41.5</v>
      </c>
      <c r="O502" s="204">
        <v>39.5</v>
      </c>
      <c r="P502" s="204">
        <v>39</v>
      </c>
      <c r="Q502" s="204">
        <v>40</v>
      </c>
      <c r="R502" s="204">
        <v>40</v>
      </c>
      <c r="S502" s="204">
        <v>41</v>
      </c>
      <c r="T502" s="204">
        <v>40.75</v>
      </c>
    </row>
    <row r="503" spans="1:20" ht="20.100000000000001" customHeight="1">
      <c r="A503" s="288">
        <v>44197</v>
      </c>
      <c r="B503" s="288">
        <v>44203</v>
      </c>
      <c r="C503" s="293" t="s">
        <v>1563</v>
      </c>
      <c r="D503" s="204">
        <v>0</v>
      </c>
      <c r="E503" s="204">
        <v>3.5</v>
      </c>
      <c r="F503" s="204">
        <v>14</v>
      </c>
      <c r="G503" s="204">
        <v>12</v>
      </c>
      <c r="H503" s="204">
        <v>13.8</v>
      </c>
      <c r="I503" s="204">
        <v>13</v>
      </c>
      <c r="J503" s="204">
        <v>6</v>
      </c>
      <c r="K503" s="204">
        <v>7</v>
      </c>
      <c r="L503" s="204">
        <v>18</v>
      </c>
      <c r="M503" s="204">
        <v>18</v>
      </c>
      <c r="N503" s="204">
        <v>7</v>
      </c>
      <c r="O503" s="204">
        <v>18.5</v>
      </c>
      <c r="P503" s="204">
        <v>17</v>
      </c>
      <c r="Q503" s="204">
        <v>17</v>
      </c>
      <c r="R503" s="204">
        <v>17</v>
      </c>
      <c r="S503" s="204">
        <v>15</v>
      </c>
      <c r="T503" s="204">
        <v>12.3</v>
      </c>
    </row>
    <row r="504" spans="1:20" ht="20.100000000000001" customHeight="1">
      <c r="A504" s="288">
        <v>44197</v>
      </c>
      <c r="B504" s="288">
        <v>44203</v>
      </c>
      <c r="C504" s="293" t="s">
        <v>1564</v>
      </c>
      <c r="D504" s="204">
        <v>88</v>
      </c>
      <c r="E504" s="204">
        <v>73</v>
      </c>
      <c r="F504" s="204">
        <v>78</v>
      </c>
      <c r="G504" s="204">
        <v>79</v>
      </c>
      <c r="H504" s="204">
        <v>79</v>
      </c>
      <c r="I504" s="204">
        <v>78.5</v>
      </c>
      <c r="J504" s="204">
        <v>76.5</v>
      </c>
      <c r="K504" s="204">
        <v>76.5</v>
      </c>
      <c r="L504" s="204">
        <v>81.5</v>
      </c>
      <c r="M504" s="204">
        <v>81.5</v>
      </c>
      <c r="N504" s="204">
        <v>77.5</v>
      </c>
      <c r="O504" s="204">
        <v>83.5</v>
      </c>
      <c r="P504" s="204">
        <v>83</v>
      </c>
      <c r="Q504" s="204">
        <v>80</v>
      </c>
      <c r="R504" s="204">
        <v>80</v>
      </c>
      <c r="S504" s="204">
        <v>81.5</v>
      </c>
      <c r="T504" s="204">
        <v>79.81</v>
      </c>
    </row>
    <row r="505" spans="1:20" ht="20.100000000000001" customHeight="1">
      <c r="A505" s="288">
        <v>44197</v>
      </c>
      <c r="B505" s="288">
        <v>44203</v>
      </c>
      <c r="C505" s="293" t="s">
        <v>1565</v>
      </c>
      <c r="D505" s="204">
        <v>85</v>
      </c>
      <c r="E505" s="204">
        <v>70</v>
      </c>
      <c r="F505" s="204">
        <v>59</v>
      </c>
      <c r="G505" s="204">
        <v>61</v>
      </c>
      <c r="H505" s="204">
        <v>60</v>
      </c>
      <c r="I505" s="204">
        <v>60</v>
      </c>
      <c r="J505" s="204">
        <v>64</v>
      </c>
      <c r="K505" s="204">
        <v>64</v>
      </c>
      <c r="L505" s="204">
        <v>54</v>
      </c>
      <c r="M505" s="204">
        <v>54</v>
      </c>
      <c r="N505" s="204">
        <v>65</v>
      </c>
      <c r="O505" s="204">
        <v>58</v>
      </c>
      <c r="P505" s="204">
        <v>58</v>
      </c>
      <c r="Q505" s="204">
        <v>60</v>
      </c>
      <c r="R505" s="204">
        <v>60</v>
      </c>
      <c r="S505" s="204">
        <v>68</v>
      </c>
      <c r="T505" s="204">
        <v>62.5</v>
      </c>
    </row>
    <row r="506" spans="1:20" ht="20.100000000000001" customHeight="1">
      <c r="A506" s="288">
        <v>44197</v>
      </c>
      <c r="B506" s="288">
        <v>44203</v>
      </c>
      <c r="C506" s="293" t="s">
        <v>1566</v>
      </c>
      <c r="D506" s="204">
        <v>3</v>
      </c>
      <c r="E506" s="204">
        <v>3</v>
      </c>
      <c r="F506" s="204">
        <v>19</v>
      </c>
      <c r="G506" s="204">
        <v>18</v>
      </c>
      <c r="H506" s="204">
        <v>19</v>
      </c>
      <c r="I506" s="204">
        <v>18.5</v>
      </c>
      <c r="J506" s="204">
        <v>12.5</v>
      </c>
      <c r="K506" s="204">
        <v>12.5</v>
      </c>
      <c r="L506" s="204">
        <v>27.5</v>
      </c>
      <c r="M506" s="204">
        <v>27.5</v>
      </c>
      <c r="N506" s="204">
        <v>12.5</v>
      </c>
      <c r="O506" s="204">
        <v>25.5</v>
      </c>
      <c r="P506" s="204">
        <v>25</v>
      </c>
      <c r="Q506" s="204">
        <v>20</v>
      </c>
      <c r="R506" s="204">
        <v>20</v>
      </c>
      <c r="S506" s="204">
        <v>13.5</v>
      </c>
      <c r="T506" s="204">
        <v>17.309999999999999</v>
      </c>
    </row>
    <row r="507" spans="1:20" ht="20.100000000000001" customHeight="1">
      <c r="A507" s="288">
        <v>44204</v>
      </c>
      <c r="B507" s="288">
        <v>44210</v>
      </c>
      <c r="C507" s="293" t="s">
        <v>1560</v>
      </c>
      <c r="D507" s="204">
        <v>45.5</v>
      </c>
      <c r="E507" s="204">
        <v>45</v>
      </c>
      <c r="F507" s="204">
        <v>45.7</v>
      </c>
      <c r="G507" s="204">
        <v>45.5</v>
      </c>
      <c r="H507" s="204">
        <v>45.5</v>
      </c>
      <c r="I507" s="204">
        <v>45.6</v>
      </c>
      <c r="J507" s="204">
        <v>46</v>
      </c>
      <c r="K507" s="204">
        <v>46</v>
      </c>
      <c r="L507" s="204">
        <v>47</v>
      </c>
      <c r="M507" s="204">
        <v>46</v>
      </c>
      <c r="N507" s="204">
        <v>48</v>
      </c>
      <c r="O507" s="204">
        <v>49</v>
      </c>
      <c r="P507" s="204">
        <v>48.5</v>
      </c>
      <c r="Q507" s="204">
        <v>47</v>
      </c>
      <c r="R507" s="204">
        <v>48.3</v>
      </c>
      <c r="S507" s="204">
        <v>48.8</v>
      </c>
      <c r="T507" s="204">
        <v>46.71</v>
      </c>
    </row>
    <row r="508" spans="1:20" ht="20.100000000000001" customHeight="1">
      <c r="A508" s="288">
        <v>44204</v>
      </c>
      <c r="B508" s="288">
        <v>44210</v>
      </c>
      <c r="C508" s="293" t="s">
        <v>1561</v>
      </c>
      <c r="D508" s="204">
        <v>48</v>
      </c>
      <c r="E508" s="204">
        <v>47.5</v>
      </c>
      <c r="F508" s="204">
        <v>55</v>
      </c>
      <c r="G508" s="204">
        <v>52</v>
      </c>
      <c r="H508" s="204">
        <v>54</v>
      </c>
      <c r="I508" s="204">
        <v>53</v>
      </c>
      <c r="J508" s="204">
        <v>47.5</v>
      </c>
      <c r="K508" s="204">
        <v>48.5</v>
      </c>
      <c r="L508" s="204">
        <v>56</v>
      </c>
      <c r="M508" s="204">
        <v>56</v>
      </c>
      <c r="N508" s="204">
        <v>48.5</v>
      </c>
      <c r="O508" s="204">
        <v>58</v>
      </c>
      <c r="P508" s="204">
        <v>56</v>
      </c>
      <c r="Q508" s="204">
        <v>57</v>
      </c>
      <c r="R508" s="204">
        <v>57.5</v>
      </c>
      <c r="S508" s="204">
        <v>57</v>
      </c>
      <c r="T508" s="204">
        <v>53.22</v>
      </c>
    </row>
    <row r="509" spans="1:20" ht="20.100000000000001" customHeight="1">
      <c r="A509" s="288">
        <v>44204</v>
      </c>
      <c r="B509" s="288">
        <v>44210</v>
      </c>
      <c r="C509" s="293" t="s">
        <v>1562</v>
      </c>
      <c r="D509" s="204">
        <v>48</v>
      </c>
      <c r="E509" s="204">
        <v>44</v>
      </c>
      <c r="F509" s="204">
        <v>40</v>
      </c>
      <c r="G509" s="204">
        <v>40</v>
      </c>
      <c r="H509" s="204">
        <v>41</v>
      </c>
      <c r="I509" s="204">
        <v>40</v>
      </c>
      <c r="J509" s="204">
        <v>41.5</v>
      </c>
      <c r="K509" s="204">
        <v>41.5</v>
      </c>
      <c r="L509" s="204">
        <v>38</v>
      </c>
      <c r="M509" s="204">
        <v>38</v>
      </c>
      <c r="N509" s="204">
        <v>41.5</v>
      </c>
      <c r="O509" s="204">
        <v>39.5</v>
      </c>
      <c r="P509" s="204">
        <v>39</v>
      </c>
      <c r="Q509" s="204">
        <v>40</v>
      </c>
      <c r="R509" s="204">
        <v>40</v>
      </c>
      <c r="S509" s="204">
        <v>41</v>
      </c>
      <c r="T509" s="204">
        <v>40.81</v>
      </c>
    </row>
    <row r="510" spans="1:20" ht="20.100000000000001" customHeight="1">
      <c r="A510" s="288">
        <v>44204</v>
      </c>
      <c r="B510" s="288">
        <v>44210</v>
      </c>
      <c r="C510" s="293" t="s">
        <v>1563</v>
      </c>
      <c r="D510" s="204">
        <v>0</v>
      </c>
      <c r="E510" s="204">
        <v>3.5</v>
      </c>
      <c r="F510" s="204">
        <v>15</v>
      </c>
      <c r="G510" s="204">
        <v>12</v>
      </c>
      <c r="H510" s="204">
        <v>13</v>
      </c>
      <c r="I510" s="204">
        <v>13</v>
      </c>
      <c r="J510" s="204">
        <v>6</v>
      </c>
      <c r="K510" s="204">
        <v>7</v>
      </c>
      <c r="L510" s="204">
        <v>18</v>
      </c>
      <c r="M510" s="204">
        <v>18</v>
      </c>
      <c r="N510" s="204">
        <v>7</v>
      </c>
      <c r="O510" s="204">
        <v>18.5</v>
      </c>
      <c r="P510" s="204">
        <v>17</v>
      </c>
      <c r="Q510" s="204">
        <v>17</v>
      </c>
      <c r="R510" s="204">
        <v>17.5</v>
      </c>
      <c r="S510" s="204">
        <v>16</v>
      </c>
      <c r="T510" s="204">
        <v>12.41</v>
      </c>
    </row>
    <row r="511" spans="1:20" ht="20.100000000000001" customHeight="1">
      <c r="A511" s="288">
        <v>44204</v>
      </c>
      <c r="B511" s="288">
        <v>44210</v>
      </c>
      <c r="C511" s="293" t="s">
        <v>1564</v>
      </c>
      <c r="D511" s="204">
        <v>88</v>
      </c>
      <c r="E511" s="204">
        <v>73</v>
      </c>
      <c r="F511" s="204">
        <v>78</v>
      </c>
      <c r="G511" s="204">
        <v>79</v>
      </c>
      <c r="H511" s="204">
        <v>79</v>
      </c>
      <c r="I511" s="204">
        <v>79</v>
      </c>
      <c r="J511" s="204">
        <v>76.5</v>
      </c>
      <c r="K511" s="204">
        <v>76.5</v>
      </c>
      <c r="L511" s="204">
        <v>81.5</v>
      </c>
      <c r="M511" s="204">
        <v>81.5</v>
      </c>
      <c r="N511" s="204">
        <v>77.5</v>
      </c>
      <c r="O511" s="204">
        <v>83.5</v>
      </c>
      <c r="P511" s="204">
        <v>83</v>
      </c>
      <c r="Q511" s="204">
        <v>80</v>
      </c>
      <c r="R511" s="204">
        <v>80</v>
      </c>
      <c r="S511" s="204">
        <v>81.5</v>
      </c>
      <c r="T511" s="204">
        <v>79.84</v>
      </c>
    </row>
    <row r="512" spans="1:20" ht="20.100000000000001" customHeight="1">
      <c r="A512" s="288">
        <v>44204</v>
      </c>
      <c r="B512" s="288">
        <v>44210</v>
      </c>
      <c r="C512" s="293" t="s">
        <v>1565</v>
      </c>
      <c r="D512" s="204">
        <v>85</v>
      </c>
      <c r="E512" s="204">
        <v>70</v>
      </c>
      <c r="F512" s="204">
        <v>59</v>
      </c>
      <c r="G512" s="204">
        <v>61</v>
      </c>
      <c r="H512" s="204">
        <v>62</v>
      </c>
      <c r="I512" s="204">
        <v>61</v>
      </c>
      <c r="J512" s="204">
        <v>64</v>
      </c>
      <c r="K512" s="204">
        <v>64</v>
      </c>
      <c r="L512" s="204">
        <v>54</v>
      </c>
      <c r="M512" s="204">
        <v>54</v>
      </c>
      <c r="N512" s="204">
        <v>65</v>
      </c>
      <c r="O512" s="204">
        <v>58</v>
      </c>
      <c r="P512" s="204">
        <v>58</v>
      </c>
      <c r="Q512" s="204">
        <v>60</v>
      </c>
      <c r="R512" s="204">
        <v>60</v>
      </c>
      <c r="S512" s="204">
        <v>68</v>
      </c>
      <c r="T512" s="204">
        <v>62.69</v>
      </c>
    </row>
    <row r="513" spans="1:20" ht="20.100000000000001" customHeight="1">
      <c r="A513" s="288">
        <v>44204</v>
      </c>
      <c r="B513" s="288">
        <v>44210</v>
      </c>
      <c r="C513" s="293" t="s">
        <v>1566</v>
      </c>
      <c r="D513" s="204">
        <v>3</v>
      </c>
      <c r="E513" s="204">
        <v>3</v>
      </c>
      <c r="F513" s="204">
        <v>19</v>
      </c>
      <c r="G513" s="204">
        <v>18</v>
      </c>
      <c r="H513" s="204">
        <v>17</v>
      </c>
      <c r="I513" s="204">
        <v>18</v>
      </c>
      <c r="J513" s="204">
        <v>12.5</v>
      </c>
      <c r="K513" s="204">
        <v>12.5</v>
      </c>
      <c r="L513" s="204">
        <v>27.5</v>
      </c>
      <c r="M513" s="204">
        <v>27.5</v>
      </c>
      <c r="N513" s="204">
        <v>12.5</v>
      </c>
      <c r="O513" s="204">
        <v>25.5</v>
      </c>
      <c r="P513" s="204">
        <v>25</v>
      </c>
      <c r="Q513" s="204">
        <v>20</v>
      </c>
      <c r="R513" s="204">
        <v>20</v>
      </c>
      <c r="S513" s="204">
        <v>13.5</v>
      </c>
      <c r="T513" s="204">
        <v>17.16</v>
      </c>
    </row>
    <row r="514" spans="1:20" ht="20.100000000000001" customHeight="1">
      <c r="A514" s="288">
        <v>44211</v>
      </c>
      <c r="B514" s="288">
        <v>44217</v>
      </c>
      <c r="C514" s="293" t="s">
        <v>1560</v>
      </c>
      <c r="D514" s="204">
        <v>43</v>
      </c>
      <c r="E514" s="204">
        <v>42.5</v>
      </c>
      <c r="F514" s="204">
        <v>43.4</v>
      </c>
      <c r="G514" s="204">
        <v>43.3</v>
      </c>
      <c r="H514" s="204">
        <v>43.4</v>
      </c>
      <c r="I514" s="204">
        <v>43.3</v>
      </c>
      <c r="J514" s="204">
        <v>43.5</v>
      </c>
      <c r="K514" s="204">
        <v>43.5</v>
      </c>
      <c r="L514" s="204">
        <v>46.2</v>
      </c>
      <c r="M514" s="204">
        <v>45.6</v>
      </c>
      <c r="N514" s="204">
        <v>45.5</v>
      </c>
      <c r="O514" s="204">
        <v>47.8</v>
      </c>
      <c r="P514" s="204">
        <v>46</v>
      </c>
      <c r="Q514" s="204">
        <v>45.2</v>
      </c>
      <c r="R514" s="204">
        <v>46.2</v>
      </c>
      <c r="S514" s="204">
        <v>46.5</v>
      </c>
      <c r="T514" s="204">
        <v>44.68</v>
      </c>
    </row>
    <row r="515" spans="1:20" ht="20.100000000000001" customHeight="1">
      <c r="A515" s="288">
        <v>44211</v>
      </c>
      <c r="B515" s="288">
        <v>44217</v>
      </c>
      <c r="C515" s="293" t="s">
        <v>1561</v>
      </c>
      <c r="D515" s="204">
        <v>48</v>
      </c>
      <c r="E515" s="204">
        <v>47.5</v>
      </c>
      <c r="F515" s="204">
        <v>53.8</v>
      </c>
      <c r="G515" s="204">
        <v>52</v>
      </c>
      <c r="H515" s="204">
        <v>55</v>
      </c>
      <c r="I515" s="204">
        <v>54</v>
      </c>
      <c r="J515" s="204">
        <v>47.5</v>
      </c>
      <c r="K515" s="204">
        <v>48.5</v>
      </c>
      <c r="L515" s="204">
        <v>56</v>
      </c>
      <c r="M515" s="204">
        <v>56</v>
      </c>
      <c r="N515" s="204">
        <v>48.5</v>
      </c>
      <c r="O515" s="204">
        <v>58</v>
      </c>
      <c r="P515" s="204">
        <v>56</v>
      </c>
      <c r="Q515" s="204">
        <v>56</v>
      </c>
      <c r="R515" s="204">
        <v>56.5</v>
      </c>
      <c r="S515" s="204">
        <v>55</v>
      </c>
      <c r="T515" s="204">
        <v>53.02</v>
      </c>
    </row>
    <row r="516" spans="1:20" ht="20.100000000000001" customHeight="1">
      <c r="A516" s="288">
        <v>44211</v>
      </c>
      <c r="B516" s="288">
        <v>44217</v>
      </c>
      <c r="C516" s="293" t="s">
        <v>1562</v>
      </c>
      <c r="D516" s="204">
        <v>48</v>
      </c>
      <c r="E516" s="204">
        <v>44</v>
      </c>
      <c r="F516" s="204">
        <v>39</v>
      </c>
      <c r="G516" s="204">
        <v>40</v>
      </c>
      <c r="H516" s="204">
        <v>41</v>
      </c>
      <c r="I516" s="204">
        <v>40</v>
      </c>
      <c r="J516" s="204">
        <v>41.5</v>
      </c>
      <c r="K516" s="204">
        <v>41.5</v>
      </c>
      <c r="L516" s="204">
        <v>38</v>
      </c>
      <c r="M516" s="204">
        <v>38</v>
      </c>
      <c r="N516" s="204">
        <v>41.5</v>
      </c>
      <c r="O516" s="204">
        <v>39.5</v>
      </c>
      <c r="P516" s="204">
        <v>39</v>
      </c>
      <c r="Q516" s="204">
        <v>39</v>
      </c>
      <c r="R516" s="204">
        <v>40</v>
      </c>
      <c r="S516" s="204">
        <v>38</v>
      </c>
      <c r="T516" s="204">
        <v>40.5</v>
      </c>
    </row>
    <row r="517" spans="1:20" ht="20.100000000000001" customHeight="1">
      <c r="A517" s="288">
        <v>44211</v>
      </c>
      <c r="B517" s="288">
        <v>44217</v>
      </c>
      <c r="C517" s="293" t="s">
        <v>1563</v>
      </c>
      <c r="D517" s="204">
        <v>0</v>
      </c>
      <c r="E517" s="204">
        <v>3.5</v>
      </c>
      <c r="F517" s="204">
        <v>14.8</v>
      </c>
      <c r="G517" s="204">
        <v>12</v>
      </c>
      <c r="H517" s="204">
        <v>14</v>
      </c>
      <c r="I517" s="204">
        <v>14</v>
      </c>
      <c r="J517" s="204">
        <v>6</v>
      </c>
      <c r="K517" s="204">
        <v>7</v>
      </c>
      <c r="L517" s="204">
        <v>18</v>
      </c>
      <c r="M517" s="204">
        <v>18</v>
      </c>
      <c r="N517" s="204">
        <v>7</v>
      </c>
      <c r="O517" s="204">
        <v>18.5</v>
      </c>
      <c r="P517" s="204">
        <v>17</v>
      </c>
      <c r="Q517" s="204">
        <v>17</v>
      </c>
      <c r="R517" s="204">
        <v>16.5</v>
      </c>
      <c r="S517" s="204">
        <v>17</v>
      </c>
      <c r="T517" s="204">
        <v>12.52</v>
      </c>
    </row>
    <row r="518" spans="1:20" ht="20.100000000000001" customHeight="1">
      <c r="A518" s="288">
        <v>44211</v>
      </c>
      <c r="B518" s="288">
        <v>44217</v>
      </c>
      <c r="C518" s="293" t="s">
        <v>1564</v>
      </c>
      <c r="D518" s="204">
        <v>90</v>
      </c>
      <c r="E518" s="204">
        <v>73</v>
      </c>
      <c r="F518" s="204">
        <v>80</v>
      </c>
      <c r="G518" s="204">
        <v>79</v>
      </c>
      <c r="H518" s="204">
        <v>79</v>
      </c>
      <c r="I518" s="204">
        <v>79</v>
      </c>
      <c r="J518" s="204">
        <v>80</v>
      </c>
      <c r="K518" s="204">
        <v>80</v>
      </c>
      <c r="L518" s="204">
        <v>81.5</v>
      </c>
      <c r="M518" s="204">
        <v>81.5</v>
      </c>
      <c r="N518" s="204">
        <v>81</v>
      </c>
      <c r="O518" s="204">
        <v>83.5</v>
      </c>
      <c r="P518" s="204">
        <v>83</v>
      </c>
      <c r="Q518" s="204">
        <v>80</v>
      </c>
      <c r="R518" s="204">
        <v>81</v>
      </c>
      <c r="S518" s="204">
        <v>81.5</v>
      </c>
      <c r="T518" s="204">
        <v>80.81</v>
      </c>
    </row>
    <row r="519" spans="1:20" ht="20.100000000000001" customHeight="1">
      <c r="A519" s="288">
        <v>44211</v>
      </c>
      <c r="B519" s="288">
        <v>44217</v>
      </c>
      <c r="C519" s="293" t="s">
        <v>1565</v>
      </c>
      <c r="D519" s="204">
        <v>85</v>
      </c>
      <c r="E519" s="204">
        <v>70</v>
      </c>
      <c r="F519" s="204">
        <v>59</v>
      </c>
      <c r="G519" s="204">
        <v>61</v>
      </c>
      <c r="H519" s="204">
        <v>62</v>
      </c>
      <c r="I519" s="204">
        <v>61</v>
      </c>
      <c r="J519" s="204">
        <v>64</v>
      </c>
      <c r="K519" s="204">
        <v>64</v>
      </c>
      <c r="L519" s="204">
        <v>54</v>
      </c>
      <c r="M519" s="204">
        <v>54</v>
      </c>
      <c r="N519" s="204">
        <v>65</v>
      </c>
      <c r="O519" s="204">
        <v>58</v>
      </c>
      <c r="P519" s="204">
        <v>58</v>
      </c>
      <c r="Q519" s="204">
        <v>60</v>
      </c>
      <c r="R519" s="204">
        <v>60</v>
      </c>
      <c r="S519" s="204">
        <v>68</v>
      </c>
      <c r="T519" s="204">
        <v>62.69</v>
      </c>
    </row>
    <row r="520" spans="1:20" ht="20.100000000000001" customHeight="1">
      <c r="A520" s="288">
        <v>44211</v>
      </c>
      <c r="B520" s="288">
        <v>44217</v>
      </c>
      <c r="C520" s="293" t="s">
        <v>1566</v>
      </c>
      <c r="D520" s="204">
        <v>5</v>
      </c>
      <c r="E520" s="204">
        <v>3</v>
      </c>
      <c r="F520" s="204">
        <v>21</v>
      </c>
      <c r="G520" s="204">
        <v>18</v>
      </c>
      <c r="H520" s="204">
        <v>17</v>
      </c>
      <c r="I520" s="204">
        <v>18</v>
      </c>
      <c r="J520" s="204">
        <v>16</v>
      </c>
      <c r="K520" s="204">
        <v>16</v>
      </c>
      <c r="L520" s="204">
        <v>27.5</v>
      </c>
      <c r="M520" s="204">
        <v>27.5</v>
      </c>
      <c r="N520" s="204">
        <v>16</v>
      </c>
      <c r="O520" s="204">
        <v>25.5</v>
      </c>
      <c r="P520" s="204">
        <v>25</v>
      </c>
      <c r="Q520" s="204">
        <v>20</v>
      </c>
      <c r="R520" s="204">
        <v>21</v>
      </c>
      <c r="S520" s="204">
        <v>13.5</v>
      </c>
      <c r="T520" s="204">
        <v>18.12</v>
      </c>
    </row>
    <row r="521" spans="1:20" ht="20.100000000000001" customHeight="1">
      <c r="A521" s="288">
        <v>44218</v>
      </c>
      <c r="B521" s="288">
        <v>44224</v>
      </c>
      <c r="C521" s="293" t="s">
        <v>1560</v>
      </c>
      <c r="D521" s="204">
        <v>40.5</v>
      </c>
      <c r="E521" s="204">
        <v>41</v>
      </c>
      <c r="F521" s="204">
        <v>41.5</v>
      </c>
      <c r="G521" s="204">
        <v>41.2</v>
      </c>
      <c r="H521" s="204">
        <v>41.3</v>
      </c>
      <c r="I521" s="204">
        <v>41.5</v>
      </c>
      <c r="J521" s="204">
        <v>41.5</v>
      </c>
      <c r="K521" s="204">
        <v>41.5</v>
      </c>
      <c r="L521" s="204">
        <v>45</v>
      </c>
      <c r="M521" s="204">
        <v>44</v>
      </c>
      <c r="N521" s="204">
        <v>43.5</v>
      </c>
      <c r="O521" s="204">
        <v>46.8</v>
      </c>
      <c r="P521" s="204">
        <v>45</v>
      </c>
      <c r="Q521" s="204">
        <v>43</v>
      </c>
      <c r="R521" s="204">
        <v>45</v>
      </c>
      <c r="S521" s="204">
        <v>45.3</v>
      </c>
      <c r="T521" s="204">
        <v>42.98</v>
      </c>
    </row>
    <row r="522" spans="1:20" ht="20.100000000000001" customHeight="1">
      <c r="A522" s="288">
        <v>44218</v>
      </c>
      <c r="B522" s="288">
        <v>44224</v>
      </c>
      <c r="C522" s="293" t="s">
        <v>1561</v>
      </c>
      <c r="D522" s="204">
        <v>47</v>
      </c>
      <c r="E522" s="204">
        <v>47.5</v>
      </c>
      <c r="F522" s="204">
        <v>53</v>
      </c>
      <c r="G522" s="204">
        <v>52</v>
      </c>
      <c r="H522" s="204">
        <v>54</v>
      </c>
      <c r="I522" s="204">
        <v>54</v>
      </c>
      <c r="J522" s="204">
        <v>47.5</v>
      </c>
      <c r="K522" s="204">
        <v>48.5</v>
      </c>
      <c r="L522" s="204">
        <v>56</v>
      </c>
      <c r="M522" s="204">
        <v>56</v>
      </c>
      <c r="N522" s="204">
        <v>48.5</v>
      </c>
      <c r="O522" s="204">
        <v>58</v>
      </c>
      <c r="P522" s="204">
        <v>56</v>
      </c>
      <c r="Q522" s="204">
        <v>55</v>
      </c>
      <c r="R522" s="204">
        <v>56</v>
      </c>
      <c r="S522" s="204">
        <v>55</v>
      </c>
      <c r="T522" s="204">
        <v>52.75</v>
      </c>
    </row>
    <row r="523" spans="1:20" ht="20.100000000000001" customHeight="1">
      <c r="A523" s="288">
        <v>44218</v>
      </c>
      <c r="B523" s="288">
        <v>44224</v>
      </c>
      <c r="C523" s="293" t="s">
        <v>1562</v>
      </c>
      <c r="D523" s="204">
        <v>48</v>
      </c>
      <c r="E523" s="204">
        <v>44</v>
      </c>
      <c r="F523" s="204">
        <v>39</v>
      </c>
      <c r="G523" s="204">
        <v>40</v>
      </c>
      <c r="H523" s="204">
        <v>41</v>
      </c>
      <c r="I523" s="204">
        <v>40</v>
      </c>
      <c r="J523" s="204">
        <v>41.5</v>
      </c>
      <c r="K523" s="204">
        <v>41.5</v>
      </c>
      <c r="L523" s="204">
        <v>38</v>
      </c>
      <c r="M523" s="204">
        <v>38</v>
      </c>
      <c r="N523" s="204">
        <v>41.5</v>
      </c>
      <c r="O523" s="204">
        <v>39.5</v>
      </c>
      <c r="P523" s="204">
        <v>39</v>
      </c>
      <c r="Q523" s="204">
        <v>39</v>
      </c>
      <c r="R523" s="204">
        <v>40</v>
      </c>
      <c r="S523" s="204">
        <v>37</v>
      </c>
      <c r="T523" s="204">
        <v>40.44</v>
      </c>
    </row>
    <row r="524" spans="1:20" ht="20.100000000000001" customHeight="1">
      <c r="A524" s="288">
        <v>44218</v>
      </c>
      <c r="B524" s="288">
        <v>44224</v>
      </c>
      <c r="C524" s="293" t="s">
        <v>1563</v>
      </c>
      <c r="D524" s="204">
        <v>-1</v>
      </c>
      <c r="E524" s="204">
        <v>3.5</v>
      </c>
      <c r="F524" s="204">
        <v>14</v>
      </c>
      <c r="G524" s="204">
        <v>12</v>
      </c>
      <c r="H524" s="204">
        <v>13</v>
      </c>
      <c r="I524" s="204">
        <v>14</v>
      </c>
      <c r="J524" s="204">
        <v>6</v>
      </c>
      <c r="K524" s="204">
        <v>7</v>
      </c>
      <c r="L524" s="204">
        <v>18</v>
      </c>
      <c r="M524" s="204">
        <v>18</v>
      </c>
      <c r="N524" s="204">
        <v>7</v>
      </c>
      <c r="O524" s="204">
        <v>18.5</v>
      </c>
      <c r="P524" s="204">
        <v>17</v>
      </c>
      <c r="Q524" s="204">
        <v>16</v>
      </c>
      <c r="R524" s="204">
        <v>16</v>
      </c>
      <c r="S524" s="204">
        <v>18</v>
      </c>
      <c r="T524" s="204">
        <v>12.31</v>
      </c>
    </row>
    <row r="525" spans="1:20" ht="20.100000000000001" customHeight="1">
      <c r="A525" s="288">
        <v>44218</v>
      </c>
      <c r="B525" s="288">
        <v>44224</v>
      </c>
      <c r="C525" s="293" t="s">
        <v>1564</v>
      </c>
      <c r="D525" s="204">
        <v>90</v>
      </c>
      <c r="E525" s="204">
        <v>73</v>
      </c>
      <c r="F525" s="204">
        <v>80</v>
      </c>
      <c r="G525" s="204">
        <v>79</v>
      </c>
      <c r="H525" s="204">
        <v>80</v>
      </c>
      <c r="I525" s="204">
        <v>80.5</v>
      </c>
      <c r="J525" s="204">
        <v>80</v>
      </c>
      <c r="K525" s="204">
        <v>80</v>
      </c>
      <c r="L525" s="204">
        <v>81.5</v>
      </c>
      <c r="M525" s="204">
        <v>81.5</v>
      </c>
      <c r="N525" s="204">
        <v>81</v>
      </c>
      <c r="O525" s="204">
        <v>83.5</v>
      </c>
      <c r="P525" s="204">
        <v>83</v>
      </c>
      <c r="Q525" s="204">
        <v>80</v>
      </c>
      <c r="R525" s="204">
        <v>81</v>
      </c>
      <c r="S525" s="204">
        <v>81.5</v>
      </c>
      <c r="T525" s="204">
        <v>80.97</v>
      </c>
    </row>
    <row r="526" spans="1:20" ht="20.100000000000001" customHeight="1">
      <c r="A526" s="288">
        <v>44218</v>
      </c>
      <c r="B526" s="288">
        <v>44224</v>
      </c>
      <c r="C526" s="293" t="s">
        <v>1565</v>
      </c>
      <c r="D526" s="204">
        <v>85</v>
      </c>
      <c r="E526" s="204">
        <v>70</v>
      </c>
      <c r="F526" s="204">
        <v>59</v>
      </c>
      <c r="G526" s="204">
        <v>61</v>
      </c>
      <c r="H526" s="204">
        <v>62</v>
      </c>
      <c r="I526" s="204">
        <v>61</v>
      </c>
      <c r="J526" s="204">
        <v>64</v>
      </c>
      <c r="K526" s="204">
        <v>64</v>
      </c>
      <c r="L526" s="204">
        <v>54</v>
      </c>
      <c r="M526" s="204">
        <v>54</v>
      </c>
      <c r="N526" s="204">
        <v>65</v>
      </c>
      <c r="O526" s="204">
        <v>58</v>
      </c>
      <c r="P526" s="204">
        <v>58</v>
      </c>
      <c r="Q526" s="204">
        <v>60</v>
      </c>
      <c r="R526" s="204">
        <v>60</v>
      </c>
      <c r="S526" s="204">
        <v>68</v>
      </c>
      <c r="T526" s="204">
        <v>62.69</v>
      </c>
    </row>
    <row r="527" spans="1:20" ht="20.100000000000001" customHeight="1">
      <c r="A527" s="288">
        <v>44218</v>
      </c>
      <c r="B527" s="288">
        <v>44224</v>
      </c>
      <c r="C527" s="293" t="s">
        <v>1566</v>
      </c>
      <c r="D527" s="204">
        <v>5</v>
      </c>
      <c r="E527" s="204">
        <v>3</v>
      </c>
      <c r="F527" s="204">
        <v>21</v>
      </c>
      <c r="G527" s="204">
        <v>18</v>
      </c>
      <c r="H527" s="204">
        <v>18</v>
      </c>
      <c r="I527" s="204">
        <v>19.5</v>
      </c>
      <c r="J527" s="204">
        <v>16</v>
      </c>
      <c r="K527" s="204">
        <v>16</v>
      </c>
      <c r="L527" s="204">
        <v>27.5</v>
      </c>
      <c r="M527" s="204">
        <v>27.5</v>
      </c>
      <c r="N527" s="204">
        <v>16</v>
      </c>
      <c r="O527" s="204">
        <v>25.5</v>
      </c>
      <c r="P527" s="204">
        <v>25</v>
      </c>
      <c r="Q527" s="204">
        <v>20</v>
      </c>
      <c r="R527" s="204">
        <v>21</v>
      </c>
      <c r="S527" s="204">
        <v>13.5</v>
      </c>
      <c r="T527" s="204">
        <v>18.28</v>
      </c>
    </row>
    <row r="528" spans="1:20" ht="20.100000000000001" customHeight="1">
      <c r="A528" s="288">
        <v>44225</v>
      </c>
      <c r="B528" s="288">
        <v>44231</v>
      </c>
      <c r="C528" s="293" t="s">
        <v>1560</v>
      </c>
      <c r="D528" s="204">
        <v>38.5</v>
      </c>
      <c r="E528" s="204">
        <v>38</v>
      </c>
      <c r="F528" s="204">
        <v>38.799999999999997</v>
      </c>
      <c r="G528" s="204">
        <v>38.6</v>
      </c>
      <c r="H528" s="204">
        <v>38.799999999999997</v>
      </c>
      <c r="I528" s="204">
        <v>39.4</v>
      </c>
      <c r="J528" s="204">
        <v>39.5</v>
      </c>
      <c r="K528" s="204">
        <v>39.5</v>
      </c>
      <c r="L528" s="204">
        <v>41</v>
      </c>
      <c r="M528" s="204">
        <v>40</v>
      </c>
      <c r="N528" s="204">
        <v>41.5</v>
      </c>
      <c r="O528" s="204">
        <v>44.5</v>
      </c>
      <c r="P528" s="204">
        <v>42</v>
      </c>
      <c r="Q528" s="204">
        <v>39.6</v>
      </c>
      <c r="R528" s="204">
        <v>40.799999999999997</v>
      </c>
      <c r="S528" s="204">
        <v>43</v>
      </c>
      <c r="T528" s="204">
        <v>40.22</v>
      </c>
    </row>
    <row r="529" spans="1:20" ht="20.100000000000001" customHeight="1">
      <c r="A529" s="288">
        <v>44225</v>
      </c>
      <c r="B529" s="288">
        <v>44231</v>
      </c>
      <c r="C529" s="293" t="s">
        <v>1561</v>
      </c>
      <c r="D529" s="204">
        <v>47</v>
      </c>
      <c r="E529" s="204">
        <v>47.5</v>
      </c>
      <c r="F529" s="204">
        <v>51</v>
      </c>
      <c r="G529" s="204">
        <v>51</v>
      </c>
      <c r="H529" s="204">
        <v>51</v>
      </c>
      <c r="I529" s="204">
        <v>52.5</v>
      </c>
      <c r="J529" s="204">
        <v>46.5</v>
      </c>
      <c r="K529" s="204">
        <v>47.5</v>
      </c>
      <c r="L529" s="204">
        <v>55</v>
      </c>
      <c r="M529" s="204">
        <v>55</v>
      </c>
      <c r="N529" s="204">
        <v>47.5</v>
      </c>
      <c r="O529" s="204">
        <v>56</v>
      </c>
      <c r="P529" s="204">
        <v>55</v>
      </c>
      <c r="Q529" s="204">
        <v>53</v>
      </c>
      <c r="R529" s="204">
        <v>54</v>
      </c>
      <c r="S529" s="204">
        <v>54</v>
      </c>
      <c r="T529" s="204">
        <v>51.47</v>
      </c>
    </row>
    <row r="530" spans="1:20" ht="20.100000000000001" customHeight="1">
      <c r="A530" s="288">
        <v>44225</v>
      </c>
      <c r="B530" s="288">
        <v>44231</v>
      </c>
      <c r="C530" s="293" t="s">
        <v>1562</v>
      </c>
      <c r="D530" s="204">
        <v>48</v>
      </c>
      <c r="E530" s="204">
        <v>44</v>
      </c>
      <c r="F530" s="204">
        <v>39</v>
      </c>
      <c r="G530" s="204">
        <v>40</v>
      </c>
      <c r="H530" s="204">
        <v>41</v>
      </c>
      <c r="I530" s="204">
        <v>40</v>
      </c>
      <c r="J530" s="204">
        <v>41.5</v>
      </c>
      <c r="K530" s="204">
        <v>41.5</v>
      </c>
      <c r="L530" s="204">
        <v>38</v>
      </c>
      <c r="M530" s="204">
        <v>38</v>
      </c>
      <c r="N530" s="204">
        <v>41.5</v>
      </c>
      <c r="O530" s="204">
        <v>39</v>
      </c>
      <c r="P530" s="204">
        <v>39</v>
      </c>
      <c r="Q530" s="204">
        <v>38</v>
      </c>
      <c r="R530" s="204">
        <v>40</v>
      </c>
      <c r="S530" s="204">
        <v>37</v>
      </c>
      <c r="T530" s="204">
        <v>40.340000000000003</v>
      </c>
    </row>
    <row r="531" spans="1:20" ht="20.100000000000001" customHeight="1">
      <c r="A531" s="288">
        <v>44225</v>
      </c>
      <c r="B531" s="288">
        <v>44231</v>
      </c>
      <c r="C531" s="293" t="s">
        <v>1563</v>
      </c>
      <c r="D531" s="204">
        <v>-1</v>
      </c>
      <c r="E531" s="204">
        <v>3.5</v>
      </c>
      <c r="F531" s="204">
        <v>12</v>
      </c>
      <c r="G531" s="204">
        <v>11</v>
      </c>
      <c r="H531" s="204">
        <v>10</v>
      </c>
      <c r="I531" s="204">
        <v>12.5</v>
      </c>
      <c r="J531" s="204">
        <v>5</v>
      </c>
      <c r="K531" s="204">
        <v>6</v>
      </c>
      <c r="L531" s="204">
        <v>17</v>
      </c>
      <c r="M531" s="204">
        <v>17</v>
      </c>
      <c r="N531" s="204">
        <v>6</v>
      </c>
      <c r="O531" s="204">
        <v>17</v>
      </c>
      <c r="P531" s="204">
        <v>16</v>
      </c>
      <c r="Q531" s="204">
        <v>15</v>
      </c>
      <c r="R531" s="204">
        <v>14</v>
      </c>
      <c r="S531" s="204">
        <v>17</v>
      </c>
      <c r="T531" s="204">
        <v>11.13</v>
      </c>
    </row>
    <row r="532" spans="1:20" ht="20.100000000000001" customHeight="1">
      <c r="A532" s="288">
        <v>44225</v>
      </c>
      <c r="B532" s="288">
        <v>44231</v>
      </c>
      <c r="C532" s="293" t="s">
        <v>1564</v>
      </c>
      <c r="D532" s="204">
        <v>90</v>
      </c>
      <c r="E532" s="204">
        <v>73</v>
      </c>
      <c r="F532" s="204">
        <v>78</v>
      </c>
      <c r="G532" s="204">
        <v>79</v>
      </c>
      <c r="H532" s="204">
        <v>79</v>
      </c>
      <c r="I532" s="204">
        <v>80</v>
      </c>
      <c r="J532" s="204">
        <v>79</v>
      </c>
      <c r="K532" s="204">
        <v>79</v>
      </c>
      <c r="L532" s="204">
        <v>80</v>
      </c>
      <c r="M532" s="204">
        <v>80</v>
      </c>
      <c r="N532" s="204">
        <v>80</v>
      </c>
      <c r="O532" s="204">
        <v>81</v>
      </c>
      <c r="P532" s="204">
        <v>81</v>
      </c>
      <c r="Q532" s="204">
        <v>80</v>
      </c>
      <c r="R532" s="204">
        <v>80</v>
      </c>
      <c r="S532" s="204">
        <v>81</v>
      </c>
      <c r="T532" s="204">
        <v>80</v>
      </c>
    </row>
    <row r="533" spans="1:20" ht="20.100000000000001" customHeight="1">
      <c r="A533" s="288">
        <v>44225</v>
      </c>
      <c r="B533" s="288">
        <v>44231</v>
      </c>
      <c r="C533" s="293" t="s">
        <v>1565</v>
      </c>
      <c r="D533" s="204">
        <v>85</v>
      </c>
      <c r="E533" s="204">
        <v>70</v>
      </c>
      <c r="F533" s="204">
        <v>59</v>
      </c>
      <c r="G533" s="204">
        <v>61</v>
      </c>
      <c r="H533" s="204">
        <v>62</v>
      </c>
      <c r="I533" s="204">
        <v>61</v>
      </c>
      <c r="J533" s="204">
        <v>64</v>
      </c>
      <c r="K533" s="204">
        <v>64</v>
      </c>
      <c r="L533" s="204">
        <v>53</v>
      </c>
      <c r="M533" s="204">
        <v>53</v>
      </c>
      <c r="N533" s="204">
        <v>65</v>
      </c>
      <c r="O533" s="204">
        <v>57</v>
      </c>
      <c r="P533" s="204">
        <v>57</v>
      </c>
      <c r="Q533" s="204">
        <v>60</v>
      </c>
      <c r="R533" s="204">
        <v>60</v>
      </c>
      <c r="S533" s="204">
        <v>68</v>
      </c>
      <c r="T533" s="204">
        <v>62.44</v>
      </c>
    </row>
    <row r="534" spans="1:20" ht="20.100000000000001" customHeight="1">
      <c r="A534" s="288">
        <v>44225</v>
      </c>
      <c r="B534" s="288">
        <v>44231</v>
      </c>
      <c r="C534" s="293" t="s">
        <v>1566</v>
      </c>
      <c r="D534" s="204">
        <v>5</v>
      </c>
      <c r="E534" s="204">
        <v>3</v>
      </c>
      <c r="F534" s="204">
        <v>19</v>
      </c>
      <c r="G534" s="204">
        <v>18</v>
      </c>
      <c r="H534" s="204">
        <v>17</v>
      </c>
      <c r="I534" s="204">
        <v>19</v>
      </c>
      <c r="J534" s="204">
        <v>15</v>
      </c>
      <c r="K534" s="204">
        <v>15</v>
      </c>
      <c r="L534" s="204">
        <v>27</v>
      </c>
      <c r="M534" s="204">
        <v>27</v>
      </c>
      <c r="N534" s="204">
        <v>15</v>
      </c>
      <c r="O534" s="204">
        <v>24</v>
      </c>
      <c r="P534" s="204">
        <v>24</v>
      </c>
      <c r="Q534" s="204">
        <v>20</v>
      </c>
      <c r="R534" s="204">
        <v>20</v>
      </c>
      <c r="S534" s="204">
        <v>13</v>
      </c>
      <c r="T534" s="204">
        <v>17.559999999999999</v>
      </c>
    </row>
    <row r="535" spans="1:20" ht="20.100000000000001" customHeight="1">
      <c r="A535" s="288">
        <v>44243</v>
      </c>
      <c r="B535" s="288">
        <v>44245</v>
      </c>
      <c r="C535" s="293" t="s">
        <v>1560</v>
      </c>
      <c r="D535" s="204">
        <v>35.5</v>
      </c>
      <c r="E535" s="204">
        <v>35.200000000000003</v>
      </c>
      <c r="F535" s="204">
        <v>36.200000000000003</v>
      </c>
      <c r="G535" s="204">
        <v>35.9</v>
      </c>
      <c r="H535" s="204">
        <v>35.5</v>
      </c>
      <c r="I535" s="204">
        <v>36.799999999999997</v>
      </c>
      <c r="J535" s="204">
        <v>36.5</v>
      </c>
      <c r="K535" s="204">
        <v>36.5</v>
      </c>
      <c r="L535" s="204">
        <v>39.5</v>
      </c>
      <c r="M535" s="204">
        <v>39</v>
      </c>
      <c r="N535" s="204">
        <v>38.5</v>
      </c>
      <c r="O535" s="204">
        <v>42</v>
      </c>
      <c r="P535" s="204">
        <v>38.5</v>
      </c>
      <c r="Q535" s="204">
        <v>37.6</v>
      </c>
      <c r="R535" s="204">
        <v>38</v>
      </c>
      <c r="S535" s="204">
        <v>40</v>
      </c>
      <c r="T535" s="204">
        <f t="shared" ref="T535:T541" si="69">AVERAGE(D535:S535)</f>
        <v>37.575000000000003</v>
      </c>
    </row>
    <row r="536" spans="1:20" ht="20.100000000000001" customHeight="1">
      <c r="A536" s="288">
        <v>44243</v>
      </c>
      <c r="B536" s="288">
        <v>44245</v>
      </c>
      <c r="C536" s="293" t="s">
        <v>1561</v>
      </c>
      <c r="D536" s="204">
        <v>45</v>
      </c>
      <c r="E536" s="204">
        <v>45</v>
      </c>
      <c r="F536" s="204">
        <v>49</v>
      </c>
      <c r="G536" s="204">
        <v>50</v>
      </c>
      <c r="H536" s="204">
        <v>47</v>
      </c>
      <c r="I536" s="204">
        <v>49.5</v>
      </c>
      <c r="J536" s="204">
        <v>43.5</v>
      </c>
      <c r="K536" s="204">
        <v>44.5</v>
      </c>
      <c r="L536" s="204">
        <v>53</v>
      </c>
      <c r="M536" s="204">
        <v>53</v>
      </c>
      <c r="N536" s="204">
        <v>44.5</v>
      </c>
      <c r="O536" s="204">
        <v>54</v>
      </c>
      <c r="P536" s="204">
        <v>53.5</v>
      </c>
      <c r="Q536" s="204">
        <v>51</v>
      </c>
      <c r="R536" s="204">
        <v>52</v>
      </c>
      <c r="S536" s="204">
        <v>54</v>
      </c>
      <c r="T536" s="204">
        <f t="shared" si="69"/>
        <v>49.28125</v>
      </c>
    </row>
    <row r="537" spans="1:20" ht="20.100000000000001" customHeight="1">
      <c r="A537" s="288">
        <v>44243</v>
      </c>
      <c r="B537" s="288">
        <v>44245</v>
      </c>
      <c r="C537" s="293" t="s">
        <v>1562</v>
      </c>
      <c r="D537" s="204">
        <v>45</v>
      </c>
      <c r="E537" s="204">
        <v>44</v>
      </c>
      <c r="F537" s="204">
        <v>39</v>
      </c>
      <c r="G537" s="204">
        <v>40</v>
      </c>
      <c r="H537" s="204">
        <v>41</v>
      </c>
      <c r="I537" s="204">
        <v>40</v>
      </c>
      <c r="J537" s="204">
        <v>41.5</v>
      </c>
      <c r="K537" s="204">
        <v>41.5</v>
      </c>
      <c r="L537" s="204">
        <v>38</v>
      </c>
      <c r="M537" s="204">
        <v>38</v>
      </c>
      <c r="N537" s="204">
        <v>41.5</v>
      </c>
      <c r="O537" s="204">
        <v>39</v>
      </c>
      <c r="P537" s="204">
        <v>39</v>
      </c>
      <c r="Q537" s="204">
        <v>38</v>
      </c>
      <c r="R537" s="204">
        <v>40</v>
      </c>
      <c r="S537" s="204">
        <v>37</v>
      </c>
      <c r="T537" s="204">
        <f t="shared" si="69"/>
        <v>40.15625</v>
      </c>
    </row>
    <row r="538" spans="1:20" ht="20.100000000000001" customHeight="1">
      <c r="A538" s="288">
        <v>44243</v>
      </c>
      <c r="B538" s="288">
        <v>44245</v>
      </c>
      <c r="C538" s="293" t="s">
        <v>1563</v>
      </c>
      <c r="D538" s="204">
        <v>0</v>
      </c>
      <c r="E538" s="204">
        <v>1</v>
      </c>
      <c r="F538" s="204">
        <f t="shared" ref="F538:K538" si="70">F536-F537</f>
        <v>10</v>
      </c>
      <c r="G538" s="204">
        <v>10</v>
      </c>
      <c r="H538" s="204">
        <v>6</v>
      </c>
      <c r="I538" s="204">
        <v>9.5</v>
      </c>
      <c r="J538" s="204">
        <f t="shared" si="70"/>
        <v>2</v>
      </c>
      <c r="K538" s="204">
        <f t="shared" si="70"/>
        <v>3</v>
      </c>
      <c r="L538" s="204">
        <v>15</v>
      </c>
      <c r="M538" s="204">
        <v>15</v>
      </c>
      <c r="N538" s="204">
        <f t="shared" ref="N538:R538" si="71">N536-N537</f>
        <v>3</v>
      </c>
      <c r="O538" s="204">
        <v>15</v>
      </c>
      <c r="P538" s="204">
        <v>14.5</v>
      </c>
      <c r="Q538" s="204">
        <f t="shared" si="71"/>
        <v>13</v>
      </c>
      <c r="R538" s="204">
        <f t="shared" si="71"/>
        <v>12</v>
      </c>
      <c r="S538" s="204">
        <v>17</v>
      </c>
      <c r="T538" s="204">
        <f t="shared" si="69"/>
        <v>9.125</v>
      </c>
    </row>
    <row r="539" spans="1:20" ht="20.100000000000001" customHeight="1">
      <c r="A539" s="288">
        <v>44243</v>
      </c>
      <c r="B539" s="288">
        <v>44245</v>
      </c>
      <c r="C539" s="293" t="s">
        <v>1564</v>
      </c>
      <c r="D539" s="204">
        <v>94</v>
      </c>
      <c r="E539" s="204">
        <v>75</v>
      </c>
      <c r="F539" s="204">
        <v>77</v>
      </c>
      <c r="G539" s="204">
        <v>78</v>
      </c>
      <c r="H539" s="204">
        <v>78</v>
      </c>
      <c r="I539" s="204">
        <v>78</v>
      </c>
      <c r="J539" s="204">
        <v>78</v>
      </c>
      <c r="K539" s="204">
        <v>78</v>
      </c>
      <c r="L539" s="204">
        <v>78</v>
      </c>
      <c r="M539" s="204">
        <v>78</v>
      </c>
      <c r="N539" s="204">
        <v>79</v>
      </c>
      <c r="O539" s="204">
        <v>79</v>
      </c>
      <c r="P539" s="204">
        <v>79</v>
      </c>
      <c r="Q539" s="204">
        <v>80</v>
      </c>
      <c r="R539" s="204">
        <v>80</v>
      </c>
      <c r="S539" s="204">
        <v>81</v>
      </c>
      <c r="T539" s="204">
        <f t="shared" si="69"/>
        <v>79.375</v>
      </c>
    </row>
    <row r="540" spans="1:20" ht="20.100000000000001" customHeight="1">
      <c r="A540" s="288">
        <v>44243</v>
      </c>
      <c r="B540" s="288">
        <v>44245</v>
      </c>
      <c r="C540" s="293" t="s">
        <v>1565</v>
      </c>
      <c r="D540" s="204">
        <v>80</v>
      </c>
      <c r="E540" s="204">
        <v>75</v>
      </c>
      <c r="F540" s="204">
        <v>59</v>
      </c>
      <c r="G540" s="204">
        <v>61</v>
      </c>
      <c r="H540" s="204">
        <v>62</v>
      </c>
      <c r="I540" s="204">
        <v>61</v>
      </c>
      <c r="J540" s="204">
        <v>64</v>
      </c>
      <c r="K540" s="204">
        <v>64</v>
      </c>
      <c r="L540" s="204">
        <v>53</v>
      </c>
      <c r="M540" s="204">
        <v>53</v>
      </c>
      <c r="N540" s="204">
        <v>65</v>
      </c>
      <c r="O540" s="204">
        <v>57</v>
      </c>
      <c r="P540" s="204">
        <v>57</v>
      </c>
      <c r="Q540" s="204">
        <v>60</v>
      </c>
      <c r="R540" s="204">
        <v>60</v>
      </c>
      <c r="S540" s="204">
        <v>68</v>
      </c>
      <c r="T540" s="204">
        <f t="shared" si="69"/>
        <v>62.4375</v>
      </c>
    </row>
    <row r="541" spans="1:20" ht="20.100000000000001" customHeight="1">
      <c r="A541" s="288">
        <v>44243</v>
      </c>
      <c r="B541" s="288">
        <v>44245</v>
      </c>
      <c r="C541" s="293" t="s">
        <v>1566</v>
      </c>
      <c r="D541" s="204">
        <v>14</v>
      </c>
      <c r="E541" s="204">
        <v>0</v>
      </c>
      <c r="F541" s="204">
        <f t="shared" ref="F541:K541" si="72">F539-F540</f>
        <v>18</v>
      </c>
      <c r="G541" s="204">
        <v>17</v>
      </c>
      <c r="H541" s="204">
        <v>16</v>
      </c>
      <c r="I541" s="204">
        <v>17</v>
      </c>
      <c r="J541" s="204">
        <f t="shared" si="72"/>
        <v>14</v>
      </c>
      <c r="K541" s="204">
        <f t="shared" si="72"/>
        <v>14</v>
      </c>
      <c r="L541" s="204">
        <v>25</v>
      </c>
      <c r="M541" s="204">
        <v>25</v>
      </c>
      <c r="N541" s="204">
        <f t="shared" ref="N541:R541" si="73">N539-N540</f>
        <v>14</v>
      </c>
      <c r="O541" s="204">
        <v>22</v>
      </c>
      <c r="P541" s="204">
        <v>22</v>
      </c>
      <c r="Q541" s="204">
        <f t="shared" si="73"/>
        <v>20</v>
      </c>
      <c r="R541" s="204">
        <f t="shared" si="73"/>
        <v>20</v>
      </c>
      <c r="S541" s="204">
        <v>13</v>
      </c>
      <c r="T541" s="204">
        <f t="shared" si="69"/>
        <v>16.9375</v>
      </c>
    </row>
    <row r="542" spans="1:20" ht="20.100000000000001" customHeight="1">
      <c r="A542" s="288">
        <v>44246</v>
      </c>
      <c r="B542" s="288">
        <v>44252</v>
      </c>
      <c r="C542" s="293" t="s">
        <v>1560</v>
      </c>
      <c r="D542" s="204">
        <v>31.5</v>
      </c>
      <c r="E542" s="204">
        <v>31</v>
      </c>
      <c r="F542" s="204">
        <v>31.2</v>
      </c>
      <c r="G542" s="204">
        <v>31.4</v>
      </c>
      <c r="H542" s="204">
        <v>31.6</v>
      </c>
      <c r="I542" s="204">
        <v>32.4</v>
      </c>
      <c r="J542" s="204">
        <v>32.5</v>
      </c>
      <c r="K542" s="204">
        <v>32.5</v>
      </c>
      <c r="L542" s="204">
        <v>36.200000000000003</v>
      </c>
      <c r="M542" s="204">
        <v>35.5</v>
      </c>
      <c r="N542" s="204">
        <v>34.5</v>
      </c>
      <c r="O542" s="204">
        <v>38</v>
      </c>
      <c r="P542" s="204">
        <v>36</v>
      </c>
      <c r="Q542" s="204">
        <v>33.6</v>
      </c>
      <c r="R542" s="204">
        <v>37</v>
      </c>
      <c r="S542" s="204">
        <v>37</v>
      </c>
      <c r="T542" s="204">
        <v>33.869999999999997</v>
      </c>
    </row>
    <row r="543" spans="1:20" ht="20.100000000000001" customHeight="1">
      <c r="A543" s="288">
        <v>44246</v>
      </c>
      <c r="B543" s="288">
        <v>44252</v>
      </c>
      <c r="C543" s="293" t="s">
        <v>1561</v>
      </c>
      <c r="D543" s="204">
        <v>42</v>
      </c>
      <c r="E543" s="204">
        <v>45</v>
      </c>
      <c r="F543" s="204">
        <v>46</v>
      </c>
      <c r="G543" s="204">
        <v>47</v>
      </c>
      <c r="H543" s="204">
        <v>44</v>
      </c>
      <c r="I543" s="204">
        <v>46</v>
      </c>
      <c r="J543" s="204">
        <v>43.5</v>
      </c>
      <c r="K543" s="204">
        <v>44.5</v>
      </c>
      <c r="L543" s="204">
        <v>51</v>
      </c>
      <c r="M543" s="204">
        <v>51</v>
      </c>
      <c r="N543" s="204">
        <v>44.5</v>
      </c>
      <c r="O543" s="204">
        <v>52</v>
      </c>
      <c r="P543" s="204">
        <v>51.5</v>
      </c>
      <c r="Q543" s="204">
        <v>49</v>
      </c>
      <c r="R543" s="204">
        <v>50</v>
      </c>
      <c r="S543" s="204">
        <v>53</v>
      </c>
      <c r="T543" s="204">
        <v>47.5</v>
      </c>
    </row>
    <row r="544" spans="1:20" ht="20.100000000000001" customHeight="1">
      <c r="A544" s="288">
        <v>44246</v>
      </c>
      <c r="B544" s="288">
        <v>44252</v>
      </c>
      <c r="C544" s="293" t="s">
        <v>1562</v>
      </c>
      <c r="D544" s="204">
        <v>45</v>
      </c>
      <c r="E544" s="204">
        <v>44</v>
      </c>
      <c r="F544" s="204">
        <v>38</v>
      </c>
      <c r="G544" s="204">
        <v>39</v>
      </c>
      <c r="H544" s="204">
        <v>41</v>
      </c>
      <c r="I544" s="204">
        <v>40</v>
      </c>
      <c r="J544" s="204">
        <v>41.5</v>
      </c>
      <c r="K544" s="204">
        <v>41.5</v>
      </c>
      <c r="L544" s="204">
        <v>37</v>
      </c>
      <c r="M544" s="204">
        <v>37</v>
      </c>
      <c r="N544" s="204">
        <v>41.5</v>
      </c>
      <c r="O544" s="204">
        <v>38</v>
      </c>
      <c r="P544" s="204">
        <v>38</v>
      </c>
      <c r="Q544" s="204">
        <v>38</v>
      </c>
      <c r="R544" s="204">
        <v>39</v>
      </c>
      <c r="S544" s="204">
        <v>37</v>
      </c>
      <c r="T544" s="204">
        <v>39.72</v>
      </c>
    </row>
    <row r="545" spans="1:20" ht="20.100000000000001" customHeight="1">
      <c r="A545" s="288">
        <v>44246</v>
      </c>
      <c r="B545" s="288">
        <v>44252</v>
      </c>
      <c r="C545" s="293" t="s">
        <v>1563</v>
      </c>
      <c r="D545" s="204">
        <v>-3</v>
      </c>
      <c r="E545" s="204">
        <v>1</v>
      </c>
      <c r="F545" s="204">
        <v>8</v>
      </c>
      <c r="G545" s="204">
        <v>8</v>
      </c>
      <c r="H545" s="204">
        <v>3</v>
      </c>
      <c r="I545" s="204">
        <v>6</v>
      </c>
      <c r="J545" s="204">
        <v>2</v>
      </c>
      <c r="K545" s="204">
        <v>3</v>
      </c>
      <c r="L545" s="204">
        <v>14</v>
      </c>
      <c r="M545" s="204">
        <v>14</v>
      </c>
      <c r="N545" s="204">
        <v>3</v>
      </c>
      <c r="O545" s="204">
        <v>14</v>
      </c>
      <c r="P545" s="204">
        <v>13.5</v>
      </c>
      <c r="Q545" s="204">
        <v>11</v>
      </c>
      <c r="R545" s="204">
        <v>11</v>
      </c>
      <c r="S545" s="204">
        <v>16</v>
      </c>
      <c r="T545" s="204">
        <v>7.78</v>
      </c>
    </row>
    <row r="546" spans="1:20" ht="20.100000000000001" customHeight="1">
      <c r="A546" s="288">
        <v>44246</v>
      </c>
      <c r="B546" s="288">
        <v>44252</v>
      </c>
      <c r="C546" s="293" t="s">
        <v>1564</v>
      </c>
      <c r="D546" s="204">
        <v>85</v>
      </c>
      <c r="E546" s="204">
        <v>73</v>
      </c>
      <c r="F546" s="204">
        <v>74</v>
      </c>
      <c r="G546" s="204">
        <v>75</v>
      </c>
      <c r="H546" s="204">
        <v>75</v>
      </c>
      <c r="I546" s="204">
        <v>76</v>
      </c>
      <c r="J546" s="204">
        <v>78</v>
      </c>
      <c r="K546" s="204">
        <v>78</v>
      </c>
      <c r="L546" s="204">
        <v>76</v>
      </c>
      <c r="M546" s="204">
        <v>76</v>
      </c>
      <c r="N546" s="204">
        <v>79</v>
      </c>
      <c r="O546" s="204">
        <v>77</v>
      </c>
      <c r="P546" s="204">
        <v>77</v>
      </c>
      <c r="Q546" s="204">
        <v>78</v>
      </c>
      <c r="R546" s="204">
        <v>76</v>
      </c>
      <c r="S546" s="204">
        <v>79</v>
      </c>
      <c r="T546" s="204">
        <v>77</v>
      </c>
    </row>
    <row r="547" spans="1:20" ht="20.100000000000001" customHeight="1">
      <c r="A547" s="288">
        <v>44246</v>
      </c>
      <c r="B547" s="288">
        <v>44252</v>
      </c>
      <c r="C547" s="293" t="s">
        <v>1565</v>
      </c>
      <c r="D547" s="204">
        <v>75</v>
      </c>
      <c r="E547" s="204">
        <v>70</v>
      </c>
      <c r="F547" s="204">
        <v>58</v>
      </c>
      <c r="G547" s="204">
        <v>58</v>
      </c>
      <c r="H547" s="204">
        <v>59</v>
      </c>
      <c r="I547" s="204">
        <v>60</v>
      </c>
      <c r="J547" s="204">
        <v>64</v>
      </c>
      <c r="K547" s="204">
        <v>64</v>
      </c>
      <c r="L547" s="204">
        <v>51.5</v>
      </c>
      <c r="M547" s="204">
        <v>51.5</v>
      </c>
      <c r="N547" s="204">
        <v>65</v>
      </c>
      <c r="O547" s="204">
        <v>56</v>
      </c>
      <c r="P547" s="204">
        <v>56</v>
      </c>
      <c r="Q547" s="204">
        <v>58</v>
      </c>
      <c r="R547" s="204">
        <v>58</v>
      </c>
      <c r="S547" s="204">
        <v>65</v>
      </c>
      <c r="T547" s="204">
        <v>60.56</v>
      </c>
    </row>
    <row r="548" spans="1:20" ht="20.100000000000001" customHeight="1">
      <c r="A548" s="288">
        <v>44246</v>
      </c>
      <c r="B548" s="288">
        <v>44252</v>
      </c>
      <c r="C548" s="293" t="s">
        <v>1566</v>
      </c>
      <c r="D548" s="204">
        <v>10</v>
      </c>
      <c r="E548" s="204">
        <v>3</v>
      </c>
      <c r="F548" s="204">
        <v>16</v>
      </c>
      <c r="G548" s="204">
        <v>17</v>
      </c>
      <c r="H548" s="204">
        <v>16</v>
      </c>
      <c r="I548" s="204">
        <v>16</v>
      </c>
      <c r="J548" s="204">
        <v>14</v>
      </c>
      <c r="K548" s="204">
        <v>14</v>
      </c>
      <c r="L548" s="204">
        <v>24.5</v>
      </c>
      <c r="M548" s="204">
        <v>24.5</v>
      </c>
      <c r="N548" s="204">
        <v>14</v>
      </c>
      <c r="O548" s="204">
        <v>21</v>
      </c>
      <c r="P548" s="204">
        <v>21</v>
      </c>
      <c r="Q548" s="204">
        <v>20</v>
      </c>
      <c r="R548" s="204">
        <v>18</v>
      </c>
      <c r="S548" s="204">
        <v>14</v>
      </c>
      <c r="T548" s="204">
        <v>16.440000000000001</v>
      </c>
    </row>
    <row r="549" spans="1:20" ht="20.100000000000001" customHeight="1">
      <c r="A549" s="288">
        <v>44253</v>
      </c>
      <c r="B549" s="288">
        <v>44259</v>
      </c>
      <c r="C549" s="293" t="s">
        <v>1560</v>
      </c>
      <c r="D549" s="204">
        <v>34</v>
      </c>
      <c r="E549" s="204">
        <v>32.5</v>
      </c>
      <c r="F549" s="204">
        <v>33</v>
      </c>
      <c r="G549" s="204">
        <v>33.4</v>
      </c>
      <c r="H549" s="204">
        <v>33</v>
      </c>
      <c r="I549" s="204">
        <v>33.5</v>
      </c>
      <c r="J549" s="204">
        <v>34</v>
      </c>
      <c r="K549" s="204">
        <v>34</v>
      </c>
      <c r="L549" s="204">
        <v>37.799999999999997</v>
      </c>
      <c r="M549" s="204">
        <v>37</v>
      </c>
      <c r="N549" s="204">
        <v>36</v>
      </c>
      <c r="O549" s="204">
        <v>40</v>
      </c>
      <c r="P549" s="204">
        <v>38</v>
      </c>
      <c r="Q549" s="204">
        <v>35</v>
      </c>
      <c r="R549" s="204">
        <v>38</v>
      </c>
      <c r="S549" s="204">
        <v>39</v>
      </c>
      <c r="T549" s="204">
        <v>35.51</v>
      </c>
    </row>
    <row r="550" spans="1:20" ht="20.100000000000001" customHeight="1">
      <c r="A550" s="288">
        <v>44253</v>
      </c>
      <c r="B550" s="288">
        <v>44259</v>
      </c>
      <c r="C550" s="293" t="s">
        <v>1561</v>
      </c>
      <c r="D550" s="204">
        <v>42</v>
      </c>
      <c r="E550" s="204">
        <v>45</v>
      </c>
      <c r="F550" s="204">
        <v>46</v>
      </c>
      <c r="G550" s="204">
        <v>47</v>
      </c>
      <c r="H550" s="204">
        <v>43</v>
      </c>
      <c r="I550" s="204">
        <v>44</v>
      </c>
      <c r="J550" s="204">
        <v>42</v>
      </c>
      <c r="K550" s="204">
        <v>43</v>
      </c>
      <c r="L550" s="204">
        <v>51</v>
      </c>
      <c r="M550" s="204">
        <v>51</v>
      </c>
      <c r="N550" s="204">
        <v>43</v>
      </c>
      <c r="O550" s="204">
        <v>52</v>
      </c>
      <c r="P550" s="204">
        <v>51.5</v>
      </c>
      <c r="Q550" s="204">
        <v>49</v>
      </c>
      <c r="R550" s="204">
        <v>50</v>
      </c>
      <c r="S550" s="204">
        <v>53</v>
      </c>
      <c r="T550" s="204">
        <v>47.03</v>
      </c>
    </row>
    <row r="551" spans="1:20" ht="20.100000000000001" customHeight="1">
      <c r="A551" s="288">
        <v>44253</v>
      </c>
      <c r="B551" s="288">
        <v>44259</v>
      </c>
      <c r="C551" s="293" t="s">
        <v>1562</v>
      </c>
      <c r="D551" s="204">
        <v>45</v>
      </c>
      <c r="E551" s="204">
        <v>43</v>
      </c>
      <c r="F551" s="204">
        <v>38</v>
      </c>
      <c r="G551" s="204">
        <v>39</v>
      </c>
      <c r="H551" s="204">
        <v>40</v>
      </c>
      <c r="I551" s="204">
        <v>40</v>
      </c>
      <c r="J551" s="204">
        <v>40</v>
      </c>
      <c r="K551" s="204">
        <v>40</v>
      </c>
      <c r="L551" s="204">
        <v>37</v>
      </c>
      <c r="M551" s="204">
        <v>37</v>
      </c>
      <c r="N551" s="204">
        <v>40</v>
      </c>
      <c r="O551" s="204">
        <v>38</v>
      </c>
      <c r="P551" s="204">
        <v>38</v>
      </c>
      <c r="Q551" s="204">
        <v>38</v>
      </c>
      <c r="R551" s="204">
        <v>39</v>
      </c>
      <c r="S551" s="204">
        <v>37</v>
      </c>
      <c r="T551" s="204">
        <v>39.31</v>
      </c>
    </row>
    <row r="552" spans="1:20" ht="20.100000000000001" customHeight="1">
      <c r="A552" s="288">
        <v>44253</v>
      </c>
      <c r="B552" s="288">
        <v>44259</v>
      </c>
      <c r="C552" s="293" t="s">
        <v>1563</v>
      </c>
      <c r="D552" s="204">
        <v>-3</v>
      </c>
      <c r="E552" s="204">
        <v>2</v>
      </c>
      <c r="F552" s="204">
        <v>8</v>
      </c>
      <c r="G552" s="204">
        <v>8</v>
      </c>
      <c r="H552" s="204">
        <v>3</v>
      </c>
      <c r="I552" s="204">
        <v>4</v>
      </c>
      <c r="J552" s="204">
        <v>2</v>
      </c>
      <c r="K552" s="204">
        <v>3</v>
      </c>
      <c r="L552" s="204">
        <v>14</v>
      </c>
      <c r="M552" s="204">
        <v>14</v>
      </c>
      <c r="N552" s="204">
        <v>3</v>
      </c>
      <c r="O552" s="204">
        <v>14</v>
      </c>
      <c r="P552" s="204">
        <v>13.5</v>
      </c>
      <c r="Q552" s="204">
        <v>11</v>
      </c>
      <c r="R552" s="204">
        <v>11</v>
      </c>
      <c r="S552" s="204">
        <v>16</v>
      </c>
      <c r="T552" s="204">
        <v>7.72</v>
      </c>
    </row>
    <row r="553" spans="1:20" ht="20.100000000000001" customHeight="1">
      <c r="A553" s="288">
        <v>44253</v>
      </c>
      <c r="B553" s="288">
        <v>44259</v>
      </c>
      <c r="C553" s="293" t="s">
        <v>1564</v>
      </c>
      <c r="D553" s="204">
        <v>79</v>
      </c>
      <c r="E553" s="204">
        <v>73</v>
      </c>
      <c r="F553" s="204">
        <v>74</v>
      </c>
      <c r="G553" s="204">
        <v>74</v>
      </c>
      <c r="H553" s="204">
        <v>73</v>
      </c>
      <c r="I553" s="204">
        <v>75</v>
      </c>
      <c r="J553" s="204">
        <v>77</v>
      </c>
      <c r="K553" s="204">
        <v>77</v>
      </c>
      <c r="L553" s="204">
        <v>76</v>
      </c>
      <c r="M553" s="204">
        <v>76</v>
      </c>
      <c r="N553" s="204">
        <v>78</v>
      </c>
      <c r="O553" s="204">
        <v>77</v>
      </c>
      <c r="P553" s="204">
        <v>77</v>
      </c>
      <c r="Q553" s="204">
        <v>78</v>
      </c>
      <c r="R553" s="204">
        <v>76</v>
      </c>
      <c r="S553" s="204">
        <v>79</v>
      </c>
      <c r="T553" s="204">
        <v>76.19</v>
      </c>
    </row>
    <row r="554" spans="1:20" ht="20.100000000000001" customHeight="1">
      <c r="A554" s="288">
        <v>44253</v>
      </c>
      <c r="B554" s="288">
        <v>44259</v>
      </c>
      <c r="C554" s="293" t="s">
        <v>1565</v>
      </c>
      <c r="D554" s="204">
        <v>75</v>
      </c>
      <c r="E554" s="204">
        <v>70</v>
      </c>
      <c r="F554" s="204">
        <v>58</v>
      </c>
      <c r="G554" s="204">
        <v>58</v>
      </c>
      <c r="H554" s="204">
        <v>59</v>
      </c>
      <c r="I554" s="204">
        <v>59</v>
      </c>
      <c r="J554" s="204">
        <v>63</v>
      </c>
      <c r="K554" s="204">
        <v>63</v>
      </c>
      <c r="L554" s="204">
        <v>51.5</v>
      </c>
      <c r="M554" s="204">
        <v>51.5</v>
      </c>
      <c r="N554" s="204">
        <v>64</v>
      </c>
      <c r="O554" s="204">
        <v>56</v>
      </c>
      <c r="P554" s="204">
        <v>56</v>
      </c>
      <c r="Q554" s="204">
        <v>58</v>
      </c>
      <c r="R554" s="204">
        <v>58</v>
      </c>
      <c r="S554" s="204">
        <v>65</v>
      </c>
      <c r="T554" s="204">
        <v>60.31</v>
      </c>
    </row>
    <row r="555" spans="1:20" ht="20.100000000000001" customHeight="1">
      <c r="A555" s="288">
        <v>44253</v>
      </c>
      <c r="B555" s="288">
        <v>44259</v>
      </c>
      <c r="C555" s="293" t="s">
        <v>1566</v>
      </c>
      <c r="D555" s="204">
        <v>4</v>
      </c>
      <c r="E555" s="204">
        <v>3</v>
      </c>
      <c r="F555" s="204">
        <v>16</v>
      </c>
      <c r="G555" s="204">
        <v>16</v>
      </c>
      <c r="H555" s="204">
        <v>14</v>
      </c>
      <c r="I555" s="204">
        <v>16</v>
      </c>
      <c r="J555" s="204">
        <v>14</v>
      </c>
      <c r="K555" s="204">
        <v>14</v>
      </c>
      <c r="L555" s="204">
        <v>24.5</v>
      </c>
      <c r="M555" s="204">
        <v>24.5</v>
      </c>
      <c r="N555" s="204">
        <v>14</v>
      </c>
      <c r="O555" s="204">
        <v>21</v>
      </c>
      <c r="P555" s="204">
        <v>21</v>
      </c>
      <c r="Q555" s="204">
        <v>20</v>
      </c>
      <c r="R555" s="204">
        <v>18</v>
      </c>
      <c r="S555" s="204">
        <v>14</v>
      </c>
      <c r="T555" s="204">
        <v>15.88</v>
      </c>
    </row>
    <row r="556" spans="1:20" ht="20.100000000000001" customHeight="1">
      <c r="A556" s="288">
        <v>44260</v>
      </c>
      <c r="B556" s="288">
        <v>44266</v>
      </c>
      <c r="C556" s="293" t="s">
        <v>1560</v>
      </c>
      <c r="D556" s="204">
        <v>33.799999999999997</v>
      </c>
      <c r="E556" s="204">
        <v>32</v>
      </c>
      <c r="F556" s="204">
        <v>33</v>
      </c>
      <c r="G556" s="204">
        <v>33.200000000000003</v>
      </c>
      <c r="H556" s="204">
        <v>33</v>
      </c>
      <c r="I556" s="204">
        <v>33.200000000000003</v>
      </c>
      <c r="J556" s="204">
        <v>33.799999999999997</v>
      </c>
      <c r="K556" s="204">
        <v>33.799999999999997</v>
      </c>
      <c r="L556" s="204">
        <v>37.200000000000003</v>
      </c>
      <c r="M556" s="204">
        <v>36.6</v>
      </c>
      <c r="N556" s="204">
        <v>35.799999999999997</v>
      </c>
      <c r="O556" s="204">
        <v>40</v>
      </c>
      <c r="P556" s="204">
        <v>38</v>
      </c>
      <c r="Q556" s="204">
        <v>35.4</v>
      </c>
      <c r="R556" s="204">
        <v>37.200000000000003</v>
      </c>
      <c r="S556" s="204">
        <v>37.5</v>
      </c>
      <c r="T556" s="204">
        <v>35.22</v>
      </c>
    </row>
    <row r="557" spans="1:20" ht="20.100000000000001" customHeight="1">
      <c r="A557" s="288">
        <v>44260</v>
      </c>
      <c r="B557" s="288">
        <v>44266</v>
      </c>
      <c r="C557" s="293" t="s">
        <v>1561</v>
      </c>
      <c r="D557" s="204">
        <v>40</v>
      </c>
      <c r="E557" s="204">
        <v>38</v>
      </c>
      <c r="F557" s="204">
        <v>45</v>
      </c>
      <c r="G557" s="204">
        <v>46</v>
      </c>
      <c r="H557" s="204">
        <v>42.5</v>
      </c>
      <c r="I557" s="204">
        <v>42</v>
      </c>
      <c r="J557" s="204">
        <v>41.5</v>
      </c>
      <c r="K557" s="204">
        <v>42.5</v>
      </c>
      <c r="L557" s="204">
        <v>51</v>
      </c>
      <c r="M557" s="204">
        <v>51</v>
      </c>
      <c r="N557" s="204">
        <v>42.5</v>
      </c>
      <c r="O557" s="204">
        <v>52</v>
      </c>
      <c r="P557" s="204">
        <v>51.5</v>
      </c>
      <c r="Q557" s="204">
        <v>49</v>
      </c>
      <c r="R557" s="204">
        <v>49</v>
      </c>
      <c r="S557" s="204">
        <v>53</v>
      </c>
      <c r="T557" s="204">
        <v>46.03</v>
      </c>
    </row>
    <row r="558" spans="1:20" ht="20.100000000000001" customHeight="1">
      <c r="A558" s="288">
        <v>44260</v>
      </c>
      <c r="B558" s="288">
        <v>44266</v>
      </c>
      <c r="C558" s="293" t="s">
        <v>1562</v>
      </c>
      <c r="D558" s="204">
        <v>45</v>
      </c>
      <c r="E558" s="204">
        <v>43</v>
      </c>
      <c r="F558" s="204">
        <v>38</v>
      </c>
      <c r="G558" s="204">
        <v>39</v>
      </c>
      <c r="H558" s="204">
        <v>40</v>
      </c>
      <c r="I558" s="204">
        <v>40</v>
      </c>
      <c r="J558" s="204">
        <v>40</v>
      </c>
      <c r="K558" s="204">
        <v>40</v>
      </c>
      <c r="L558" s="204">
        <v>37</v>
      </c>
      <c r="M558" s="204">
        <v>37</v>
      </c>
      <c r="N558" s="204">
        <v>40</v>
      </c>
      <c r="O558" s="204">
        <v>38</v>
      </c>
      <c r="P558" s="204">
        <v>38</v>
      </c>
      <c r="Q558" s="204">
        <v>38</v>
      </c>
      <c r="R558" s="204">
        <v>38</v>
      </c>
      <c r="S558" s="204">
        <v>37</v>
      </c>
      <c r="T558" s="204">
        <v>39.25</v>
      </c>
    </row>
    <row r="559" spans="1:20" ht="20.100000000000001" customHeight="1">
      <c r="A559" s="288">
        <v>44260</v>
      </c>
      <c r="B559" s="288">
        <v>44266</v>
      </c>
      <c r="C559" s="293" t="s">
        <v>1563</v>
      </c>
      <c r="D559" s="204">
        <v>-5</v>
      </c>
      <c r="E559" s="204">
        <v>-5</v>
      </c>
      <c r="F559" s="204">
        <v>7</v>
      </c>
      <c r="G559" s="204">
        <v>7</v>
      </c>
      <c r="H559" s="204">
        <v>2.5</v>
      </c>
      <c r="I559" s="204">
        <v>2</v>
      </c>
      <c r="J559" s="204">
        <v>1.5</v>
      </c>
      <c r="K559" s="204">
        <v>2.5</v>
      </c>
      <c r="L559" s="204">
        <v>14</v>
      </c>
      <c r="M559" s="204">
        <v>14</v>
      </c>
      <c r="N559" s="204">
        <v>2.5</v>
      </c>
      <c r="O559" s="204">
        <v>14</v>
      </c>
      <c r="P559" s="204">
        <v>13.5</v>
      </c>
      <c r="Q559" s="204">
        <v>11</v>
      </c>
      <c r="R559" s="204">
        <v>11</v>
      </c>
      <c r="S559" s="204">
        <v>16</v>
      </c>
      <c r="T559" s="204">
        <v>6.78</v>
      </c>
    </row>
    <row r="560" spans="1:20" ht="20.100000000000001" customHeight="1">
      <c r="A560" s="288">
        <v>44260</v>
      </c>
      <c r="B560" s="288">
        <v>44266</v>
      </c>
      <c r="C560" s="293" t="s">
        <v>1564</v>
      </c>
      <c r="D560" s="204">
        <v>75</v>
      </c>
      <c r="E560" s="204">
        <v>65</v>
      </c>
      <c r="F560" s="204">
        <v>74</v>
      </c>
      <c r="G560" s="204">
        <v>74</v>
      </c>
      <c r="H560" s="204">
        <v>73</v>
      </c>
      <c r="I560" s="204">
        <v>75</v>
      </c>
      <c r="J560" s="204">
        <v>76.5</v>
      </c>
      <c r="K560" s="204">
        <v>76.5</v>
      </c>
      <c r="L560" s="204">
        <v>76</v>
      </c>
      <c r="M560" s="204">
        <v>76</v>
      </c>
      <c r="N560" s="204">
        <v>77.5</v>
      </c>
      <c r="O560" s="204">
        <v>77</v>
      </c>
      <c r="P560" s="204">
        <v>77</v>
      </c>
      <c r="Q560" s="204">
        <v>78</v>
      </c>
      <c r="R560" s="204">
        <v>76</v>
      </c>
      <c r="S560" s="204">
        <v>79</v>
      </c>
      <c r="T560" s="204">
        <v>75.34</v>
      </c>
    </row>
    <row r="561" spans="1:20" ht="20.100000000000001" customHeight="1">
      <c r="A561" s="288">
        <v>44260</v>
      </c>
      <c r="B561" s="288">
        <v>44266</v>
      </c>
      <c r="C561" s="293" t="s">
        <v>1565</v>
      </c>
      <c r="D561" s="204">
        <v>75</v>
      </c>
      <c r="E561" s="204">
        <v>70</v>
      </c>
      <c r="F561" s="204">
        <v>58</v>
      </c>
      <c r="G561" s="204">
        <v>58</v>
      </c>
      <c r="H561" s="204">
        <v>59</v>
      </c>
      <c r="I561" s="204">
        <v>59</v>
      </c>
      <c r="J561" s="204">
        <v>63</v>
      </c>
      <c r="K561" s="204">
        <v>63</v>
      </c>
      <c r="L561" s="204">
        <v>51.5</v>
      </c>
      <c r="M561" s="204">
        <v>51.5</v>
      </c>
      <c r="N561" s="204">
        <v>64</v>
      </c>
      <c r="O561" s="204">
        <v>56</v>
      </c>
      <c r="P561" s="204">
        <v>56</v>
      </c>
      <c r="Q561" s="204">
        <v>58</v>
      </c>
      <c r="R561" s="204">
        <v>58</v>
      </c>
      <c r="S561" s="204">
        <v>65</v>
      </c>
      <c r="T561" s="204">
        <v>60.31</v>
      </c>
    </row>
    <row r="562" spans="1:20" ht="20.100000000000001" customHeight="1">
      <c r="A562" s="288">
        <v>44260</v>
      </c>
      <c r="B562" s="288">
        <v>44266</v>
      </c>
      <c r="C562" s="293" t="s">
        <v>1566</v>
      </c>
      <c r="D562" s="204">
        <v>0</v>
      </c>
      <c r="E562" s="204">
        <v>-5</v>
      </c>
      <c r="F562" s="204">
        <v>16</v>
      </c>
      <c r="G562" s="204">
        <v>16</v>
      </c>
      <c r="H562" s="204">
        <v>14</v>
      </c>
      <c r="I562" s="204">
        <v>16</v>
      </c>
      <c r="J562" s="204">
        <v>13.5</v>
      </c>
      <c r="K562" s="204">
        <v>13.5</v>
      </c>
      <c r="L562" s="204">
        <v>24.5</v>
      </c>
      <c r="M562" s="204">
        <v>24.5</v>
      </c>
      <c r="N562" s="204">
        <v>13.5</v>
      </c>
      <c r="O562" s="204">
        <v>21</v>
      </c>
      <c r="P562" s="204">
        <v>21</v>
      </c>
      <c r="Q562" s="204">
        <v>20</v>
      </c>
      <c r="R562" s="204">
        <v>18</v>
      </c>
      <c r="S562" s="204">
        <v>14</v>
      </c>
      <c r="T562" s="204">
        <v>15.03</v>
      </c>
    </row>
    <row r="563" spans="1:20" ht="20.100000000000001" customHeight="1">
      <c r="A563" s="288">
        <v>44267</v>
      </c>
      <c r="B563" s="288">
        <v>44273</v>
      </c>
      <c r="C563" s="293" t="s">
        <v>1560</v>
      </c>
      <c r="D563" s="204">
        <v>32.5</v>
      </c>
      <c r="E563" s="204">
        <v>30</v>
      </c>
      <c r="F563" s="204">
        <v>32.4</v>
      </c>
      <c r="G563" s="204">
        <v>32.4</v>
      </c>
      <c r="H563" s="204">
        <v>32.6</v>
      </c>
      <c r="I563" s="204">
        <v>32.9</v>
      </c>
      <c r="J563" s="204">
        <v>33.6</v>
      </c>
      <c r="K563" s="204">
        <v>33.6</v>
      </c>
      <c r="L563" s="204">
        <v>36.4</v>
      </c>
      <c r="M563" s="204">
        <v>35.4</v>
      </c>
      <c r="N563" s="204">
        <v>35.6</v>
      </c>
      <c r="O563" s="204">
        <v>40</v>
      </c>
      <c r="P563" s="204">
        <v>36.5</v>
      </c>
      <c r="Q563" s="204">
        <v>34.799999999999997</v>
      </c>
      <c r="R563" s="204">
        <v>36.200000000000003</v>
      </c>
      <c r="S563" s="204">
        <v>37.1</v>
      </c>
      <c r="T563" s="204">
        <v>34.5</v>
      </c>
    </row>
    <row r="564" spans="1:20" ht="20.100000000000001" customHeight="1">
      <c r="A564" s="288">
        <v>44267</v>
      </c>
      <c r="B564" s="288">
        <v>44273</v>
      </c>
      <c r="C564" s="293" t="s">
        <v>1561</v>
      </c>
      <c r="D564" s="204">
        <v>39</v>
      </c>
      <c r="E564" s="204">
        <v>36</v>
      </c>
      <c r="F564" s="204">
        <v>43</v>
      </c>
      <c r="G564" s="204">
        <v>46</v>
      </c>
      <c r="H564" s="204">
        <v>40.5</v>
      </c>
      <c r="I564" s="204">
        <v>41</v>
      </c>
      <c r="J564" s="204">
        <v>41</v>
      </c>
      <c r="K564" s="204">
        <v>42</v>
      </c>
      <c r="L564" s="204">
        <v>51</v>
      </c>
      <c r="M564" s="204">
        <v>51</v>
      </c>
      <c r="N564" s="204">
        <v>42</v>
      </c>
      <c r="O564" s="204">
        <v>52</v>
      </c>
      <c r="P564" s="204">
        <v>51.5</v>
      </c>
      <c r="Q564" s="204">
        <v>49</v>
      </c>
      <c r="R564" s="204">
        <v>49</v>
      </c>
      <c r="S564" s="204">
        <v>52</v>
      </c>
      <c r="T564" s="204">
        <v>45.38</v>
      </c>
    </row>
    <row r="565" spans="1:20" ht="20.100000000000001" customHeight="1">
      <c r="A565" s="288">
        <v>44267</v>
      </c>
      <c r="B565" s="288">
        <v>44273</v>
      </c>
      <c r="C565" s="293" t="s">
        <v>1562</v>
      </c>
      <c r="D565" s="204">
        <v>42</v>
      </c>
      <c r="E565" s="204">
        <v>41</v>
      </c>
      <c r="F565" s="204">
        <v>38</v>
      </c>
      <c r="G565" s="204">
        <v>39</v>
      </c>
      <c r="H565" s="204">
        <v>40</v>
      </c>
      <c r="I565" s="204">
        <v>40</v>
      </c>
      <c r="J565" s="204">
        <v>40</v>
      </c>
      <c r="K565" s="204">
        <v>40</v>
      </c>
      <c r="L565" s="204">
        <v>37</v>
      </c>
      <c r="M565" s="204">
        <v>37</v>
      </c>
      <c r="N565" s="204">
        <v>40</v>
      </c>
      <c r="O565" s="204">
        <v>38</v>
      </c>
      <c r="P565" s="204">
        <v>38</v>
      </c>
      <c r="Q565" s="204">
        <v>38</v>
      </c>
      <c r="R565" s="204">
        <v>38</v>
      </c>
      <c r="S565" s="204">
        <v>37</v>
      </c>
      <c r="T565" s="204">
        <v>38.94</v>
      </c>
    </row>
    <row r="566" spans="1:20" ht="20.100000000000001" customHeight="1">
      <c r="A566" s="288">
        <v>44267</v>
      </c>
      <c r="B566" s="288">
        <v>44273</v>
      </c>
      <c r="C566" s="293" t="s">
        <v>1563</v>
      </c>
      <c r="D566" s="204">
        <v>-3</v>
      </c>
      <c r="E566" s="204">
        <v>-5</v>
      </c>
      <c r="F566" s="204">
        <v>5</v>
      </c>
      <c r="G566" s="204">
        <v>7</v>
      </c>
      <c r="H566" s="204">
        <v>0.5</v>
      </c>
      <c r="I566" s="204">
        <v>1</v>
      </c>
      <c r="J566" s="204">
        <v>1</v>
      </c>
      <c r="K566" s="204">
        <v>2</v>
      </c>
      <c r="L566" s="204">
        <v>14</v>
      </c>
      <c r="M566" s="204">
        <v>14</v>
      </c>
      <c r="N566" s="204">
        <v>2</v>
      </c>
      <c r="O566" s="204">
        <v>14</v>
      </c>
      <c r="P566" s="204">
        <v>13.5</v>
      </c>
      <c r="Q566" s="204">
        <v>11</v>
      </c>
      <c r="R566" s="204">
        <v>11</v>
      </c>
      <c r="S566" s="204">
        <v>15</v>
      </c>
      <c r="T566" s="204">
        <v>6.44</v>
      </c>
    </row>
    <row r="567" spans="1:20" ht="20.100000000000001" customHeight="1">
      <c r="A567" s="288">
        <v>44267</v>
      </c>
      <c r="B567" s="288">
        <v>44273</v>
      </c>
      <c r="C567" s="293" t="s">
        <v>1564</v>
      </c>
      <c r="D567" s="204">
        <v>70</v>
      </c>
      <c r="E567" s="204">
        <v>63</v>
      </c>
      <c r="F567" s="204">
        <v>74</v>
      </c>
      <c r="G567" s="204">
        <v>74</v>
      </c>
      <c r="H567" s="204">
        <v>73</v>
      </c>
      <c r="I567" s="204">
        <v>75</v>
      </c>
      <c r="J567" s="204">
        <v>76</v>
      </c>
      <c r="K567" s="204">
        <v>76</v>
      </c>
      <c r="L567" s="204">
        <v>76</v>
      </c>
      <c r="M567" s="204">
        <v>76</v>
      </c>
      <c r="N567" s="204">
        <v>77</v>
      </c>
      <c r="O567" s="204">
        <v>77</v>
      </c>
      <c r="P567" s="204">
        <v>77</v>
      </c>
      <c r="Q567" s="204">
        <v>76</v>
      </c>
      <c r="R567" s="204">
        <v>76</v>
      </c>
      <c r="S567" s="204">
        <v>79</v>
      </c>
      <c r="T567" s="204">
        <v>74.69</v>
      </c>
    </row>
    <row r="568" spans="1:20" ht="20.100000000000001" customHeight="1">
      <c r="A568" s="288">
        <v>44267</v>
      </c>
      <c r="B568" s="288">
        <v>44273</v>
      </c>
      <c r="C568" s="293" t="s">
        <v>1565</v>
      </c>
      <c r="D568" s="204">
        <v>70</v>
      </c>
      <c r="E568" s="204">
        <v>68</v>
      </c>
      <c r="F568" s="204">
        <v>58</v>
      </c>
      <c r="G568" s="204">
        <v>58</v>
      </c>
      <c r="H568" s="204">
        <v>59</v>
      </c>
      <c r="I568" s="204">
        <v>59</v>
      </c>
      <c r="J568" s="204">
        <v>63</v>
      </c>
      <c r="K568" s="204">
        <v>63</v>
      </c>
      <c r="L568" s="204">
        <v>51.5</v>
      </c>
      <c r="M568" s="204">
        <v>51.5</v>
      </c>
      <c r="N568" s="204">
        <v>64</v>
      </c>
      <c r="O568" s="204">
        <v>56</v>
      </c>
      <c r="P568" s="204">
        <v>56</v>
      </c>
      <c r="Q568" s="204">
        <v>58</v>
      </c>
      <c r="R568" s="204">
        <v>58</v>
      </c>
      <c r="S568" s="204">
        <v>65</v>
      </c>
      <c r="T568" s="204">
        <v>59.88</v>
      </c>
    </row>
    <row r="569" spans="1:20" ht="20.100000000000001" customHeight="1">
      <c r="A569" s="288">
        <v>44267</v>
      </c>
      <c r="B569" s="288">
        <v>44273</v>
      </c>
      <c r="C569" s="293" t="s">
        <v>1566</v>
      </c>
      <c r="D569" s="204">
        <v>0</v>
      </c>
      <c r="E569" s="204">
        <v>-5</v>
      </c>
      <c r="F569" s="204">
        <v>16</v>
      </c>
      <c r="G569" s="204">
        <v>16</v>
      </c>
      <c r="H569" s="204">
        <v>14</v>
      </c>
      <c r="I569" s="204">
        <v>16</v>
      </c>
      <c r="J569" s="204">
        <v>13</v>
      </c>
      <c r="K569" s="204">
        <v>13</v>
      </c>
      <c r="L569" s="204">
        <v>24.5</v>
      </c>
      <c r="M569" s="204">
        <v>24.5</v>
      </c>
      <c r="N569" s="204">
        <v>13</v>
      </c>
      <c r="O569" s="204">
        <v>21</v>
      </c>
      <c r="P569" s="204">
        <v>21</v>
      </c>
      <c r="Q569" s="204">
        <v>18</v>
      </c>
      <c r="R569" s="204">
        <v>18</v>
      </c>
      <c r="S569" s="204">
        <v>14</v>
      </c>
      <c r="T569" s="204">
        <v>14.81</v>
      </c>
    </row>
    <row r="570" spans="1:20" ht="20.100000000000001" customHeight="1">
      <c r="A570" s="288">
        <v>44274</v>
      </c>
      <c r="B570" s="288">
        <v>44280</v>
      </c>
      <c r="C570" s="293" t="s">
        <v>1560</v>
      </c>
      <c r="D570" s="204">
        <v>30.5</v>
      </c>
      <c r="E570" s="204">
        <v>29.5</v>
      </c>
      <c r="F570" s="204">
        <v>31.6</v>
      </c>
      <c r="G570" s="204">
        <v>31.5</v>
      </c>
      <c r="H570" s="204">
        <v>31.5</v>
      </c>
      <c r="I570" s="204">
        <v>32</v>
      </c>
      <c r="J570" s="204">
        <v>32</v>
      </c>
      <c r="K570" s="204">
        <v>32</v>
      </c>
      <c r="L570" s="204">
        <v>34.5</v>
      </c>
      <c r="M570" s="204">
        <v>33.6</v>
      </c>
      <c r="N570" s="204">
        <v>34</v>
      </c>
      <c r="O570" s="204">
        <v>38</v>
      </c>
      <c r="P570" s="204">
        <v>35</v>
      </c>
      <c r="Q570" s="204">
        <v>34</v>
      </c>
      <c r="R570" s="204">
        <v>35</v>
      </c>
      <c r="S570" s="204">
        <v>36.5</v>
      </c>
      <c r="T570" s="204">
        <v>33.200000000000003</v>
      </c>
    </row>
    <row r="571" spans="1:20" ht="20.100000000000001" customHeight="1">
      <c r="A571" s="288">
        <v>44274</v>
      </c>
      <c r="B571" s="288">
        <v>44280</v>
      </c>
      <c r="C571" s="293" t="s">
        <v>1561</v>
      </c>
      <c r="D571" s="204">
        <v>39</v>
      </c>
      <c r="E571" s="204">
        <v>35</v>
      </c>
      <c r="F571" s="204">
        <v>41</v>
      </c>
      <c r="G571" s="204">
        <v>45</v>
      </c>
      <c r="H571" s="204">
        <v>41</v>
      </c>
      <c r="I571" s="204">
        <v>41</v>
      </c>
      <c r="J571" s="204">
        <v>40</v>
      </c>
      <c r="K571" s="204">
        <v>41</v>
      </c>
      <c r="L571" s="204">
        <v>50</v>
      </c>
      <c r="M571" s="204">
        <v>50</v>
      </c>
      <c r="N571" s="204">
        <v>41</v>
      </c>
      <c r="O571" s="204">
        <v>51</v>
      </c>
      <c r="P571" s="204">
        <v>50</v>
      </c>
      <c r="Q571" s="204">
        <v>48.5</v>
      </c>
      <c r="R571" s="204">
        <v>49</v>
      </c>
      <c r="S571" s="204">
        <v>52</v>
      </c>
      <c r="T571" s="204">
        <v>44.66</v>
      </c>
    </row>
    <row r="572" spans="1:20" ht="20.100000000000001" customHeight="1">
      <c r="A572" s="288">
        <v>44274</v>
      </c>
      <c r="B572" s="288">
        <v>44280</v>
      </c>
      <c r="C572" s="293" t="s">
        <v>1562</v>
      </c>
      <c r="D572" s="204">
        <v>42</v>
      </c>
      <c r="E572" s="204">
        <v>41</v>
      </c>
      <c r="F572" s="204">
        <v>38</v>
      </c>
      <c r="G572" s="204">
        <v>39</v>
      </c>
      <c r="H572" s="204">
        <v>40</v>
      </c>
      <c r="I572" s="204">
        <v>40</v>
      </c>
      <c r="J572" s="204">
        <v>40</v>
      </c>
      <c r="K572" s="204">
        <v>40</v>
      </c>
      <c r="L572" s="204">
        <v>37</v>
      </c>
      <c r="M572" s="204">
        <v>37</v>
      </c>
      <c r="N572" s="204">
        <v>40</v>
      </c>
      <c r="O572" s="204">
        <v>38</v>
      </c>
      <c r="P572" s="204">
        <v>38</v>
      </c>
      <c r="Q572" s="204">
        <v>38</v>
      </c>
      <c r="R572" s="204">
        <v>38</v>
      </c>
      <c r="S572" s="204">
        <v>37</v>
      </c>
      <c r="T572" s="204">
        <v>38.94</v>
      </c>
    </row>
    <row r="573" spans="1:20" ht="20.100000000000001" customHeight="1">
      <c r="A573" s="288">
        <v>44274</v>
      </c>
      <c r="B573" s="288">
        <v>44280</v>
      </c>
      <c r="C573" s="293" t="s">
        <v>1563</v>
      </c>
      <c r="D573" s="204">
        <v>-3</v>
      </c>
      <c r="E573" s="204">
        <v>-6</v>
      </c>
      <c r="F573" s="204">
        <v>3</v>
      </c>
      <c r="G573" s="204">
        <v>6</v>
      </c>
      <c r="H573" s="204">
        <v>1</v>
      </c>
      <c r="I573" s="204">
        <v>1</v>
      </c>
      <c r="J573" s="204">
        <v>0</v>
      </c>
      <c r="K573" s="204">
        <v>1</v>
      </c>
      <c r="L573" s="204">
        <v>13</v>
      </c>
      <c r="M573" s="204">
        <v>13</v>
      </c>
      <c r="N573" s="204">
        <v>1</v>
      </c>
      <c r="O573" s="204">
        <v>13</v>
      </c>
      <c r="P573" s="204">
        <v>12</v>
      </c>
      <c r="Q573" s="204">
        <v>10.5</v>
      </c>
      <c r="R573" s="204">
        <v>11</v>
      </c>
      <c r="S573" s="204">
        <v>15</v>
      </c>
      <c r="T573" s="204">
        <v>5.72</v>
      </c>
    </row>
    <row r="574" spans="1:20" ht="20.100000000000001" customHeight="1">
      <c r="A574" s="288">
        <v>44274</v>
      </c>
      <c r="B574" s="288">
        <v>44280</v>
      </c>
      <c r="C574" s="293" t="s">
        <v>1564</v>
      </c>
      <c r="D574" s="204">
        <v>68</v>
      </c>
      <c r="E574" s="204">
        <v>62</v>
      </c>
      <c r="F574" s="204">
        <v>74</v>
      </c>
      <c r="G574" s="204">
        <v>74</v>
      </c>
      <c r="H574" s="204">
        <v>73</v>
      </c>
      <c r="I574" s="204">
        <v>75</v>
      </c>
      <c r="J574" s="204">
        <v>76</v>
      </c>
      <c r="K574" s="204">
        <v>76</v>
      </c>
      <c r="L574" s="204">
        <v>75</v>
      </c>
      <c r="M574" s="204">
        <v>75</v>
      </c>
      <c r="N574" s="204">
        <v>77</v>
      </c>
      <c r="O574" s="204">
        <v>76</v>
      </c>
      <c r="P574" s="204">
        <v>76</v>
      </c>
      <c r="Q574" s="204">
        <v>76</v>
      </c>
      <c r="R574" s="204">
        <v>76</v>
      </c>
      <c r="S574" s="204">
        <v>79</v>
      </c>
      <c r="T574" s="204">
        <v>74.25</v>
      </c>
    </row>
    <row r="575" spans="1:20" ht="20.100000000000001" customHeight="1">
      <c r="A575" s="288">
        <v>44274</v>
      </c>
      <c r="B575" s="288">
        <v>44280</v>
      </c>
      <c r="C575" s="293" t="s">
        <v>1565</v>
      </c>
      <c r="D575" s="204">
        <v>70</v>
      </c>
      <c r="E575" s="204">
        <v>68</v>
      </c>
      <c r="F575" s="204">
        <v>58</v>
      </c>
      <c r="G575" s="204">
        <v>58</v>
      </c>
      <c r="H575" s="204">
        <v>59</v>
      </c>
      <c r="I575" s="204">
        <v>59</v>
      </c>
      <c r="J575" s="204">
        <v>63</v>
      </c>
      <c r="K575" s="204">
        <v>63</v>
      </c>
      <c r="L575" s="204">
        <v>51.5</v>
      </c>
      <c r="M575" s="204">
        <v>51.5</v>
      </c>
      <c r="N575" s="204">
        <v>64</v>
      </c>
      <c r="O575" s="204">
        <v>56</v>
      </c>
      <c r="P575" s="204">
        <v>56</v>
      </c>
      <c r="Q575" s="204">
        <v>58</v>
      </c>
      <c r="R575" s="204">
        <v>58</v>
      </c>
      <c r="S575" s="204">
        <v>65</v>
      </c>
      <c r="T575" s="204">
        <v>59.88</v>
      </c>
    </row>
    <row r="576" spans="1:20" ht="20.100000000000001" customHeight="1">
      <c r="A576" s="288">
        <v>44274</v>
      </c>
      <c r="B576" s="288">
        <v>44280</v>
      </c>
      <c r="C576" s="293" t="s">
        <v>1566</v>
      </c>
      <c r="D576" s="204">
        <v>-2</v>
      </c>
      <c r="E576" s="204">
        <v>-6</v>
      </c>
      <c r="F576" s="204">
        <v>16</v>
      </c>
      <c r="G576" s="204">
        <v>16</v>
      </c>
      <c r="H576" s="204">
        <v>14</v>
      </c>
      <c r="I576" s="204">
        <v>16</v>
      </c>
      <c r="J576" s="204">
        <v>13</v>
      </c>
      <c r="K576" s="204">
        <v>13</v>
      </c>
      <c r="L576" s="204">
        <v>23.5</v>
      </c>
      <c r="M576" s="204">
        <v>23.5</v>
      </c>
      <c r="N576" s="204">
        <v>13</v>
      </c>
      <c r="O576" s="204">
        <v>20</v>
      </c>
      <c r="P576" s="204">
        <v>20</v>
      </c>
      <c r="Q576" s="204">
        <v>18</v>
      </c>
      <c r="R576" s="204">
        <v>18</v>
      </c>
      <c r="S576" s="204">
        <v>14</v>
      </c>
      <c r="T576" s="204">
        <v>14.37</v>
      </c>
    </row>
    <row r="577" spans="1:20" ht="20.100000000000001" customHeight="1">
      <c r="A577" s="288">
        <v>44281</v>
      </c>
      <c r="B577" s="288">
        <v>44287</v>
      </c>
      <c r="C577" s="293" t="s">
        <v>1560</v>
      </c>
      <c r="D577" s="204">
        <v>28.5</v>
      </c>
      <c r="E577" s="204">
        <v>27.5</v>
      </c>
      <c r="F577" s="204">
        <v>28.9</v>
      </c>
      <c r="G577" s="204">
        <v>28.8</v>
      </c>
      <c r="H577" s="204">
        <v>29</v>
      </c>
      <c r="I577" s="204">
        <v>29.3</v>
      </c>
      <c r="J577" s="204">
        <v>30</v>
      </c>
      <c r="K577" s="204">
        <v>30</v>
      </c>
      <c r="L577" s="204">
        <v>31</v>
      </c>
      <c r="M577" s="204">
        <v>31</v>
      </c>
      <c r="N577" s="204">
        <v>32</v>
      </c>
      <c r="O577" s="204">
        <v>36</v>
      </c>
      <c r="P577" s="204">
        <v>32</v>
      </c>
      <c r="Q577" s="204">
        <v>32.5</v>
      </c>
      <c r="R577" s="204">
        <v>33</v>
      </c>
      <c r="S577" s="204">
        <v>32.5</v>
      </c>
      <c r="T577" s="204">
        <v>30.75</v>
      </c>
    </row>
    <row r="578" spans="1:20" ht="20.100000000000001" customHeight="1">
      <c r="A578" s="288">
        <v>44281</v>
      </c>
      <c r="B578" s="288">
        <v>44287</v>
      </c>
      <c r="C578" s="293" t="s">
        <v>1561</v>
      </c>
      <c r="D578" s="204">
        <v>38</v>
      </c>
      <c r="E578" s="204">
        <v>34</v>
      </c>
      <c r="F578" s="204">
        <v>41</v>
      </c>
      <c r="G578" s="204">
        <v>43</v>
      </c>
      <c r="H578" s="204">
        <v>41</v>
      </c>
      <c r="I578" s="204">
        <v>41</v>
      </c>
      <c r="J578" s="204">
        <v>40</v>
      </c>
      <c r="K578" s="204">
        <v>41</v>
      </c>
      <c r="L578" s="204">
        <v>48</v>
      </c>
      <c r="M578" s="204">
        <v>48</v>
      </c>
      <c r="N578" s="204">
        <v>41</v>
      </c>
      <c r="O578" s="204">
        <v>49</v>
      </c>
      <c r="P578" s="204">
        <v>48</v>
      </c>
      <c r="Q578" s="204">
        <v>48.5</v>
      </c>
      <c r="R578" s="204">
        <v>46</v>
      </c>
      <c r="S578" s="204">
        <v>48</v>
      </c>
      <c r="T578" s="204">
        <v>43.47</v>
      </c>
    </row>
    <row r="579" spans="1:20" ht="20.100000000000001" customHeight="1">
      <c r="A579" s="288">
        <v>44281</v>
      </c>
      <c r="B579" s="288">
        <v>44287</v>
      </c>
      <c r="C579" s="293" t="s">
        <v>1562</v>
      </c>
      <c r="D579" s="204">
        <v>37</v>
      </c>
      <c r="E579" s="204">
        <v>36</v>
      </c>
      <c r="F579" s="204">
        <v>38</v>
      </c>
      <c r="G579" s="204">
        <v>39</v>
      </c>
      <c r="H579" s="204">
        <v>40</v>
      </c>
      <c r="I579" s="204">
        <v>40</v>
      </c>
      <c r="J579" s="204">
        <v>40</v>
      </c>
      <c r="K579" s="204">
        <v>40</v>
      </c>
      <c r="L579" s="204">
        <v>36</v>
      </c>
      <c r="M579" s="204">
        <v>36</v>
      </c>
      <c r="N579" s="204">
        <v>40</v>
      </c>
      <c r="O579" s="204">
        <v>36</v>
      </c>
      <c r="P579" s="204">
        <v>36</v>
      </c>
      <c r="Q579" s="204">
        <v>38</v>
      </c>
      <c r="R579" s="204">
        <v>36</v>
      </c>
      <c r="S579" s="204">
        <v>35</v>
      </c>
      <c r="T579" s="204">
        <v>37.69</v>
      </c>
    </row>
    <row r="580" spans="1:20" ht="20.100000000000001" customHeight="1">
      <c r="A580" s="288">
        <v>44281</v>
      </c>
      <c r="B580" s="288">
        <v>44287</v>
      </c>
      <c r="C580" s="293" t="s">
        <v>1563</v>
      </c>
      <c r="D580" s="204">
        <v>1</v>
      </c>
      <c r="E580" s="204">
        <v>-2</v>
      </c>
      <c r="F580" s="204">
        <v>3</v>
      </c>
      <c r="G580" s="204">
        <v>4</v>
      </c>
      <c r="H580" s="204">
        <v>1</v>
      </c>
      <c r="I580" s="204">
        <v>1</v>
      </c>
      <c r="J580" s="204">
        <v>0</v>
      </c>
      <c r="K580" s="204">
        <v>1</v>
      </c>
      <c r="L580" s="204">
        <v>12</v>
      </c>
      <c r="M580" s="204">
        <v>12</v>
      </c>
      <c r="N580" s="204">
        <v>1</v>
      </c>
      <c r="O580" s="204">
        <v>13</v>
      </c>
      <c r="P580" s="204">
        <v>12</v>
      </c>
      <c r="Q580" s="204">
        <v>10.5</v>
      </c>
      <c r="R580" s="204">
        <v>10</v>
      </c>
      <c r="S580" s="204">
        <v>13</v>
      </c>
      <c r="T580" s="204">
        <v>5.78</v>
      </c>
    </row>
    <row r="581" spans="1:20" ht="20.100000000000001" customHeight="1">
      <c r="A581" s="288">
        <v>44281</v>
      </c>
      <c r="B581" s="288">
        <v>44287</v>
      </c>
      <c r="C581" s="293" t="s">
        <v>1564</v>
      </c>
      <c r="D581" s="204">
        <v>64</v>
      </c>
      <c r="E581" s="204">
        <v>60</v>
      </c>
      <c r="F581" s="204">
        <v>74</v>
      </c>
      <c r="G581" s="204">
        <v>74</v>
      </c>
      <c r="H581" s="204">
        <v>73</v>
      </c>
      <c r="I581" s="204">
        <v>75</v>
      </c>
      <c r="J581" s="204">
        <v>76</v>
      </c>
      <c r="K581" s="204">
        <v>76</v>
      </c>
      <c r="L581" s="204">
        <v>73</v>
      </c>
      <c r="M581" s="204">
        <v>73</v>
      </c>
      <c r="N581" s="204">
        <v>77</v>
      </c>
      <c r="O581" s="204">
        <v>74</v>
      </c>
      <c r="P581" s="204">
        <v>74</v>
      </c>
      <c r="Q581" s="204">
        <v>76</v>
      </c>
      <c r="R581" s="204">
        <v>76</v>
      </c>
      <c r="S581" s="204">
        <v>77</v>
      </c>
      <c r="T581" s="204">
        <v>73.25</v>
      </c>
    </row>
    <row r="582" spans="1:20" ht="20.100000000000001" customHeight="1">
      <c r="A582" s="288">
        <v>44281</v>
      </c>
      <c r="B582" s="288">
        <v>44287</v>
      </c>
      <c r="C582" s="293" t="s">
        <v>1565</v>
      </c>
      <c r="D582" s="204">
        <v>65</v>
      </c>
      <c r="E582" s="204">
        <v>65</v>
      </c>
      <c r="F582" s="204">
        <v>58</v>
      </c>
      <c r="G582" s="204">
        <v>58</v>
      </c>
      <c r="H582" s="204">
        <v>59</v>
      </c>
      <c r="I582" s="204">
        <v>59</v>
      </c>
      <c r="J582" s="204">
        <v>63</v>
      </c>
      <c r="K582" s="204">
        <v>63</v>
      </c>
      <c r="L582" s="204">
        <v>50</v>
      </c>
      <c r="M582" s="204">
        <v>50</v>
      </c>
      <c r="N582" s="204">
        <v>64</v>
      </c>
      <c r="O582" s="204">
        <v>55</v>
      </c>
      <c r="P582" s="204">
        <v>55</v>
      </c>
      <c r="Q582" s="204">
        <v>58</v>
      </c>
      <c r="R582" s="204">
        <v>58</v>
      </c>
      <c r="S582" s="204">
        <v>63</v>
      </c>
      <c r="T582" s="204">
        <v>58.94</v>
      </c>
    </row>
    <row r="583" spans="1:20" ht="20.100000000000001" customHeight="1">
      <c r="A583" s="288">
        <v>44281</v>
      </c>
      <c r="B583" s="288">
        <v>44287</v>
      </c>
      <c r="C583" s="293" t="s">
        <v>1566</v>
      </c>
      <c r="D583" s="204">
        <v>-1</v>
      </c>
      <c r="E583" s="204">
        <v>-5</v>
      </c>
      <c r="F583" s="204">
        <v>16</v>
      </c>
      <c r="G583" s="204">
        <v>16</v>
      </c>
      <c r="H583" s="204">
        <v>14</v>
      </c>
      <c r="I583" s="204">
        <v>16</v>
      </c>
      <c r="J583" s="204">
        <v>13</v>
      </c>
      <c r="K583" s="204">
        <v>13</v>
      </c>
      <c r="L583" s="204">
        <v>23</v>
      </c>
      <c r="M583" s="204">
        <v>23</v>
      </c>
      <c r="N583" s="204">
        <v>13</v>
      </c>
      <c r="O583" s="204">
        <v>19</v>
      </c>
      <c r="P583" s="204">
        <v>19</v>
      </c>
      <c r="Q583" s="204">
        <v>18</v>
      </c>
      <c r="R583" s="204">
        <v>18</v>
      </c>
      <c r="S583" s="204">
        <v>14</v>
      </c>
      <c r="T583" s="204">
        <v>14.31</v>
      </c>
    </row>
    <row r="584" spans="1:20" ht="20.100000000000001" customHeight="1">
      <c r="A584" s="288">
        <v>44288</v>
      </c>
      <c r="B584" s="288">
        <v>44294</v>
      </c>
      <c r="C584" s="293" t="s">
        <v>1560</v>
      </c>
      <c r="D584" s="204">
        <v>24.5</v>
      </c>
      <c r="E584" s="204">
        <v>23.5</v>
      </c>
      <c r="F584" s="204">
        <v>25.5</v>
      </c>
      <c r="G584" s="204">
        <v>24.8</v>
      </c>
      <c r="H584" s="204">
        <v>25.2</v>
      </c>
      <c r="I584" s="204">
        <v>25.4</v>
      </c>
      <c r="J584" s="204">
        <v>26</v>
      </c>
      <c r="K584" s="204">
        <v>26</v>
      </c>
      <c r="L584" s="204">
        <v>26.5</v>
      </c>
      <c r="M584" s="204">
        <v>26.4</v>
      </c>
      <c r="N584" s="204">
        <v>27</v>
      </c>
      <c r="O584" s="204">
        <v>32</v>
      </c>
      <c r="P584" s="204">
        <v>27.5</v>
      </c>
      <c r="Q584" s="204">
        <v>26.5</v>
      </c>
      <c r="R584" s="204">
        <v>30.2</v>
      </c>
      <c r="S584" s="204">
        <v>30</v>
      </c>
      <c r="T584" s="204">
        <v>26.69</v>
      </c>
    </row>
    <row r="585" spans="1:20" ht="20.100000000000001" customHeight="1">
      <c r="A585" s="288">
        <v>44288</v>
      </c>
      <c r="B585" s="288">
        <v>44294</v>
      </c>
      <c r="C585" s="293" t="s">
        <v>1561</v>
      </c>
      <c r="D585" s="204">
        <v>35</v>
      </c>
      <c r="E585" s="204">
        <v>32</v>
      </c>
      <c r="F585" s="204">
        <v>39</v>
      </c>
      <c r="G585" s="204">
        <v>40</v>
      </c>
      <c r="H585" s="204">
        <v>38</v>
      </c>
      <c r="I585" s="204">
        <v>38.5</v>
      </c>
      <c r="J585" s="204">
        <v>35</v>
      </c>
      <c r="K585" s="204">
        <v>35</v>
      </c>
      <c r="L585" s="204">
        <v>45</v>
      </c>
      <c r="M585" s="204">
        <v>45</v>
      </c>
      <c r="N585" s="204">
        <v>35</v>
      </c>
      <c r="O585" s="204">
        <v>46.5</v>
      </c>
      <c r="P585" s="204">
        <v>45</v>
      </c>
      <c r="Q585" s="204">
        <v>48</v>
      </c>
      <c r="R585" s="204">
        <v>44</v>
      </c>
      <c r="S585" s="204">
        <v>46</v>
      </c>
      <c r="T585" s="204">
        <v>40.44</v>
      </c>
    </row>
    <row r="586" spans="1:20" ht="20.100000000000001" customHeight="1">
      <c r="A586" s="288">
        <v>44288</v>
      </c>
      <c r="B586" s="288">
        <v>44294</v>
      </c>
      <c r="C586" s="293" t="s">
        <v>1562</v>
      </c>
      <c r="D586" s="204">
        <v>35</v>
      </c>
      <c r="E586" s="204">
        <v>32</v>
      </c>
      <c r="F586" s="204">
        <v>38</v>
      </c>
      <c r="G586" s="204">
        <v>39</v>
      </c>
      <c r="H586" s="204">
        <v>38</v>
      </c>
      <c r="I586" s="204">
        <v>38</v>
      </c>
      <c r="J586" s="204">
        <v>35</v>
      </c>
      <c r="K586" s="204">
        <v>35</v>
      </c>
      <c r="L586" s="204">
        <v>35</v>
      </c>
      <c r="M586" s="204">
        <v>35</v>
      </c>
      <c r="N586" s="204">
        <v>35</v>
      </c>
      <c r="O586" s="204">
        <v>35</v>
      </c>
      <c r="P586" s="204">
        <v>35</v>
      </c>
      <c r="Q586" s="204">
        <v>36</v>
      </c>
      <c r="R586" s="204">
        <v>35</v>
      </c>
      <c r="S586" s="204">
        <v>33</v>
      </c>
      <c r="T586" s="204">
        <v>35.56</v>
      </c>
    </row>
    <row r="587" spans="1:20" ht="20.100000000000001" customHeight="1">
      <c r="A587" s="288">
        <v>44288</v>
      </c>
      <c r="B587" s="288">
        <v>44294</v>
      </c>
      <c r="C587" s="293" t="s">
        <v>1563</v>
      </c>
      <c r="D587" s="204">
        <v>0</v>
      </c>
      <c r="E587" s="204">
        <v>0</v>
      </c>
      <c r="F587" s="204">
        <v>1</v>
      </c>
      <c r="G587" s="204">
        <v>1</v>
      </c>
      <c r="H587" s="204">
        <v>0</v>
      </c>
      <c r="I587" s="204">
        <v>0.5</v>
      </c>
      <c r="J587" s="204">
        <v>0</v>
      </c>
      <c r="K587" s="204">
        <v>0</v>
      </c>
      <c r="L587" s="204">
        <v>10</v>
      </c>
      <c r="M587" s="204">
        <v>10</v>
      </c>
      <c r="N587" s="204">
        <v>0</v>
      </c>
      <c r="O587" s="204">
        <v>11.5</v>
      </c>
      <c r="P587" s="204">
        <v>10</v>
      </c>
      <c r="Q587" s="204">
        <v>12</v>
      </c>
      <c r="R587" s="204">
        <v>9</v>
      </c>
      <c r="S587" s="204">
        <v>13</v>
      </c>
      <c r="T587" s="204">
        <v>4.88</v>
      </c>
    </row>
    <row r="588" spans="1:20" ht="20.100000000000001" customHeight="1">
      <c r="A588" s="288">
        <v>44288</v>
      </c>
      <c r="B588" s="288">
        <v>44294</v>
      </c>
      <c r="C588" s="293" t="s">
        <v>1564</v>
      </c>
      <c r="D588" s="204">
        <v>60</v>
      </c>
      <c r="E588" s="204">
        <v>55</v>
      </c>
      <c r="F588" s="204">
        <v>69</v>
      </c>
      <c r="G588" s="204">
        <v>68</v>
      </c>
      <c r="H588" s="204">
        <v>69</v>
      </c>
      <c r="I588" s="204">
        <v>68</v>
      </c>
      <c r="J588" s="204">
        <v>70</v>
      </c>
      <c r="K588" s="204">
        <v>70</v>
      </c>
      <c r="L588" s="204">
        <v>70</v>
      </c>
      <c r="M588" s="204">
        <v>70</v>
      </c>
      <c r="N588" s="204">
        <v>71</v>
      </c>
      <c r="O588" s="204">
        <v>72</v>
      </c>
      <c r="P588" s="204">
        <v>72</v>
      </c>
      <c r="Q588" s="204">
        <v>70</v>
      </c>
      <c r="R588" s="204">
        <v>74</v>
      </c>
      <c r="S588" s="204">
        <v>75</v>
      </c>
      <c r="T588" s="204">
        <v>68.94</v>
      </c>
    </row>
    <row r="589" spans="1:20" ht="20.100000000000001" customHeight="1">
      <c r="A589" s="288">
        <v>44288</v>
      </c>
      <c r="B589" s="288">
        <v>44294</v>
      </c>
      <c r="C589" s="293" t="s">
        <v>1565</v>
      </c>
      <c r="D589" s="204">
        <v>60</v>
      </c>
      <c r="E589" s="204">
        <v>55</v>
      </c>
      <c r="F589" s="204">
        <v>57</v>
      </c>
      <c r="G589" s="204">
        <v>58</v>
      </c>
      <c r="H589" s="204">
        <v>55</v>
      </c>
      <c r="I589" s="204">
        <v>54</v>
      </c>
      <c r="J589" s="204">
        <v>60</v>
      </c>
      <c r="K589" s="204">
        <v>60</v>
      </c>
      <c r="L589" s="204">
        <v>49</v>
      </c>
      <c r="M589" s="204">
        <v>49</v>
      </c>
      <c r="N589" s="204">
        <v>61</v>
      </c>
      <c r="O589" s="204">
        <v>54</v>
      </c>
      <c r="P589" s="204">
        <v>54</v>
      </c>
      <c r="Q589" s="204">
        <v>58</v>
      </c>
      <c r="R589" s="204">
        <v>56</v>
      </c>
      <c r="S589" s="204">
        <v>61</v>
      </c>
      <c r="T589" s="204">
        <v>56.31</v>
      </c>
    </row>
    <row r="590" spans="1:20" ht="20.100000000000001" customHeight="1">
      <c r="A590" s="288">
        <v>44288</v>
      </c>
      <c r="B590" s="288">
        <v>44294</v>
      </c>
      <c r="C590" s="293" t="s">
        <v>1566</v>
      </c>
      <c r="D590" s="204">
        <v>0</v>
      </c>
      <c r="E590" s="204">
        <v>0</v>
      </c>
      <c r="F590" s="204">
        <v>12</v>
      </c>
      <c r="G590" s="204">
        <v>10</v>
      </c>
      <c r="H590" s="204">
        <v>14</v>
      </c>
      <c r="I590" s="204">
        <v>14</v>
      </c>
      <c r="J590" s="204">
        <v>10</v>
      </c>
      <c r="K590" s="204">
        <v>10</v>
      </c>
      <c r="L590" s="204">
        <v>21</v>
      </c>
      <c r="M590" s="204">
        <v>21</v>
      </c>
      <c r="N590" s="204">
        <v>10</v>
      </c>
      <c r="O590" s="204">
        <v>18</v>
      </c>
      <c r="P590" s="204">
        <v>18</v>
      </c>
      <c r="Q590" s="204">
        <v>12</v>
      </c>
      <c r="R590" s="204">
        <v>18</v>
      </c>
      <c r="S590" s="204">
        <v>14</v>
      </c>
      <c r="T590" s="204">
        <v>12.63</v>
      </c>
    </row>
    <row r="591" spans="1:20" ht="20.100000000000001" customHeight="1">
      <c r="A591" s="288">
        <v>44295</v>
      </c>
      <c r="B591" s="288">
        <v>44301</v>
      </c>
      <c r="C591" s="293" t="s">
        <v>1560</v>
      </c>
      <c r="D591" s="204">
        <v>28.5</v>
      </c>
      <c r="E591" s="204">
        <v>27</v>
      </c>
      <c r="F591" s="204">
        <v>29</v>
      </c>
      <c r="G591" s="204">
        <v>29</v>
      </c>
      <c r="H591" s="204">
        <v>29.2</v>
      </c>
      <c r="I591" s="204">
        <v>29.5</v>
      </c>
      <c r="J591" s="204">
        <v>30</v>
      </c>
      <c r="K591" s="204">
        <v>30</v>
      </c>
      <c r="L591" s="204">
        <v>30.5</v>
      </c>
      <c r="M591" s="204">
        <v>30.2</v>
      </c>
      <c r="N591" s="204">
        <v>31</v>
      </c>
      <c r="O591" s="204">
        <v>36</v>
      </c>
      <c r="P591" s="204">
        <v>31</v>
      </c>
      <c r="Q591" s="204">
        <v>31</v>
      </c>
      <c r="R591" s="204">
        <v>30</v>
      </c>
      <c r="S591" s="204">
        <v>31</v>
      </c>
      <c r="T591" s="204">
        <v>30.18</v>
      </c>
    </row>
    <row r="592" spans="1:20" ht="20.100000000000001" customHeight="1">
      <c r="A592" s="288">
        <v>44295</v>
      </c>
      <c r="B592" s="288">
        <v>44301</v>
      </c>
      <c r="C592" s="293" t="s">
        <v>1561</v>
      </c>
      <c r="D592" s="204">
        <v>35</v>
      </c>
      <c r="E592" s="204">
        <v>32</v>
      </c>
      <c r="F592" s="204">
        <v>36.5</v>
      </c>
      <c r="G592" s="204">
        <v>40</v>
      </c>
      <c r="H592" s="204">
        <v>36</v>
      </c>
      <c r="I592" s="204">
        <v>36</v>
      </c>
      <c r="J592" s="204">
        <v>36.5</v>
      </c>
      <c r="K592" s="204">
        <v>36.5</v>
      </c>
      <c r="L592" s="204">
        <v>46.5</v>
      </c>
      <c r="M592" s="204">
        <v>46.5</v>
      </c>
      <c r="N592" s="204">
        <v>36.5</v>
      </c>
      <c r="O592" s="204">
        <v>48</v>
      </c>
      <c r="P592" s="204">
        <v>48</v>
      </c>
      <c r="Q592" s="204">
        <v>49</v>
      </c>
      <c r="R592" s="204">
        <v>44</v>
      </c>
      <c r="S592" s="204">
        <v>46</v>
      </c>
      <c r="T592" s="204">
        <v>40.81</v>
      </c>
    </row>
    <row r="593" spans="1:20" ht="20.100000000000001" customHeight="1">
      <c r="A593" s="288">
        <v>44295</v>
      </c>
      <c r="B593" s="288">
        <v>44301</v>
      </c>
      <c r="C593" s="293" t="s">
        <v>1562</v>
      </c>
      <c r="D593" s="204">
        <v>35</v>
      </c>
      <c r="E593" s="204">
        <v>32</v>
      </c>
      <c r="F593" s="204">
        <v>35</v>
      </c>
      <c r="G593" s="204">
        <v>39</v>
      </c>
      <c r="H593" s="204">
        <v>35</v>
      </c>
      <c r="I593" s="204">
        <v>35</v>
      </c>
      <c r="J593" s="204">
        <v>33</v>
      </c>
      <c r="K593" s="204">
        <v>33</v>
      </c>
      <c r="L593" s="204">
        <v>35</v>
      </c>
      <c r="M593" s="204">
        <v>35</v>
      </c>
      <c r="N593" s="204">
        <v>33</v>
      </c>
      <c r="O593" s="204">
        <v>35</v>
      </c>
      <c r="P593" s="204">
        <v>35</v>
      </c>
      <c r="Q593" s="204">
        <v>36</v>
      </c>
      <c r="R593" s="204">
        <v>35</v>
      </c>
      <c r="S593" s="204">
        <v>33</v>
      </c>
      <c r="T593" s="204">
        <v>34.630000000000003</v>
      </c>
    </row>
    <row r="594" spans="1:20" ht="20.100000000000001" customHeight="1">
      <c r="A594" s="288">
        <v>44295</v>
      </c>
      <c r="B594" s="288">
        <v>44301</v>
      </c>
      <c r="C594" s="293" t="s">
        <v>1563</v>
      </c>
      <c r="D594" s="204">
        <v>0</v>
      </c>
      <c r="E594" s="204">
        <v>0</v>
      </c>
      <c r="F594" s="204">
        <v>1.5</v>
      </c>
      <c r="G594" s="204">
        <v>1</v>
      </c>
      <c r="H594" s="204">
        <v>1</v>
      </c>
      <c r="I594" s="204">
        <v>1</v>
      </c>
      <c r="J594" s="204">
        <v>3.5</v>
      </c>
      <c r="K594" s="204">
        <v>3.5</v>
      </c>
      <c r="L594" s="204">
        <v>11.5</v>
      </c>
      <c r="M594" s="204">
        <v>11.5</v>
      </c>
      <c r="N594" s="204">
        <v>3.5</v>
      </c>
      <c r="O594" s="204">
        <v>13</v>
      </c>
      <c r="P594" s="204">
        <v>13</v>
      </c>
      <c r="Q594" s="204">
        <v>13</v>
      </c>
      <c r="R594" s="204">
        <v>9</v>
      </c>
      <c r="S594" s="204">
        <v>13</v>
      </c>
      <c r="T594" s="204">
        <v>6.19</v>
      </c>
    </row>
    <row r="595" spans="1:20" ht="20.100000000000001" customHeight="1">
      <c r="A595" s="288">
        <v>44295</v>
      </c>
      <c r="B595" s="288">
        <v>44301</v>
      </c>
      <c r="C595" s="293" t="s">
        <v>1564</v>
      </c>
      <c r="D595" s="204">
        <v>64</v>
      </c>
      <c r="E595" s="204">
        <v>58</v>
      </c>
      <c r="F595" s="204">
        <v>66</v>
      </c>
      <c r="G595" s="204">
        <v>68</v>
      </c>
      <c r="H595" s="204">
        <v>67</v>
      </c>
      <c r="I595" s="204">
        <v>68</v>
      </c>
      <c r="J595" s="204">
        <v>70</v>
      </c>
      <c r="K595" s="204">
        <v>70</v>
      </c>
      <c r="L595" s="204">
        <v>70</v>
      </c>
      <c r="M595" s="204">
        <v>70</v>
      </c>
      <c r="N595" s="204">
        <v>71</v>
      </c>
      <c r="O595" s="204">
        <v>72</v>
      </c>
      <c r="P595" s="204">
        <v>72</v>
      </c>
      <c r="Q595" s="204">
        <v>70</v>
      </c>
      <c r="R595" s="204">
        <v>74</v>
      </c>
      <c r="S595" s="204">
        <v>75</v>
      </c>
      <c r="T595" s="204">
        <v>69.06</v>
      </c>
    </row>
    <row r="596" spans="1:20" ht="20.100000000000001" customHeight="1">
      <c r="A596" s="288">
        <v>44295</v>
      </c>
      <c r="B596" s="288">
        <v>44301</v>
      </c>
      <c r="C596" s="293" t="s">
        <v>1565</v>
      </c>
      <c r="D596" s="204">
        <v>60</v>
      </c>
      <c r="E596" s="204">
        <v>55</v>
      </c>
      <c r="F596" s="204">
        <v>57</v>
      </c>
      <c r="G596" s="204">
        <v>58</v>
      </c>
      <c r="H596" s="204">
        <v>55</v>
      </c>
      <c r="I596" s="204">
        <v>55</v>
      </c>
      <c r="J596" s="204">
        <v>60</v>
      </c>
      <c r="K596" s="204">
        <v>60</v>
      </c>
      <c r="L596" s="204">
        <v>49</v>
      </c>
      <c r="M596" s="204">
        <v>49</v>
      </c>
      <c r="N596" s="204">
        <v>61</v>
      </c>
      <c r="O596" s="204">
        <v>54</v>
      </c>
      <c r="P596" s="204">
        <v>54</v>
      </c>
      <c r="Q596" s="204">
        <v>58</v>
      </c>
      <c r="R596" s="204">
        <v>56</v>
      </c>
      <c r="S596" s="204">
        <v>61</v>
      </c>
      <c r="T596" s="204">
        <v>56.38</v>
      </c>
    </row>
    <row r="597" spans="1:20" ht="20.100000000000001" customHeight="1">
      <c r="A597" s="288">
        <v>44295</v>
      </c>
      <c r="B597" s="288">
        <v>44301</v>
      </c>
      <c r="C597" s="293" t="s">
        <v>1566</v>
      </c>
      <c r="D597" s="204">
        <v>4</v>
      </c>
      <c r="E597" s="204">
        <v>3</v>
      </c>
      <c r="F597" s="204">
        <v>9</v>
      </c>
      <c r="G597" s="204">
        <v>10</v>
      </c>
      <c r="H597" s="204">
        <v>12</v>
      </c>
      <c r="I597" s="204">
        <v>13</v>
      </c>
      <c r="J597" s="204">
        <v>10</v>
      </c>
      <c r="K597" s="204">
        <v>10</v>
      </c>
      <c r="L597" s="204">
        <v>21</v>
      </c>
      <c r="M597" s="204">
        <v>21</v>
      </c>
      <c r="N597" s="204">
        <v>10</v>
      </c>
      <c r="O597" s="204">
        <v>18</v>
      </c>
      <c r="P597" s="204">
        <v>18</v>
      </c>
      <c r="Q597" s="204">
        <v>12</v>
      </c>
      <c r="R597" s="204">
        <v>18</v>
      </c>
      <c r="S597" s="204">
        <v>14</v>
      </c>
      <c r="T597" s="204">
        <v>12.69</v>
      </c>
    </row>
    <row r="598" spans="1:20" ht="20.100000000000001" customHeight="1">
      <c r="A598" s="288">
        <v>44302</v>
      </c>
      <c r="B598" s="288">
        <v>44308</v>
      </c>
      <c r="C598" s="293" t="s">
        <v>1560</v>
      </c>
      <c r="D598" s="204">
        <v>27.8</v>
      </c>
      <c r="E598" s="204">
        <v>26</v>
      </c>
      <c r="F598" s="204">
        <v>28</v>
      </c>
      <c r="G598" s="204">
        <v>27.8</v>
      </c>
      <c r="H598" s="204">
        <v>28.3</v>
      </c>
      <c r="I598" s="204">
        <v>28.6</v>
      </c>
      <c r="J598" s="204">
        <v>28.5</v>
      </c>
      <c r="K598" s="204">
        <v>28.5</v>
      </c>
      <c r="L598" s="204">
        <v>29</v>
      </c>
      <c r="M598" s="204">
        <v>28.4</v>
      </c>
      <c r="N598" s="204">
        <v>29.5</v>
      </c>
      <c r="O598" s="204">
        <v>36</v>
      </c>
      <c r="P598" s="204">
        <v>29</v>
      </c>
      <c r="Q598" s="204">
        <v>29.5</v>
      </c>
      <c r="R598" s="204">
        <v>29.5</v>
      </c>
      <c r="S598" s="204">
        <v>30</v>
      </c>
      <c r="T598" s="204">
        <v>29.03</v>
      </c>
    </row>
    <row r="599" spans="1:20" ht="20.100000000000001" customHeight="1">
      <c r="A599" s="288">
        <v>44302</v>
      </c>
      <c r="B599" s="288">
        <v>44308</v>
      </c>
      <c r="C599" s="293" t="s">
        <v>1561</v>
      </c>
      <c r="D599" s="204">
        <v>34</v>
      </c>
      <c r="E599" s="204">
        <v>31</v>
      </c>
      <c r="F599" s="204">
        <v>34</v>
      </c>
      <c r="G599" s="204">
        <v>39</v>
      </c>
      <c r="H599" s="204">
        <v>35</v>
      </c>
      <c r="I599" s="204">
        <v>35</v>
      </c>
      <c r="J599" s="204">
        <v>36</v>
      </c>
      <c r="K599" s="204">
        <v>36</v>
      </c>
      <c r="L599" s="204">
        <v>46.5</v>
      </c>
      <c r="M599" s="204">
        <v>46.5</v>
      </c>
      <c r="N599" s="204">
        <v>36</v>
      </c>
      <c r="O599" s="204">
        <v>48</v>
      </c>
      <c r="P599" s="204">
        <v>48</v>
      </c>
      <c r="Q599" s="204">
        <v>48.5</v>
      </c>
      <c r="R599" s="204">
        <v>44</v>
      </c>
      <c r="S599" s="204">
        <v>46</v>
      </c>
      <c r="T599" s="204">
        <v>40.22</v>
      </c>
    </row>
    <row r="600" spans="1:20" ht="20.100000000000001" customHeight="1">
      <c r="A600" s="288">
        <v>44302</v>
      </c>
      <c r="B600" s="288">
        <v>44308</v>
      </c>
      <c r="C600" s="293" t="s">
        <v>1562</v>
      </c>
      <c r="D600" s="204">
        <v>34</v>
      </c>
      <c r="E600" s="204">
        <v>31</v>
      </c>
      <c r="F600" s="204">
        <v>34</v>
      </c>
      <c r="G600" s="204">
        <v>38</v>
      </c>
      <c r="H600" s="204">
        <v>34</v>
      </c>
      <c r="I600" s="204">
        <v>34</v>
      </c>
      <c r="J600" s="204">
        <v>32.5</v>
      </c>
      <c r="K600" s="204">
        <v>32.5</v>
      </c>
      <c r="L600" s="204">
        <v>35</v>
      </c>
      <c r="M600" s="204">
        <v>35</v>
      </c>
      <c r="N600" s="204">
        <v>32.5</v>
      </c>
      <c r="O600" s="204">
        <v>35</v>
      </c>
      <c r="P600" s="204">
        <v>35</v>
      </c>
      <c r="Q600" s="204">
        <v>35.5</v>
      </c>
      <c r="R600" s="204">
        <v>35</v>
      </c>
      <c r="S600" s="204">
        <v>33</v>
      </c>
      <c r="T600" s="204">
        <v>34.130000000000003</v>
      </c>
    </row>
    <row r="601" spans="1:20" ht="20.100000000000001" customHeight="1">
      <c r="A601" s="288">
        <v>44302</v>
      </c>
      <c r="B601" s="288">
        <v>44308</v>
      </c>
      <c r="C601" s="293" t="s">
        <v>1563</v>
      </c>
      <c r="D601" s="204">
        <v>0</v>
      </c>
      <c r="E601" s="204">
        <v>0</v>
      </c>
      <c r="F601" s="204">
        <v>0</v>
      </c>
      <c r="G601" s="204">
        <v>1</v>
      </c>
      <c r="H601" s="204">
        <v>1</v>
      </c>
      <c r="I601" s="204">
        <v>1</v>
      </c>
      <c r="J601" s="204">
        <v>3.5</v>
      </c>
      <c r="K601" s="204">
        <v>3.5</v>
      </c>
      <c r="L601" s="204">
        <v>11.5</v>
      </c>
      <c r="M601" s="204">
        <v>11.5</v>
      </c>
      <c r="N601" s="204">
        <v>3.5</v>
      </c>
      <c r="O601" s="204">
        <v>13</v>
      </c>
      <c r="P601" s="204">
        <v>13</v>
      </c>
      <c r="Q601" s="204">
        <v>13</v>
      </c>
      <c r="R601" s="204">
        <v>9</v>
      </c>
      <c r="S601" s="204">
        <v>13</v>
      </c>
      <c r="T601" s="204">
        <v>6.09</v>
      </c>
    </row>
    <row r="602" spans="1:20" ht="20.100000000000001" customHeight="1">
      <c r="A602" s="288">
        <v>44302</v>
      </c>
      <c r="B602" s="288">
        <v>44308</v>
      </c>
      <c r="C602" s="293" t="s">
        <v>1564</v>
      </c>
      <c r="D602" s="204">
        <v>60</v>
      </c>
      <c r="E602" s="204">
        <v>56</v>
      </c>
      <c r="F602" s="204">
        <v>63</v>
      </c>
      <c r="G602" s="204">
        <v>68</v>
      </c>
      <c r="H602" s="204">
        <v>64</v>
      </c>
      <c r="I602" s="204">
        <v>64</v>
      </c>
      <c r="J602" s="204">
        <v>69</v>
      </c>
      <c r="K602" s="204">
        <v>69</v>
      </c>
      <c r="L602" s="204">
        <v>70</v>
      </c>
      <c r="M602" s="204">
        <v>70</v>
      </c>
      <c r="N602" s="204">
        <v>70</v>
      </c>
      <c r="O602" s="204">
        <v>72</v>
      </c>
      <c r="P602" s="204">
        <v>72</v>
      </c>
      <c r="Q602" s="204">
        <v>69</v>
      </c>
      <c r="R602" s="204">
        <v>74</v>
      </c>
      <c r="S602" s="204">
        <v>75</v>
      </c>
      <c r="T602" s="204">
        <v>67.81</v>
      </c>
    </row>
    <row r="603" spans="1:20" ht="20.100000000000001" customHeight="1">
      <c r="A603" s="288">
        <v>44302</v>
      </c>
      <c r="B603" s="288">
        <v>44308</v>
      </c>
      <c r="C603" s="293" t="s">
        <v>1565</v>
      </c>
      <c r="D603" s="204">
        <v>60</v>
      </c>
      <c r="E603" s="204">
        <v>55</v>
      </c>
      <c r="F603" s="204">
        <v>57</v>
      </c>
      <c r="G603" s="204">
        <v>58</v>
      </c>
      <c r="H603" s="204">
        <v>56</v>
      </c>
      <c r="I603" s="204">
        <v>56</v>
      </c>
      <c r="J603" s="204">
        <v>59</v>
      </c>
      <c r="K603" s="204">
        <v>59</v>
      </c>
      <c r="L603" s="204">
        <v>49</v>
      </c>
      <c r="M603" s="204">
        <v>49</v>
      </c>
      <c r="N603" s="204">
        <v>60</v>
      </c>
      <c r="O603" s="204">
        <v>54</v>
      </c>
      <c r="P603" s="204">
        <v>54</v>
      </c>
      <c r="Q603" s="204">
        <v>57</v>
      </c>
      <c r="R603" s="204">
        <v>56</v>
      </c>
      <c r="S603" s="204">
        <v>61</v>
      </c>
      <c r="T603" s="204">
        <v>56.25</v>
      </c>
    </row>
    <row r="604" spans="1:20" ht="20.100000000000001" customHeight="1">
      <c r="A604" s="288">
        <v>44302</v>
      </c>
      <c r="B604" s="288">
        <v>44308</v>
      </c>
      <c r="C604" s="293" t="s">
        <v>1566</v>
      </c>
      <c r="D604" s="204">
        <v>0</v>
      </c>
      <c r="E604" s="204">
        <v>1</v>
      </c>
      <c r="F604" s="204">
        <v>6</v>
      </c>
      <c r="G604" s="204">
        <v>10</v>
      </c>
      <c r="H604" s="204">
        <v>8</v>
      </c>
      <c r="I604" s="204">
        <v>8</v>
      </c>
      <c r="J604" s="204">
        <v>10</v>
      </c>
      <c r="K604" s="204">
        <v>10</v>
      </c>
      <c r="L604" s="204">
        <v>21</v>
      </c>
      <c r="M604" s="204">
        <v>21</v>
      </c>
      <c r="N604" s="204">
        <v>10</v>
      </c>
      <c r="O604" s="204">
        <v>18</v>
      </c>
      <c r="P604" s="204">
        <v>18</v>
      </c>
      <c r="Q604" s="204">
        <v>12</v>
      </c>
      <c r="R604" s="204">
        <v>18</v>
      </c>
      <c r="S604" s="204">
        <v>14</v>
      </c>
      <c r="T604" s="204">
        <v>11.56</v>
      </c>
    </row>
    <row r="605" spans="1:20" ht="20.100000000000001" customHeight="1">
      <c r="A605" s="288">
        <v>44309</v>
      </c>
      <c r="B605" s="288">
        <v>44315</v>
      </c>
      <c r="C605" s="293" t="s">
        <v>1560</v>
      </c>
      <c r="D605" s="204">
        <v>25.5</v>
      </c>
      <c r="E605" s="204">
        <v>24.3</v>
      </c>
      <c r="F605" s="204">
        <v>26</v>
      </c>
      <c r="G605" s="204">
        <v>26</v>
      </c>
      <c r="H605" s="204">
        <v>26.4</v>
      </c>
      <c r="I605" s="204">
        <v>26.8</v>
      </c>
      <c r="J605" s="204">
        <v>27</v>
      </c>
      <c r="K605" s="204">
        <v>27</v>
      </c>
      <c r="L605" s="204">
        <v>27</v>
      </c>
      <c r="M605" s="204">
        <v>26.4</v>
      </c>
      <c r="N605" s="204">
        <v>28</v>
      </c>
      <c r="O605" s="204">
        <v>33.5</v>
      </c>
      <c r="P605" s="204">
        <v>27</v>
      </c>
      <c r="Q605" s="204">
        <v>28</v>
      </c>
      <c r="R605" s="204">
        <v>29</v>
      </c>
      <c r="S605" s="204">
        <v>29</v>
      </c>
      <c r="T605" s="204">
        <v>27.31</v>
      </c>
    </row>
    <row r="606" spans="1:20" ht="20.100000000000001" customHeight="1">
      <c r="A606" s="288">
        <v>44309</v>
      </c>
      <c r="B606" s="288">
        <v>44315</v>
      </c>
      <c r="C606" s="293" t="s">
        <v>1561</v>
      </c>
      <c r="D606" s="204">
        <v>34</v>
      </c>
      <c r="E606" s="204">
        <v>31</v>
      </c>
      <c r="F606" s="204">
        <v>34</v>
      </c>
      <c r="G606" s="204">
        <v>36</v>
      </c>
      <c r="H606" s="204">
        <v>35</v>
      </c>
      <c r="I606" s="204">
        <v>34.5</v>
      </c>
      <c r="J606" s="204">
        <v>35</v>
      </c>
      <c r="K606" s="204">
        <v>35</v>
      </c>
      <c r="L606" s="204">
        <v>44</v>
      </c>
      <c r="M606" s="204">
        <v>44</v>
      </c>
      <c r="N606" s="204">
        <v>35</v>
      </c>
      <c r="O606" s="204">
        <v>46</v>
      </c>
      <c r="P606" s="204">
        <v>45</v>
      </c>
      <c r="Q606" s="204">
        <v>47.5</v>
      </c>
      <c r="R606" s="204">
        <v>44</v>
      </c>
      <c r="S606" s="204">
        <v>46</v>
      </c>
      <c r="T606" s="204">
        <v>39.130000000000003</v>
      </c>
    </row>
    <row r="607" spans="1:20" ht="20.100000000000001" customHeight="1">
      <c r="A607" s="288">
        <v>44309</v>
      </c>
      <c r="B607" s="288">
        <v>44315</v>
      </c>
      <c r="C607" s="293" t="s">
        <v>1562</v>
      </c>
      <c r="D607" s="204">
        <v>34</v>
      </c>
      <c r="E607" s="204">
        <v>31</v>
      </c>
      <c r="F607" s="204">
        <v>34</v>
      </c>
      <c r="G607" s="204">
        <v>36</v>
      </c>
      <c r="H607" s="204">
        <v>34</v>
      </c>
      <c r="I607" s="204">
        <v>34</v>
      </c>
      <c r="J607" s="204">
        <v>31.5</v>
      </c>
      <c r="K607" s="204">
        <v>31.5</v>
      </c>
      <c r="L607" s="204">
        <v>34</v>
      </c>
      <c r="M607" s="204">
        <v>34</v>
      </c>
      <c r="N607" s="204">
        <v>31.5</v>
      </c>
      <c r="O607" s="204">
        <v>34</v>
      </c>
      <c r="P607" s="204">
        <v>34</v>
      </c>
      <c r="Q607" s="204">
        <v>34.5</v>
      </c>
      <c r="R607" s="204">
        <v>35</v>
      </c>
      <c r="S607" s="204">
        <v>33</v>
      </c>
      <c r="T607" s="204">
        <v>33.5</v>
      </c>
    </row>
    <row r="608" spans="1:20" ht="20.100000000000001" customHeight="1">
      <c r="A608" s="288">
        <v>44309</v>
      </c>
      <c r="B608" s="288">
        <v>44315</v>
      </c>
      <c r="C608" s="293" t="s">
        <v>1563</v>
      </c>
      <c r="D608" s="204">
        <v>0</v>
      </c>
      <c r="E608" s="204">
        <v>0</v>
      </c>
      <c r="F608" s="204">
        <v>0</v>
      </c>
      <c r="G608" s="204">
        <v>0</v>
      </c>
      <c r="H608" s="204">
        <v>1</v>
      </c>
      <c r="I608" s="204">
        <v>0.5</v>
      </c>
      <c r="J608" s="204">
        <v>3.5</v>
      </c>
      <c r="K608" s="204">
        <v>3.5</v>
      </c>
      <c r="L608" s="204">
        <v>10</v>
      </c>
      <c r="M608" s="204">
        <v>10</v>
      </c>
      <c r="N608" s="204">
        <v>3.5</v>
      </c>
      <c r="O608" s="204">
        <v>12</v>
      </c>
      <c r="P608" s="204">
        <v>11</v>
      </c>
      <c r="Q608" s="204">
        <v>13</v>
      </c>
      <c r="R608" s="204">
        <v>9</v>
      </c>
      <c r="S608" s="204">
        <v>13</v>
      </c>
      <c r="T608" s="204">
        <v>5.63</v>
      </c>
    </row>
    <row r="609" spans="1:20" ht="20.100000000000001" customHeight="1">
      <c r="A609" s="288">
        <v>44309</v>
      </c>
      <c r="B609" s="288">
        <v>44315</v>
      </c>
      <c r="C609" s="293" t="s">
        <v>1564</v>
      </c>
      <c r="D609" s="204">
        <v>60</v>
      </c>
      <c r="E609" s="204">
        <v>56</v>
      </c>
      <c r="F609" s="204">
        <v>61</v>
      </c>
      <c r="G609" s="204">
        <v>64</v>
      </c>
      <c r="H609" s="204">
        <v>64</v>
      </c>
      <c r="I609" s="204">
        <v>63</v>
      </c>
      <c r="J609" s="204">
        <v>68</v>
      </c>
      <c r="K609" s="204">
        <v>68</v>
      </c>
      <c r="L609" s="204">
        <v>68</v>
      </c>
      <c r="M609" s="204">
        <v>68</v>
      </c>
      <c r="N609" s="204">
        <v>69</v>
      </c>
      <c r="O609" s="204">
        <v>69</v>
      </c>
      <c r="P609" s="204">
        <v>69</v>
      </c>
      <c r="Q609" s="204">
        <v>68</v>
      </c>
      <c r="R609" s="204">
        <v>69</v>
      </c>
      <c r="S609" s="204">
        <v>71</v>
      </c>
      <c r="T609" s="204">
        <v>65.94</v>
      </c>
    </row>
    <row r="610" spans="1:20" ht="20.100000000000001" customHeight="1">
      <c r="A610" s="288">
        <v>44309</v>
      </c>
      <c r="B610" s="288">
        <v>44315</v>
      </c>
      <c r="C610" s="293" t="s">
        <v>1565</v>
      </c>
      <c r="D610" s="204">
        <v>60</v>
      </c>
      <c r="E610" s="204">
        <v>55</v>
      </c>
      <c r="F610" s="204">
        <v>57</v>
      </c>
      <c r="G610" s="204">
        <v>58</v>
      </c>
      <c r="H610" s="204">
        <v>56</v>
      </c>
      <c r="I610" s="204">
        <v>56</v>
      </c>
      <c r="J610" s="204">
        <v>58</v>
      </c>
      <c r="K610" s="204">
        <v>58</v>
      </c>
      <c r="L610" s="204">
        <v>48</v>
      </c>
      <c r="M610" s="204">
        <v>48</v>
      </c>
      <c r="N610" s="204">
        <v>59</v>
      </c>
      <c r="O610" s="204">
        <v>54</v>
      </c>
      <c r="P610" s="204">
        <v>54</v>
      </c>
      <c r="Q610" s="204">
        <v>56</v>
      </c>
      <c r="R610" s="204">
        <v>56</v>
      </c>
      <c r="S610" s="204">
        <v>57</v>
      </c>
      <c r="T610" s="204">
        <v>55.63</v>
      </c>
    </row>
    <row r="611" spans="1:20" ht="20.100000000000001" customHeight="1">
      <c r="A611" s="288">
        <v>44309</v>
      </c>
      <c r="B611" s="288">
        <v>44315</v>
      </c>
      <c r="C611" s="293" t="s">
        <v>1566</v>
      </c>
      <c r="D611" s="204">
        <v>0</v>
      </c>
      <c r="E611" s="204">
        <v>1</v>
      </c>
      <c r="F611" s="204">
        <v>4</v>
      </c>
      <c r="G611" s="204">
        <v>6</v>
      </c>
      <c r="H611" s="204">
        <v>8</v>
      </c>
      <c r="I611" s="204">
        <v>7</v>
      </c>
      <c r="J611" s="204">
        <v>10</v>
      </c>
      <c r="K611" s="204">
        <v>10</v>
      </c>
      <c r="L611" s="204">
        <v>20</v>
      </c>
      <c r="M611" s="204">
        <v>20</v>
      </c>
      <c r="N611" s="204">
        <v>10</v>
      </c>
      <c r="O611" s="204">
        <v>15</v>
      </c>
      <c r="P611" s="204">
        <v>15</v>
      </c>
      <c r="Q611" s="204">
        <v>12</v>
      </c>
      <c r="R611" s="204">
        <v>13</v>
      </c>
      <c r="S611" s="204">
        <v>14</v>
      </c>
      <c r="T611" s="204">
        <v>10.31</v>
      </c>
    </row>
    <row r="612" spans="1:20" ht="20.100000000000001" customHeight="1">
      <c r="A612" s="288">
        <v>44316</v>
      </c>
      <c r="B612" s="288">
        <v>44322</v>
      </c>
      <c r="C612" s="293" t="s">
        <v>1560</v>
      </c>
      <c r="D612" s="204">
        <v>25</v>
      </c>
      <c r="E612" s="204">
        <v>24</v>
      </c>
      <c r="F612" s="204">
        <v>25.8</v>
      </c>
      <c r="G612" s="204">
        <v>25.8</v>
      </c>
      <c r="H612" s="204">
        <v>25.8</v>
      </c>
      <c r="I612" s="204">
        <v>26</v>
      </c>
      <c r="J612" s="204">
        <v>26</v>
      </c>
      <c r="K612" s="204">
        <v>26</v>
      </c>
      <c r="L612" s="204">
        <v>26.5</v>
      </c>
      <c r="M612" s="204">
        <v>26</v>
      </c>
      <c r="N612" s="204">
        <v>27</v>
      </c>
      <c r="O612" s="204">
        <v>32</v>
      </c>
      <c r="P612" s="204">
        <v>25</v>
      </c>
      <c r="Q612" s="204">
        <v>27</v>
      </c>
      <c r="R612" s="204">
        <v>27</v>
      </c>
      <c r="S612" s="204">
        <v>26.2</v>
      </c>
      <c r="T612" s="204">
        <v>26.32</v>
      </c>
    </row>
    <row r="613" spans="1:20" ht="20.100000000000001" customHeight="1">
      <c r="A613" s="288">
        <v>44316</v>
      </c>
      <c r="B613" s="288">
        <v>44322</v>
      </c>
      <c r="C613" s="293" t="s">
        <v>1561</v>
      </c>
      <c r="D613" s="204">
        <v>34</v>
      </c>
      <c r="E613" s="204">
        <v>31</v>
      </c>
      <c r="F613" s="204">
        <v>35</v>
      </c>
      <c r="G613" s="204">
        <v>35</v>
      </c>
      <c r="H613" s="204">
        <v>35</v>
      </c>
      <c r="I613" s="204">
        <v>34</v>
      </c>
      <c r="J613" s="204">
        <v>35</v>
      </c>
      <c r="K613" s="204">
        <v>35</v>
      </c>
      <c r="L613" s="204">
        <v>44</v>
      </c>
      <c r="M613" s="204">
        <v>44</v>
      </c>
      <c r="N613" s="204">
        <v>35</v>
      </c>
      <c r="O613" s="204">
        <v>45</v>
      </c>
      <c r="P613" s="204">
        <v>44</v>
      </c>
      <c r="Q613" s="204">
        <v>47.5</v>
      </c>
      <c r="R613" s="204">
        <v>44</v>
      </c>
      <c r="S613" s="204">
        <v>46</v>
      </c>
      <c r="T613" s="204">
        <v>38.97</v>
      </c>
    </row>
    <row r="614" spans="1:20" ht="20.100000000000001" customHeight="1">
      <c r="A614" s="288">
        <v>44316</v>
      </c>
      <c r="B614" s="288">
        <v>44322</v>
      </c>
      <c r="C614" s="293" t="s">
        <v>1562</v>
      </c>
      <c r="D614" s="204">
        <v>34</v>
      </c>
      <c r="E614" s="204">
        <v>31</v>
      </c>
      <c r="F614" s="204">
        <v>34</v>
      </c>
      <c r="G614" s="204">
        <v>34</v>
      </c>
      <c r="H614" s="204">
        <v>34</v>
      </c>
      <c r="I614" s="204">
        <v>34</v>
      </c>
      <c r="J614" s="204">
        <v>31.5</v>
      </c>
      <c r="K614" s="204">
        <v>31.5</v>
      </c>
      <c r="L614" s="204">
        <v>34</v>
      </c>
      <c r="M614" s="204">
        <v>34</v>
      </c>
      <c r="N614" s="204">
        <v>31.5</v>
      </c>
      <c r="O614" s="204">
        <v>34</v>
      </c>
      <c r="P614" s="204">
        <v>34</v>
      </c>
      <c r="Q614" s="204">
        <v>34.5</v>
      </c>
      <c r="R614" s="204">
        <v>35</v>
      </c>
      <c r="S614" s="204">
        <v>33</v>
      </c>
      <c r="T614" s="204">
        <v>33.380000000000003</v>
      </c>
    </row>
    <row r="615" spans="1:20" ht="20.100000000000001" customHeight="1">
      <c r="A615" s="288">
        <v>44316</v>
      </c>
      <c r="B615" s="288">
        <v>44322</v>
      </c>
      <c r="C615" s="293" t="s">
        <v>1563</v>
      </c>
      <c r="D615" s="204">
        <v>0</v>
      </c>
      <c r="E615" s="204">
        <v>0</v>
      </c>
      <c r="F615" s="204">
        <v>1</v>
      </c>
      <c r="G615" s="204">
        <v>1</v>
      </c>
      <c r="H615" s="204">
        <v>1</v>
      </c>
      <c r="I615" s="204">
        <v>0</v>
      </c>
      <c r="J615" s="204">
        <v>3.5</v>
      </c>
      <c r="K615" s="204">
        <v>3.5</v>
      </c>
      <c r="L615" s="204">
        <v>10</v>
      </c>
      <c r="M615" s="204">
        <v>10</v>
      </c>
      <c r="N615" s="204">
        <v>3.5</v>
      </c>
      <c r="O615" s="204">
        <v>12</v>
      </c>
      <c r="P615" s="204">
        <v>11</v>
      </c>
      <c r="Q615" s="204">
        <v>13</v>
      </c>
      <c r="R615" s="204">
        <f>R613-R614</f>
        <v>9</v>
      </c>
      <c r="S615" s="204">
        <f>S613-S614</f>
        <v>13</v>
      </c>
      <c r="T615" s="204">
        <v>5.72</v>
      </c>
    </row>
    <row r="616" spans="1:20" ht="20.100000000000001" customHeight="1">
      <c r="A616" s="288">
        <v>44316</v>
      </c>
      <c r="B616" s="288">
        <v>44322</v>
      </c>
      <c r="C616" s="293" t="s">
        <v>1564</v>
      </c>
      <c r="D616" s="204">
        <v>60</v>
      </c>
      <c r="E616" s="204">
        <v>56</v>
      </c>
      <c r="F616" s="204">
        <v>62</v>
      </c>
      <c r="G616" s="204">
        <v>63</v>
      </c>
      <c r="H616" s="204">
        <v>64</v>
      </c>
      <c r="I616" s="204">
        <v>63</v>
      </c>
      <c r="J616" s="204">
        <v>68</v>
      </c>
      <c r="K616" s="204">
        <v>68</v>
      </c>
      <c r="L616" s="204">
        <v>68</v>
      </c>
      <c r="M616" s="204">
        <v>68</v>
      </c>
      <c r="N616" s="204">
        <v>69</v>
      </c>
      <c r="O616" s="204">
        <v>69</v>
      </c>
      <c r="P616" s="204">
        <v>69</v>
      </c>
      <c r="Q616" s="204">
        <v>68</v>
      </c>
      <c r="R616" s="204">
        <v>66</v>
      </c>
      <c r="S616" s="204">
        <v>68</v>
      </c>
      <c r="T616" s="204">
        <v>65.56</v>
      </c>
    </row>
    <row r="617" spans="1:20" ht="20.100000000000001" customHeight="1">
      <c r="A617" s="288">
        <v>44316</v>
      </c>
      <c r="B617" s="288">
        <v>44322</v>
      </c>
      <c r="C617" s="293" t="s">
        <v>1565</v>
      </c>
      <c r="D617" s="204">
        <v>60</v>
      </c>
      <c r="E617" s="204">
        <v>55</v>
      </c>
      <c r="F617" s="204">
        <v>58</v>
      </c>
      <c r="G617" s="204">
        <v>59</v>
      </c>
      <c r="H617" s="204">
        <v>56</v>
      </c>
      <c r="I617" s="204">
        <v>56</v>
      </c>
      <c r="J617" s="204">
        <v>58</v>
      </c>
      <c r="K617" s="204">
        <v>58</v>
      </c>
      <c r="L617" s="204">
        <v>48</v>
      </c>
      <c r="M617" s="204">
        <v>48</v>
      </c>
      <c r="N617" s="204">
        <v>59</v>
      </c>
      <c r="O617" s="204">
        <v>54</v>
      </c>
      <c r="P617" s="204">
        <v>54</v>
      </c>
      <c r="Q617" s="204">
        <v>56</v>
      </c>
      <c r="R617" s="204">
        <v>53</v>
      </c>
      <c r="S617" s="204">
        <v>55</v>
      </c>
      <c r="T617" s="204">
        <v>55.44</v>
      </c>
    </row>
    <row r="618" spans="1:20" ht="20.100000000000001" customHeight="1">
      <c r="A618" s="288">
        <v>44316</v>
      </c>
      <c r="B618" s="288">
        <v>44322</v>
      </c>
      <c r="C618" s="293" t="s">
        <v>1566</v>
      </c>
      <c r="D618" s="204">
        <v>0</v>
      </c>
      <c r="E618" s="204">
        <v>1</v>
      </c>
      <c r="F618" s="204">
        <v>4</v>
      </c>
      <c r="G618" s="204">
        <v>4</v>
      </c>
      <c r="H618" s="204">
        <v>8</v>
      </c>
      <c r="I618" s="204">
        <v>7</v>
      </c>
      <c r="J618" s="204">
        <v>10</v>
      </c>
      <c r="K618" s="204">
        <v>10</v>
      </c>
      <c r="L618" s="204">
        <v>20</v>
      </c>
      <c r="M618" s="204">
        <v>20</v>
      </c>
      <c r="N618" s="204">
        <v>10</v>
      </c>
      <c r="O618" s="204">
        <v>15</v>
      </c>
      <c r="P618" s="204">
        <v>15</v>
      </c>
      <c r="Q618" s="204">
        <v>12</v>
      </c>
      <c r="R618" s="204">
        <f>R616-R617</f>
        <v>13</v>
      </c>
      <c r="S618" s="204">
        <f>S616-S617</f>
        <v>13</v>
      </c>
      <c r="T618" s="204">
        <v>10.130000000000001</v>
      </c>
    </row>
    <row r="619" spans="1:20" ht="20.100000000000001" customHeight="1">
      <c r="A619" s="288">
        <v>44323</v>
      </c>
      <c r="B619" s="288">
        <v>44329</v>
      </c>
      <c r="C619" s="293" t="s">
        <v>1560</v>
      </c>
      <c r="D619" s="204">
        <v>22.3</v>
      </c>
      <c r="E619" s="204">
        <v>21.5</v>
      </c>
      <c r="F619" s="204">
        <v>23.8</v>
      </c>
      <c r="G619" s="204">
        <v>23.8</v>
      </c>
      <c r="H619" s="204">
        <v>24.2</v>
      </c>
      <c r="I619" s="204">
        <v>23.5</v>
      </c>
      <c r="J619" s="204">
        <v>24</v>
      </c>
      <c r="K619" s="204">
        <v>24</v>
      </c>
      <c r="L619" s="204">
        <v>24.5</v>
      </c>
      <c r="M619" s="204">
        <v>23.8</v>
      </c>
      <c r="N619" s="204">
        <v>25</v>
      </c>
      <c r="O619" s="204">
        <v>30</v>
      </c>
      <c r="P619" s="204">
        <v>22.5</v>
      </c>
      <c r="Q619" s="204">
        <v>25</v>
      </c>
      <c r="R619" s="204">
        <v>24.2</v>
      </c>
      <c r="S619" s="204">
        <v>23.3</v>
      </c>
      <c r="T619" s="204">
        <v>24.09</v>
      </c>
    </row>
    <row r="620" spans="1:20" ht="20.100000000000001" customHeight="1">
      <c r="A620" s="288">
        <v>44323</v>
      </c>
      <c r="B620" s="288">
        <v>44329</v>
      </c>
      <c r="C620" s="293" t="s">
        <v>1561</v>
      </c>
      <c r="D620" s="204">
        <v>30</v>
      </c>
      <c r="E620" s="204">
        <v>27</v>
      </c>
      <c r="F620" s="204">
        <v>35</v>
      </c>
      <c r="G620" s="204">
        <v>35</v>
      </c>
      <c r="H620" s="204">
        <v>35</v>
      </c>
      <c r="I620" s="204">
        <v>34</v>
      </c>
      <c r="J620" s="204">
        <v>35</v>
      </c>
      <c r="K620" s="204">
        <v>35</v>
      </c>
      <c r="L620" s="204">
        <v>44</v>
      </c>
      <c r="M620" s="204">
        <v>44</v>
      </c>
      <c r="N620" s="204">
        <v>35</v>
      </c>
      <c r="O620" s="204">
        <v>45</v>
      </c>
      <c r="P620" s="204">
        <v>44</v>
      </c>
      <c r="Q620" s="204">
        <v>47.5</v>
      </c>
      <c r="R620" s="204">
        <v>44</v>
      </c>
      <c r="S620" s="204">
        <v>46</v>
      </c>
      <c r="T620" s="204">
        <v>38.47</v>
      </c>
    </row>
    <row r="621" spans="1:20" ht="20.100000000000001" customHeight="1">
      <c r="A621" s="288">
        <v>44323</v>
      </c>
      <c r="B621" s="288">
        <v>44329</v>
      </c>
      <c r="C621" s="293" t="s">
        <v>1562</v>
      </c>
      <c r="D621" s="204">
        <v>30</v>
      </c>
      <c r="E621" s="204">
        <v>27</v>
      </c>
      <c r="F621" s="204">
        <v>34</v>
      </c>
      <c r="G621" s="204">
        <v>34</v>
      </c>
      <c r="H621" s="204">
        <v>34</v>
      </c>
      <c r="I621" s="204">
        <v>34</v>
      </c>
      <c r="J621" s="204">
        <v>31.5</v>
      </c>
      <c r="K621" s="204">
        <v>31.5</v>
      </c>
      <c r="L621" s="204">
        <v>34</v>
      </c>
      <c r="M621" s="204">
        <v>34</v>
      </c>
      <c r="N621" s="204">
        <v>31.5</v>
      </c>
      <c r="O621" s="204">
        <v>34</v>
      </c>
      <c r="P621" s="204">
        <v>34</v>
      </c>
      <c r="Q621" s="204">
        <v>34.5</v>
      </c>
      <c r="R621" s="204">
        <v>35</v>
      </c>
      <c r="S621" s="204">
        <v>33</v>
      </c>
      <c r="T621" s="204">
        <v>32.880000000000003</v>
      </c>
    </row>
    <row r="622" spans="1:20" ht="20.100000000000001" customHeight="1">
      <c r="A622" s="288">
        <v>44323</v>
      </c>
      <c r="B622" s="288">
        <v>44329</v>
      </c>
      <c r="C622" s="293" t="s">
        <v>1563</v>
      </c>
      <c r="D622" s="204">
        <v>0</v>
      </c>
      <c r="E622" s="204">
        <v>0</v>
      </c>
      <c r="F622" s="204">
        <v>1</v>
      </c>
      <c r="G622" s="204">
        <v>1</v>
      </c>
      <c r="H622" s="204">
        <v>1</v>
      </c>
      <c r="I622" s="204">
        <v>0</v>
      </c>
      <c r="J622" s="204">
        <v>3.5</v>
      </c>
      <c r="K622" s="204">
        <v>3.5</v>
      </c>
      <c r="L622" s="204">
        <v>10</v>
      </c>
      <c r="M622" s="204">
        <v>10</v>
      </c>
      <c r="N622" s="204">
        <v>3.5</v>
      </c>
      <c r="O622" s="204">
        <v>12</v>
      </c>
      <c r="P622" s="204">
        <v>11</v>
      </c>
      <c r="Q622" s="204">
        <v>13</v>
      </c>
      <c r="R622" s="204">
        <v>9</v>
      </c>
      <c r="S622" s="204">
        <v>13</v>
      </c>
      <c r="T622" s="204">
        <v>5.72</v>
      </c>
    </row>
    <row r="623" spans="1:20" ht="20.100000000000001" customHeight="1">
      <c r="A623" s="288">
        <v>44323</v>
      </c>
      <c r="B623" s="288">
        <v>44329</v>
      </c>
      <c r="C623" s="293" t="s">
        <v>1564</v>
      </c>
      <c r="D623" s="204">
        <v>55</v>
      </c>
      <c r="E623" s="204">
        <v>52</v>
      </c>
      <c r="F623" s="204">
        <v>62</v>
      </c>
      <c r="G623" s="204">
        <v>63</v>
      </c>
      <c r="H623" s="204">
        <v>64</v>
      </c>
      <c r="I623" s="204">
        <v>63</v>
      </c>
      <c r="J623" s="204">
        <v>68</v>
      </c>
      <c r="K623" s="204">
        <v>68</v>
      </c>
      <c r="L623" s="204">
        <v>68</v>
      </c>
      <c r="M623" s="204">
        <v>68</v>
      </c>
      <c r="N623" s="204">
        <v>69</v>
      </c>
      <c r="O623" s="204">
        <v>69</v>
      </c>
      <c r="P623" s="204">
        <v>69</v>
      </c>
      <c r="Q623" s="204">
        <v>68</v>
      </c>
      <c r="R623" s="204">
        <v>64</v>
      </c>
      <c r="S623" s="204">
        <v>65</v>
      </c>
      <c r="T623" s="204">
        <v>64.69</v>
      </c>
    </row>
    <row r="624" spans="1:20" ht="20.100000000000001" customHeight="1">
      <c r="A624" s="288">
        <v>44323</v>
      </c>
      <c r="B624" s="288">
        <v>44329</v>
      </c>
      <c r="C624" s="293" t="s">
        <v>1565</v>
      </c>
      <c r="D624" s="204">
        <v>55</v>
      </c>
      <c r="E624" s="204">
        <v>52</v>
      </c>
      <c r="F624" s="204">
        <v>58</v>
      </c>
      <c r="G624" s="204">
        <v>59</v>
      </c>
      <c r="H624" s="204">
        <v>56</v>
      </c>
      <c r="I624" s="204">
        <v>56</v>
      </c>
      <c r="J624" s="204">
        <v>58</v>
      </c>
      <c r="K624" s="204">
        <v>58</v>
      </c>
      <c r="L624" s="204">
        <v>48</v>
      </c>
      <c r="M624" s="204">
        <v>48</v>
      </c>
      <c r="N624" s="204">
        <v>59</v>
      </c>
      <c r="O624" s="204">
        <v>54</v>
      </c>
      <c r="P624" s="204">
        <v>54</v>
      </c>
      <c r="Q624" s="204">
        <v>56</v>
      </c>
      <c r="R624" s="204">
        <v>53</v>
      </c>
      <c r="S624" s="204">
        <v>55</v>
      </c>
      <c r="T624" s="204">
        <v>54.94</v>
      </c>
    </row>
    <row r="625" spans="1:20" ht="20.100000000000001" customHeight="1">
      <c r="A625" s="288">
        <v>44323</v>
      </c>
      <c r="B625" s="288">
        <v>44329</v>
      </c>
      <c r="C625" s="293" t="s">
        <v>1566</v>
      </c>
      <c r="D625" s="204">
        <v>0</v>
      </c>
      <c r="E625" s="204">
        <v>0</v>
      </c>
      <c r="F625" s="204">
        <v>4</v>
      </c>
      <c r="G625" s="204">
        <v>4</v>
      </c>
      <c r="H625" s="204">
        <v>8</v>
      </c>
      <c r="I625" s="204">
        <v>7</v>
      </c>
      <c r="J625" s="204">
        <v>10</v>
      </c>
      <c r="K625" s="204">
        <v>10</v>
      </c>
      <c r="L625" s="204">
        <v>20</v>
      </c>
      <c r="M625" s="204">
        <v>20</v>
      </c>
      <c r="N625" s="204">
        <v>10</v>
      </c>
      <c r="O625" s="204">
        <v>15</v>
      </c>
      <c r="P625" s="204">
        <v>15</v>
      </c>
      <c r="Q625" s="204">
        <v>12</v>
      </c>
      <c r="R625" s="204">
        <v>11</v>
      </c>
      <c r="S625" s="204">
        <v>10</v>
      </c>
      <c r="T625" s="204">
        <v>9.75</v>
      </c>
    </row>
    <row r="626" spans="1:20" ht="20.100000000000001" customHeight="1">
      <c r="A626" s="288">
        <v>44330</v>
      </c>
      <c r="B626" s="288">
        <v>44336</v>
      </c>
      <c r="C626" s="293" t="s">
        <v>1560</v>
      </c>
      <c r="D626" s="204">
        <v>22.8</v>
      </c>
      <c r="E626" s="204">
        <v>20.100000000000001</v>
      </c>
      <c r="F626" s="204">
        <v>22.3</v>
      </c>
      <c r="G626" s="204">
        <v>22.8</v>
      </c>
      <c r="H626" s="204">
        <v>23</v>
      </c>
      <c r="I626" s="204">
        <v>22.3</v>
      </c>
      <c r="J626" s="204">
        <v>23</v>
      </c>
      <c r="K626" s="204">
        <v>23</v>
      </c>
      <c r="L626" s="204">
        <v>23.8</v>
      </c>
      <c r="M626" s="204">
        <v>23</v>
      </c>
      <c r="N626" s="204">
        <v>23.5</v>
      </c>
      <c r="O626" s="204">
        <v>28.5</v>
      </c>
      <c r="P626" s="204">
        <v>22</v>
      </c>
      <c r="Q626" s="204">
        <v>23</v>
      </c>
      <c r="R626" s="204">
        <v>23.4</v>
      </c>
      <c r="S626" s="204">
        <v>22.6</v>
      </c>
      <c r="T626" s="204">
        <v>23.07</v>
      </c>
    </row>
    <row r="627" spans="1:20" ht="20.100000000000001" customHeight="1">
      <c r="A627" s="288">
        <v>44330</v>
      </c>
      <c r="B627" s="288">
        <v>44336</v>
      </c>
      <c r="C627" s="293" t="s">
        <v>1561</v>
      </c>
      <c r="D627" s="204">
        <v>27</v>
      </c>
      <c r="E627" s="204">
        <v>27</v>
      </c>
      <c r="F627" s="204">
        <v>25</v>
      </c>
      <c r="G627" s="204">
        <v>32</v>
      </c>
      <c r="H627" s="204">
        <v>34</v>
      </c>
      <c r="I627" s="204">
        <v>32.5</v>
      </c>
      <c r="J627" s="204">
        <v>33</v>
      </c>
      <c r="K627" s="204">
        <v>33</v>
      </c>
      <c r="L627" s="204">
        <v>42</v>
      </c>
      <c r="M627" s="204">
        <v>42</v>
      </c>
      <c r="N627" s="204">
        <v>33</v>
      </c>
      <c r="O627" s="204">
        <v>43</v>
      </c>
      <c r="P627" s="204">
        <v>41</v>
      </c>
      <c r="Q627" s="204">
        <v>43</v>
      </c>
      <c r="R627" s="204">
        <v>43</v>
      </c>
      <c r="S627" s="204">
        <v>42.5</v>
      </c>
      <c r="T627" s="204">
        <v>35.81</v>
      </c>
    </row>
    <row r="628" spans="1:20" ht="20.100000000000001" customHeight="1">
      <c r="A628" s="288">
        <v>44330</v>
      </c>
      <c r="B628" s="288">
        <v>44336</v>
      </c>
      <c r="C628" s="293" t="s">
        <v>1562</v>
      </c>
      <c r="D628" s="204">
        <v>27</v>
      </c>
      <c r="E628" s="204">
        <v>27</v>
      </c>
      <c r="F628" s="204">
        <v>25</v>
      </c>
      <c r="G628" s="204">
        <v>32</v>
      </c>
      <c r="H628" s="204">
        <v>34</v>
      </c>
      <c r="I628" s="204">
        <v>32.5</v>
      </c>
      <c r="J628" s="204">
        <v>30</v>
      </c>
      <c r="K628" s="204">
        <v>30</v>
      </c>
      <c r="L628" s="204">
        <v>32</v>
      </c>
      <c r="M628" s="204">
        <v>32</v>
      </c>
      <c r="N628" s="204">
        <v>30</v>
      </c>
      <c r="O628" s="204">
        <v>32</v>
      </c>
      <c r="P628" s="204">
        <v>31</v>
      </c>
      <c r="Q628" s="204">
        <v>32</v>
      </c>
      <c r="R628" s="204">
        <v>33.5</v>
      </c>
      <c r="S628" s="204">
        <v>32</v>
      </c>
      <c r="T628" s="204">
        <v>30.75</v>
      </c>
    </row>
    <row r="629" spans="1:20" ht="20.100000000000001" customHeight="1">
      <c r="A629" s="288">
        <v>44330</v>
      </c>
      <c r="B629" s="288">
        <v>44336</v>
      </c>
      <c r="C629" s="293" t="s">
        <v>1563</v>
      </c>
      <c r="D629" s="204">
        <v>0</v>
      </c>
      <c r="E629" s="204">
        <v>0</v>
      </c>
      <c r="F629" s="204">
        <v>0</v>
      </c>
      <c r="G629" s="204">
        <v>0</v>
      </c>
      <c r="H629" s="204">
        <v>0</v>
      </c>
      <c r="I629" s="204">
        <v>0</v>
      </c>
      <c r="J629" s="204">
        <v>3</v>
      </c>
      <c r="K629" s="204">
        <v>3</v>
      </c>
      <c r="L629" s="204">
        <v>10</v>
      </c>
      <c r="M629" s="204">
        <v>10</v>
      </c>
      <c r="N629" s="204">
        <v>3</v>
      </c>
      <c r="O629" s="204">
        <v>11</v>
      </c>
      <c r="P629" s="204">
        <v>10</v>
      </c>
      <c r="Q629" s="204">
        <v>11</v>
      </c>
      <c r="R629" s="204">
        <v>9.5</v>
      </c>
      <c r="S629" s="204">
        <v>10.5</v>
      </c>
      <c r="T629" s="204">
        <v>5.0599999999999996</v>
      </c>
    </row>
    <row r="630" spans="1:20" ht="20.100000000000001" customHeight="1">
      <c r="A630" s="288">
        <v>44330</v>
      </c>
      <c r="B630" s="288">
        <v>44336</v>
      </c>
      <c r="C630" s="293" t="s">
        <v>1564</v>
      </c>
      <c r="D630" s="204">
        <v>46</v>
      </c>
      <c r="E630" s="204">
        <v>50</v>
      </c>
      <c r="F630" s="204">
        <v>46</v>
      </c>
      <c r="G630" s="204">
        <v>59</v>
      </c>
      <c r="H630" s="204">
        <v>60</v>
      </c>
      <c r="I630" s="204">
        <v>59</v>
      </c>
      <c r="J630" s="204">
        <v>63</v>
      </c>
      <c r="K630" s="204">
        <v>63</v>
      </c>
      <c r="L630" s="204">
        <v>64</v>
      </c>
      <c r="M630" s="204">
        <v>64</v>
      </c>
      <c r="N630" s="204">
        <v>63.5</v>
      </c>
      <c r="O630" s="204">
        <v>65</v>
      </c>
      <c r="P630" s="204">
        <v>65</v>
      </c>
      <c r="Q630" s="204">
        <v>63</v>
      </c>
      <c r="R630" s="204">
        <v>63.5</v>
      </c>
      <c r="S630" s="204">
        <v>63</v>
      </c>
      <c r="T630" s="204">
        <v>59.81</v>
      </c>
    </row>
    <row r="631" spans="1:20" ht="20.100000000000001" customHeight="1">
      <c r="A631" s="288">
        <v>44330</v>
      </c>
      <c r="B631" s="288">
        <v>44336</v>
      </c>
      <c r="C631" s="293" t="s">
        <v>1565</v>
      </c>
      <c r="D631" s="204">
        <v>50</v>
      </c>
      <c r="E631" s="204">
        <v>50</v>
      </c>
      <c r="F631" s="204">
        <v>46</v>
      </c>
      <c r="G631" s="204">
        <v>57</v>
      </c>
      <c r="H631" s="204">
        <v>56</v>
      </c>
      <c r="I631" s="204">
        <v>56</v>
      </c>
      <c r="J631" s="204">
        <v>53</v>
      </c>
      <c r="K631" s="204">
        <v>53</v>
      </c>
      <c r="L631" s="204">
        <v>44</v>
      </c>
      <c r="M631" s="204">
        <v>44</v>
      </c>
      <c r="N631" s="204">
        <v>53.5</v>
      </c>
      <c r="O631" s="204">
        <v>50</v>
      </c>
      <c r="P631" s="204">
        <v>50</v>
      </c>
      <c r="Q631" s="204">
        <v>53</v>
      </c>
      <c r="R631" s="204">
        <v>53</v>
      </c>
      <c r="S631" s="204">
        <v>54</v>
      </c>
      <c r="T631" s="204">
        <v>51.41</v>
      </c>
    </row>
    <row r="632" spans="1:20" ht="20.100000000000001" customHeight="1">
      <c r="A632" s="288">
        <v>44330</v>
      </c>
      <c r="B632" s="288">
        <v>44336</v>
      </c>
      <c r="C632" s="293" t="s">
        <v>1566</v>
      </c>
      <c r="D632" s="204">
        <v>-4</v>
      </c>
      <c r="E632" s="204">
        <v>0</v>
      </c>
      <c r="F632" s="204">
        <v>0</v>
      </c>
      <c r="G632" s="204">
        <v>2</v>
      </c>
      <c r="H632" s="204">
        <v>4</v>
      </c>
      <c r="I632" s="204">
        <v>3</v>
      </c>
      <c r="J632" s="204">
        <v>10</v>
      </c>
      <c r="K632" s="204">
        <v>10</v>
      </c>
      <c r="L632" s="204">
        <v>20</v>
      </c>
      <c r="M632" s="204">
        <v>20</v>
      </c>
      <c r="N632" s="204">
        <v>10</v>
      </c>
      <c r="O632" s="204">
        <v>15</v>
      </c>
      <c r="P632" s="204">
        <v>15</v>
      </c>
      <c r="Q632" s="204">
        <v>10</v>
      </c>
      <c r="R632" s="204">
        <v>10.5</v>
      </c>
      <c r="S632" s="204">
        <v>9</v>
      </c>
      <c r="T632" s="204">
        <v>8.4</v>
      </c>
    </row>
    <row r="633" spans="1:20" ht="20.100000000000001" customHeight="1">
      <c r="A633" s="288">
        <v>44337</v>
      </c>
      <c r="B633" s="288">
        <v>44343</v>
      </c>
      <c r="C633" s="293" t="s">
        <v>1560</v>
      </c>
      <c r="D633" s="204">
        <v>21</v>
      </c>
      <c r="E633" s="204">
        <v>20.5</v>
      </c>
      <c r="F633" s="204">
        <v>21.2</v>
      </c>
      <c r="G633" s="204">
        <v>21.4</v>
      </c>
      <c r="H633" s="204">
        <v>21.9</v>
      </c>
      <c r="I633" s="204">
        <v>21.8</v>
      </c>
      <c r="J633" s="204">
        <v>22.3</v>
      </c>
      <c r="K633" s="204">
        <v>22.3</v>
      </c>
      <c r="L633" s="204">
        <v>23.8</v>
      </c>
      <c r="M633" s="204">
        <v>23</v>
      </c>
      <c r="N633" s="204">
        <v>23</v>
      </c>
      <c r="O633" s="204">
        <v>28</v>
      </c>
      <c r="P633" s="204">
        <v>22</v>
      </c>
      <c r="Q633" s="204">
        <v>22.8</v>
      </c>
      <c r="R633" s="204">
        <v>23</v>
      </c>
      <c r="S633" s="204">
        <v>22.5</v>
      </c>
      <c r="T633" s="204">
        <v>22.53</v>
      </c>
    </row>
    <row r="634" spans="1:20" ht="20.100000000000001" customHeight="1">
      <c r="A634" s="288">
        <v>44337</v>
      </c>
      <c r="B634" s="288">
        <v>44343</v>
      </c>
      <c r="C634" s="293" t="s">
        <v>1561</v>
      </c>
      <c r="D634" s="204">
        <v>27</v>
      </c>
      <c r="E634" s="204">
        <v>26</v>
      </c>
      <c r="F634" s="204">
        <v>25</v>
      </c>
      <c r="G634" s="204">
        <v>31</v>
      </c>
      <c r="H634" s="204">
        <v>32</v>
      </c>
      <c r="I634" s="204">
        <v>31</v>
      </c>
      <c r="J634" s="204">
        <v>30</v>
      </c>
      <c r="K634" s="204">
        <v>30</v>
      </c>
      <c r="L634" s="204">
        <v>42</v>
      </c>
      <c r="M634" s="204">
        <v>42</v>
      </c>
      <c r="N634" s="204">
        <v>30</v>
      </c>
      <c r="O634" s="204">
        <v>43</v>
      </c>
      <c r="P634" s="204">
        <v>41</v>
      </c>
      <c r="Q634" s="204">
        <v>40</v>
      </c>
      <c r="R634" s="204">
        <v>40</v>
      </c>
      <c r="S634" s="204">
        <v>39.5</v>
      </c>
      <c r="T634" s="204">
        <v>34.340000000000003</v>
      </c>
    </row>
    <row r="635" spans="1:20" ht="20.100000000000001" customHeight="1">
      <c r="A635" s="288">
        <v>44337</v>
      </c>
      <c r="B635" s="288">
        <v>44343</v>
      </c>
      <c r="C635" s="293" t="s">
        <v>1562</v>
      </c>
      <c r="D635" s="204">
        <v>27</v>
      </c>
      <c r="E635" s="204">
        <v>27</v>
      </c>
      <c r="F635" s="204">
        <v>24</v>
      </c>
      <c r="G635" s="204">
        <v>31</v>
      </c>
      <c r="H635" s="204">
        <v>32</v>
      </c>
      <c r="I635" s="204">
        <v>30</v>
      </c>
      <c r="J635" s="204">
        <v>30</v>
      </c>
      <c r="K635" s="204">
        <v>30</v>
      </c>
      <c r="L635" s="204">
        <v>32</v>
      </c>
      <c r="M635" s="204">
        <v>32</v>
      </c>
      <c r="N635" s="204">
        <v>30</v>
      </c>
      <c r="O635" s="204">
        <v>32</v>
      </c>
      <c r="P635" s="204">
        <v>31</v>
      </c>
      <c r="Q635" s="204">
        <v>32</v>
      </c>
      <c r="R635" s="204">
        <v>31.5</v>
      </c>
      <c r="S635" s="204">
        <v>29.8</v>
      </c>
      <c r="T635" s="204">
        <v>30.08</v>
      </c>
    </row>
    <row r="636" spans="1:20" ht="20.100000000000001" customHeight="1">
      <c r="A636" s="288">
        <v>44337</v>
      </c>
      <c r="B636" s="288">
        <v>44343</v>
      </c>
      <c r="C636" s="293" t="s">
        <v>1563</v>
      </c>
      <c r="D636" s="204">
        <v>0</v>
      </c>
      <c r="E636" s="204">
        <v>-1</v>
      </c>
      <c r="F636" s="204">
        <v>1</v>
      </c>
      <c r="G636" s="204">
        <v>0</v>
      </c>
      <c r="H636" s="204">
        <v>0</v>
      </c>
      <c r="I636" s="204">
        <v>1</v>
      </c>
      <c r="J636" s="204">
        <v>0</v>
      </c>
      <c r="K636" s="204">
        <v>0</v>
      </c>
      <c r="L636" s="204">
        <v>10</v>
      </c>
      <c r="M636" s="204">
        <v>10</v>
      </c>
      <c r="N636" s="204">
        <v>0</v>
      </c>
      <c r="O636" s="204">
        <v>11</v>
      </c>
      <c r="P636" s="204">
        <v>10</v>
      </c>
      <c r="Q636" s="204">
        <v>8</v>
      </c>
      <c r="R636" s="204">
        <v>8.5</v>
      </c>
      <c r="S636" s="204">
        <v>9.6999999999999993</v>
      </c>
      <c r="T636" s="204">
        <v>4.26</v>
      </c>
    </row>
    <row r="637" spans="1:20" ht="20.100000000000001" customHeight="1">
      <c r="A637" s="288">
        <v>44337</v>
      </c>
      <c r="B637" s="288">
        <v>44343</v>
      </c>
      <c r="C637" s="293" t="s">
        <v>1564</v>
      </c>
      <c r="D637" s="204">
        <v>45</v>
      </c>
      <c r="E637" s="204">
        <v>44</v>
      </c>
      <c r="F637" s="204">
        <v>48</v>
      </c>
      <c r="G637" s="204">
        <v>53</v>
      </c>
      <c r="H637" s="204">
        <v>57</v>
      </c>
      <c r="I637" s="204">
        <v>56.5</v>
      </c>
      <c r="J637" s="204">
        <v>60</v>
      </c>
      <c r="K637" s="204">
        <v>60</v>
      </c>
      <c r="L637" s="204">
        <v>64</v>
      </c>
      <c r="M637" s="204">
        <v>64</v>
      </c>
      <c r="N637" s="204">
        <v>60</v>
      </c>
      <c r="O637" s="204">
        <v>65</v>
      </c>
      <c r="P637" s="204">
        <v>65</v>
      </c>
      <c r="Q637" s="204">
        <v>60</v>
      </c>
      <c r="R637" s="204">
        <v>62</v>
      </c>
      <c r="S637" s="204">
        <v>61.5</v>
      </c>
      <c r="T637" s="204">
        <v>57.81</v>
      </c>
    </row>
    <row r="638" spans="1:20" ht="20.100000000000001" customHeight="1">
      <c r="A638" s="288">
        <v>44337</v>
      </c>
      <c r="B638" s="288">
        <v>44343</v>
      </c>
      <c r="C638" s="293" t="s">
        <v>1565</v>
      </c>
      <c r="D638" s="204">
        <v>50</v>
      </c>
      <c r="E638" s="204">
        <v>50</v>
      </c>
      <c r="F638" s="204">
        <v>44</v>
      </c>
      <c r="G638" s="204">
        <v>56</v>
      </c>
      <c r="H638" s="204">
        <v>55</v>
      </c>
      <c r="I638" s="204">
        <v>55</v>
      </c>
      <c r="J638" s="204">
        <v>53</v>
      </c>
      <c r="K638" s="204">
        <v>53</v>
      </c>
      <c r="L638" s="204">
        <v>44</v>
      </c>
      <c r="M638" s="204">
        <v>44</v>
      </c>
      <c r="N638" s="204">
        <v>53.5</v>
      </c>
      <c r="O638" s="204">
        <v>50</v>
      </c>
      <c r="P638" s="204">
        <v>50</v>
      </c>
      <c r="Q638" s="204">
        <v>53</v>
      </c>
      <c r="R638" s="204">
        <v>51</v>
      </c>
      <c r="S638" s="204">
        <v>52</v>
      </c>
      <c r="T638" s="204">
        <v>50.84</v>
      </c>
    </row>
    <row r="639" spans="1:20" ht="20.100000000000001" customHeight="1">
      <c r="A639" s="288">
        <v>44337</v>
      </c>
      <c r="B639" s="288">
        <v>44343</v>
      </c>
      <c r="C639" s="293" t="s">
        <v>1566</v>
      </c>
      <c r="D639" s="204">
        <v>-5</v>
      </c>
      <c r="E639" s="204">
        <v>-6</v>
      </c>
      <c r="F639" s="204">
        <v>4</v>
      </c>
      <c r="G639" s="204">
        <v>-3</v>
      </c>
      <c r="H639" s="204">
        <v>2</v>
      </c>
      <c r="I639" s="204">
        <v>1.5</v>
      </c>
      <c r="J639" s="204">
        <v>7</v>
      </c>
      <c r="K639" s="204">
        <v>7</v>
      </c>
      <c r="L639" s="204">
        <v>20</v>
      </c>
      <c r="M639" s="204">
        <v>20</v>
      </c>
      <c r="N639" s="204">
        <v>6.5</v>
      </c>
      <c r="O639" s="204">
        <v>15</v>
      </c>
      <c r="P639" s="204">
        <v>15</v>
      </c>
      <c r="Q639" s="204">
        <v>7</v>
      </c>
      <c r="R639" s="204">
        <v>11</v>
      </c>
      <c r="S639" s="204">
        <v>9.5</v>
      </c>
      <c r="T639" s="204">
        <v>6.97</v>
      </c>
    </row>
    <row r="640" spans="1:20" ht="20.100000000000001" customHeight="1">
      <c r="A640" s="288">
        <v>44344</v>
      </c>
      <c r="B640" s="288">
        <v>44350</v>
      </c>
      <c r="C640" s="293" t="s">
        <v>1560</v>
      </c>
      <c r="D640" s="204">
        <v>20.5</v>
      </c>
      <c r="E640" s="204">
        <v>20</v>
      </c>
      <c r="F640" s="204">
        <v>20.9</v>
      </c>
      <c r="G640" s="204">
        <v>20.7</v>
      </c>
      <c r="H640" s="204">
        <v>20.5</v>
      </c>
      <c r="I640" s="204">
        <v>20.7</v>
      </c>
      <c r="J640" s="204">
        <v>21</v>
      </c>
      <c r="K640" s="204">
        <v>21</v>
      </c>
      <c r="L640" s="204">
        <v>22.2</v>
      </c>
      <c r="M640" s="204">
        <v>22</v>
      </c>
      <c r="N640" s="204">
        <v>22</v>
      </c>
      <c r="O640" s="204">
        <v>26.5</v>
      </c>
      <c r="P640" s="204">
        <v>20</v>
      </c>
      <c r="Q640" s="204">
        <v>21.5</v>
      </c>
      <c r="R640" s="204">
        <v>21</v>
      </c>
      <c r="S640" s="204">
        <v>20.399999999999999</v>
      </c>
      <c r="T640" s="204">
        <v>21.31</v>
      </c>
    </row>
    <row r="641" spans="1:20" ht="20.100000000000001" customHeight="1">
      <c r="A641" s="288">
        <v>44344</v>
      </c>
      <c r="B641" s="288">
        <v>44350</v>
      </c>
      <c r="C641" s="293" t="s">
        <v>1561</v>
      </c>
      <c r="D641" s="204">
        <v>26</v>
      </c>
      <c r="E641" s="204">
        <v>25</v>
      </c>
      <c r="F641" s="204">
        <v>25</v>
      </c>
      <c r="G641" s="204">
        <v>30</v>
      </c>
      <c r="H641" s="204">
        <v>30</v>
      </c>
      <c r="I641" s="204">
        <v>30</v>
      </c>
      <c r="J641" s="204">
        <v>26</v>
      </c>
      <c r="K641" s="204">
        <v>26</v>
      </c>
      <c r="L641" s="204">
        <v>41</v>
      </c>
      <c r="M641" s="204">
        <v>41</v>
      </c>
      <c r="N641" s="204">
        <v>26</v>
      </c>
      <c r="O641" s="204">
        <v>42</v>
      </c>
      <c r="P641" s="204">
        <v>40</v>
      </c>
      <c r="Q641" s="204">
        <v>38</v>
      </c>
      <c r="R641" s="204">
        <v>38</v>
      </c>
      <c r="S641" s="204">
        <v>35.5</v>
      </c>
      <c r="T641" s="204">
        <v>32.47</v>
      </c>
    </row>
    <row r="642" spans="1:20" ht="20.100000000000001" customHeight="1">
      <c r="A642" s="288">
        <v>44344</v>
      </c>
      <c r="B642" s="288">
        <v>44350</v>
      </c>
      <c r="C642" s="293" t="s">
        <v>1562</v>
      </c>
      <c r="D642" s="204">
        <v>26</v>
      </c>
      <c r="E642" s="204">
        <v>26</v>
      </c>
      <c r="F642" s="204">
        <v>24</v>
      </c>
      <c r="G642" s="204">
        <v>30</v>
      </c>
      <c r="H642" s="204">
        <v>30</v>
      </c>
      <c r="I642" s="204">
        <v>28</v>
      </c>
      <c r="J642" s="204">
        <v>26</v>
      </c>
      <c r="K642" s="204">
        <v>26</v>
      </c>
      <c r="L642" s="204">
        <v>31</v>
      </c>
      <c r="M642" s="204">
        <v>31</v>
      </c>
      <c r="N642" s="204">
        <v>26</v>
      </c>
      <c r="O642" s="204">
        <v>31</v>
      </c>
      <c r="P642" s="204">
        <v>30</v>
      </c>
      <c r="Q642" s="204">
        <v>28</v>
      </c>
      <c r="R642" s="204">
        <v>29</v>
      </c>
      <c r="S642" s="204">
        <v>27.6</v>
      </c>
      <c r="T642" s="204">
        <v>28.1</v>
      </c>
    </row>
    <row r="643" spans="1:20" ht="20.100000000000001" customHeight="1">
      <c r="A643" s="288">
        <v>44344</v>
      </c>
      <c r="B643" s="288">
        <v>44350</v>
      </c>
      <c r="C643" s="293" t="s">
        <v>1563</v>
      </c>
      <c r="D643" s="204">
        <v>0</v>
      </c>
      <c r="E643" s="204">
        <v>-1</v>
      </c>
      <c r="F643" s="204">
        <v>1</v>
      </c>
      <c r="G643" s="204">
        <v>0</v>
      </c>
      <c r="H643" s="204">
        <v>0</v>
      </c>
      <c r="I643" s="204">
        <v>2</v>
      </c>
      <c r="J643" s="204">
        <v>0</v>
      </c>
      <c r="K643" s="204">
        <v>0</v>
      </c>
      <c r="L643" s="204">
        <v>10</v>
      </c>
      <c r="M643" s="204">
        <v>10</v>
      </c>
      <c r="N643" s="204">
        <v>0</v>
      </c>
      <c r="O643" s="204">
        <v>11</v>
      </c>
      <c r="P643" s="204">
        <v>10</v>
      </c>
      <c r="Q643" s="204">
        <v>10</v>
      </c>
      <c r="R643" s="204">
        <v>9</v>
      </c>
      <c r="S643" s="204">
        <f>S641-S642</f>
        <v>7.8999999999999986</v>
      </c>
      <c r="T643" s="204">
        <v>4.37</v>
      </c>
    </row>
    <row r="644" spans="1:20" ht="20.100000000000001" customHeight="1">
      <c r="A644" s="288">
        <v>44344</v>
      </c>
      <c r="B644" s="288">
        <v>44350</v>
      </c>
      <c r="C644" s="293" t="s">
        <v>1564</v>
      </c>
      <c r="D644" s="204">
        <v>44</v>
      </c>
      <c r="E644" s="204">
        <v>43</v>
      </c>
      <c r="F644" s="204">
        <v>48</v>
      </c>
      <c r="G644" s="204">
        <v>52</v>
      </c>
      <c r="H644" s="204">
        <v>55</v>
      </c>
      <c r="I644" s="204">
        <v>54</v>
      </c>
      <c r="J644" s="204">
        <v>55</v>
      </c>
      <c r="K644" s="204">
        <v>55</v>
      </c>
      <c r="L644" s="204">
        <v>62</v>
      </c>
      <c r="M644" s="204">
        <v>62</v>
      </c>
      <c r="N644" s="204">
        <v>55</v>
      </c>
      <c r="O644" s="204">
        <v>63</v>
      </c>
      <c r="P644" s="204">
        <v>63</v>
      </c>
      <c r="Q644" s="204">
        <v>59</v>
      </c>
      <c r="R644" s="204">
        <v>60</v>
      </c>
      <c r="S644" s="204">
        <v>57</v>
      </c>
      <c r="T644" s="204">
        <v>55.44</v>
      </c>
    </row>
    <row r="645" spans="1:20" ht="20.100000000000001" customHeight="1">
      <c r="A645" s="288">
        <v>44344</v>
      </c>
      <c r="B645" s="288">
        <v>44350</v>
      </c>
      <c r="C645" s="293" t="s">
        <v>1565</v>
      </c>
      <c r="D645" s="204">
        <v>49</v>
      </c>
      <c r="E645" s="204">
        <v>49</v>
      </c>
      <c r="F645" s="204">
        <v>44</v>
      </c>
      <c r="G645" s="204">
        <v>55</v>
      </c>
      <c r="H645" s="204">
        <v>53</v>
      </c>
      <c r="I645" s="204">
        <v>52</v>
      </c>
      <c r="J645" s="204">
        <v>52</v>
      </c>
      <c r="K645" s="204">
        <v>52</v>
      </c>
      <c r="L645" s="204">
        <v>41</v>
      </c>
      <c r="M645" s="204">
        <v>41</v>
      </c>
      <c r="N645" s="204">
        <v>52</v>
      </c>
      <c r="O645" s="204">
        <v>48</v>
      </c>
      <c r="P645" s="204">
        <v>48</v>
      </c>
      <c r="Q645" s="204">
        <v>51</v>
      </c>
      <c r="R645" s="204">
        <v>50</v>
      </c>
      <c r="S645" s="204">
        <v>49</v>
      </c>
      <c r="T645" s="204">
        <v>49.13</v>
      </c>
    </row>
    <row r="646" spans="1:20" ht="20.100000000000001" customHeight="1">
      <c r="A646" s="288">
        <v>44344</v>
      </c>
      <c r="B646" s="288">
        <v>44350</v>
      </c>
      <c r="C646" s="293" t="s">
        <v>1566</v>
      </c>
      <c r="D646" s="204">
        <v>-5</v>
      </c>
      <c r="E646" s="204">
        <v>-6</v>
      </c>
      <c r="F646" s="204">
        <v>4</v>
      </c>
      <c r="G646" s="204">
        <v>-3</v>
      </c>
      <c r="H646" s="204">
        <v>2</v>
      </c>
      <c r="I646" s="204">
        <v>2</v>
      </c>
      <c r="J646" s="204">
        <v>3</v>
      </c>
      <c r="K646" s="204">
        <v>3</v>
      </c>
      <c r="L646" s="204">
        <v>21</v>
      </c>
      <c r="M646" s="204">
        <v>21</v>
      </c>
      <c r="N646" s="204">
        <v>3</v>
      </c>
      <c r="O646" s="204">
        <v>15</v>
      </c>
      <c r="P646" s="204">
        <v>15</v>
      </c>
      <c r="Q646" s="204">
        <v>8</v>
      </c>
      <c r="R646" s="204">
        <v>10</v>
      </c>
      <c r="S646" s="204">
        <f>S644-S645</f>
        <v>8</v>
      </c>
      <c r="T646" s="204">
        <v>6.31</v>
      </c>
    </row>
    <row r="647" spans="1:20" ht="20.100000000000001" customHeight="1">
      <c r="A647" s="288">
        <v>44351</v>
      </c>
      <c r="B647" s="288">
        <v>44357</v>
      </c>
      <c r="C647" s="293" t="s">
        <v>1560</v>
      </c>
      <c r="D647" s="296">
        <v>19</v>
      </c>
      <c r="E647" s="296">
        <v>18.5</v>
      </c>
      <c r="F647" s="204">
        <v>20.5</v>
      </c>
      <c r="G647" s="204">
        <v>19.600000000000001</v>
      </c>
      <c r="H647" s="204">
        <v>19.5</v>
      </c>
      <c r="I647" s="204">
        <v>19.600000000000001</v>
      </c>
      <c r="J647" s="204">
        <v>20</v>
      </c>
      <c r="K647" s="204">
        <v>20</v>
      </c>
      <c r="L647" s="204">
        <v>20</v>
      </c>
      <c r="M647" s="204">
        <v>19.7</v>
      </c>
      <c r="N647" s="204">
        <v>21</v>
      </c>
      <c r="O647" s="204">
        <v>23.8</v>
      </c>
      <c r="P647" s="204">
        <v>18.5</v>
      </c>
      <c r="Q647" s="204">
        <v>19.5</v>
      </c>
      <c r="R647" s="204">
        <v>19.899999999999999</v>
      </c>
      <c r="S647" s="204">
        <v>19.2</v>
      </c>
      <c r="T647" s="204">
        <v>19.89</v>
      </c>
    </row>
    <row r="648" spans="1:20" ht="20.100000000000001" customHeight="1">
      <c r="A648" s="288">
        <v>44351</v>
      </c>
      <c r="B648" s="288">
        <v>44357</v>
      </c>
      <c r="C648" s="293" t="s">
        <v>1561</v>
      </c>
      <c r="D648" s="204">
        <v>24</v>
      </c>
      <c r="E648" s="204">
        <v>23</v>
      </c>
      <c r="F648" s="204">
        <v>25</v>
      </c>
      <c r="G648" s="204">
        <v>25</v>
      </c>
      <c r="H648" s="204">
        <v>26</v>
      </c>
      <c r="I648" s="204">
        <v>27</v>
      </c>
      <c r="J648" s="204">
        <v>24</v>
      </c>
      <c r="K648" s="204">
        <v>24</v>
      </c>
      <c r="L648" s="204">
        <v>38.5</v>
      </c>
      <c r="M648" s="204">
        <v>38</v>
      </c>
      <c r="N648" s="204">
        <v>24</v>
      </c>
      <c r="O648" s="204">
        <v>39</v>
      </c>
      <c r="P648" s="204">
        <v>37</v>
      </c>
      <c r="Q648" s="204">
        <v>29</v>
      </c>
      <c r="R648" s="204">
        <v>28</v>
      </c>
      <c r="S648" s="204">
        <v>32</v>
      </c>
      <c r="T648" s="204">
        <v>28.97</v>
      </c>
    </row>
    <row r="649" spans="1:20" ht="20.100000000000001" customHeight="1">
      <c r="A649" s="288">
        <v>44351</v>
      </c>
      <c r="B649" s="288">
        <v>44357</v>
      </c>
      <c r="C649" s="293" t="s">
        <v>1562</v>
      </c>
      <c r="D649" s="204">
        <v>24</v>
      </c>
      <c r="E649" s="204">
        <v>24</v>
      </c>
      <c r="F649" s="204">
        <v>28</v>
      </c>
      <c r="G649" s="204">
        <v>23</v>
      </c>
      <c r="H649" s="204">
        <v>26</v>
      </c>
      <c r="I649" s="204">
        <v>24</v>
      </c>
      <c r="J649" s="204">
        <v>24</v>
      </c>
      <c r="K649" s="204">
        <v>24</v>
      </c>
      <c r="L649" s="204">
        <v>29</v>
      </c>
      <c r="M649" s="204">
        <v>29</v>
      </c>
      <c r="N649" s="204">
        <v>24</v>
      </c>
      <c r="O649" s="204">
        <v>29</v>
      </c>
      <c r="P649" s="204">
        <v>29</v>
      </c>
      <c r="Q649" s="204">
        <v>23</v>
      </c>
      <c r="R649" s="204">
        <v>24</v>
      </c>
      <c r="S649" s="204">
        <v>24</v>
      </c>
      <c r="T649" s="204">
        <v>25.5</v>
      </c>
    </row>
    <row r="650" spans="1:20" ht="20.100000000000001" customHeight="1">
      <c r="A650" s="288">
        <v>44351</v>
      </c>
      <c r="B650" s="288">
        <v>44357</v>
      </c>
      <c r="C650" s="293" t="s">
        <v>1563</v>
      </c>
      <c r="D650" s="204">
        <v>0</v>
      </c>
      <c r="E650" s="204">
        <v>-1</v>
      </c>
      <c r="F650" s="204">
        <v>-3</v>
      </c>
      <c r="G650" s="204">
        <v>2</v>
      </c>
      <c r="H650" s="204">
        <v>0</v>
      </c>
      <c r="I650" s="204">
        <v>3</v>
      </c>
      <c r="J650" s="204">
        <v>0</v>
      </c>
      <c r="K650" s="204">
        <v>0</v>
      </c>
      <c r="L650" s="204">
        <v>9.5</v>
      </c>
      <c r="M650" s="204">
        <v>9</v>
      </c>
      <c r="N650" s="204">
        <v>0</v>
      </c>
      <c r="O650" s="204">
        <v>10</v>
      </c>
      <c r="P650" s="204">
        <v>8</v>
      </c>
      <c r="Q650" s="204">
        <v>6</v>
      </c>
      <c r="R650" s="204">
        <v>4</v>
      </c>
      <c r="S650" s="204">
        <v>8</v>
      </c>
      <c r="T650" s="204">
        <v>3.47</v>
      </c>
    </row>
    <row r="651" spans="1:20" ht="20.100000000000001" customHeight="1">
      <c r="A651" s="288">
        <v>44351</v>
      </c>
      <c r="B651" s="288">
        <v>44357</v>
      </c>
      <c r="C651" s="293" t="s">
        <v>1564</v>
      </c>
      <c r="D651" s="204">
        <v>41</v>
      </c>
      <c r="E651" s="204">
        <v>40</v>
      </c>
      <c r="F651" s="204">
        <v>51</v>
      </c>
      <c r="G651" s="204">
        <v>50</v>
      </c>
      <c r="H651" s="204">
        <v>53</v>
      </c>
      <c r="I651" s="204">
        <v>52</v>
      </c>
      <c r="J651" s="204">
        <v>53</v>
      </c>
      <c r="K651" s="204">
        <v>53</v>
      </c>
      <c r="L651" s="204">
        <v>58</v>
      </c>
      <c r="M651" s="204">
        <v>58</v>
      </c>
      <c r="N651" s="204">
        <v>53</v>
      </c>
      <c r="O651" s="204">
        <v>59</v>
      </c>
      <c r="P651" s="204">
        <v>59</v>
      </c>
      <c r="Q651" s="204">
        <v>47</v>
      </c>
      <c r="R651" s="204">
        <v>55</v>
      </c>
      <c r="S651" s="204">
        <v>54</v>
      </c>
      <c r="T651" s="204">
        <v>52.25</v>
      </c>
    </row>
    <row r="652" spans="1:20" ht="20.100000000000001" customHeight="1">
      <c r="A652" s="288">
        <v>44351</v>
      </c>
      <c r="B652" s="288">
        <v>44357</v>
      </c>
      <c r="C652" s="293" t="s">
        <v>1565</v>
      </c>
      <c r="D652" s="204">
        <v>46</v>
      </c>
      <c r="E652" s="204">
        <v>46</v>
      </c>
      <c r="F652" s="204">
        <v>54</v>
      </c>
      <c r="G652" s="204">
        <v>46</v>
      </c>
      <c r="H652" s="204">
        <v>51</v>
      </c>
      <c r="I652" s="204">
        <v>48</v>
      </c>
      <c r="J652" s="204">
        <v>50</v>
      </c>
      <c r="K652" s="204">
        <v>50</v>
      </c>
      <c r="L652" s="204">
        <v>39</v>
      </c>
      <c r="M652" s="204">
        <v>39</v>
      </c>
      <c r="N652" s="204">
        <v>50</v>
      </c>
      <c r="O652" s="204">
        <v>44</v>
      </c>
      <c r="P652" s="204">
        <v>44</v>
      </c>
      <c r="Q652" s="204">
        <v>46</v>
      </c>
      <c r="R652" s="204">
        <v>47</v>
      </c>
      <c r="S652" s="204">
        <v>45</v>
      </c>
      <c r="T652" s="204">
        <v>46.56</v>
      </c>
    </row>
    <row r="653" spans="1:20" ht="20.100000000000001" customHeight="1">
      <c r="A653" s="288">
        <v>44351</v>
      </c>
      <c r="B653" s="288">
        <v>44357</v>
      </c>
      <c r="C653" s="293" t="s">
        <v>1566</v>
      </c>
      <c r="D653" s="204">
        <v>-5</v>
      </c>
      <c r="E653" s="204">
        <v>-6</v>
      </c>
      <c r="F653" s="204">
        <v>-3</v>
      </c>
      <c r="G653" s="204">
        <v>4</v>
      </c>
      <c r="H653" s="204">
        <v>2</v>
      </c>
      <c r="I653" s="204">
        <v>4</v>
      </c>
      <c r="J653" s="204">
        <v>3</v>
      </c>
      <c r="K653" s="204">
        <v>3</v>
      </c>
      <c r="L653" s="204">
        <v>19</v>
      </c>
      <c r="M653" s="204">
        <v>19</v>
      </c>
      <c r="N653" s="204">
        <v>3</v>
      </c>
      <c r="O653" s="204">
        <v>15</v>
      </c>
      <c r="P653" s="204">
        <v>15</v>
      </c>
      <c r="Q653" s="204">
        <v>1</v>
      </c>
      <c r="R653" s="204">
        <v>8</v>
      </c>
      <c r="S653" s="204">
        <v>9</v>
      </c>
      <c r="T653" s="204">
        <v>5.69</v>
      </c>
    </row>
    <row r="654" spans="1:20" ht="20.100000000000001" customHeight="1">
      <c r="A654" s="288">
        <v>44358</v>
      </c>
      <c r="B654" s="288">
        <v>44364</v>
      </c>
      <c r="C654" s="293" t="s">
        <v>1560</v>
      </c>
      <c r="D654" s="296">
        <v>18</v>
      </c>
      <c r="E654" s="296">
        <v>17.399999999999999</v>
      </c>
      <c r="F654" s="204">
        <v>18.5</v>
      </c>
      <c r="G654" s="204">
        <v>18.5</v>
      </c>
      <c r="H654" s="204">
        <v>19</v>
      </c>
      <c r="I654" s="204">
        <v>18.8</v>
      </c>
      <c r="J654" s="204">
        <v>19.5</v>
      </c>
      <c r="K654" s="204">
        <v>19.5</v>
      </c>
      <c r="L654" s="204">
        <v>18.5</v>
      </c>
      <c r="M654" s="204">
        <v>18</v>
      </c>
      <c r="N654" s="204">
        <v>20.5</v>
      </c>
      <c r="O654" s="204">
        <v>20.8</v>
      </c>
      <c r="P654" s="204">
        <v>16.5</v>
      </c>
      <c r="Q654" s="204">
        <v>19</v>
      </c>
      <c r="R654" s="204">
        <v>19.3</v>
      </c>
      <c r="S654" s="204">
        <v>16.8</v>
      </c>
      <c r="T654" s="204">
        <v>18.66</v>
      </c>
    </row>
    <row r="655" spans="1:20" ht="20.100000000000001" customHeight="1">
      <c r="A655" s="288">
        <v>44358</v>
      </c>
      <c r="B655" s="288">
        <v>44364</v>
      </c>
      <c r="C655" s="293" t="s">
        <v>1561</v>
      </c>
      <c r="D655" s="204">
        <v>24</v>
      </c>
      <c r="E655" s="204">
        <v>23</v>
      </c>
      <c r="F655" s="204">
        <v>24</v>
      </c>
      <c r="G655" s="204">
        <v>23</v>
      </c>
      <c r="H655" s="204">
        <v>25</v>
      </c>
      <c r="I655" s="204">
        <v>24.5</v>
      </c>
      <c r="J655" s="204">
        <v>23</v>
      </c>
      <c r="K655" s="204">
        <v>23</v>
      </c>
      <c r="L655" s="204">
        <v>37.5</v>
      </c>
      <c r="M655" s="204">
        <v>37</v>
      </c>
      <c r="N655" s="204">
        <v>23</v>
      </c>
      <c r="O655" s="204">
        <v>38.5</v>
      </c>
      <c r="P655" s="204">
        <v>36</v>
      </c>
      <c r="Q655" s="204">
        <v>24</v>
      </c>
      <c r="R655" s="204">
        <v>23</v>
      </c>
      <c r="S655" s="204">
        <v>28</v>
      </c>
      <c r="T655" s="204">
        <v>27.28</v>
      </c>
    </row>
    <row r="656" spans="1:20" ht="20.100000000000001" customHeight="1">
      <c r="A656" s="288">
        <v>44358</v>
      </c>
      <c r="B656" s="288">
        <v>44364</v>
      </c>
      <c r="C656" s="293" t="s">
        <v>1562</v>
      </c>
      <c r="D656" s="204">
        <v>24</v>
      </c>
      <c r="E656" s="204">
        <v>24</v>
      </c>
      <c r="F656" s="204">
        <v>20.5</v>
      </c>
      <c r="G656" s="204">
        <v>21</v>
      </c>
      <c r="H656" s="204">
        <v>25</v>
      </c>
      <c r="I656" s="204">
        <v>21</v>
      </c>
      <c r="J656" s="204">
        <v>23</v>
      </c>
      <c r="K656" s="204">
        <v>23</v>
      </c>
      <c r="L656" s="204">
        <v>28.5</v>
      </c>
      <c r="M656" s="204">
        <v>28.5</v>
      </c>
      <c r="N656" s="204">
        <v>23</v>
      </c>
      <c r="O656" s="204">
        <v>28.5</v>
      </c>
      <c r="P656" s="204">
        <v>28</v>
      </c>
      <c r="Q656" s="204">
        <v>24</v>
      </c>
      <c r="R656" s="204">
        <v>23</v>
      </c>
      <c r="S656" s="204">
        <v>20</v>
      </c>
      <c r="T656" s="204">
        <v>24.06</v>
      </c>
    </row>
    <row r="657" spans="1:20" ht="20.100000000000001" customHeight="1">
      <c r="A657" s="288">
        <v>44358</v>
      </c>
      <c r="B657" s="288">
        <v>44364</v>
      </c>
      <c r="C657" s="293" t="s">
        <v>1563</v>
      </c>
      <c r="D657" s="204">
        <v>0</v>
      </c>
      <c r="E657" s="204">
        <v>-1</v>
      </c>
      <c r="F657" s="204">
        <v>3.5</v>
      </c>
      <c r="G657" s="204">
        <v>2</v>
      </c>
      <c r="H657" s="204">
        <v>0</v>
      </c>
      <c r="I657" s="204">
        <v>3.5</v>
      </c>
      <c r="J657" s="204">
        <v>0</v>
      </c>
      <c r="K657" s="204">
        <v>0</v>
      </c>
      <c r="L657" s="204">
        <v>9</v>
      </c>
      <c r="M657" s="204">
        <v>8.5</v>
      </c>
      <c r="N657" s="204">
        <v>0</v>
      </c>
      <c r="O657" s="204">
        <v>10</v>
      </c>
      <c r="P657" s="204">
        <v>8</v>
      </c>
      <c r="Q657" s="204">
        <v>0</v>
      </c>
      <c r="R657" s="204">
        <v>0</v>
      </c>
      <c r="S657" s="204">
        <v>8</v>
      </c>
      <c r="T657" s="204">
        <v>3.22</v>
      </c>
    </row>
    <row r="658" spans="1:20" ht="20.100000000000001" customHeight="1">
      <c r="A658" s="288">
        <v>44358</v>
      </c>
      <c r="B658" s="288">
        <v>44364</v>
      </c>
      <c r="C658" s="293" t="s">
        <v>1564</v>
      </c>
      <c r="D658" s="204">
        <v>43</v>
      </c>
      <c r="E658" s="204">
        <v>42</v>
      </c>
      <c r="F658" s="204">
        <v>52</v>
      </c>
      <c r="G658" s="204">
        <v>48</v>
      </c>
      <c r="H658" s="204">
        <v>52</v>
      </c>
      <c r="I658" s="204">
        <v>50</v>
      </c>
      <c r="J658" s="204">
        <v>52</v>
      </c>
      <c r="K658" s="204">
        <v>52</v>
      </c>
      <c r="L658" s="204">
        <v>58</v>
      </c>
      <c r="M658" s="204">
        <v>58</v>
      </c>
      <c r="N658" s="204">
        <v>52</v>
      </c>
      <c r="O658" s="204">
        <v>59</v>
      </c>
      <c r="P658" s="204">
        <v>59</v>
      </c>
      <c r="Q658" s="204">
        <v>53</v>
      </c>
      <c r="R658" s="204">
        <v>54</v>
      </c>
      <c r="S658" s="204">
        <v>50</v>
      </c>
      <c r="T658" s="204">
        <v>52.13</v>
      </c>
    </row>
    <row r="659" spans="1:20" ht="20.100000000000001" customHeight="1">
      <c r="A659" s="288">
        <v>44358</v>
      </c>
      <c r="B659" s="288">
        <v>44364</v>
      </c>
      <c r="C659" s="293" t="s">
        <v>1565</v>
      </c>
      <c r="D659" s="204">
        <v>45</v>
      </c>
      <c r="E659" s="204">
        <v>45</v>
      </c>
      <c r="F659" s="204">
        <v>48</v>
      </c>
      <c r="G659" s="204">
        <v>46</v>
      </c>
      <c r="H659" s="204">
        <v>50</v>
      </c>
      <c r="I659" s="204">
        <v>48</v>
      </c>
      <c r="J659" s="204">
        <v>49.5</v>
      </c>
      <c r="K659" s="204">
        <v>49.5</v>
      </c>
      <c r="L659" s="204">
        <v>39</v>
      </c>
      <c r="M659" s="204">
        <v>39</v>
      </c>
      <c r="N659" s="204">
        <v>49.5</v>
      </c>
      <c r="O659" s="204">
        <v>44</v>
      </c>
      <c r="P659" s="204">
        <v>44</v>
      </c>
      <c r="Q659" s="204">
        <v>49</v>
      </c>
      <c r="R659" s="204">
        <v>48.5</v>
      </c>
      <c r="S659" s="204">
        <v>40</v>
      </c>
      <c r="T659" s="204">
        <v>45.88</v>
      </c>
    </row>
    <row r="660" spans="1:20" ht="20.100000000000001" customHeight="1">
      <c r="A660" s="288">
        <v>44358</v>
      </c>
      <c r="B660" s="288">
        <v>44364</v>
      </c>
      <c r="C660" s="293" t="s">
        <v>1566</v>
      </c>
      <c r="D660" s="204">
        <v>-2</v>
      </c>
      <c r="E660" s="204">
        <v>-3</v>
      </c>
      <c r="F660" s="204">
        <v>4</v>
      </c>
      <c r="G660" s="204">
        <v>2</v>
      </c>
      <c r="H660" s="204">
        <v>2</v>
      </c>
      <c r="I660" s="204">
        <v>2</v>
      </c>
      <c r="J660" s="204">
        <v>2.5</v>
      </c>
      <c r="K660" s="204">
        <v>2.5</v>
      </c>
      <c r="L660" s="204">
        <v>19</v>
      </c>
      <c r="M660" s="204">
        <v>19</v>
      </c>
      <c r="N660" s="204">
        <v>2.5</v>
      </c>
      <c r="O660" s="204">
        <v>15</v>
      </c>
      <c r="P660" s="204">
        <v>15</v>
      </c>
      <c r="Q660" s="204">
        <v>4</v>
      </c>
      <c r="R660" s="204">
        <v>5.5</v>
      </c>
      <c r="S660" s="204">
        <v>10</v>
      </c>
      <c r="T660" s="204">
        <v>6.25</v>
      </c>
    </row>
    <row r="661" spans="1:20" ht="20.100000000000001" customHeight="1">
      <c r="A661" s="288">
        <v>44365</v>
      </c>
      <c r="B661" s="288">
        <v>44371</v>
      </c>
      <c r="C661" s="293" t="s">
        <v>1560</v>
      </c>
      <c r="D661" s="296">
        <v>15.3</v>
      </c>
      <c r="E661" s="296">
        <v>14.9</v>
      </c>
      <c r="F661" s="204">
        <v>17</v>
      </c>
      <c r="G661" s="204">
        <v>16.100000000000001</v>
      </c>
      <c r="H661" s="204">
        <v>16.7</v>
      </c>
      <c r="I661" s="204">
        <v>16.8</v>
      </c>
      <c r="J661" s="204">
        <v>16.8</v>
      </c>
      <c r="K661" s="204">
        <v>16.8</v>
      </c>
      <c r="L661" s="204">
        <v>18</v>
      </c>
      <c r="M661" s="204">
        <v>16.399999999999999</v>
      </c>
      <c r="N661" s="204">
        <v>17.5</v>
      </c>
      <c r="O661" s="204">
        <v>19</v>
      </c>
      <c r="P661" s="204">
        <v>16</v>
      </c>
      <c r="Q661" s="204">
        <v>17.2</v>
      </c>
      <c r="R661" s="204">
        <v>17.600000000000001</v>
      </c>
      <c r="S661" s="204">
        <v>16</v>
      </c>
      <c r="T661" s="204">
        <v>16.760000000000002</v>
      </c>
    </row>
    <row r="662" spans="1:20" ht="20.100000000000001" customHeight="1">
      <c r="A662" s="288">
        <v>44365</v>
      </c>
      <c r="B662" s="288">
        <v>44371</v>
      </c>
      <c r="C662" s="293" t="s">
        <v>1561</v>
      </c>
      <c r="D662" s="204">
        <v>23</v>
      </c>
      <c r="E662" s="204">
        <v>22</v>
      </c>
      <c r="F662" s="204">
        <v>22</v>
      </c>
      <c r="G662" s="204">
        <v>22</v>
      </c>
      <c r="H662" s="204">
        <v>23</v>
      </c>
      <c r="I662" s="204">
        <v>24</v>
      </c>
      <c r="J662" s="204">
        <v>21</v>
      </c>
      <c r="K662" s="204">
        <v>21</v>
      </c>
      <c r="L662" s="204">
        <v>36.5</v>
      </c>
      <c r="M662" s="204">
        <v>36</v>
      </c>
      <c r="N662" s="204">
        <v>23</v>
      </c>
      <c r="O662" s="204">
        <v>37.5</v>
      </c>
      <c r="P662" s="204">
        <v>35.5</v>
      </c>
      <c r="Q662" s="204">
        <v>23</v>
      </c>
      <c r="R662" s="204">
        <v>22</v>
      </c>
      <c r="S662" s="204">
        <v>26</v>
      </c>
      <c r="T662" s="204">
        <v>26.09</v>
      </c>
    </row>
    <row r="663" spans="1:20" ht="20.100000000000001" customHeight="1">
      <c r="A663" s="288">
        <v>44365</v>
      </c>
      <c r="B663" s="288">
        <v>44371</v>
      </c>
      <c r="C663" s="293" t="s">
        <v>1562</v>
      </c>
      <c r="D663" s="204">
        <v>22.5</v>
      </c>
      <c r="E663" s="204">
        <v>21.5</v>
      </c>
      <c r="F663" s="204">
        <v>23</v>
      </c>
      <c r="G663" s="204">
        <v>21</v>
      </c>
      <c r="H663" s="204">
        <v>23</v>
      </c>
      <c r="I663" s="204">
        <v>21</v>
      </c>
      <c r="J663" s="204">
        <v>21</v>
      </c>
      <c r="K663" s="204">
        <v>21</v>
      </c>
      <c r="L663" s="204">
        <v>28</v>
      </c>
      <c r="M663" s="204">
        <v>28</v>
      </c>
      <c r="N663" s="204">
        <v>23</v>
      </c>
      <c r="O663" s="204">
        <v>28</v>
      </c>
      <c r="P663" s="204">
        <v>27.5</v>
      </c>
      <c r="Q663" s="204">
        <v>22</v>
      </c>
      <c r="R663" s="204">
        <v>21</v>
      </c>
      <c r="S663" s="204">
        <v>20</v>
      </c>
      <c r="T663" s="204">
        <v>23.22</v>
      </c>
    </row>
    <row r="664" spans="1:20" ht="20.100000000000001" customHeight="1">
      <c r="A664" s="288">
        <v>44365</v>
      </c>
      <c r="B664" s="288">
        <v>44371</v>
      </c>
      <c r="C664" s="293" t="s">
        <v>1563</v>
      </c>
      <c r="D664" s="204">
        <v>0.5</v>
      </c>
      <c r="E664" s="204">
        <v>0.5</v>
      </c>
      <c r="F664" s="204">
        <v>-1</v>
      </c>
      <c r="G664" s="204">
        <v>1</v>
      </c>
      <c r="H664" s="204">
        <v>0</v>
      </c>
      <c r="I664" s="204">
        <v>3</v>
      </c>
      <c r="J664" s="204">
        <v>0</v>
      </c>
      <c r="K664" s="204">
        <v>0</v>
      </c>
      <c r="L664" s="204">
        <v>8.5</v>
      </c>
      <c r="M664" s="204">
        <v>8</v>
      </c>
      <c r="N664" s="204">
        <v>0</v>
      </c>
      <c r="O664" s="204">
        <v>9.5</v>
      </c>
      <c r="P664" s="204">
        <v>8</v>
      </c>
      <c r="Q664" s="204">
        <v>1</v>
      </c>
      <c r="R664" s="204">
        <v>1</v>
      </c>
      <c r="S664" s="204">
        <v>6</v>
      </c>
      <c r="T664" s="204">
        <v>2.88</v>
      </c>
    </row>
    <row r="665" spans="1:20" ht="20.100000000000001" customHeight="1">
      <c r="A665" s="288">
        <v>44365</v>
      </c>
      <c r="B665" s="288">
        <v>44371</v>
      </c>
      <c r="C665" s="293" t="s">
        <v>1564</v>
      </c>
      <c r="D665" s="204">
        <v>45</v>
      </c>
      <c r="E665" s="204">
        <v>44</v>
      </c>
      <c r="F665" s="204">
        <v>50</v>
      </c>
      <c r="G665" s="204">
        <v>48</v>
      </c>
      <c r="H665" s="204">
        <v>52</v>
      </c>
      <c r="I665" s="204">
        <v>50</v>
      </c>
      <c r="J665" s="204">
        <v>52</v>
      </c>
      <c r="K665" s="204">
        <v>52</v>
      </c>
      <c r="L665" s="204">
        <v>56</v>
      </c>
      <c r="M665" s="204">
        <v>56</v>
      </c>
      <c r="N665" s="204">
        <v>52</v>
      </c>
      <c r="O665" s="204">
        <v>57</v>
      </c>
      <c r="P665" s="204">
        <v>57</v>
      </c>
      <c r="Q665" s="204">
        <v>51</v>
      </c>
      <c r="R665" s="204">
        <v>52</v>
      </c>
      <c r="S665" s="204">
        <v>48</v>
      </c>
      <c r="T665" s="204">
        <v>51.38</v>
      </c>
    </row>
    <row r="666" spans="1:20" ht="20.100000000000001" customHeight="1">
      <c r="A666" s="288">
        <v>44365</v>
      </c>
      <c r="B666" s="288">
        <v>44371</v>
      </c>
      <c r="C666" s="293" t="s">
        <v>1565</v>
      </c>
      <c r="D666" s="204">
        <v>44</v>
      </c>
      <c r="E666" s="204">
        <v>43</v>
      </c>
      <c r="F666" s="204">
        <v>47</v>
      </c>
      <c r="G666" s="204">
        <v>46</v>
      </c>
      <c r="H666" s="204">
        <v>50</v>
      </c>
      <c r="I666" s="204">
        <v>48</v>
      </c>
      <c r="J666" s="204">
        <v>49.5</v>
      </c>
      <c r="K666" s="204">
        <v>49.5</v>
      </c>
      <c r="L666" s="204">
        <v>38</v>
      </c>
      <c r="M666" s="204">
        <v>38</v>
      </c>
      <c r="N666" s="204">
        <v>49.5</v>
      </c>
      <c r="O666" s="204">
        <v>42</v>
      </c>
      <c r="P666" s="204">
        <v>42</v>
      </c>
      <c r="Q666" s="204">
        <v>48</v>
      </c>
      <c r="R666" s="204">
        <v>48</v>
      </c>
      <c r="S666" s="204">
        <v>40</v>
      </c>
      <c r="T666" s="204">
        <v>45.16</v>
      </c>
    </row>
    <row r="667" spans="1:20" ht="20.100000000000001" customHeight="1">
      <c r="A667" s="288">
        <v>44365</v>
      </c>
      <c r="B667" s="288">
        <v>44371</v>
      </c>
      <c r="C667" s="293" t="s">
        <v>1566</v>
      </c>
      <c r="D667" s="204">
        <v>1</v>
      </c>
      <c r="E667" s="204">
        <v>1</v>
      </c>
      <c r="F667" s="204">
        <v>3</v>
      </c>
      <c r="G667" s="204">
        <v>2</v>
      </c>
      <c r="H667" s="204">
        <v>2</v>
      </c>
      <c r="I667" s="204">
        <v>2</v>
      </c>
      <c r="J667" s="204">
        <v>2.5</v>
      </c>
      <c r="K667" s="204">
        <v>2.5</v>
      </c>
      <c r="L667" s="204">
        <v>18</v>
      </c>
      <c r="M667" s="204">
        <v>18</v>
      </c>
      <c r="N667" s="204">
        <v>2.5</v>
      </c>
      <c r="O667" s="204">
        <v>15</v>
      </c>
      <c r="P667" s="204">
        <v>15</v>
      </c>
      <c r="Q667" s="204">
        <v>3</v>
      </c>
      <c r="R667" s="204">
        <v>4</v>
      </c>
      <c r="S667" s="204">
        <v>8</v>
      </c>
      <c r="T667" s="204">
        <v>6.22</v>
      </c>
    </row>
    <row r="668" spans="1:20" ht="20.100000000000001" customHeight="1">
      <c r="A668" s="288">
        <v>44372</v>
      </c>
      <c r="B668" s="288">
        <v>44378</v>
      </c>
      <c r="C668" s="293" t="s">
        <v>1560</v>
      </c>
      <c r="D668" s="204">
        <v>21</v>
      </c>
      <c r="E668" s="204">
        <v>20</v>
      </c>
      <c r="F668" s="204">
        <v>22</v>
      </c>
      <c r="G668" s="204">
        <v>21.5</v>
      </c>
      <c r="H668" s="204">
        <v>22.2</v>
      </c>
      <c r="I668" s="204">
        <v>21.9</v>
      </c>
      <c r="J668" s="204">
        <v>22.5</v>
      </c>
      <c r="K668" s="204">
        <v>22.5</v>
      </c>
      <c r="L668" s="204">
        <v>21.8</v>
      </c>
      <c r="M668" s="204">
        <v>20.8</v>
      </c>
      <c r="N668" s="204">
        <v>23</v>
      </c>
      <c r="O668" s="204">
        <v>24.5</v>
      </c>
      <c r="P668" s="204">
        <v>21</v>
      </c>
      <c r="Q668" s="204">
        <v>22</v>
      </c>
      <c r="R668" s="204">
        <v>23</v>
      </c>
      <c r="S668" s="204">
        <v>20.5</v>
      </c>
      <c r="T668" s="204">
        <v>21.89</v>
      </c>
    </row>
    <row r="669" spans="1:20" ht="20.100000000000001" customHeight="1">
      <c r="A669" s="288">
        <v>44372</v>
      </c>
      <c r="B669" s="288">
        <v>44378</v>
      </c>
      <c r="C669" s="293" t="s">
        <v>1561</v>
      </c>
      <c r="D669" s="204">
        <v>25.5</v>
      </c>
      <c r="E669" s="204">
        <v>25</v>
      </c>
      <c r="F669" s="204">
        <v>26</v>
      </c>
      <c r="G669" s="204">
        <v>24</v>
      </c>
      <c r="H669" s="204">
        <v>28</v>
      </c>
      <c r="I669" s="204">
        <v>25</v>
      </c>
      <c r="J669" s="204">
        <v>25</v>
      </c>
      <c r="K669" s="204">
        <v>25</v>
      </c>
      <c r="L669" s="204">
        <v>39</v>
      </c>
      <c r="M669" s="204">
        <v>39</v>
      </c>
      <c r="N669" s="204">
        <v>29</v>
      </c>
      <c r="O669" s="204">
        <v>40</v>
      </c>
      <c r="P669" s="204">
        <v>39</v>
      </c>
      <c r="Q669" s="204">
        <v>22</v>
      </c>
      <c r="R669" s="204">
        <v>22.5</v>
      </c>
      <c r="S669" s="204">
        <v>27</v>
      </c>
      <c r="T669" s="204">
        <v>28.81</v>
      </c>
    </row>
    <row r="670" spans="1:20" ht="20.100000000000001" customHeight="1">
      <c r="A670" s="288">
        <v>44372</v>
      </c>
      <c r="B670" s="288">
        <v>44378</v>
      </c>
      <c r="C670" s="293" t="s">
        <v>1562</v>
      </c>
      <c r="D670" s="204">
        <v>27</v>
      </c>
      <c r="E670" s="204">
        <v>26</v>
      </c>
      <c r="F670" s="204">
        <v>24</v>
      </c>
      <c r="G670" s="204">
        <v>22</v>
      </c>
      <c r="H670" s="204">
        <v>28</v>
      </c>
      <c r="I670" s="204">
        <v>24</v>
      </c>
      <c r="J670" s="204">
        <v>25</v>
      </c>
      <c r="K670" s="204">
        <v>25</v>
      </c>
      <c r="L670" s="204">
        <v>30</v>
      </c>
      <c r="M670" s="204">
        <v>30</v>
      </c>
      <c r="N670" s="204">
        <v>29</v>
      </c>
      <c r="O670" s="204">
        <v>30</v>
      </c>
      <c r="P670" s="204">
        <v>30</v>
      </c>
      <c r="Q670" s="204">
        <v>21</v>
      </c>
      <c r="R670" s="204">
        <v>20.5</v>
      </c>
      <c r="S670" s="204">
        <v>22</v>
      </c>
      <c r="T670" s="204">
        <v>25.84</v>
      </c>
    </row>
    <row r="671" spans="1:20" ht="20.100000000000001" customHeight="1">
      <c r="A671" s="288">
        <v>44372</v>
      </c>
      <c r="B671" s="288">
        <v>44378</v>
      </c>
      <c r="C671" s="293" t="s">
        <v>1563</v>
      </c>
      <c r="D671" s="204">
        <v>-1.5</v>
      </c>
      <c r="E671" s="204">
        <v>-1</v>
      </c>
      <c r="F671" s="204">
        <v>2</v>
      </c>
      <c r="G671" s="204">
        <v>2</v>
      </c>
      <c r="H671" s="204">
        <v>0</v>
      </c>
      <c r="I671" s="204">
        <v>1</v>
      </c>
      <c r="J671" s="204">
        <v>0</v>
      </c>
      <c r="K671" s="204">
        <v>0</v>
      </c>
      <c r="L671" s="204">
        <v>9</v>
      </c>
      <c r="M671" s="204">
        <v>9</v>
      </c>
      <c r="N671" s="204">
        <v>0</v>
      </c>
      <c r="O671" s="204">
        <v>10</v>
      </c>
      <c r="P671" s="204">
        <v>9</v>
      </c>
      <c r="Q671" s="204">
        <v>1</v>
      </c>
      <c r="R671" s="204">
        <v>2</v>
      </c>
      <c r="S671" s="204">
        <v>5</v>
      </c>
      <c r="T671" s="204">
        <v>2.97</v>
      </c>
    </row>
    <row r="672" spans="1:20" ht="20.100000000000001" customHeight="1">
      <c r="A672" s="288">
        <v>44372</v>
      </c>
      <c r="B672" s="288">
        <v>44378</v>
      </c>
      <c r="C672" s="293" t="s">
        <v>1564</v>
      </c>
      <c r="D672" s="204">
        <v>50</v>
      </c>
      <c r="E672" s="204">
        <v>48</v>
      </c>
      <c r="F672" s="204">
        <v>54</v>
      </c>
      <c r="G672" s="204">
        <v>50</v>
      </c>
      <c r="H672" s="204">
        <v>55</v>
      </c>
      <c r="I672" s="204">
        <v>51</v>
      </c>
      <c r="J672" s="204">
        <v>55</v>
      </c>
      <c r="K672" s="204">
        <v>55</v>
      </c>
      <c r="L672" s="204">
        <v>59</v>
      </c>
      <c r="M672" s="204">
        <v>59</v>
      </c>
      <c r="N672" s="204">
        <v>55</v>
      </c>
      <c r="O672" s="204">
        <v>60</v>
      </c>
      <c r="P672" s="204">
        <v>60</v>
      </c>
      <c r="Q672" s="204">
        <v>50</v>
      </c>
      <c r="R672" s="204">
        <v>57</v>
      </c>
      <c r="S672" s="204">
        <v>48</v>
      </c>
      <c r="T672" s="204">
        <v>54.13</v>
      </c>
    </row>
    <row r="673" spans="1:20" ht="20.100000000000001" customHeight="1">
      <c r="A673" s="288">
        <v>44372</v>
      </c>
      <c r="B673" s="288">
        <v>44378</v>
      </c>
      <c r="C673" s="293" t="s">
        <v>1565</v>
      </c>
      <c r="D673" s="204">
        <v>51</v>
      </c>
      <c r="E673" s="204">
        <v>49</v>
      </c>
      <c r="F673" s="204">
        <v>47</v>
      </c>
      <c r="G673" s="204">
        <v>48</v>
      </c>
      <c r="H673" s="204">
        <v>53</v>
      </c>
      <c r="I673" s="204">
        <v>50</v>
      </c>
      <c r="J673" s="204">
        <v>52.5</v>
      </c>
      <c r="K673" s="204">
        <v>52.5</v>
      </c>
      <c r="L673" s="204">
        <v>40</v>
      </c>
      <c r="M673" s="204">
        <v>40</v>
      </c>
      <c r="N673" s="204">
        <v>52.5</v>
      </c>
      <c r="O673" s="204">
        <v>45</v>
      </c>
      <c r="P673" s="204">
        <v>45</v>
      </c>
      <c r="Q673" s="204">
        <v>47.5</v>
      </c>
      <c r="R673" s="204">
        <v>49.5</v>
      </c>
      <c r="S673" s="204">
        <v>40</v>
      </c>
      <c r="T673" s="204">
        <v>47.66</v>
      </c>
    </row>
    <row r="674" spans="1:20" ht="20.100000000000001" customHeight="1">
      <c r="A674" s="288">
        <v>44372</v>
      </c>
      <c r="B674" s="288">
        <v>44378</v>
      </c>
      <c r="C674" s="293" t="s">
        <v>1566</v>
      </c>
      <c r="D674" s="204">
        <v>-1</v>
      </c>
      <c r="E674" s="204">
        <v>-1</v>
      </c>
      <c r="F674" s="204">
        <v>7</v>
      </c>
      <c r="G674" s="204">
        <v>2</v>
      </c>
      <c r="H674" s="204">
        <v>2</v>
      </c>
      <c r="I674" s="204">
        <v>1</v>
      </c>
      <c r="J674" s="204">
        <v>2.5</v>
      </c>
      <c r="K674" s="204">
        <v>2.5</v>
      </c>
      <c r="L674" s="204">
        <v>19</v>
      </c>
      <c r="M674" s="204">
        <v>19</v>
      </c>
      <c r="N674" s="204">
        <v>2.5</v>
      </c>
      <c r="O674" s="204">
        <v>15</v>
      </c>
      <c r="P674" s="204">
        <v>15</v>
      </c>
      <c r="Q674" s="204">
        <v>2.5</v>
      </c>
      <c r="R674" s="204">
        <v>7.5</v>
      </c>
      <c r="S674" s="204">
        <v>8</v>
      </c>
      <c r="T674" s="204">
        <v>6.47</v>
      </c>
    </row>
    <row r="675" spans="1:20" ht="20.100000000000001" customHeight="1">
      <c r="A675" s="288">
        <v>44379</v>
      </c>
      <c r="B675" s="288">
        <v>44385</v>
      </c>
      <c r="C675" s="293" t="s">
        <v>1560</v>
      </c>
      <c r="D675" s="204">
        <v>19.5</v>
      </c>
      <c r="E675" s="204">
        <v>18.7</v>
      </c>
      <c r="F675" s="204">
        <v>21.5</v>
      </c>
      <c r="G675" s="204">
        <v>21</v>
      </c>
      <c r="H675" s="296">
        <v>20.6</v>
      </c>
      <c r="I675" s="204">
        <v>21.2</v>
      </c>
      <c r="J675" s="296">
        <v>20.8</v>
      </c>
      <c r="K675" s="296">
        <v>20.8</v>
      </c>
      <c r="L675" s="204">
        <v>21.5</v>
      </c>
      <c r="M675" s="204">
        <v>20.8</v>
      </c>
      <c r="N675" s="204">
        <v>21.3</v>
      </c>
      <c r="O675" s="204">
        <v>24</v>
      </c>
      <c r="P675" s="204">
        <v>21</v>
      </c>
      <c r="Q675" s="204">
        <v>22</v>
      </c>
      <c r="R675" s="204">
        <v>21</v>
      </c>
      <c r="S675" s="204">
        <v>19.5</v>
      </c>
      <c r="T675" s="204">
        <v>20.95</v>
      </c>
    </row>
    <row r="676" spans="1:20" ht="20.100000000000001" customHeight="1">
      <c r="A676" s="288">
        <v>44379</v>
      </c>
      <c r="B676" s="288">
        <v>44385</v>
      </c>
      <c r="C676" s="293" t="s">
        <v>1561</v>
      </c>
      <c r="D676" s="204">
        <v>26</v>
      </c>
      <c r="E676" s="204">
        <v>25.5</v>
      </c>
      <c r="F676" s="204">
        <v>26.5</v>
      </c>
      <c r="G676" s="204">
        <v>24</v>
      </c>
      <c r="H676" s="204">
        <v>27</v>
      </c>
      <c r="I676" s="204">
        <v>26</v>
      </c>
      <c r="J676" s="204">
        <v>24</v>
      </c>
      <c r="K676" s="204">
        <v>24</v>
      </c>
      <c r="L676" s="204">
        <v>39</v>
      </c>
      <c r="M676" s="204">
        <v>39</v>
      </c>
      <c r="N676" s="204">
        <v>28</v>
      </c>
      <c r="O676" s="204">
        <v>40</v>
      </c>
      <c r="P676" s="204">
        <v>39</v>
      </c>
      <c r="Q676" s="204">
        <v>25</v>
      </c>
      <c r="R676" s="204">
        <v>24</v>
      </c>
      <c r="S676" s="204">
        <v>26</v>
      </c>
      <c r="T676" s="204">
        <v>28.94</v>
      </c>
    </row>
    <row r="677" spans="1:20" ht="20.100000000000001" customHeight="1">
      <c r="A677" s="288">
        <v>44379</v>
      </c>
      <c r="B677" s="288">
        <v>44385</v>
      </c>
      <c r="C677" s="293" t="s">
        <v>1562</v>
      </c>
      <c r="D677" s="204">
        <v>25</v>
      </c>
      <c r="E677" s="204">
        <v>24.5</v>
      </c>
      <c r="F677" s="204">
        <v>25</v>
      </c>
      <c r="G677" s="204">
        <v>22</v>
      </c>
      <c r="H677" s="204">
        <v>29</v>
      </c>
      <c r="I677" s="204">
        <v>24</v>
      </c>
      <c r="J677" s="204">
        <v>26</v>
      </c>
      <c r="K677" s="204">
        <v>26</v>
      </c>
      <c r="L677" s="204">
        <v>30</v>
      </c>
      <c r="M677" s="204">
        <v>30</v>
      </c>
      <c r="N677" s="204">
        <v>30</v>
      </c>
      <c r="O677" s="204">
        <v>30</v>
      </c>
      <c r="P677" s="204">
        <v>30</v>
      </c>
      <c r="Q677" s="204">
        <v>23</v>
      </c>
      <c r="R677" s="204">
        <v>21</v>
      </c>
      <c r="S677" s="204">
        <v>22</v>
      </c>
      <c r="T677" s="204">
        <v>26.09</v>
      </c>
    </row>
    <row r="678" spans="1:20" ht="20.100000000000001" customHeight="1">
      <c r="A678" s="288">
        <v>44379</v>
      </c>
      <c r="B678" s="288">
        <v>44385</v>
      </c>
      <c r="C678" s="293" t="s">
        <v>1563</v>
      </c>
      <c r="D678" s="204">
        <v>1</v>
      </c>
      <c r="E678" s="204">
        <v>1</v>
      </c>
      <c r="F678" s="204">
        <v>1.5</v>
      </c>
      <c r="G678" s="204">
        <v>2</v>
      </c>
      <c r="H678" s="204">
        <v>-2</v>
      </c>
      <c r="I678" s="204">
        <v>2</v>
      </c>
      <c r="J678" s="204">
        <v>-2</v>
      </c>
      <c r="K678" s="204">
        <v>-2</v>
      </c>
      <c r="L678" s="204">
        <v>9</v>
      </c>
      <c r="M678" s="204">
        <v>9</v>
      </c>
      <c r="N678" s="204">
        <v>-2</v>
      </c>
      <c r="O678" s="204">
        <v>10</v>
      </c>
      <c r="P678" s="204">
        <v>9</v>
      </c>
      <c r="Q678" s="204">
        <v>2</v>
      </c>
      <c r="R678" s="204">
        <v>3</v>
      </c>
      <c r="S678" s="204">
        <v>4</v>
      </c>
      <c r="T678" s="204">
        <v>2.84</v>
      </c>
    </row>
    <row r="679" spans="1:20" ht="20.100000000000001" customHeight="1">
      <c r="A679" s="288">
        <v>44379</v>
      </c>
      <c r="B679" s="288">
        <v>44385</v>
      </c>
      <c r="C679" s="293" t="s">
        <v>1564</v>
      </c>
      <c r="D679" s="204">
        <v>50</v>
      </c>
      <c r="E679" s="204">
        <v>49</v>
      </c>
      <c r="F679" s="204">
        <v>55</v>
      </c>
      <c r="G679" s="204">
        <v>50</v>
      </c>
      <c r="H679" s="204">
        <v>58</v>
      </c>
      <c r="I679" s="204">
        <v>55</v>
      </c>
      <c r="J679" s="204">
        <v>58</v>
      </c>
      <c r="K679" s="204">
        <v>58</v>
      </c>
      <c r="L679" s="204">
        <v>59</v>
      </c>
      <c r="M679" s="204">
        <v>59</v>
      </c>
      <c r="N679" s="204">
        <v>58</v>
      </c>
      <c r="O679" s="204">
        <v>60</v>
      </c>
      <c r="P679" s="204">
        <v>60</v>
      </c>
      <c r="Q679" s="204">
        <v>54</v>
      </c>
      <c r="R679" s="204">
        <v>58</v>
      </c>
      <c r="S679" s="204">
        <v>50</v>
      </c>
      <c r="T679" s="204">
        <v>55.69</v>
      </c>
    </row>
    <row r="680" spans="1:20" ht="20.100000000000001" customHeight="1">
      <c r="A680" s="288">
        <v>44379</v>
      </c>
      <c r="B680" s="288">
        <v>44385</v>
      </c>
      <c r="C680" s="293" t="s">
        <v>1565</v>
      </c>
      <c r="D680" s="204">
        <v>51</v>
      </c>
      <c r="E680" s="204">
        <v>50</v>
      </c>
      <c r="F680" s="204">
        <v>50</v>
      </c>
      <c r="G680" s="204">
        <v>48</v>
      </c>
      <c r="H680" s="204">
        <v>56.5</v>
      </c>
      <c r="I680" s="204">
        <v>52</v>
      </c>
      <c r="J680" s="204">
        <v>56</v>
      </c>
      <c r="K680" s="204">
        <v>56</v>
      </c>
      <c r="L680" s="204">
        <v>40</v>
      </c>
      <c r="M680" s="204">
        <v>40</v>
      </c>
      <c r="N680" s="204">
        <v>56</v>
      </c>
      <c r="O680" s="204">
        <v>45</v>
      </c>
      <c r="P680" s="204">
        <v>45</v>
      </c>
      <c r="Q680" s="204">
        <v>48</v>
      </c>
      <c r="R680" s="204">
        <v>51</v>
      </c>
      <c r="S680" s="204">
        <v>44</v>
      </c>
      <c r="T680" s="204">
        <v>49.28</v>
      </c>
    </row>
    <row r="681" spans="1:20" ht="20.100000000000001" customHeight="1">
      <c r="A681" s="288">
        <v>44379</v>
      </c>
      <c r="B681" s="288">
        <v>44385</v>
      </c>
      <c r="C681" s="293" t="s">
        <v>1566</v>
      </c>
      <c r="D681" s="204">
        <v>-1</v>
      </c>
      <c r="E681" s="204">
        <v>-1</v>
      </c>
      <c r="F681" s="204">
        <v>5</v>
      </c>
      <c r="G681" s="204">
        <v>2</v>
      </c>
      <c r="H681" s="204">
        <v>1.5</v>
      </c>
      <c r="I681" s="204">
        <v>3</v>
      </c>
      <c r="J681" s="204">
        <v>2</v>
      </c>
      <c r="K681" s="204">
        <v>2</v>
      </c>
      <c r="L681" s="204">
        <v>19</v>
      </c>
      <c r="M681" s="204">
        <v>19</v>
      </c>
      <c r="N681" s="204">
        <v>2</v>
      </c>
      <c r="O681" s="204">
        <v>15</v>
      </c>
      <c r="P681" s="204">
        <v>15</v>
      </c>
      <c r="Q681" s="204">
        <v>6</v>
      </c>
      <c r="R681" s="204">
        <v>7</v>
      </c>
      <c r="S681" s="204">
        <v>6</v>
      </c>
      <c r="T681" s="204">
        <v>6.41</v>
      </c>
    </row>
    <row r="682" spans="1:20" ht="20.100000000000001" customHeight="1">
      <c r="A682" s="288">
        <v>44386</v>
      </c>
      <c r="B682" s="288">
        <v>44392</v>
      </c>
      <c r="C682" s="293" t="s">
        <v>1560</v>
      </c>
      <c r="D682" s="204">
        <v>19</v>
      </c>
      <c r="E682" s="204">
        <v>18.2</v>
      </c>
      <c r="F682" s="204">
        <v>20.5</v>
      </c>
      <c r="G682" s="204">
        <v>19.600000000000001</v>
      </c>
      <c r="H682" s="296">
        <v>20.2</v>
      </c>
      <c r="I682" s="204">
        <v>20</v>
      </c>
      <c r="J682" s="296">
        <v>20.5</v>
      </c>
      <c r="K682" s="296">
        <v>20.5</v>
      </c>
      <c r="L682" s="204">
        <v>20</v>
      </c>
      <c r="M682" s="204">
        <v>20</v>
      </c>
      <c r="N682" s="204">
        <v>21</v>
      </c>
      <c r="O682" s="204">
        <v>21.5</v>
      </c>
      <c r="P682" s="204">
        <v>19</v>
      </c>
      <c r="Q682" s="204">
        <v>21</v>
      </c>
      <c r="R682" s="204">
        <v>20</v>
      </c>
      <c r="S682" s="204">
        <v>18.8</v>
      </c>
      <c r="T682" s="204">
        <v>19.989999999999998</v>
      </c>
    </row>
    <row r="683" spans="1:20" ht="20.100000000000001" customHeight="1">
      <c r="A683" s="288">
        <v>44386</v>
      </c>
      <c r="B683" s="288">
        <v>44392</v>
      </c>
      <c r="C683" s="293" t="s">
        <v>1561</v>
      </c>
      <c r="D683" s="204">
        <v>26</v>
      </c>
      <c r="E683" s="204">
        <v>25.5</v>
      </c>
      <c r="F683" s="204">
        <v>26</v>
      </c>
      <c r="G683" s="204">
        <v>25</v>
      </c>
      <c r="H683" s="204">
        <v>27</v>
      </c>
      <c r="I683" s="204">
        <v>25.5</v>
      </c>
      <c r="J683" s="204">
        <v>24</v>
      </c>
      <c r="K683" s="204">
        <v>24</v>
      </c>
      <c r="L683" s="204">
        <v>35</v>
      </c>
      <c r="M683" s="204">
        <v>35</v>
      </c>
      <c r="N683" s="204">
        <v>28</v>
      </c>
      <c r="O683" s="204">
        <v>36</v>
      </c>
      <c r="P683" s="204">
        <v>34</v>
      </c>
      <c r="Q683" s="204">
        <v>23</v>
      </c>
      <c r="R683" s="204">
        <v>22.5</v>
      </c>
      <c r="S683" s="204">
        <v>26</v>
      </c>
      <c r="T683" s="204">
        <v>27.66</v>
      </c>
    </row>
    <row r="684" spans="1:20" ht="20.100000000000001" customHeight="1">
      <c r="A684" s="288">
        <v>44386</v>
      </c>
      <c r="B684" s="288">
        <v>44392</v>
      </c>
      <c r="C684" s="293" t="s">
        <v>1562</v>
      </c>
      <c r="D684" s="204">
        <v>25</v>
      </c>
      <c r="E684" s="204">
        <v>24.5</v>
      </c>
      <c r="F684" s="204">
        <v>25</v>
      </c>
      <c r="G684" s="204">
        <v>22</v>
      </c>
      <c r="H684" s="204">
        <v>29</v>
      </c>
      <c r="I684" s="204">
        <v>26</v>
      </c>
      <c r="J684" s="204">
        <v>26</v>
      </c>
      <c r="K684" s="204">
        <v>26</v>
      </c>
      <c r="L684" s="204">
        <v>27</v>
      </c>
      <c r="M684" s="204">
        <v>27</v>
      </c>
      <c r="N684" s="204">
        <v>30</v>
      </c>
      <c r="O684" s="204">
        <v>28</v>
      </c>
      <c r="P684" s="204">
        <v>26</v>
      </c>
      <c r="Q684" s="204">
        <v>21</v>
      </c>
      <c r="R684" s="204">
        <v>21</v>
      </c>
      <c r="S684" s="204">
        <v>22</v>
      </c>
      <c r="T684" s="204">
        <v>25.34</v>
      </c>
    </row>
    <row r="685" spans="1:20" ht="20.100000000000001" customHeight="1">
      <c r="A685" s="288">
        <v>44386</v>
      </c>
      <c r="B685" s="288">
        <v>44392</v>
      </c>
      <c r="C685" s="293" t="s">
        <v>1563</v>
      </c>
      <c r="D685" s="204">
        <v>1</v>
      </c>
      <c r="E685" s="204">
        <v>1</v>
      </c>
      <c r="F685" s="204">
        <v>1</v>
      </c>
      <c r="G685" s="204">
        <v>3</v>
      </c>
      <c r="H685" s="204">
        <v>-2</v>
      </c>
      <c r="I685" s="204">
        <v>-0.5</v>
      </c>
      <c r="J685" s="204">
        <v>-2</v>
      </c>
      <c r="K685" s="204">
        <v>-2</v>
      </c>
      <c r="L685" s="204">
        <v>8</v>
      </c>
      <c r="M685" s="204">
        <v>8</v>
      </c>
      <c r="N685" s="204">
        <v>-2</v>
      </c>
      <c r="O685" s="204">
        <v>8</v>
      </c>
      <c r="P685" s="204">
        <v>8</v>
      </c>
      <c r="Q685" s="204">
        <v>2</v>
      </c>
      <c r="R685" s="204">
        <v>3</v>
      </c>
      <c r="S685" s="204">
        <v>4</v>
      </c>
      <c r="T685" s="204">
        <v>2.3199999999999998</v>
      </c>
    </row>
    <row r="686" spans="1:20" ht="20.100000000000001" customHeight="1">
      <c r="A686" s="288">
        <v>44386</v>
      </c>
      <c r="B686" s="288">
        <v>44392</v>
      </c>
      <c r="C686" s="293" t="s">
        <v>1564</v>
      </c>
      <c r="D686" s="204">
        <v>51</v>
      </c>
      <c r="E686" s="204">
        <v>50</v>
      </c>
      <c r="F686" s="204">
        <v>54</v>
      </c>
      <c r="G686" s="204">
        <v>52</v>
      </c>
      <c r="H686" s="204">
        <v>55</v>
      </c>
      <c r="I686" s="204">
        <v>55</v>
      </c>
      <c r="J686" s="204">
        <v>53</v>
      </c>
      <c r="K686" s="204">
        <v>53</v>
      </c>
      <c r="L686" s="204">
        <v>59</v>
      </c>
      <c r="M686" s="204">
        <v>59</v>
      </c>
      <c r="N686" s="204">
        <v>53</v>
      </c>
      <c r="O686" s="204">
        <v>60</v>
      </c>
      <c r="P686" s="204">
        <v>60</v>
      </c>
      <c r="Q686" s="204">
        <v>53</v>
      </c>
      <c r="R686" s="204">
        <v>57</v>
      </c>
      <c r="S686" s="204">
        <v>52</v>
      </c>
      <c r="T686" s="204">
        <v>54.75</v>
      </c>
    </row>
    <row r="687" spans="1:20" ht="20.100000000000001" customHeight="1">
      <c r="A687" s="288">
        <v>44386</v>
      </c>
      <c r="B687" s="288">
        <v>44392</v>
      </c>
      <c r="C687" s="293" t="s">
        <v>1565</v>
      </c>
      <c r="D687" s="204">
        <v>50</v>
      </c>
      <c r="E687" s="204">
        <v>49</v>
      </c>
      <c r="F687" s="204">
        <v>50</v>
      </c>
      <c r="G687" s="204">
        <v>49</v>
      </c>
      <c r="H687" s="204">
        <v>53</v>
      </c>
      <c r="I687" s="204">
        <v>52</v>
      </c>
      <c r="J687" s="204">
        <v>53</v>
      </c>
      <c r="K687" s="204">
        <v>53</v>
      </c>
      <c r="L687" s="204">
        <v>40</v>
      </c>
      <c r="M687" s="204">
        <v>40</v>
      </c>
      <c r="N687" s="204">
        <v>53</v>
      </c>
      <c r="O687" s="204">
        <v>45</v>
      </c>
      <c r="P687" s="204">
        <v>45</v>
      </c>
      <c r="Q687" s="204">
        <v>48</v>
      </c>
      <c r="R687" s="204">
        <v>51</v>
      </c>
      <c r="S687" s="204">
        <v>44</v>
      </c>
      <c r="T687" s="204">
        <v>48.44</v>
      </c>
    </row>
    <row r="688" spans="1:20" ht="20.100000000000001" customHeight="1">
      <c r="A688" s="288">
        <v>44386</v>
      </c>
      <c r="B688" s="288">
        <v>44392</v>
      </c>
      <c r="C688" s="293" t="s">
        <v>1566</v>
      </c>
      <c r="D688" s="204">
        <v>1</v>
      </c>
      <c r="E688" s="204">
        <v>1</v>
      </c>
      <c r="F688" s="204">
        <v>4</v>
      </c>
      <c r="G688" s="204">
        <v>3</v>
      </c>
      <c r="H688" s="204">
        <v>2</v>
      </c>
      <c r="I688" s="204">
        <v>3</v>
      </c>
      <c r="J688" s="204">
        <v>0</v>
      </c>
      <c r="K688" s="204">
        <v>0</v>
      </c>
      <c r="L688" s="204">
        <v>19</v>
      </c>
      <c r="M688" s="204">
        <v>19</v>
      </c>
      <c r="N688" s="204">
        <v>0</v>
      </c>
      <c r="O688" s="204">
        <v>15</v>
      </c>
      <c r="P688" s="204">
        <v>15</v>
      </c>
      <c r="Q688" s="204">
        <v>5</v>
      </c>
      <c r="R688" s="204">
        <v>6</v>
      </c>
      <c r="S688" s="204">
        <v>8</v>
      </c>
      <c r="T688" s="204">
        <v>6.31</v>
      </c>
    </row>
    <row r="689" spans="1:20" ht="20.100000000000001" customHeight="1">
      <c r="A689" s="288">
        <v>44393</v>
      </c>
      <c r="B689" s="288">
        <v>44399</v>
      </c>
      <c r="C689" s="293" t="s">
        <v>1560</v>
      </c>
      <c r="D689" s="204">
        <v>20</v>
      </c>
      <c r="E689" s="204">
        <v>19</v>
      </c>
      <c r="F689" s="204">
        <v>20.6</v>
      </c>
      <c r="G689" s="204">
        <v>20.100000000000001</v>
      </c>
      <c r="H689" s="296">
        <v>21</v>
      </c>
      <c r="I689" s="204">
        <v>20.6</v>
      </c>
      <c r="J689" s="296">
        <v>21.3</v>
      </c>
      <c r="K689" s="296">
        <v>21.3</v>
      </c>
      <c r="L689" s="204">
        <v>21</v>
      </c>
      <c r="M689" s="204">
        <v>21</v>
      </c>
      <c r="N689" s="204">
        <v>21.7</v>
      </c>
      <c r="O689" s="204">
        <v>23.8</v>
      </c>
      <c r="P689" s="204">
        <v>20.5</v>
      </c>
      <c r="Q689" s="204">
        <v>21</v>
      </c>
      <c r="R689" s="204">
        <v>21.5</v>
      </c>
      <c r="S689" s="204">
        <v>19.5</v>
      </c>
      <c r="T689" s="204">
        <v>20.87</v>
      </c>
    </row>
    <row r="690" spans="1:20" ht="20.100000000000001" customHeight="1">
      <c r="A690" s="288">
        <v>44393</v>
      </c>
      <c r="B690" s="288">
        <v>44399</v>
      </c>
      <c r="C690" s="293" t="s">
        <v>1561</v>
      </c>
      <c r="D690" s="204">
        <v>26</v>
      </c>
      <c r="E690" s="204">
        <v>25.5</v>
      </c>
      <c r="F690" s="204">
        <v>24.8</v>
      </c>
      <c r="G690" s="204">
        <v>25</v>
      </c>
      <c r="H690" s="204">
        <v>26</v>
      </c>
      <c r="I690" s="204">
        <v>25</v>
      </c>
      <c r="J690" s="204">
        <v>24</v>
      </c>
      <c r="K690" s="204">
        <v>24</v>
      </c>
      <c r="L690" s="204">
        <v>35</v>
      </c>
      <c r="M690" s="204">
        <v>35</v>
      </c>
      <c r="N690" s="204">
        <v>28</v>
      </c>
      <c r="O690" s="204">
        <v>36</v>
      </c>
      <c r="P690" s="204">
        <v>34</v>
      </c>
      <c r="Q690" s="204">
        <v>22.5</v>
      </c>
      <c r="R690" s="204">
        <v>23</v>
      </c>
      <c r="S690" s="204">
        <v>26</v>
      </c>
      <c r="T690" s="204">
        <v>27.49</v>
      </c>
    </row>
    <row r="691" spans="1:20" ht="20.100000000000001" customHeight="1">
      <c r="A691" s="288">
        <v>44393</v>
      </c>
      <c r="B691" s="288">
        <v>44399</v>
      </c>
      <c r="C691" s="293" t="s">
        <v>1562</v>
      </c>
      <c r="D691" s="204">
        <v>25</v>
      </c>
      <c r="E691" s="204">
        <v>24.5</v>
      </c>
      <c r="F691" s="204">
        <v>24.2</v>
      </c>
      <c r="G691" s="204">
        <v>23</v>
      </c>
      <c r="H691" s="204">
        <v>27</v>
      </c>
      <c r="I691" s="204">
        <v>24</v>
      </c>
      <c r="J691" s="204">
        <v>26</v>
      </c>
      <c r="K691" s="204">
        <v>26</v>
      </c>
      <c r="L691" s="204">
        <v>27</v>
      </c>
      <c r="M691" s="204">
        <v>27</v>
      </c>
      <c r="N691" s="204">
        <v>30</v>
      </c>
      <c r="O691" s="204">
        <v>28</v>
      </c>
      <c r="P691" s="204">
        <v>26</v>
      </c>
      <c r="Q691" s="204">
        <v>21.2</v>
      </c>
      <c r="R691" s="204">
        <v>21.5</v>
      </c>
      <c r="S691" s="204">
        <v>22</v>
      </c>
      <c r="T691" s="204">
        <v>25.15</v>
      </c>
    </row>
    <row r="692" spans="1:20" ht="20.100000000000001" customHeight="1">
      <c r="A692" s="288">
        <v>44393</v>
      </c>
      <c r="B692" s="288">
        <v>44399</v>
      </c>
      <c r="C692" s="293" t="s">
        <v>1563</v>
      </c>
      <c r="D692" s="204">
        <v>1</v>
      </c>
      <c r="E692" s="204">
        <v>1</v>
      </c>
      <c r="F692" s="204">
        <v>0.60000000000000098</v>
      </c>
      <c r="G692" s="204">
        <v>2</v>
      </c>
      <c r="H692" s="204">
        <v>-1</v>
      </c>
      <c r="I692" s="204">
        <v>1</v>
      </c>
      <c r="J692" s="204">
        <v>-2</v>
      </c>
      <c r="K692" s="204">
        <v>-2</v>
      </c>
      <c r="L692" s="204">
        <v>8</v>
      </c>
      <c r="M692" s="204">
        <v>8</v>
      </c>
      <c r="N692" s="204">
        <v>-2</v>
      </c>
      <c r="O692" s="204">
        <v>8</v>
      </c>
      <c r="P692" s="204">
        <v>8</v>
      </c>
      <c r="Q692" s="204">
        <v>1.3</v>
      </c>
      <c r="R692" s="204">
        <v>1.5</v>
      </c>
      <c r="S692" s="204">
        <v>4</v>
      </c>
      <c r="T692" s="204">
        <v>2.34</v>
      </c>
    </row>
    <row r="693" spans="1:20" ht="20.100000000000001" customHeight="1">
      <c r="A693" s="288">
        <v>44393</v>
      </c>
      <c r="B693" s="288">
        <v>44399</v>
      </c>
      <c r="C693" s="293" t="s">
        <v>1564</v>
      </c>
      <c r="D693" s="204">
        <v>51</v>
      </c>
      <c r="E693" s="204">
        <v>50</v>
      </c>
      <c r="F693" s="204">
        <v>54</v>
      </c>
      <c r="G693" s="204">
        <v>53</v>
      </c>
      <c r="H693" s="204">
        <v>55</v>
      </c>
      <c r="I693" s="204">
        <v>55</v>
      </c>
      <c r="J693" s="204">
        <v>53</v>
      </c>
      <c r="K693" s="204">
        <v>53</v>
      </c>
      <c r="L693" s="204">
        <v>59</v>
      </c>
      <c r="M693" s="204">
        <v>59</v>
      </c>
      <c r="N693" s="204">
        <v>53</v>
      </c>
      <c r="O693" s="204">
        <v>60</v>
      </c>
      <c r="P693" s="204">
        <v>60</v>
      </c>
      <c r="Q693" s="204">
        <v>54</v>
      </c>
      <c r="R693" s="204">
        <v>56</v>
      </c>
      <c r="S693" s="204">
        <v>52</v>
      </c>
      <c r="T693" s="204">
        <v>54.81</v>
      </c>
    </row>
    <row r="694" spans="1:20" ht="20.100000000000001" customHeight="1">
      <c r="A694" s="288">
        <v>44393</v>
      </c>
      <c r="B694" s="288">
        <v>44399</v>
      </c>
      <c r="C694" s="293" t="s">
        <v>1565</v>
      </c>
      <c r="D694" s="204">
        <v>50</v>
      </c>
      <c r="E694" s="204">
        <v>49</v>
      </c>
      <c r="F694" s="204">
        <v>52.5</v>
      </c>
      <c r="G694" s="204">
        <v>49</v>
      </c>
      <c r="H694" s="204">
        <v>53</v>
      </c>
      <c r="I694" s="204">
        <v>52</v>
      </c>
      <c r="J694" s="204">
        <v>53</v>
      </c>
      <c r="K694" s="204">
        <v>53</v>
      </c>
      <c r="L694" s="204">
        <v>40</v>
      </c>
      <c r="M694" s="204">
        <v>40</v>
      </c>
      <c r="N694" s="204">
        <v>53</v>
      </c>
      <c r="O694" s="204">
        <v>45</v>
      </c>
      <c r="P694" s="204">
        <v>45</v>
      </c>
      <c r="Q694" s="204">
        <v>48.5</v>
      </c>
      <c r="R694" s="204">
        <v>51</v>
      </c>
      <c r="S694" s="204">
        <v>44</v>
      </c>
      <c r="T694" s="204">
        <v>48.63</v>
      </c>
    </row>
    <row r="695" spans="1:20" ht="20.100000000000001" customHeight="1">
      <c r="A695" s="288">
        <v>44393</v>
      </c>
      <c r="B695" s="288">
        <v>44399</v>
      </c>
      <c r="C695" s="293" t="s">
        <v>1566</v>
      </c>
      <c r="D695" s="204">
        <v>1</v>
      </c>
      <c r="E695" s="204">
        <v>1</v>
      </c>
      <c r="F695" s="204">
        <v>1.5</v>
      </c>
      <c r="G695" s="204">
        <v>4</v>
      </c>
      <c r="H695" s="204">
        <v>2</v>
      </c>
      <c r="I695" s="204">
        <v>3</v>
      </c>
      <c r="J695" s="204">
        <v>0</v>
      </c>
      <c r="K695" s="204">
        <v>0</v>
      </c>
      <c r="L695" s="204">
        <v>19</v>
      </c>
      <c r="M695" s="204">
        <v>19</v>
      </c>
      <c r="N695" s="204">
        <v>0</v>
      </c>
      <c r="O695" s="204">
        <v>15</v>
      </c>
      <c r="P695" s="204">
        <v>15</v>
      </c>
      <c r="Q695" s="204">
        <v>5.5</v>
      </c>
      <c r="R695" s="204">
        <v>5</v>
      </c>
      <c r="S695" s="204">
        <v>8</v>
      </c>
      <c r="T695" s="204">
        <v>6.18</v>
      </c>
    </row>
    <row r="696" spans="1:20" ht="20.100000000000001" customHeight="1">
      <c r="A696" s="288">
        <v>44400</v>
      </c>
      <c r="B696" s="288">
        <v>44406</v>
      </c>
      <c r="C696" s="293" t="s">
        <v>1560</v>
      </c>
      <c r="D696" s="204">
        <v>19.3</v>
      </c>
      <c r="E696" s="204">
        <v>18.8</v>
      </c>
      <c r="F696" s="204">
        <v>19.5</v>
      </c>
      <c r="G696" s="204">
        <v>19.5</v>
      </c>
      <c r="H696" s="296">
        <v>19.899999999999999</v>
      </c>
      <c r="I696" s="204">
        <v>19.7</v>
      </c>
      <c r="J696" s="296">
        <v>20.100000000000001</v>
      </c>
      <c r="K696" s="296">
        <v>20.100000000000001</v>
      </c>
      <c r="L696" s="204">
        <v>21</v>
      </c>
      <c r="M696" s="204">
        <v>21</v>
      </c>
      <c r="N696" s="204">
        <v>20.5</v>
      </c>
      <c r="O696" s="204">
        <v>23</v>
      </c>
      <c r="P696" s="204">
        <v>20.5</v>
      </c>
      <c r="Q696" s="204">
        <v>21</v>
      </c>
      <c r="R696" s="204">
        <v>20.5</v>
      </c>
      <c r="S696" s="204">
        <v>19</v>
      </c>
      <c r="T696" s="204">
        <v>20.21</v>
      </c>
    </row>
    <row r="697" spans="1:20" ht="20.100000000000001" customHeight="1">
      <c r="A697" s="288">
        <v>44400</v>
      </c>
      <c r="B697" s="288">
        <v>44406</v>
      </c>
      <c r="C697" s="293" t="s">
        <v>1561</v>
      </c>
      <c r="D697" s="204">
        <v>25</v>
      </c>
      <c r="E697" s="204">
        <v>24.5</v>
      </c>
      <c r="F697" s="204">
        <v>24.5</v>
      </c>
      <c r="G697" s="204">
        <v>25</v>
      </c>
      <c r="H697" s="204">
        <v>26</v>
      </c>
      <c r="I697" s="204">
        <v>25</v>
      </c>
      <c r="J697" s="204">
        <v>25</v>
      </c>
      <c r="K697" s="204">
        <v>25</v>
      </c>
      <c r="L697" s="204">
        <v>33</v>
      </c>
      <c r="M697" s="204">
        <v>33</v>
      </c>
      <c r="N697" s="204">
        <v>29</v>
      </c>
      <c r="O697" s="204">
        <v>34</v>
      </c>
      <c r="P697" s="204">
        <v>32</v>
      </c>
      <c r="Q697" s="204">
        <v>24</v>
      </c>
      <c r="R697" s="204">
        <v>23.5</v>
      </c>
      <c r="S697" s="204">
        <v>26</v>
      </c>
      <c r="T697" s="204">
        <v>27.16</v>
      </c>
    </row>
    <row r="698" spans="1:20" ht="20.100000000000001" customHeight="1">
      <c r="A698" s="288">
        <v>44400</v>
      </c>
      <c r="B698" s="288">
        <v>44406</v>
      </c>
      <c r="C698" s="293" t="s">
        <v>1562</v>
      </c>
      <c r="D698" s="204">
        <v>24</v>
      </c>
      <c r="E698" s="204">
        <v>23.5</v>
      </c>
      <c r="F698" s="204">
        <v>25</v>
      </c>
      <c r="G698" s="204">
        <v>23</v>
      </c>
      <c r="H698" s="204">
        <v>23.5</v>
      </c>
      <c r="I698" s="204">
        <v>24</v>
      </c>
      <c r="J698" s="204">
        <v>24.5</v>
      </c>
      <c r="K698" s="204">
        <v>24.5</v>
      </c>
      <c r="L698" s="204">
        <v>27</v>
      </c>
      <c r="M698" s="204">
        <v>27</v>
      </c>
      <c r="N698" s="204">
        <v>28.5</v>
      </c>
      <c r="O698" s="204">
        <v>28</v>
      </c>
      <c r="P698" s="204">
        <v>26</v>
      </c>
      <c r="Q698" s="204">
        <v>22</v>
      </c>
      <c r="R698" s="204">
        <v>21.5</v>
      </c>
      <c r="S698" s="204">
        <v>22</v>
      </c>
      <c r="T698" s="204">
        <v>24.63</v>
      </c>
    </row>
    <row r="699" spans="1:20" ht="20.100000000000001" customHeight="1">
      <c r="A699" s="288">
        <v>44400</v>
      </c>
      <c r="B699" s="288">
        <v>44406</v>
      </c>
      <c r="C699" s="293" t="s">
        <v>1563</v>
      </c>
      <c r="D699" s="204">
        <v>1</v>
      </c>
      <c r="E699" s="204">
        <v>1</v>
      </c>
      <c r="F699" s="204">
        <v>-0.5</v>
      </c>
      <c r="G699" s="204">
        <v>2</v>
      </c>
      <c r="H699" s="204">
        <v>2.5</v>
      </c>
      <c r="I699" s="204">
        <v>1</v>
      </c>
      <c r="J699" s="204">
        <v>0.5</v>
      </c>
      <c r="K699" s="204">
        <v>0.5</v>
      </c>
      <c r="L699" s="204">
        <v>6</v>
      </c>
      <c r="M699" s="204">
        <v>6</v>
      </c>
      <c r="N699" s="204">
        <v>0.5</v>
      </c>
      <c r="O699" s="204">
        <v>6</v>
      </c>
      <c r="P699" s="204">
        <v>6</v>
      </c>
      <c r="Q699" s="204">
        <v>2</v>
      </c>
      <c r="R699" s="204">
        <v>2</v>
      </c>
      <c r="S699" s="204">
        <v>4</v>
      </c>
      <c r="T699" s="204">
        <v>2.5299999999999998</v>
      </c>
    </row>
    <row r="700" spans="1:20" ht="20.100000000000001" customHeight="1">
      <c r="A700" s="288">
        <v>44400</v>
      </c>
      <c r="B700" s="288">
        <v>44406</v>
      </c>
      <c r="C700" s="293" t="s">
        <v>1564</v>
      </c>
      <c r="D700" s="204">
        <v>51</v>
      </c>
      <c r="E700" s="204">
        <v>50</v>
      </c>
      <c r="F700" s="204">
        <v>55</v>
      </c>
      <c r="G700" s="204">
        <v>53</v>
      </c>
      <c r="H700" s="204">
        <v>55</v>
      </c>
      <c r="I700" s="204">
        <v>55</v>
      </c>
      <c r="J700" s="204">
        <v>54</v>
      </c>
      <c r="K700" s="204">
        <v>54</v>
      </c>
      <c r="L700" s="204">
        <v>57</v>
      </c>
      <c r="M700" s="204">
        <v>57</v>
      </c>
      <c r="N700" s="204">
        <v>54</v>
      </c>
      <c r="O700" s="204">
        <v>58</v>
      </c>
      <c r="P700" s="204">
        <v>58</v>
      </c>
      <c r="Q700" s="204">
        <v>54</v>
      </c>
      <c r="R700" s="204">
        <v>56</v>
      </c>
      <c r="S700" s="204">
        <v>52</v>
      </c>
      <c r="T700" s="204">
        <v>54.56</v>
      </c>
    </row>
    <row r="701" spans="1:20" ht="20.100000000000001" customHeight="1">
      <c r="A701" s="288">
        <v>44400</v>
      </c>
      <c r="B701" s="288">
        <v>44406</v>
      </c>
      <c r="C701" s="293" t="s">
        <v>1565</v>
      </c>
      <c r="D701" s="204">
        <v>50</v>
      </c>
      <c r="E701" s="204">
        <v>49</v>
      </c>
      <c r="F701" s="204">
        <v>53</v>
      </c>
      <c r="G701" s="204">
        <v>50</v>
      </c>
      <c r="H701" s="204">
        <v>53</v>
      </c>
      <c r="I701" s="204">
        <v>52</v>
      </c>
      <c r="J701" s="204">
        <v>54</v>
      </c>
      <c r="K701" s="204">
        <v>54</v>
      </c>
      <c r="L701" s="204">
        <v>40</v>
      </c>
      <c r="M701" s="204">
        <v>40</v>
      </c>
      <c r="N701" s="204">
        <v>54</v>
      </c>
      <c r="O701" s="204">
        <v>45</v>
      </c>
      <c r="P701" s="204">
        <v>45</v>
      </c>
      <c r="Q701" s="204">
        <v>48.5</v>
      </c>
      <c r="R701" s="204">
        <v>51</v>
      </c>
      <c r="S701" s="204">
        <v>44</v>
      </c>
      <c r="T701" s="204">
        <v>48.91</v>
      </c>
    </row>
    <row r="702" spans="1:20" ht="20.100000000000001" customHeight="1">
      <c r="A702" s="288">
        <v>44400</v>
      </c>
      <c r="B702" s="288">
        <v>44406</v>
      </c>
      <c r="C702" s="293" t="s">
        <v>1566</v>
      </c>
      <c r="D702" s="204">
        <v>1</v>
      </c>
      <c r="E702" s="204">
        <v>1</v>
      </c>
      <c r="F702" s="204">
        <v>2</v>
      </c>
      <c r="G702" s="204">
        <v>3</v>
      </c>
      <c r="H702" s="204">
        <v>2</v>
      </c>
      <c r="I702" s="204">
        <v>3</v>
      </c>
      <c r="J702" s="204">
        <v>0</v>
      </c>
      <c r="K702" s="204">
        <v>0</v>
      </c>
      <c r="L702" s="204">
        <v>17</v>
      </c>
      <c r="M702" s="204">
        <v>17</v>
      </c>
      <c r="N702" s="204">
        <v>0</v>
      </c>
      <c r="O702" s="204">
        <v>13</v>
      </c>
      <c r="P702" s="204">
        <v>13</v>
      </c>
      <c r="Q702" s="204">
        <v>5.5</v>
      </c>
      <c r="R702" s="204">
        <v>5</v>
      </c>
      <c r="S702" s="204">
        <v>8</v>
      </c>
      <c r="T702" s="204">
        <v>5.65</v>
      </c>
    </row>
    <row r="703" spans="1:20" ht="20.100000000000001" customHeight="1">
      <c r="A703" s="288">
        <v>44407</v>
      </c>
      <c r="B703" s="288">
        <v>44413</v>
      </c>
      <c r="C703" s="293" t="s">
        <v>1560</v>
      </c>
      <c r="D703" s="204">
        <v>19</v>
      </c>
      <c r="E703" s="204">
        <v>18.5</v>
      </c>
      <c r="F703" s="204">
        <v>19.3</v>
      </c>
      <c r="G703" s="204">
        <v>19.2</v>
      </c>
      <c r="H703" s="296">
        <v>19.2</v>
      </c>
      <c r="I703" s="204">
        <v>19.5</v>
      </c>
      <c r="J703" s="296">
        <v>19.5</v>
      </c>
      <c r="K703" s="296">
        <v>19.5</v>
      </c>
      <c r="L703" s="204">
        <v>20.6</v>
      </c>
      <c r="M703" s="204">
        <v>20.6</v>
      </c>
      <c r="N703" s="204">
        <v>20</v>
      </c>
      <c r="O703" s="204">
        <v>22</v>
      </c>
      <c r="P703" s="204">
        <v>20</v>
      </c>
      <c r="Q703" s="204">
        <v>19.5</v>
      </c>
      <c r="R703" s="204">
        <v>20</v>
      </c>
      <c r="S703" s="204">
        <v>19.2</v>
      </c>
      <c r="T703" s="204">
        <v>19.73</v>
      </c>
    </row>
    <row r="704" spans="1:20" ht="20.100000000000001" customHeight="1">
      <c r="A704" s="288">
        <v>44407</v>
      </c>
      <c r="B704" s="288">
        <v>44413</v>
      </c>
      <c r="C704" s="293" t="s">
        <v>1561</v>
      </c>
      <c r="D704" s="204">
        <v>25</v>
      </c>
      <c r="E704" s="204">
        <v>24.5</v>
      </c>
      <c r="F704" s="204">
        <v>23.5</v>
      </c>
      <c r="G704" s="204">
        <v>24</v>
      </c>
      <c r="H704" s="204">
        <v>25</v>
      </c>
      <c r="I704" s="204">
        <v>25</v>
      </c>
      <c r="J704" s="204">
        <v>25</v>
      </c>
      <c r="K704" s="204">
        <v>25</v>
      </c>
      <c r="L704" s="204">
        <v>31</v>
      </c>
      <c r="M704" s="204">
        <v>31</v>
      </c>
      <c r="N704" s="204">
        <v>29</v>
      </c>
      <c r="O704" s="204">
        <v>32</v>
      </c>
      <c r="P704" s="204">
        <v>30</v>
      </c>
      <c r="Q704" s="204">
        <v>23.5</v>
      </c>
      <c r="R704" s="204">
        <v>23</v>
      </c>
      <c r="S704" s="204">
        <v>25</v>
      </c>
      <c r="T704" s="204">
        <v>26.34</v>
      </c>
    </row>
    <row r="705" spans="1:20" ht="20.100000000000001" customHeight="1">
      <c r="A705" s="288">
        <v>44407</v>
      </c>
      <c r="B705" s="288">
        <v>44413</v>
      </c>
      <c r="C705" s="293" t="s">
        <v>1562</v>
      </c>
      <c r="D705" s="204">
        <v>24</v>
      </c>
      <c r="E705" s="204">
        <v>23.5</v>
      </c>
      <c r="F705" s="204">
        <v>23</v>
      </c>
      <c r="G705" s="204">
        <v>22</v>
      </c>
      <c r="H705" s="204">
        <v>24.5</v>
      </c>
      <c r="I705" s="204">
        <v>22.5</v>
      </c>
      <c r="J705" s="204">
        <v>24.5</v>
      </c>
      <c r="K705" s="204">
        <v>24.5</v>
      </c>
      <c r="L705" s="204">
        <v>25</v>
      </c>
      <c r="M705" s="204">
        <v>25</v>
      </c>
      <c r="N705" s="204">
        <v>28.5</v>
      </c>
      <c r="O705" s="204">
        <v>26</v>
      </c>
      <c r="P705" s="204">
        <v>24</v>
      </c>
      <c r="Q705" s="204">
        <v>22</v>
      </c>
      <c r="R705" s="204">
        <v>22</v>
      </c>
      <c r="S705" s="204">
        <v>22</v>
      </c>
      <c r="T705" s="204">
        <v>23.94</v>
      </c>
    </row>
    <row r="706" spans="1:20" ht="20.100000000000001" customHeight="1">
      <c r="A706" s="288">
        <v>44407</v>
      </c>
      <c r="B706" s="288">
        <v>44413</v>
      </c>
      <c r="C706" s="293" t="s">
        <v>1563</v>
      </c>
      <c r="D706" s="204">
        <v>1</v>
      </c>
      <c r="E706" s="204">
        <v>1</v>
      </c>
      <c r="F706" s="204">
        <v>0.5</v>
      </c>
      <c r="G706" s="204">
        <v>2</v>
      </c>
      <c r="H706" s="204">
        <v>0.5</v>
      </c>
      <c r="I706" s="204">
        <v>2.5</v>
      </c>
      <c r="J706" s="204">
        <v>0.5</v>
      </c>
      <c r="K706" s="204">
        <v>0.5</v>
      </c>
      <c r="L706" s="204">
        <v>6</v>
      </c>
      <c r="M706" s="204">
        <v>6</v>
      </c>
      <c r="N706" s="204">
        <v>0.5</v>
      </c>
      <c r="O706" s="204">
        <v>6</v>
      </c>
      <c r="P706" s="204">
        <v>6</v>
      </c>
      <c r="Q706" s="204">
        <v>1.5</v>
      </c>
      <c r="R706" s="204">
        <v>1</v>
      </c>
      <c r="S706" s="204">
        <v>3</v>
      </c>
      <c r="T706" s="204">
        <v>2.4</v>
      </c>
    </row>
    <row r="707" spans="1:20" ht="20.100000000000001" customHeight="1">
      <c r="A707" s="288">
        <v>44407</v>
      </c>
      <c r="B707" s="288">
        <v>44413</v>
      </c>
      <c r="C707" s="293" t="s">
        <v>1564</v>
      </c>
      <c r="D707" s="204">
        <v>51</v>
      </c>
      <c r="E707" s="204">
        <v>50</v>
      </c>
      <c r="F707" s="204">
        <v>55</v>
      </c>
      <c r="G707" s="204">
        <v>52</v>
      </c>
      <c r="H707" s="204">
        <v>55</v>
      </c>
      <c r="I707" s="204">
        <v>55</v>
      </c>
      <c r="J707" s="204">
        <v>54</v>
      </c>
      <c r="K707" s="204">
        <v>54</v>
      </c>
      <c r="L707" s="204">
        <v>57</v>
      </c>
      <c r="M707" s="204">
        <v>57</v>
      </c>
      <c r="N707" s="204">
        <v>54</v>
      </c>
      <c r="O707" s="204">
        <v>58</v>
      </c>
      <c r="P707" s="204">
        <v>58</v>
      </c>
      <c r="Q707" s="204">
        <v>54</v>
      </c>
      <c r="R707" s="204">
        <v>56</v>
      </c>
      <c r="S707" s="204">
        <v>52</v>
      </c>
      <c r="T707" s="204">
        <v>54.5</v>
      </c>
    </row>
    <row r="708" spans="1:20" ht="20.100000000000001" customHeight="1">
      <c r="A708" s="288">
        <v>44407</v>
      </c>
      <c r="B708" s="288">
        <v>44413</v>
      </c>
      <c r="C708" s="293" t="s">
        <v>1565</v>
      </c>
      <c r="D708" s="204">
        <v>50</v>
      </c>
      <c r="E708" s="204">
        <v>49</v>
      </c>
      <c r="F708" s="204">
        <v>53</v>
      </c>
      <c r="G708" s="204">
        <v>50</v>
      </c>
      <c r="H708" s="204">
        <v>53</v>
      </c>
      <c r="I708" s="204">
        <v>52</v>
      </c>
      <c r="J708" s="204">
        <v>54</v>
      </c>
      <c r="K708" s="204">
        <v>54</v>
      </c>
      <c r="L708" s="204">
        <v>40</v>
      </c>
      <c r="M708" s="204">
        <v>40</v>
      </c>
      <c r="N708" s="204">
        <v>54</v>
      </c>
      <c r="O708" s="204">
        <v>45</v>
      </c>
      <c r="P708" s="204">
        <v>45</v>
      </c>
      <c r="Q708" s="204">
        <v>48.5</v>
      </c>
      <c r="R708" s="204">
        <v>51</v>
      </c>
      <c r="S708" s="204">
        <v>44</v>
      </c>
      <c r="T708" s="204">
        <v>48.91</v>
      </c>
    </row>
    <row r="709" spans="1:20" ht="20.100000000000001" customHeight="1">
      <c r="A709" s="288">
        <v>44407</v>
      </c>
      <c r="B709" s="288">
        <v>44413</v>
      </c>
      <c r="C709" s="293" t="s">
        <v>1566</v>
      </c>
      <c r="D709" s="204">
        <v>1</v>
      </c>
      <c r="E709" s="204">
        <v>1</v>
      </c>
      <c r="F709" s="204">
        <v>2</v>
      </c>
      <c r="G709" s="204">
        <v>2</v>
      </c>
      <c r="H709" s="204">
        <v>2</v>
      </c>
      <c r="I709" s="204">
        <v>3</v>
      </c>
      <c r="J709" s="204">
        <v>0</v>
      </c>
      <c r="K709" s="204">
        <v>0</v>
      </c>
      <c r="L709" s="204">
        <v>17</v>
      </c>
      <c r="M709" s="204">
        <v>17</v>
      </c>
      <c r="N709" s="204">
        <v>0</v>
      </c>
      <c r="O709" s="204">
        <v>13</v>
      </c>
      <c r="P709" s="204">
        <v>13</v>
      </c>
      <c r="Q709" s="204">
        <v>5.5</v>
      </c>
      <c r="R709" s="204">
        <v>5</v>
      </c>
      <c r="S709" s="204">
        <v>8</v>
      </c>
      <c r="T709" s="204">
        <v>5.59</v>
      </c>
    </row>
    <row r="710" spans="1:20" ht="20.100000000000001" customHeight="1">
      <c r="A710" s="288">
        <v>44414</v>
      </c>
      <c r="B710" s="288">
        <v>44420</v>
      </c>
      <c r="C710" s="293" t="s">
        <v>1560</v>
      </c>
      <c r="D710" s="204">
        <v>18.2</v>
      </c>
      <c r="E710" s="204">
        <v>17.600000000000001</v>
      </c>
      <c r="F710" s="204">
        <v>17.8</v>
      </c>
      <c r="G710" s="204">
        <v>18.5</v>
      </c>
      <c r="H710" s="296">
        <v>19</v>
      </c>
      <c r="I710" s="204">
        <v>19.100000000000001</v>
      </c>
      <c r="J710" s="296">
        <v>19.3</v>
      </c>
      <c r="K710" s="296">
        <v>19.3</v>
      </c>
      <c r="L710" s="204">
        <v>20.6</v>
      </c>
      <c r="M710" s="204">
        <v>20.6</v>
      </c>
      <c r="N710" s="204">
        <v>19.8</v>
      </c>
      <c r="O710" s="204">
        <v>21</v>
      </c>
      <c r="P710" s="204">
        <v>19.8</v>
      </c>
      <c r="Q710" s="204">
        <v>18</v>
      </c>
      <c r="R710" s="204">
        <v>18.7</v>
      </c>
      <c r="S710" s="204">
        <v>18.600000000000001</v>
      </c>
      <c r="T710" s="204">
        <v>19.12</v>
      </c>
    </row>
    <row r="711" spans="1:20" ht="20.100000000000001" customHeight="1">
      <c r="A711" s="288">
        <v>44414</v>
      </c>
      <c r="B711" s="288">
        <v>44420</v>
      </c>
      <c r="C711" s="293" t="s">
        <v>1561</v>
      </c>
      <c r="D711" s="204">
        <v>24.5</v>
      </c>
      <c r="E711" s="204">
        <v>24</v>
      </c>
      <c r="F711" s="204">
        <v>23.5</v>
      </c>
      <c r="G711" s="204">
        <v>22</v>
      </c>
      <c r="H711" s="204">
        <v>25</v>
      </c>
      <c r="I711" s="204">
        <v>24</v>
      </c>
      <c r="J711" s="204">
        <v>25</v>
      </c>
      <c r="K711" s="204">
        <v>25</v>
      </c>
      <c r="L711" s="204">
        <v>31</v>
      </c>
      <c r="M711" s="204">
        <v>31</v>
      </c>
      <c r="N711" s="204">
        <v>29</v>
      </c>
      <c r="O711" s="204">
        <v>32</v>
      </c>
      <c r="P711" s="204">
        <v>30</v>
      </c>
      <c r="Q711" s="204">
        <v>23</v>
      </c>
      <c r="R711" s="204">
        <v>23.5</v>
      </c>
      <c r="S711" s="204">
        <v>25</v>
      </c>
      <c r="T711" s="204">
        <v>26.09</v>
      </c>
    </row>
    <row r="712" spans="1:20" ht="20.100000000000001" customHeight="1">
      <c r="A712" s="288">
        <v>44414</v>
      </c>
      <c r="B712" s="288">
        <v>44420</v>
      </c>
      <c r="C712" s="293" t="s">
        <v>1562</v>
      </c>
      <c r="D712" s="204">
        <v>24</v>
      </c>
      <c r="E712" s="204">
        <v>23.5</v>
      </c>
      <c r="F712" s="204">
        <v>23</v>
      </c>
      <c r="G712" s="204">
        <v>19.5</v>
      </c>
      <c r="H712" s="204">
        <v>24.5</v>
      </c>
      <c r="I712" s="204">
        <v>21</v>
      </c>
      <c r="J712" s="204">
        <v>24.5</v>
      </c>
      <c r="K712" s="204">
        <v>24.5</v>
      </c>
      <c r="L712" s="204">
        <v>25</v>
      </c>
      <c r="M712" s="204">
        <v>25</v>
      </c>
      <c r="N712" s="204">
        <v>28.5</v>
      </c>
      <c r="O712" s="204">
        <v>26</v>
      </c>
      <c r="P712" s="204">
        <v>24</v>
      </c>
      <c r="Q712" s="204">
        <v>22</v>
      </c>
      <c r="R712" s="204">
        <v>22</v>
      </c>
      <c r="S712" s="204">
        <v>22</v>
      </c>
      <c r="T712" s="204">
        <v>23.69</v>
      </c>
    </row>
    <row r="713" spans="1:20" ht="20.100000000000001" customHeight="1">
      <c r="A713" s="288">
        <v>44414</v>
      </c>
      <c r="B713" s="288">
        <v>44420</v>
      </c>
      <c r="C713" s="293" t="s">
        <v>1563</v>
      </c>
      <c r="D713" s="204">
        <v>0.5</v>
      </c>
      <c r="E713" s="204">
        <v>0.5</v>
      </c>
      <c r="F713" s="204">
        <v>0.5</v>
      </c>
      <c r="G713" s="204">
        <v>2.5</v>
      </c>
      <c r="H713" s="204">
        <v>0.5</v>
      </c>
      <c r="I713" s="204">
        <v>3</v>
      </c>
      <c r="J713" s="204">
        <v>0.5</v>
      </c>
      <c r="K713" s="204">
        <v>0.5</v>
      </c>
      <c r="L713" s="204">
        <v>6</v>
      </c>
      <c r="M713" s="204">
        <v>6</v>
      </c>
      <c r="N713" s="204">
        <v>0.5</v>
      </c>
      <c r="O713" s="204">
        <v>6</v>
      </c>
      <c r="P713" s="204">
        <v>6</v>
      </c>
      <c r="Q713" s="204">
        <v>1</v>
      </c>
      <c r="R713" s="204">
        <v>1.5</v>
      </c>
      <c r="S713" s="204">
        <v>3</v>
      </c>
      <c r="T713" s="204">
        <v>2.4</v>
      </c>
    </row>
    <row r="714" spans="1:20" ht="20.100000000000001" customHeight="1">
      <c r="A714" s="288">
        <v>44414</v>
      </c>
      <c r="B714" s="288">
        <v>44420</v>
      </c>
      <c r="C714" s="293" t="s">
        <v>1564</v>
      </c>
      <c r="D714" s="204">
        <v>51</v>
      </c>
      <c r="E714" s="204">
        <v>50</v>
      </c>
      <c r="F714" s="204">
        <v>55</v>
      </c>
      <c r="G714" s="204">
        <v>51</v>
      </c>
      <c r="H714" s="204">
        <v>55</v>
      </c>
      <c r="I714" s="204">
        <v>53</v>
      </c>
      <c r="J714" s="204">
        <v>54</v>
      </c>
      <c r="K714" s="204">
        <v>54</v>
      </c>
      <c r="L714" s="204">
        <v>57</v>
      </c>
      <c r="M714" s="204">
        <v>57</v>
      </c>
      <c r="N714" s="204">
        <v>54</v>
      </c>
      <c r="O714" s="204">
        <v>58</v>
      </c>
      <c r="P714" s="204">
        <v>58</v>
      </c>
      <c r="Q714" s="204">
        <v>54</v>
      </c>
      <c r="R714" s="204">
        <v>56</v>
      </c>
      <c r="S714" s="204">
        <v>52</v>
      </c>
      <c r="T714" s="204">
        <v>54.31</v>
      </c>
    </row>
    <row r="715" spans="1:20" ht="20.100000000000001" customHeight="1">
      <c r="A715" s="288">
        <v>44414</v>
      </c>
      <c r="B715" s="288">
        <v>44420</v>
      </c>
      <c r="C715" s="293" t="s">
        <v>1565</v>
      </c>
      <c r="D715" s="204">
        <v>50</v>
      </c>
      <c r="E715" s="204">
        <v>49</v>
      </c>
      <c r="F715" s="204">
        <v>53</v>
      </c>
      <c r="G715" s="204">
        <v>48</v>
      </c>
      <c r="H715" s="204">
        <v>53</v>
      </c>
      <c r="I715" s="204">
        <v>51</v>
      </c>
      <c r="J715" s="204">
        <v>54</v>
      </c>
      <c r="K715" s="204">
        <v>54</v>
      </c>
      <c r="L715" s="204">
        <v>40</v>
      </c>
      <c r="M715" s="204">
        <v>40</v>
      </c>
      <c r="N715" s="204">
        <v>54</v>
      </c>
      <c r="O715" s="204">
        <v>45</v>
      </c>
      <c r="P715" s="204">
        <v>45</v>
      </c>
      <c r="Q715" s="204">
        <v>48.5</v>
      </c>
      <c r="R715" s="204">
        <v>51</v>
      </c>
      <c r="S715" s="204">
        <v>44</v>
      </c>
      <c r="T715" s="204">
        <v>48.72</v>
      </c>
    </row>
    <row r="716" spans="1:20" ht="20.100000000000001" customHeight="1">
      <c r="A716" s="288">
        <v>44414</v>
      </c>
      <c r="B716" s="288">
        <v>44420</v>
      </c>
      <c r="C716" s="293" t="s">
        <v>1566</v>
      </c>
      <c r="D716" s="204">
        <v>1</v>
      </c>
      <c r="E716" s="204">
        <v>1</v>
      </c>
      <c r="F716" s="204">
        <v>2</v>
      </c>
      <c r="G716" s="204">
        <v>3</v>
      </c>
      <c r="H716" s="204">
        <v>2</v>
      </c>
      <c r="I716" s="204">
        <v>2</v>
      </c>
      <c r="J716" s="204">
        <v>0</v>
      </c>
      <c r="K716" s="204">
        <v>0</v>
      </c>
      <c r="L716" s="204">
        <v>17</v>
      </c>
      <c r="M716" s="204">
        <v>17</v>
      </c>
      <c r="N716" s="204">
        <v>0</v>
      </c>
      <c r="O716" s="204">
        <v>13</v>
      </c>
      <c r="P716" s="204">
        <v>13</v>
      </c>
      <c r="Q716" s="204">
        <v>5.5</v>
      </c>
      <c r="R716" s="204">
        <v>5</v>
      </c>
      <c r="S716" s="204">
        <v>8</v>
      </c>
      <c r="T716" s="204">
        <v>5.59</v>
      </c>
    </row>
    <row r="717" spans="1:20" ht="20.100000000000001" customHeight="1">
      <c r="A717" s="288">
        <v>44421</v>
      </c>
      <c r="B717" s="288">
        <v>44427</v>
      </c>
      <c r="C717" s="293" t="s">
        <v>1560</v>
      </c>
      <c r="D717" s="204">
        <v>18</v>
      </c>
      <c r="E717" s="204">
        <v>17.100000000000001</v>
      </c>
      <c r="F717" s="204">
        <v>18.3</v>
      </c>
      <c r="G717" s="204">
        <v>18.2</v>
      </c>
      <c r="H717" s="296">
        <v>18.899999999999999</v>
      </c>
      <c r="I717" s="204">
        <v>19</v>
      </c>
      <c r="J717" s="296">
        <v>19.3</v>
      </c>
      <c r="K717" s="296">
        <v>19.3</v>
      </c>
      <c r="L717" s="204">
        <v>20</v>
      </c>
      <c r="M717" s="204">
        <v>20.2</v>
      </c>
      <c r="N717" s="204">
        <v>19.8</v>
      </c>
      <c r="O717" s="204">
        <v>20.5</v>
      </c>
      <c r="P717" s="204">
        <v>19.5</v>
      </c>
      <c r="Q717" s="204">
        <v>18.5</v>
      </c>
      <c r="R717" s="204">
        <v>18.7</v>
      </c>
      <c r="S717" s="204">
        <v>18.5</v>
      </c>
      <c r="T717" s="204">
        <v>18.989999999999998</v>
      </c>
    </row>
    <row r="718" spans="1:20" ht="20.100000000000001" customHeight="1">
      <c r="A718" s="288">
        <v>44421</v>
      </c>
      <c r="B718" s="288">
        <v>44427</v>
      </c>
      <c r="C718" s="293" t="s">
        <v>1561</v>
      </c>
      <c r="D718" s="204">
        <v>24.5</v>
      </c>
      <c r="E718" s="204">
        <v>24</v>
      </c>
      <c r="F718" s="204">
        <v>23.5</v>
      </c>
      <c r="G718" s="204">
        <v>22</v>
      </c>
      <c r="H718" s="204">
        <v>25</v>
      </c>
      <c r="I718" s="204">
        <v>24</v>
      </c>
      <c r="J718" s="204">
        <v>25</v>
      </c>
      <c r="K718" s="204">
        <v>25</v>
      </c>
      <c r="L718" s="204">
        <v>31</v>
      </c>
      <c r="M718" s="204">
        <v>31</v>
      </c>
      <c r="N718" s="204">
        <v>29</v>
      </c>
      <c r="O718" s="204">
        <v>32</v>
      </c>
      <c r="P718" s="204">
        <v>30</v>
      </c>
      <c r="Q718" s="204">
        <v>23</v>
      </c>
      <c r="R718" s="204">
        <v>23.5</v>
      </c>
      <c r="S718" s="204">
        <v>25</v>
      </c>
      <c r="T718" s="204">
        <v>26.09</v>
      </c>
    </row>
    <row r="719" spans="1:20" ht="20.100000000000001" customHeight="1">
      <c r="A719" s="288">
        <v>44421</v>
      </c>
      <c r="B719" s="288">
        <v>44427</v>
      </c>
      <c r="C719" s="293" t="s">
        <v>1562</v>
      </c>
      <c r="D719" s="204">
        <v>24</v>
      </c>
      <c r="E719" s="204">
        <v>23.5</v>
      </c>
      <c r="F719" s="204">
        <v>23</v>
      </c>
      <c r="G719" s="204">
        <v>19.5</v>
      </c>
      <c r="H719" s="204">
        <v>24.5</v>
      </c>
      <c r="I719" s="204">
        <v>21</v>
      </c>
      <c r="J719" s="204">
        <v>24.5</v>
      </c>
      <c r="K719" s="204">
        <v>24.5</v>
      </c>
      <c r="L719" s="204">
        <v>25</v>
      </c>
      <c r="M719" s="204">
        <v>25</v>
      </c>
      <c r="N719" s="204">
        <v>28.5</v>
      </c>
      <c r="O719" s="204">
        <v>26</v>
      </c>
      <c r="P719" s="204">
        <v>24</v>
      </c>
      <c r="Q719" s="204">
        <v>22</v>
      </c>
      <c r="R719" s="204">
        <v>22</v>
      </c>
      <c r="S719" s="204">
        <v>22</v>
      </c>
      <c r="T719" s="204">
        <v>23.69</v>
      </c>
    </row>
    <row r="720" spans="1:20" ht="20.100000000000001" customHeight="1">
      <c r="A720" s="288">
        <v>44421</v>
      </c>
      <c r="B720" s="288">
        <v>44427</v>
      </c>
      <c r="C720" s="293" t="s">
        <v>1563</v>
      </c>
      <c r="D720" s="204">
        <v>0.5</v>
      </c>
      <c r="E720" s="204">
        <v>0.5</v>
      </c>
      <c r="F720" s="204">
        <v>0.5</v>
      </c>
      <c r="G720" s="204">
        <v>2.5</v>
      </c>
      <c r="H720" s="204">
        <v>0.5</v>
      </c>
      <c r="I720" s="204">
        <v>3</v>
      </c>
      <c r="J720" s="204">
        <v>0.5</v>
      </c>
      <c r="K720" s="204">
        <v>0.5</v>
      </c>
      <c r="L720" s="204">
        <v>6</v>
      </c>
      <c r="M720" s="204">
        <v>6</v>
      </c>
      <c r="N720" s="204">
        <v>0.5</v>
      </c>
      <c r="O720" s="204">
        <v>6</v>
      </c>
      <c r="P720" s="204">
        <v>6</v>
      </c>
      <c r="Q720" s="204">
        <v>1</v>
      </c>
      <c r="R720" s="204">
        <v>1.5</v>
      </c>
      <c r="S720" s="204">
        <v>3</v>
      </c>
      <c r="T720" s="204">
        <v>2.4</v>
      </c>
    </row>
    <row r="721" spans="1:20" ht="20.100000000000001" customHeight="1">
      <c r="A721" s="288">
        <v>44421</v>
      </c>
      <c r="B721" s="288">
        <v>44427</v>
      </c>
      <c r="C721" s="293" t="s">
        <v>1564</v>
      </c>
      <c r="D721" s="204">
        <v>52</v>
      </c>
      <c r="E721" s="204">
        <v>50</v>
      </c>
      <c r="F721" s="204">
        <v>54</v>
      </c>
      <c r="G721" s="204">
        <v>51</v>
      </c>
      <c r="H721" s="204">
        <v>55</v>
      </c>
      <c r="I721" s="204">
        <v>53</v>
      </c>
      <c r="J721" s="204">
        <v>54</v>
      </c>
      <c r="K721" s="204">
        <v>54</v>
      </c>
      <c r="L721" s="204">
        <v>57</v>
      </c>
      <c r="M721" s="204">
        <v>57</v>
      </c>
      <c r="N721" s="204">
        <v>54</v>
      </c>
      <c r="O721" s="204">
        <v>58</v>
      </c>
      <c r="P721" s="204">
        <v>58</v>
      </c>
      <c r="Q721" s="204">
        <v>55</v>
      </c>
      <c r="R721" s="204">
        <v>56</v>
      </c>
      <c r="S721" s="204">
        <v>52</v>
      </c>
      <c r="T721" s="204">
        <v>54.38</v>
      </c>
    </row>
    <row r="722" spans="1:20" ht="20.100000000000001" customHeight="1">
      <c r="A722" s="288">
        <v>44421</v>
      </c>
      <c r="B722" s="288">
        <v>44427</v>
      </c>
      <c r="C722" s="293" t="s">
        <v>1565</v>
      </c>
      <c r="D722" s="204">
        <v>51</v>
      </c>
      <c r="E722" s="204">
        <v>49</v>
      </c>
      <c r="F722" s="204">
        <v>53</v>
      </c>
      <c r="G722" s="204">
        <v>48</v>
      </c>
      <c r="H722" s="204">
        <v>53</v>
      </c>
      <c r="I722" s="204">
        <v>51</v>
      </c>
      <c r="J722" s="204">
        <v>54</v>
      </c>
      <c r="K722" s="204">
        <v>54</v>
      </c>
      <c r="L722" s="204">
        <v>40</v>
      </c>
      <c r="M722" s="204">
        <v>40</v>
      </c>
      <c r="N722" s="204">
        <v>54</v>
      </c>
      <c r="O722" s="204">
        <v>45</v>
      </c>
      <c r="P722" s="204">
        <v>45</v>
      </c>
      <c r="Q722" s="204">
        <v>49</v>
      </c>
      <c r="R722" s="204">
        <v>51</v>
      </c>
      <c r="S722" s="204">
        <v>44</v>
      </c>
      <c r="T722" s="204">
        <v>48.81</v>
      </c>
    </row>
    <row r="723" spans="1:20" ht="20.100000000000001" customHeight="1">
      <c r="A723" s="288">
        <v>44421</v>
      </c>
      <c r="B723" s="288">
        <v>44427</v>
      </c>
      <c r="C723" s="293" t="s">
        <v>1566</v>
      </c>
      <c r="D723" s="204">
        <v>1</v>
      </c>
      <c r="E723" s="204">
        <v>1</v>
      </c>
      <c r="F723" s="204">
        <v>1</v>
      </c>
      <c r="G723" s="204">
        <v>3</v>
      </c>
      <c r="H723" s="204">
        <v>2</v>
      </c>
      <c r="I723" s="204">
        <v>2</v>
      </c>
      <c r="J723" s="204">
        <v>0</v>
      </c>
      <c r="K723" s="204">
        <v>0</v>
      </c>
      <c r="L723" s="204">
        <v>17</v>
      </c>
      <c r="M723" s="204">
        <v>17</v>
      </c>
      <c r="N723" s="204">
        <v>0</v>
      </c>
      <c r="O723" s="204">
        <v>13</v>
      </c>
      <c r="P723" s="204">
        <v>13</v>
      </c>
      <c r="Q723" s="204">
        <v>6</v>
      </c>
      <c r="R723" s="204">
        <v>5</v>
      </c>
      <c r="S723" s="204">
        <v>8</v>
      </c>
      <c r="T723" s="204">
        <v>5.57</v>
      </c>
    </row>
    <row r="724" spans="1:20" ht="20.100000000000001" customHeight="1">
      <c r="A724" s="288">
        <v>44428</v>
      </c>
      <c r="B724" s="288">
        <v>44434</v>
      </c>
      <c r="C724" s="293" t="s">
        <v>1560</v>
      </c>
      <c r="D724" s="204">
        <v>17.899999999999999</v>
      </c>
      <c r="E724" s="204">
        <v>17</v>
      </c>
      <c r="F724" s="204">
        <v>17.899999999999999</v>
      </c>
      <c r="G724" s="204">
        <v>17.8</v>
      </c>
      <c r="H724" s="296">
        <v>18.3</v>
      </c>
      <c r="I724" s="204">
        <v>18.5</v>
      </c>
      <c r="J724" s="296">
        <v>18.8</v>
      </c>
      <c r="K724" s="296">
        <v>18.8</v>
      </c>
      <c r="L724" s="204">
        <v>19.2</v>
      </c>
      <c r="M724" s="204">
        <v>19.399999999999999</v>
      </c>
      <c r="N724" s="204">
        <v>19.3</v>
      </c>
      <c r="O724" s="204">
        <v>20.5</v>
      </c>
      <c r="P724" s="204">
        <v>19.5</v>
      </c>
      <c r="Q724" s="204">
        <v>18.2</v>
      </c>
      <c r="R724" s="204">
        <v>18.5</v>
      </c>
      <c r="S724" s="204">
        <v>18</v>
      </c>
      <c r="T724" s="204">
        <v>18.600000000000001</v>
      </c>
    </row>
    <row r="725" spans="1:20" ht="20.100000000000001" customHeight="1">
      <c r="A725" s="288">
        <v>44428</v>
      </c>
      <c r="B725" s="288">
        <v>44434</v>
      </c>
      <c r="C725" s="293" t="s">
        <v>1561</v>
      </c>
      <c r="D725" s="204">
        <v>24</v>
      </c>
      <c r="E725" s="204">
        <v>23.5</v>
      </c>
      <c r="F725" s="204">
        <v>23</v>
      </c>
      <c r="G725" s="204">
        <v>22</v>
      </c>
      <c r="H725" s="204">
        <v>25</v>
      </c>
      <c r="I725" s="204">
        <v>24</v>
      </c>
      <c r="J725" s="204">
        <v>25</v>
      </c>
      <c r="K725" s="204">
        <v>25</v>
      </c>
      <c r="L725" s="204">
        <v>27</v>
      </c>
      <c r="M725" s="204">
        <v>27</v>
      </c>
      <c r="N725" s="204">
        <v>29</v>
      </c>
      <c r="O725" s="204">
        <v>29</v>
      </c>
      <c r="P725" s="204">
        <v>27</v>
      </c>
      <c r="Q725" s="204">
        <v>23</v>
      </c>
      <c r="R725" s="204">
        <v>23.5</v>
      </c>
      <c r="S725" s="204">
        <v>25</v>
      </c>
      <c r="T725" s="204">
        <v>25.13</v>
      </c>
    </row>
    <row r="726" spans="1:20" ht="20.100000000000001" customHeight="1">
      <c r="A726" s="288">
        <v>44428</v>
      </c>
      <c r="B726" s="288">
        <v>44434</v>
      </c>
      <c r="C726" s="293" t="s">
        <v>1562</v>
      </c>
      <c r="D726" s="204">
        <v>23.5</v>
      </c>
      <c r="E726" s="204">
        <v>23</v>
      </c>
      <c r="F726" s="204">
        <v>22.5</v>
      </c>
      <c r="G726" s="204">
        <v>19.5</v>
      </c>
      <c r="H726" s="204">
        <v>24.5</v>
      </c>
      <c r="I726" s="204">
        <v>21</v>
      </c>
      <c r="J726" s="204">
        <v>24.5</v>
      </c>
      <c r="K726" s="204">
        <v>24.5</v>
      </c>
      <c r="L726" s="204">
        <v>23</v>
      </c>
      <c r="M726" s="204">
        <v>23</v>
      </c>
      <c r="N726" s="204">
        <v>28.5</v>
      </c>
      <c r="O726" s="204">
        <v>24</v>
      </c>
      <c r="P726" s="204">
        <v>22</v>
      </c>
      <c r="Q726" s="204">
        <v>22</v>
      </c>
      <c r="R726" s="204">
        <v>22.5</v>
      </c>
      <c r="S726" s="204">
        <v>22</v>
      </c>
      <c r="T726" s="204">
        <v>23.13</v>
      </c>
    </row>
    <row r="727" spans="1:20" ht="20.100000000000001" customHeight="1">
      <c r="A727" s="288">
        <v>44428</v>
      </c>
      <c r="B727" s="288">
        <v>44434</v>
      </c>
      <c r="C727" s="293" t="s">
        <v>1563</v>
      </c>
      <c r="D727" s="204">
        <v>0.5</v>
      </c>
      <c r="E727" s="204">
        <v>0.5</v>
      </c>
      <c r="F727" s="204">
        <v>0.5</v>
      </c>
      <c r="G727" s="204">
        <v>2.5</v>
      </c>
      <c r="H727" s="204">
        <v>0.5</v>
      </c>
      <c r="I727" s="204">
        <v>3</v>
      </c>
      <c r="J727" s="204">
        <v>0.5</v>
      </c>
      <c r="K727" s="204">
        <v>0.5</v>
      </c>
      <c r="L727" s="204">
        <v>4</v>
      </c>
      <c r="M727" s="204">
        <v>4</v>
      </c>
      <c r="N727" s="204">
        <v>0.5</v>
      </c>
      <c r="O727" s="204">
        <v>5</v>
      </c>
      <c r="P727" s="204">
        <v>5</v>
      </c>
      <c r="Q727" s="204">
        <v>1</v>
      </c>
      <c r="R727" s="204">
        <v>1</v>
      </c>
      <c r="S727" s="204">
        <v>3</v>
      </c>
      <c r="T727" s="204">
        <v>2</v>
      </c>
    </row>
    <row r="728" spans="1:20" ht="20.100000000000001" customHeight="1">
      <c r="A728" s="288">
        <v>44428</v>
      </c>
      <c r="B728" s="288">
        <v>44434</v>
      </c>
      <c r="C728" s="293" t="s">
        <v>1564</v>
      </c>
      <c r="D728" s="204">
        <v>52</v>
      </c>
      <c r="E728" s="204">
        <v>50</v>
      </c>
      <c r="F728" s="204">
        <v>53</v>
      </c>
      <c r="G728" s="204">
        <v>51</v>
      </c>
      <c r="H728" s="204">
        <v>55</v>
      </c>
      <c r="I728" s="204">
        <v>53</v>
      </c>
      <c r="J728" s="204">
        <v>54</v>
      </c>
      <c r="K728" s="204">
        <v>54</v>
      </c>
      <c r="L728" s="204">
        <v>54</v>
      </c>
      <c r="M728" s="204">
        <v>54</v>
      </c>
      <c r="N728" s="204">
        <v>54</v>
      </c>
      <c r="O728" s="204">
        <v>56</v>
      </c>
      <c r="P728" s="204">
        <v>56</v>
      </c>
      <c r="Q728" s="204">
        <v>54</v>
      </c>
      <c r="R728" s="204">
        <v>55</v>
      </c>
      <c r="S728" s="204">
        <v>52</v>
      </c>
      <c r="T728" s="204">
        <v>53.56</v>
      </c>
    </row>
    <row r="729" spans="1:20" ht="20.100000000000001" customHeight="1">
      <c r="A729" s="288">
        <v>44428</v>
      </c>
      <c r="B729" s="288">
        <v>44434</v>
      </c>
      <c r="C729" s="293" t="s">
        <v>1565</v>
      </c>
      <c r="D729" s="204">
        <v>51</v>
      </c>
      <c r="E729" s="204">
        <v>49</v>
      </c>
      <c r="F729" s="204">
        <v>51</v>
      </c>
      <c r="G729" s="204">
        <v>48</v>
      </c>
      <c r="H729" s="204">
        <v>53</v>
      </c>
      <c r="I729" s="204">
        <v>51</v>
      </c>
      <c r="J729" s="204">
        <v>54</v>
      </c>
      <c r="K729" s="204">
        <v>54</v>
      </c>
      <c r="L729" s="204">
        <v>40</v>
      </c>
      <c r="M729" s="204">
        <v>40</v>
      </c>
      <c r="N729" s="204">
        <v>54</v>
      </c>
      <c r="O729" s="204">
        <v>42</v>
      </c>
      <c r="P729" s="204">
        <v>42</v>
      </c>
      <c r="Q729" s="204">
        <v>49</v>
      </c>
      <c r="R729" s="204">
        <v>51</v>
      </c>
      <c r="S729" s="204">
        <v>40</v>
      </c>
      <c r="T729" s="204">
        <v>48.06</v>
      </c>
    </row>
    <row r="730" spans="1:20" ht="20.100000000000001" customHeight="1">
      <c r="A730" s="288">
        <v>44428</v>
      </c>
      <c r="B730" s="288">
        <v>44434</v>
      </c>
      <c r="C730" s="293" t="s">
        <v>1566</v>
      </c>
      <c r="D730" s="204">
        <v>1</v>
      </c>
      <c r="E730" s="204">
        <v>1</v>
      </c>
      <c r="F730" s="204">
        <v>2</v>
      </c>
      <c r="G730" s="204">
        <v>3</v>
      </c>
      <c r="H730" s="204">
        <v>2</v>
      </c>
      <c r="I730" s="204">
        <v>2</v>
      </c>
      <c r="J730" s="204">
        <v>0</v>
      </c>
      <c r="K730" s="204">
        <v>0</v>
      </c>
      <c r="L730" s="204">
        <v>14</v>
      </c>
      <c r="M730" s="204">
        <v>14</v>
      </c>
      <c r="N730" s="204">
        <v>0</v>
      </c>
      <c r="O730" s="204">
        <v>14</v>
      </c>
      <c r="P730" s="204">
        <v>14</v>
      </c>
      <c r="Q730" s="204">
        <v>5</v>
      </c>
      <c r="R730" s="204">
        <v>4</v>
      </c>
      <c r="S730" s="204">
        <v>12</v>
      </c>
      <c r="T730" s="204">
        <v>5.5</v>
      </c>
    </row>
    <row r="731" spans="1:20" ht="20.100000000000001" customHeight="1">
      <c r="A731" s="288">
        <v>44435</v>
      </c>
      <c r="B731" s="288">
        <v>44441</v>
      </c>
      <c r="C731" s="293" t="s">
        <v>1560</v>
      </c>
      <c r="D731" s="204">
        <v>17.7</v>
      </c>
      <c r="E731" s="204">
        <v>17</v>
      </c>
      <c r="F731" s="204">
        <v>17.8</v>
      </c>
      <c r="G731" s="204">
        <v>17.5</v>
      </c>
      <c r="H731" s="296">
        <v>18</v>
      </c>
      <c r="I731" s="204">
        <v>18.100000000000001</v>
      </c>
      <c r="J731" s="296">
        <v>18.3</v>
      </c>
      <c r="K731" s="296">
        <v>18.3</v>
      </c>
      <c r="L731" s="204">
        <v>18.600000000000001</v>
      </c>
      <c r="M731" s="204">
        <v>18.600000000000001</v>
      </c>
      <c r="N731" s="204">
        <v>18.899999999999999</v>
      </c>
      <c r="O731" s="204">
        <v>20</v>
      </c>
      <c r="P731" s="204">
        <v>18</v>
      </c>
      <c r="Q731" s="204">
        <v>18.100000000000001</v>
      </c>
      <c r="R731" s="204">
        <v>18.3</v>
      </c>
      <c r="S731" s="204">
        <v>18.100000000000001</v>
      </c>
      <c r="T731" s="204">
        <v>18.21</v>
      </c>
    </row>
    <row r="732" spans="1:20" ht="20.100000000000001" customHeight="1">
      <c r="A732" s="288">
        <v>44435</v>
      </c>
      <c r="B732" s="288">
        <v>44441</v>
      </c>
      <c r="C732" s="293" t="s">
        <v>1561</v>
      </c>
      <c r="D732" s="204">
        <v>23</v>
      </c>
      <c r="E732" s="204">
        <v>22</v>
      </c>
      <c r="F732" s="204">
        <v>22.5</v>
      </c>
      <c r="G732" s="204">
        <v>21</v>
      </c>
      <c r="H732" s="204">
        <v>23</v>
      </c>
      <c r="I732" s="204">
        <v>22.5</v>
      </c>
      <c r="J732" s="204">
        <v>23</v>
      </c>
      <c r="K732" s="204">
        <v>23</v>
      </c>
      <c r="L732" s="204">
        <v>27</v>
      </c>
      <c r="M732" s="204">
        <v>27</v>
      </c>
      <c r="N732" s="204">
        <v>27</v>
      </c>
      <c r="O732" s="204">
        <v>29</v>
      </c>
      <c r="P732" s="204">
        <v>27</v>
      </c>
      <c r="Q732" s="204">
        <v>22</v>
      </c>
      <c r="R732" s="204">
        <v>23</v>
      </c>
      <c r="S732" s="204">
        <v>25</v>
      </c>
      <c r="T732" s="204">
        <v>24.19</v>
      </c>
    </row>
    <row r="733" spans="1:20" ht="20.100000000000001" customHeight="1">
      <c r="A733" s="288">
        <v>44435</v>
      </c>
      <c r="B733" s="288">
        <v>44441</v>
      </c>
      <c r="C733" s="293" t="s">
        <v>1562</v>
      </c>
      <c r="D733" s="204">
        <v>22</v>
      </c>
      <c r="E733" s="204">
        <v>21</v>
      </c>
      <c r="F733" s="204">
        <v>22</v>
      </c>
      <c r="G733" s="204">
        <v>19</v>
      </c>
      <c r="H733" s="204">
        <v>21</v>
      </c>
      <c r="I733" s="204">
        <v>20</v>
      </c>
      <c r="J733" s="204">
        <v>22</v>
      </c>
      <c r="K733" s="204">
        <v>22</v>
      </c>
      <c r="L733" s="204">
        <v>23</v>
      </c>
      <c r="M733" s="204">
        <v>23</v>
      </c>
      <c r="N733" s="204">
        <v>26</v>
      </c>
      <c r="O733" s="204">
        <v>24</v>
      </c>
      <c r="P733" s="204">
        <v>22</v>
      </c>
      <c r="Q733" s="204">
        <v>21</v>
      </c>
      <c r="R733" s="204">
        <v>22</v>
      </c>
      <c r="S733" s="204">
        <v>22</v>
      </c>
      <c r="T733" s="204">
        <v>22</v>
      </c>
    </row>
    <row r="734" spans="1:20" ht="20.100000000000001" customHeight="1">
      <c r="A734" s="288">
        <v>44435</v>
      </c>
      <c r="B734" s="288">
        <v>44441</v>
      </c>
      <c r="C734" s="293" t="s">
        <v>1563</v>
      </c>
      <c r="D734" s="204">
        <v>1</v>
      </c>
      <c r="E734" s="204">
        <v>1</v>
      </c>
      <c r="F734" s="204">
        <v>0.5</v>
      </c>
      <c r="G734" s="204">
        <v>2</v>
      </c>
      <c r="H734" s="204">
        <v>2</v>
      </c>
      <c r="I734" s="204">
        <v>2.5</v>
      </c>
      <c r="J734" s="204">
        <v>1</v>
      </c>
      <c r="K734" s="204">
        <v>1</v>
      </c>
      <c r="L734" s="204">
        <v>4</v>
      </c>
      <c r="M734" s="204">
        <v>4</v>
      </c>
      <c r="N734" s="204">
        <v>1</v>
      </c>
      <c r="O734" s="204">
        <v>5</v>
      </c>
      <c r="P734" s="204">
        <v>5</v>
      </c>
      <c r="Q734" s="204">
        <v>1</v>
      </c>
      <c r="R734" s="204">
        <v>1</v>
      </c>
      <c r="S734" s="204">
        <v>3</v>
      </c>
      <c r="T734" s="204">
        <v>2.19</v>
      </c>
    </row>
    <row r="735" spans="1:20" ht="20.100000000000001" customHeight="1">
      <c r="A735" s="288">
        <v>44435</v>
      </c>
      <c r="B735" s="288">
        <v>44441</v>
      </c>
      <c r="C735" s="293" t="s">
        <v>1564</v>
      </c>
      <c r="D735" s="204">
        <v>51</v>
      </c>
      <c r="E735" s="204">
        <v>49</v>
      </c>
      <c r="F735" s="204">
        <v>50</v>
      </c>
      <c r="G735" s="204">
        <v>49</v>
      </c>
      <c r="H735" s="204">
        <v>53</v>
      </c>
      <c r="I735" s="204">
        <v>50</v>
      </c>
      <c r="J735" s="204">
        <v>53</v>
      </c>
      <c r="K735" s="204">
        <v>53</v>
      </c>
      <c r="L735" s="204">
        <v>54</v>
      </c>
      <c r="M735" s="204">
        <v>54</v>
      </c>
      <c r="N735" s="204">
        <v>53</v>
      </c>
      <c r="O735" s="204">
        <v>56</v>
      </c>
      <c r="P735" s="204">
        <v>56</v>
      </c>
      <c r="Q735" s="204">
        <v>52</v>
      </c>
      <c r="R735" s="204">
        <v>53</v>
      </c>
      <c r="S735" s="204">
        <v>52</v>
      </c>
      <c r="T735" s="204">
        <v>52.38</v>
      </c>
    </row>
    <row r="736" spans="1:20" ht="20.100000000000001" customHeight="1">
      <c r="A736" s="288">
        <v>44435</v>
      </c>
      <c r="B736" s="288">
        <v>44441</v>
      </c>
      <c r="C736" s="293" t="s">
        <v>1565</v>
      </c>
      <c r="D736" s="204">
        <v>50</v>
      </c>
      <c r="E736" s="204">
        <v>48</v>
      </c>
      <c r="F736" s="204">
        <v>48</v>
      </c>
      <c r="G736" s="204">
        <v>46</v>
      </c>
      <c r="H736" s="204">
        <v>50</v>
      </c>
      <c r="I736" s="204">
        <v>47</v>
      </c>
      <c r="J736" s="204">
        <v>45</v>
      </c>
      <c r="K736" s="204">
        <v>45</v>
      </c>
      <c r="L736" s="204">
        <v>40</v>
      </c>
      <c r="M736" s="204">
        <v>40</v>
      </c>
      <c r="N736" s="204">
        <v>45</v>
      </c>
      <c r="O736" s="204">
        <v>42</v>
      </c>
      <c r="P736" s="204">
        <v>42</v>
      </c>
      <c r="Q736" s="204">
        <v>45</v>
      </c>
      <c r="R736" s="204">
        <v>46</v>
      </c>
      <c r="S736" s="204">
        <v>40</v>
      </c>
      <c r="T736" s="204">
        <v>44.94</v>
      </c>
    </row>
    <row r="737" spans="1:20" ht="20.100000000000001" customHeight="1">
      <c r="A737" s="288">
        <v>44435</v>
      </c>
      <c r="B737" s="288">
        <v>44441</v>
      </c>
      <c r="C737" s="293" t="s">
        <v>1566</v>
      </c>
      <c r="D737" s="204">
        <v>1</v>
      </c>
      <c r="E737" s="204">
        <v>1</v>
      </c>
      <c r="F737" s="204">
        <v>2</v>
      </c>
      <c r="G737" s="204">
        <v>3</v>
      </c>
      <c r="H737" s="204">
        <v>3</v>
      </c>
      <c r="I737" s="204">
        <v>3</v>
      </c>
      <c r="J737" s="204">
        <v>8</v>
      </c>
      <c r="K737" s="204">
        <v>8</v>
      </c>
      <c r="L737" s="204">
        <v>14</v>
      </c>
      <c r="M737" s="204">
        <v>14</v>
      </c>
      <c r="N737" s="204">
        <v>8</v>
      </c>
      <c r="O737" s="204">
        <v>14</v>
      </c>
      <c r="P737" s="204">
        <v>14</v>
      </c>
      <c r="Q737" s="204">
        <v>7</v>
      </c>
      <c r="R737" s="204">
        <v>7</v>
      </c>
      <c r="S737" s="204">
        <v>12</v>
      </c>
      <c r="T737" s="204">
        <v>7.44</v>
      </c>
    </row>
    <row r="738" spans="1:20" ht="20.100000000000001" customHeight="1">
      <c r="A738" s="288">
        <v>44442</v>
      </c>
      <c r="B738" s="288">
        <v>44448</v>
      </c>
      <c r="C738" s="293" t="s">
        <v>1560</v>
      </c>
      <c r="D738" s="204">
        <v>16.7</v>
      </c>
      <c r="E738" s="204">
        <v>16.3</v>
      </c>
      <c r="F738" s="204">
        <v>16.8</v>
      </c>
      <c r="G738" s="204">
        <v>16.7</v>
      </c>
      <c r="H738" s="296">
        <v>17</v>
      </c>
      <c r="I738" s="204">
        <v>17.2</v>
      </c>
      <c r="J738" s="296">
        <v>17.5</v>
      </c>
      <c r="K738" s="296">
        <v>17.5</v>
      </c>
      <c r="L738" s="204">
        <v>18</v>
      </c>
      <c r="M738" s="204">
        <v>18</v>
      </c>
      <c r="N738" s="204">
        <v>18.100000000000001</v>
      </c>
      <c r="O738" s="204">
        <v>19.8</v>
      </c>
      <c r="P738" s="204">
        <v>18</v>
      </c>
      <c r="Q738" s="204">
        <v>17.8</v>
      </c>
      <c r="R738" s="204">
        <v>18.100000000000001</v>
      </c>
      <c r="S738" s="204">
        <v>17.600000000000001</v>
      </c>
      <c r="T738" s="204">
        <v>17.57</v>
      </c>
    </row>
    <row r="739" spans="1:20" ht="20.100000000000001" customHeight="1">
      <c r="A739" s="288">
        <v>44442</v>
      </c>
      <c r="B739" s="288">
        <v>44448</v>
      </c>
      <c r="C739" s="293" t="s">
        <v>1561</v>
      </c>
      <c r="D739" s="204">
        <v>22</v>
      </c>
      <c r="E739" s="204">
        <v>21</v>
      </c>
      <c r="F739" s="204">
        <v>22</v>
      </c>
      <c r="G739" s="204">
        <v>20</v>
      </c>
      <c r="H739" s="204">
        <v>21</v>
      </c>
      <c r="I739" s="204">
        <v>22</v>
      </c>
      <c r="J739" s="204">
        <v>21</v>
      </c>
      <c r="K739" s="204">
        <v>21</v>
      </c>
      <c r="L739" s="204">
        <v>26</v>
      </c>
      <c r="M739" s="204">
        <v>26</v>
      </c>
      <c r="N739" s="204">
        <v>25</v>
      </c>
      <c r="O739" s="204">
        <v>28</v>
      </c>
      <c r="P739" s="204">
        <v>26</v>
      </c>
      <c r="Q739" s="204">
        <v>22</v>
      </c>
      <c r="R739" s="204">
        <v>22.5</v>
      </c>
      <c r="S739" s="204">
        <v>23</v>
      </c>
      <c r="T739" s="204">
        <v>23.03</v>
      </c>
    </row>
    <row r="740" spans="1:20" ht="20.100000000000001" customHeight="1">
      <c r="A740" s="288">
        <v>44442</v>
      </c>
      <c r="B740" s="288">
        <v>44448</v>
      </c>
      <c r="C740" s="293" t="s">
        <v>1562</v>
      </c>
      <c r="D740" s="204">
        <v>21</v>
      </c>
      <c r="E740" s="204">
        <v>20</v>
      </c>
      <c r="F740" s="204">
        <v>20</v>
      </c>
      <c r="G740" s="204">
        <v>19</v>
      </c>
      <c r="H740" s="204">
        <v>20</v>
      </c>
      <c r="I740" s="204">
        <v>20</v>
      </c>
      <c r="J740" s="204">
        <v>20</v>
      </c>
      <c r="K740" s="204">
        <v>20</v>
      </c>
      <c r="L740" s="204">
        <v>22</v>
      </c>
      <c r="M740" s="204">
        <v>22</v>
      </c>
      <c r="N740" s="204">
        <v>24</v>
      </c>
      <c r="O740" s="204">
        <v>24</v>
      </c>
      <c r="P740" s="204">
        <v>22</v>
      </c>
      <c r="Q740" s="204">
        <v>20</v>
      </c>
      <c r="R740" s="204">
        <v>21</v>
      </c>
      <c r="S740" s="204">
        <v>21</v>
      </c>
      <c r="T740" s="204">
        <v>21</v>
      </c>
    </row>
    <row r="741" spans="1:20" ht="20.100000000000001" customHeight="1">
      <c r="A741" s="288">
        <v>44442</v>
      </c>
      <c r="B741" s="288">
        <v>44448</v>
      </c>
      <c r="C741" s="293" t="s">
        <v>1563</v>
      </c>
      <c r="D741" s="204">
        <v>1</v>
      </c>
      <c r="E741" s="204">
        <v>1</v>
      </c>
      <c r="F741" s="204">
        <v>2</v>
      </c>
      <c r="G741" s="204">
        <v>1</v>
      </c>
      <c r="H741" s="204">
        <v>1</v>
      </c>
      <c r="I741" s="204">
        <v>2</v>
      </c>
      <c r="J741" s="204">
        <v>1</v>
      </c>
      <c r="K741" s="204">
        <v>1</v>
      </c>
      <c r="L741" s="204">
        <v>4</v>
      </c>
      <c r="M741" s="204">
        <v>4</v>
      </c>
      <c r="N741" s="204">
        <v>1</v>
      </c>
      <c r="O741" s="204">
        <v>4</v>
      </c>
      <c r="P741" s="204">
        <v>4</v>
      </c>
      <c r="Q741" s="204">
        <v>2</v>
      </c>
      <c r="R741" s="204">
        <v>1.5</v>
      </c>
      <c r="S741" s="204">
        <v>2</v>
      </c>
      <c r="T741" s="204">
        <v>2.0299999999999998</v>
      </c>
    </row>
    <row r="742" spans="1:20" ht="20.100000000000001" customHeight="1">
      <c r="A742" s="288">
        <v>44442</v>
      </c>
      <c r="B742" s="288">
        <v>44448</v>
      </c>
      <c r="C742" s="293" t="s">
        <v>1564</v>
      </c>
      <c r="D742" s="204">
        <v>50</v>
      </c>
      <c r="E742" s="204">
        <v>49</v>
      </c>
      <c r="F742" s="204">
        <v>49</v>
      </c>
      <c r="G742" s="204">
        <v>47</v>
      </c>
      <c r="H742" s="204">
        <v>50</v>
      </c>
      <c r="I742" s="204">
        <v>47</v>
      </c>
      <c r="J742" s="204">
        <v>47</v>
      </c>
      <c r="K742" s="204">
        <v>47</v>
      </c>
      <c r="L742" s="204">
        <v>52</v>
      </c>
      <c r="M742" s="204">
        <v>52</v>
      </c>
      <c r="N742" s="204">
        <v>47</v>
      </c>
      <c r="O742" s="204">
        <v>54</v>
      </c>
      <c r="P742" s="204">
        <v>54</v>
      </c>
      <c r="Q742" s="204">
        <v>50</v>
      </c>
      <c r="R742" s="204">
        <v>51</v>
      </c>
      <c r="S742" s="204">
        <v>50</v>
      </c>
      <c r="T742" s="204">
        <v>49.75</v>
      </c>
    </row>
    <row r="743" spans="1:20" ht="20.100000000000001" customHeight="1">
      <c r="A743" s="288">
        <v>44442</v>
      </c>
      <c r="B743" s="288">
        <v>44448</v>
      </c>
      <c r="C743" s="293" t="s">
        <v>1565</v>
      </c>
      <c r="D743" s="204">
        <v>49</v>
      </c>
      <c r="E743" s="204">
        <v>48</v>
      </c>
      <c r="F743" s="204">
        <v>46</v>
      </c>
      <c r="G743" s="204">
        <v>45</v>
      </c>
      <c r="H743" s="204">
        <v>48</v>
      </c>
      <c r="I743" s="204">
        <v>45</v>
      </c>
      <c r="J743" s="204">
        <v>47</v>
      </c>
      <c r="K743" s="204">
        <v>47</v>
      </c>
      <c r="L743" s="204">
        <v>40</v>
      </c>
      <c r="M743" s="204">
        <v>40</v>
      </c>
      <c r="N743" s="204">
        <v>47</v>
      </c>
      <c r="O743" s="204">
        <v>42</v>
      </c>
      <c r="P743" s="204">
        <v>42</v>
      </c>
      <c r="Q743" s="204">
        <v>44</v>
      </c>
      <c r="R743" s="204">
        <v>45</v>
      </c>
      <c r="S743" s="204">
        <v>40</v>
      </c>
      <c r="T743" s="204">
        <v>44.69</v>
      </c>
    </row>
    <row r="744" spans="1:20" ht="20.100000000000001" customHeight="1">
      <c r="A744" s="288">
        <v>44442</v>
      </c>
      <c r="B744" s="288">
        <v>44448</v>
      </c>
      <c r="C744" s="293" t="s">
        <v>1566</v>
      </c>
      <c r="D744" s="204">
        <v>1</v>
      </c>
      <c r="E744" s="204">
        <v>1</v>
      </c>
      <c r="F744" s="204">
        <v>3</v>
      </c>
      <c r="G744" s="204">
        <v>2</v>
      </c>
      <c r="H744" s="204">
        <v>2</v>
      </c>
      <c r="I744" s="204">
        <v>2</v>
      </c>
      <c r="J744" s="204">
        <v>0</v>
      </c>
      <c r="K744" s="204">
        <v>0</v>
      </c>
      <c r="L744" s="204">
        <v>12</v>
      </c>
      <c r="M744" s="204">
        <v>12</v>
      </c>
      <c r="N744" s="204">
        <v>0</v>
      </c>
      <c r="O744" s="204">
        <v>12</v>
      </c>
      <c r="P744" s="204">
        <v>12</v>
      </c>
      <c r="Q744" s="204">
        <v>6</v>
      </c>
      <c r="R744" s="204">
        <v>6</v>
      </c>
      <c r="S744" s="204">
        <v>10</v>
      </c>
      <c r="T744" s="204">
        <v>5.0599999999999996</v>
      </c>
    </row>
    <row r="745" spans="1:20" ht="20.100000000000001" customHeight="1">
      <c r="A745" s="288">
        <v>44449</v>
      </c>
      <c r="B745" s="288">
        <v>44455</v>
      </c>
      <c r="C745" s="293" t="s">
        <v>1560</v>
      </c>
      <c r="D745" s="204">
        <v>15.8</v>
      </c>
      <c r="E745" s="204">
        <v>15.3</v>
      </c>
      <c r="F745" s="204">
        <v>16.2</v>
      </c>
      <c r="G745" s="204">
        <v>16</v>
      </c>
      <c r="H745" s="296">
        <v>16</v>
      </c>
      <c r="I745" s="204">
        <v>16.5</v>
      </c>
      <c r="J745" s="296">
        <v>16.3</v>
      </c>
      <c r="K745" s="296">
        <v>16.3</v>
      </c>
      <c r="L745" s="204">
        <v>17</v>
      </c>
      <c r="M745" s="204">
        <v>17</v>
      </c>
      <c r="N745" s="204">
        <v>16.899999999999999</v>
      </c>
      <c r="O745" s="204">
        <v>19</v>
      </c>
      <c r="P745" s="204">
        <v>17</v>
      </c>
      <c r="Q745" s="204">
        <v>17.399999999999999</v>
      </c>
      <c r="R745" s="204">
        <v>17.600000000000001</v>
      </c>
      <c r="S745" s="204">
        <v>17</v>
      </c>
      <c r="T745" s="204">
        <v>16.71</v>
      </c>
    </row>
    <row r="746" spans="1:20" ht="20.100000000000001" customHeight="1">
      <c r="A746" s="288">
        <v>44449</v>
      </c>
      <c r="B746" s="288">
        <v>44455</v>
      </c>
      <c r="C746" s="293" t="s">
        <v>1561</v>
      </c>
      <c r="D746" s="204">
        <v>21</v>
      </c>
      <c r="E746" s="204">
        <v>20</v>
      </c>
      <c r="F746" s="204">
        <v>22</v>
      </c>
      <c r="G746" s="204">
        <v>20</v>
      </c>
      <c r="H746" s="204">
        <v>19</v>
      </c>
      <c r="I746" s="204">
        <v>21.5</v>
      </c>
      <c r="J746" s="204">
        <v>19</v>
      </c>
      <c r="K746" s="204">
        <v>19</v>
      </c>
      <c r="L746" s="204">
        <v>24</v>
      </c>
      <c r="M746" s="204">
        <v>24</v>
      </c>
      <c r="N746" s="204">
        <v>23</v>
      </c>
      <c r="O746" s="204">
        <v>26</v>
      </c>
      <c r="P746" s="204">
        <v>24</v>
      </c>
      <c r="Q746" s="204">
        <v>22</v>
      </c>
      <c r="R746" s="204">
        <v>22.5</v>
      </c>
      <c r="S746" s="204">
        <v>23</v>
      </c>
      <c r="T746" s="204">
        <v>21.88</v>
      </c>
    </row>
    <row r="747" spans="1:20" ht="20.100000000000001" customHeight="1">
      <c r="A747" s="288">
        <v>44449</v>
      </c>
      <c r="B747" s="288">
        <v>44455</v>
      </c>
      <c r="C747" s="293" t="s">
        <v>1562</v>
      </c>
      <c r="D747" s="204">
        <v>20</v>
      </c>
      <c r="E747" s="204">
        <v>19</v>
      </c>
      <c r="F747" s="204">
        <v>20</v>
      </c>
      <c r="G747" s="204">
        <v>17</v>
      </c>
      <c r="H747" s="204">
        <v>18</v>
      </c>
      <c r="I747" s="204">
        <v>19</v>
      </c>
      <c r="J747" s="204">
        <v>18</v>
      </c>
      <c r="K747" s="204">
        <v>18</v>
      </c>
      <c r="L747" s="204">
        <v>20</v>
      </c>
      <c r="M747" s="204">
        <v>20</v>
      </c>
      <c r="N747" s="204">
        <v>22</v>
      </c>
      <c r="O747" s="204">
        <v>22</v>
      </c>
      <c r="P747" s="204">
        <v>20</v>
      </c>
      <c r="Q747" s="204">
        <v>20</v>
      </c>
      <c r="R747" s="204">
        <v>21</v>
      </c>
      <c r="S747" s="204">
        <v>21</v>
      </c>
      <c r="T747" s="204">
        <v>19.690000000000001</v>
      </c>
    </row>
    <row r="748" spans="1:20" ht="20.100000000000001" customHeight="1">
      <c r="A748" s="288">
        <v>44449</v>
      </c>
      <c r="B748" s="288">
        <v>44455</v>
      </c>
      <c r="C748" s="293" t="s">
        <v>1563</v>
      </c>
      <c r="D748" s="204">
        <v>1</v>
      </c>
      <c r="E748" s="204">
        <v>1</v>
      </c>
      <c r="F748" s="204">
        <v>2</v>
      </c>
      <c r="G748" s="204">
        <v>3</v>
      </c>
      <c r="H748" s="204">
        <v>1</v>
      </c>
      <c r="I748" s="204">
        <v>2.5</v>
      </c>
      <c r="J748" s="204">
        <v>1</v>
      </c>
      <c r="K748" s="204">
        <v>1</v>
      </c>
      <c r="L748" s="204">
        <v>4</v>
      </c>
      <c r="M748" s="204">
        <v>4</v>
      </c>
      <c r="N748" s="204">
        <v>1</v>
      </c>
      <c r="O748" s="204">
        <v>4</v>
      </c>
      <c r="P748" s="204">
        <v>4</v>
      </c>
      <c r="Q748" s="204">
        <v>2</v>
      </c>
      <c r="R748" s="204">
        <v>1.5</v>
      </c>
      <c r="S748" s="204">
        <v>2</v>
      </c>
      <c r="T748" s="204">
        <v>2.19</v>
      </c>
    </row>
    <row r="749" spans="1:20" ht="20.100000000000001" customHeight="1">
      <c r="A749" s="288">
        <v>44449</v>
      </c>
      <c r="B749" s="288">
        <v>44455</v>
      </c>
      <c r="C749" s="293" t="s">
        <v>1564</v>
      </c>
      <c r="D749" s="204">
        <v>49</v>
      </c>
      <c r="E749" s="204">
        <v>48</v>
      </c>
      <c r="F749" s="204">
        <v>48</v>
      </c>
      <c r="G749" s="204">
        <v>47</v>
      </c>
      <c r="H749" s="204">
        <v>48</v>
      </c>
      <c r="I749" s="204">
        <v>47</v>
      </c>
      <c r="J749" s="204">
        <v>45</v>
      </c>
      <c r="K749" s="204">
        <v>45</v>
      </c>
      <c r="L749" s="204">
        <v>50</v>
      </c>
      <c r="M749" s="204">
        <v>50</v>
      </c>
      <c r="N749" s="204">
        <v>45</v>
      </c>
      <c r="O749" s="204">
        <v>52</v>
      </c>
      <c r="P749" s="204">
        <v>50</v>
      </c>
      <c r="Q749" s="204">
        <v>50</v>
      </c>
      <c r="R749" s="204">
        <v>51</v>
      </c>
      <c r="S749" s="204">
        <v>50</v>
      </c>
      <c r="T749" s="204">
        <v>48.44</v>
      </c>
    </row>
    <row r="750" spans="1:20" ht="20.100000000000001" customHeight="1">
      <c r="A750" s="288">
        <v>44449</v>
      </c>
      <c r="B750" s="288">
        <v>44455</v>
      </c>
      <c r="C750" s="293" t="s">
        <v>1565</v>
      </c>
      <c r="D750" s="204">
        <v>48</v>
      </c>
      <c r="E750" s="204">
        <v>47</v>
      </c>
      <c r="F750" s="204">
        <v>46</v>
      </c>
      <c r="G750" s="204">
        <v>44</v>
      </c>
      <c r="H750" s="204">
        <v>46</v>
      </c>
      <c r="I750" s="204">
        <v>45</v>
      </c>
      <c r="J750" s="204">
        <v>45</v>
      </c>
      <c r="K750" s="204">
        <v>45</v>
      </c>
      <c r="L750" s="204">
        <v>38</v>
      </c>
      <c r="M750" s="204">
        <v>38</v>
      </c>
      <c r="N750" s="204">
        <v>45</v>
      </c>
      <c r="O750" s="204">
        <v>40</v>
      </c>
      <c r="P750" s="204">
        <v>38</v>
      </c>
      <c r="Q750" s="204">
        <v>44</v>
      </c>
      <c r="R750" s="204">
        <v>45</v>
      </c>
      <c r="S750" s="204">
        <v>40</v>
      </c>
      <c r="T750" s="204">
        <v>43.38</v>
      </c>
    </row>
    <row r="751" spans="1:20" ht="20.100000000000001" customHeight="1">
      <c r="A751" s="288">
        <v>44449</v>
      </c>
      <c r="B751" s="288">
        <v>44455</v>
      </c>
      <c r="C751" s="293" t="s">
        <v>1566</v>
      </c>
      <c r="D751" s="204">
        <v>1</v>
      </c>
      <c r="E751" s="204">
        <v>1</v>
      </c>
      <c r="F751" s="204">
        <v>2</v>
      </c>
      <c r="G751" s="204">
        <v>3</v>
      </c>
      <c r="H751" s="204">
        <v>2</v>
      </c>
      <c r="I751" s="204">
        <v>2</v>
      </c>
      <c r="J751" s="204">
        <v>0</v>
      </c>
      <c r="K751" s="204">
        <v>0</v>
      </c>
      <c r="L751" s="204">
        <v>12</v>
      </c>
      <c r="M751" s="204">
        <v>12</v>
      </c>
      <c r="N751" s="204">
        <v>0</v>
      </c>
      <c r="O751" s="204">
        <v>12</v>
      </c>
      <c r="P751" s="204">
        <v>12</v>
      </c>
      <c r="Q751" s="204">
        <v>6</v>
      </c>
      <c r="R751" s="204">
        <v>6</v>
      </c>
      <c r="S751" s="204">
        <v>10</v>
      </c>
      <c r="T751" s="204">
        <v>5.0599999999999996</v>
      </c>
    </row>
    <row r="752" spans="1:20" ht="20.100000000000001" customHeight="1">
      <c r="A752" s="288">
        <v>44456</v>
      </c>
      <c r="B752" s="288">
        <v>44462</v>
      </c>
      <c r="C752" s="293" t="s">
        <v>1560</v>
      </c>
      <c r="D752" s="204">
        <v>14.7</v>
      </c>
      <c r="E752" s="204">
        <v>14.5</v>
      </c>
      <c r="F752" s="204">
        <v>15</v>
      </c>
      <c r="G752" s="204">
        <v>14.8</v>
      </c>
      <c r="H752" s="296">
        <v>15</v>
      </c>
      <c r="I752" s="204">
        <v>15.2</v>
      </c>
      <c r="J752" s="296">
        <v>15.1</v>
      </c>
      <c r="K752" s="296">
        <v>15.1</v>
      </c>
      <c r="L752" s="204">
        <v>16.2</v>
      </c>
      <c r="M752" s="204">
        <v>16.600000000000001</v>
      </c>
      <c r="N752" s="204">
        <v>15.7</v>
      </c>
      <c r="O752" s="204">
        <v>18.2</v>
      </c>
      <c r="P752" s="204">
        <v>16.399999999999999</v>
      </c>
      <c r="Q752" s="204">
        <v>17</v>
      </c>
      <c r="R752" s="204">
        <v>17.399999999999999</v>
      </c>
      <c r="S752" s="204">
        <v>16</v>
      </c>
      <c r="T752" s="204">
        <v>15.81</v>
      </c>
    </row>
    <row r="753" spans="1:20" ht="20.100000000000001" customHeight="1">
      <c r="A753" s="288">
        <v>44456</v>
      </c>
      <c r="B753" s="288">
        <v>44462</v>
      </c>
      <c r="C753" s="293" t="s">
        <v>1561</v>
      </c>
      <c r="D753" s="204">
        <v>20</v>
      </c>
      <c r="E753" s="204">
        <v>19</v>
      </c>
      <c r="F753" s="204">
        <v>21</v>
      </c>
      <c r="G753" s="204">
        <v>18.8</v>
      </c>
      <c r="H753" s="204">
        <v>17</v>
      </c>
      <c r="I753" s="204">
        <v>19.5</v>
      </c>
      <c r="J753" s="204">
        <v>17</v>
      </c>
      <c r="K753" s="204">
        <v>17</v>
      </c>
      <c r="L753" s="204">
        <v>22</v>
      </c>
      <c r="M753" s="204">
        <v>22</v>
      </c>
      <c r="N753" s="204">
        <v>20</v>
      </c>
      <c r="O753" s="204">
        <v>24</v>
      </c>
      <c r="P753" s="204">
        <v>22</v>
      </c>
      <c r="Q753" s="204">
        <v>21.5</v>
      </c>
      <c r="R753" s="204">
        <v>22</v>
      </c>
      <c r="S753" s="204">
        <v>20</v>
      </c>
      <c r="T753" s="204">
        <v>20.18</v>
      </c>
    </row>
    <row r="754" spans="1:20" ht="20.100000000000001" customHeight="1">
      <c r="A754" s="288">
        <v>44456</v>
      </c>
      <c r="B754" s="288">
        <v>44462</v>
      </c>
      <c r="C754" s="293" t="s">
        <v>1562</v>
      </c>
      <c r="D754" s="204">
        <v>19</v>
      </c>
      <c r="E754" s="204">
        <v>18</v>
      </c>
      <c r="F754" s="204">
        <v>19</v>
      </c>
      <c r="G754" s="204">
        <v>16.5</v>
      </c>
      <c r="H754" s="204">
        <v>16.5</v>
      </c>
      <c r="I754" s="204">
        <v>18</v>
      </c>
      <c r="J754" s="204">
        <v>16.5</v>
      </c>
      <c r="K754" s="204">
        <v>16.5</v>
      </c>
      <c r="L754" s="204">
        <v>19</v>
      </c>
      <c r="M754" s="204">
        <v>19</v>
      </c>
      <c r="N754" s="204">
        <v>19.5</v>
      </c>
      <c r="O754" s="204">
        <v>20</v>
      </c>
      <c r="P754" s="204">
        <v>19</v>
      </c>
      <c r="Q754" s="204">
        <v>20</v>
      </c>
      <c r="R754" s="204">
        <v>21</v>
      </c>
      <c r="S754" s="204">
        <v>18</v>
      </c>
      <c r="T754" s="204">
        <v>18.47</v>
      </c>
    </row>
    <row r="755" spans="1:20" ht="20.100000000000001" customHeight="1">
      <c r="A755" s="288">
        <v>44456</v>
      </c>
      <c r="B755" s="288">
        <v>44462</v>
      </c>
      <c r="C755" s="293" t="s">
        <v>1563</v>
      </c>
      <c r="D755" s="204">
        <v>1</v>
      </c>
      <c r="E755" s="204">
        <v>1</v>
      </c>
      <c r="F755" s="204">
        <v>2</v>
      </c>
      <c r="G755" s="204">
        <v>2.2999999999999998</v>
      </c>
      <c r="H755" s="204">
        <v>0.5</v>
      </c>
      <c r="I755" s="204">
        <v>1.5</v>
      </c>
      <c r="J755" s="204">
        <v>0.5</v>
      </c>
      <c r="K755" s="204">
        <v>0.5</v>
      </c>
      <c r="L755" s="204">
        <v>3</v>
      </c>
      <c r="M755" s="204">
        <v>3</v>
      </c>
      <c r="N755" s="204">
        <v>0.5</v>
      </c>
      <c r="O755" s="204">
        <v>4</v>
      </c>
      <c r="P755" s="204">
        <v>3</v>
      </c>
      <c r="Q755" s="204">
        <v>1.5</v>
      </c>
      <c r="R755" s="204">
        <v>1</v>
      </c>
      <c r="S755" s="204">
        <f>S753-S754</f>
        <v>2</v>
      </c>
      <c r="T755" s="204">
        <v>1.71</v>
      </c>
    </row>
    <row r="756" spans="1:20" ht="20.100000000000001" customHeight="1">
      <c r="A756" s="288">
        <v>44456</v>
      </c>
      <c r="B756" s="288">
        <v>44462</v>
      </c>
      <c r="C756" s="293" t="s">
        <v>1564</v>
      </c>
      <c r="D756" s="204">
        <v>48</v>
      </c>
      <c r="E756" s="204">
        <v>46</v>
      </c>
      <c r="F756" s="204">
        <v>47</v>
      </c>
      <c r="G756" s="204">
        <v>45</v>
      </c>
      <c r="H756" s="204">
        <v>43</v>
      </c>
      <c r="I756" s="204">
        <v>46</v>
      </c>
      <c r="J756" s="204">
        <v>40</v>
      </c>
      <c r="K756" s="204">
        <v>40</v>
      </c>
      <c r="L756" s="204">
        <v>48</v>
      </c>
      <c r="M756" s="204">
        <v>48</v>
      </c>
      <c r="N756" s="204">
        <v>40</v>
      </c>
      <c r="O756" s="204">
        <v>50</v>
      </c>
      <c r="P756" s="204">
        <v>48</v>
      </c>
      <c r="Q756" s="204">
        <v>47</v>
      </c>
      <c r="R756" s="204">
        <v>49</v>
      </c>
      <c r="S756" s="204">
        <v>46</v>
      </c>
      <c r="T756" s="204">
        <v>45.69</v>
      </c>
    </row>
    <row r="757" spans="1:20" ht="20.100000000000001" customHeight="1">
      <c r="A757" s="288">
        <v>44456</v>
      </c>
      <c r="B757" s="288">
        <v>44462</v>
      </c>
      <c r="C757" s="293" t="s">
        <v>1565</v>
      </c>
      <c r="D757" s="204">
        <v>47</v>
      </c>
      <c r="E757" s="204">
        <v>45</v>
      </c>
      <c r="F757" s="204">
        <v>46</v>
      </c>
      <c r="G757" s="204">
        <v>44</v>
      </c>
      <c r="H757" s="204">
        <v>41</v>
      </c>
      <c r="I757" s="204">
        <v>45</v>
      </c>
      <c r="J757" s="204">
        <v>40</v>
      </c>
      <c r="K757" s="204">
        <v>40</v>
      </c>
      <c r="L757" s="204">
        <v>36</v>
      </c>
      <c r="M757" s="204">
        <v>36</v>
      </c>
      <c r="N757" s="204">
        <v>40</v>
      </c>
      <c r="O757" s="204">
        <v>38</v>
      </c>
      <c r="P757" s="204">
        <v>36</v>
      </c>
      <c r="Q757" s="204">
        <v>43</v>
      </c>
      <c r="R757" s="204">
        <v>44</v>
      </c>
      <c r="S757" s="204">
        <v>42</v>
      </c>
      <c r="T757" s="204">
        <v>41.44</v>
      </c>
    </row>
    <row r="758" spans="1:20" ht="20.100000000000001" customHeight="1">
      <c r="A758" s="288">
        <v>44456</v>
      </c>
      <c r="B758" s="288">
        <v>44462</v>
      </c>
      <c r="C758" s="293" t="s">
        <v>1566</v>
      </c>
      <c r="D758" s="204">
        <v>1</v>
      </c>
      <c r="E758" s="204">
        <v>1</v>
      </c>
      <c r="F758" s="204">
        <v>1</v>
      </c>
      <c r="G758" s="204">
        <v>1</v>
      </c>
      <c r="H758" s="204">
        <v>2</v>
      </c>
      <c r="I758" s="204">
        <v>1</v>
      </c>
      <c r="J758" s="204">
        <v>0</v>
      </c>
      <c r="K758" s="204">
        <v>0</v>
      </c>
      <c r="L758" s="204">
        <v>12</v>
      </c>
      <c r="M758" s="204">
        <v>12</v>
      </c>
      <c r="N758" s="204">
        <v>0</v>
      </c>
      <c r="O758" s="204">
        <v>12</v>
      </c>
      <c r="P758" s="204">
        <v>12</v>
      </c>
      <c r="Q758" s="204">
        <v>4</v>
      </c>
      <c r="R758" s="204">
        <v>5</v>
      </c>
      <c r="S758" s="204">
        <f>S756-S757</f>
        <v>4</v>
      </c>
      <c r="T758" s="204">
        <v>4.25</v>
      </c>
    </row>
    <row r="759" spans="1:20" ht="20.100000000000001" customHeight="1">
      <c r="A759" s="288">
        <v>44463</v>
      </c>
      <c r="B759" s="288">
        <v>44469</v>
      </c>
      <c r="C759" s="293" t="s">
        <v>1560</v>
      </c>
      <c r="D759" s="204">
        <v>13.4</v>
      </c>
      <c r="E759" s="204">
        <v>13.2</v>
      </c>
      <c r="F759" s="204">
        <v>13.8</v>
      </c>
      <c r="G759" s="204">
        <v>13.5</v>
      </c>
      <c r="H759" s="296">
        <v>13.3</v>
      </c>
      <c r="I759" s="204">
        <v>13.7</v>
      </c>
      <c r="J759" s="296">
        <v>13.5</v>
      </c>
      <c r="K759" s="296">
        <v>13.5</v>
      </c>
      <c r="L759" s="204">
        <v>15</v>
      </c>
      <c r="M759" s="204">
        <v>15</v>
      </c>
      <c r="N759" s="204">
        <v>14</v>
      </c>
      <c r="O759" s="204">
        <v>16</v>
      </c>
      <c r="P759" s="204">
        <v>15</v>
      </c>
      <c r="Q759" s="204">
        <v>15.5</v>
      </c>
      <c r="R759" s="204">
        <v>16</v>
      </c>
      <c r="S759" s="204">
        <v>15.2</v>
      </c>
      <c r="T759" s="204">
        <v>14.35</v>
      </c>
    </row>
    <row r="760" spans="1:20" ht="20.100000000000001" customHeight="1">
      <c r="A760" s="288">
        <v>44463</v>
      </c>
      <c r="B760" s="288">
        <v>44469</v>
      </c>
      <c r="C760" s="293" t="s">
        <v>1561</v>
      </c>
      <c r="D760" s="204">
        <v>17.5</v>
      </c>
      <c r="E760" s="204">
        <v>17</v>
      </c>
      <c r="F760" s="204">
        <v>19</v>
      </c>
      <c r="G760" s="204">
        <v>17.5</v>
      </c>
      <c r="H760" s="204">
        <v>17</v>
      </c>
      <c r="I760" s="204">
        <v>18</v>
      </c>
      <c r="J760" s="204">
        <v>17</v>
      </c>
      <c r="K760" s="204">
        <v>17</v>
      </c>
      <c r="L760" s="204">
        <v>20</v>
      </c>
      <c r="M760" s="204">
        <v>20</v>
      </c>
      <c r="N760" s="204">
        <v>19</v>
      </c>
      <c r="O760" s="204">
        <v>22</v>
      </c>
      <c r="P760" s="204">
        <v>20</v>
      </c>
      <c r="Q760" s="204">
        <v>18</v>
      </c>
      <c r="R760" s="204">
        <v>19</v>
      </c>
      <c r="S760" s="204">
        <v>20</v>
      </c>
      <c r="T760" s="204">
        <v>18.63</v>
      </c>
    </row>
    <row r="761" spans="1:20" ht="20.100000000000001" customHeight="1">
      <c r="A761" s="288">
        <v>44463</v>
      </c>
      <c r="B761" s="288">
        <v>44469</v>
      </c>
      <c r="C761" s="293" t="s">
        <v>1562</v>
      </c>
      <c r="D761" s="204">
        <v>16.5</v>
      </c>
      <c r="E761" s="204">
        <v>16</v>
      </c>
      <c r="F761" s="204">
        <v>17</v>
      </c>
      <c r="G761" s="204">
        <v>16</v>
      </c>
      <c r="H761" s="204">
        <v>16.5</v>
      </c>
      <c r="I761" s="204">
        <v>17</v>
      </c>
      <c r="J761" s="204">
        <v>16.5</v>
      </c>
      <c r="K761" s="204">
        <v>16.5</v>
      </c>
      <c r="L761" s="204">
        <v>18</v>
      </c>
      <c r="M761" s="204">
        <v>18</v>
      </c>
      <c r="N761" s="204">
        <v>19</v>
      </c>
      <c r="O761" s="204">
        <v>19</v>
      </c>
      <c r="P761" s="204">
        <v>18</v>
      </c>
      <c r="Q761" s="204">
        <v>17</v>
      </c>
      <c r="R761" s="204">
        <v>17.5</v>
      </c>
      <c r="S761" s="204">
        <v>18</v>
      </c>
      <c r="T761" s="204">
        <v>17.28</v>
      </c>
    </row>
    <row r="762" spans="1:20" ht="20.100000000000001" customHeight="1">
      <c r="A762" s="288">
        <v>44463</v>
      </c>
      <c r="B762" s="288">
        <v>44469</v>
      </c>
      <c r="C762" s="293" t="s">
        <v>1563</v>
      </c>
      <c r="D762" s="204">
        <v>1</v>
      </c>
      <c r="E762" s="204">
        <v>1</v>
      </c>
      <c r="F762" s="204">
        <v>2</v>
      </c>
      <c r="G762" s="204">
        <v>1.5</v>
      </c>
      <c r="H762" s="204">
        <v>0.5</v>
      </c>
      <c r="I762" s="204">
        <v>1</v>
      </c>
      <c r="J762" s="204">
        <v>0.5</v>
      </c>
      <c r="K762" s="204">
        <v>0.5</v>
      </c>
      <c r="L762" s="204">
        <v>2</v>
      </c>
      <c r="M762" s="204">
        <v>2</v>
      </c>
      <c r="N762" s="204">
        <v>0</v>
      </c>
      <c r="O762" s="204">
        <v>3</v>
      </c>
      <c r="P762" s="204">
        <v>2</v>
      </c>
      <c r="Q762" s="204">
        <v>1</v>
      </c>
      <c r="R762" s="204">
        <v>1.5</v>
      </c>
      <c r="S762" s="204">
        <v>2</v>
      </c>
      <c r="T762" s="204">
        <v>1.35</v>
      </c>
    </row>
    <row r="763" spans="1:20" ht="20.100000000000001" customHeight="1">
      <c r="A763" s="288">
        <v>44463</v>
      </c>
      <c r="B763" s="288">
        <v>44469</v>
      </c>
      <c r="C763" s="293" t="s">
        <v>1564</v>
      </c>
      <c r="D763" s="204">
        <v>43</v>
      </c>
      <c r="E763" s="204">
        <v>42</v>
      </c>
      <c r="F763" s="204">
        <v>42</v>
      </c>
      <c r="G763" s="204">
        <v>42</v>
      </c>
      <c r="H763" s="204">
        <v>40</v>
      </c>
      <c r="I763" s="204">
        <v>43</v>
      </c>
      <c r="J763" s="204">
        <v>38</v>
      </c>
      <c r="K763" s="204">
        <v>38</v>
      </c>
      <c r="L763" s="204">
        <v>46</v>
      </c>
      <c r="M763" s="204">
        <v>46</v>
      </c>
      <c r="N763" s="204">
        <v>38</v>
      </c>
      <c r="O763" s="204">
        <v>48</v>
      </c>
      <c r="P763" s="204">
        <v>46</v>
      </c>
      <c r="Q763" s="204">
        <v>43</v>
      </c>
      <c r="R763" s="204">
        <v>45</v>
      </c>
      <c r="S763" s="204">
        <v>46</v>
      </c>
      <c r="T763" s="204">
        <v>42.88</v>
      </c>
    </row>
    <row r="764" spans="1:20" ht="20.100000000000001" customHeight="1">
      <c r="A764" s="288">
        <v>44463</v>
      </c>
      <c r="B764" s="288">
        <v>44469</v>
      </c>
      <c r="C764" s="293" t="s">
        <v>1565</v>
      </c>
      <c r="D764" s="204">
        <v>42</v>
      </c>
      <c r="E764" s="204">
        <v>41</v>
      </c>
      <c r="F764" s="204">
        <v>41</v>
      </c>
      <c r="G764" s="204">
        <v>42</v>
      </c>
      <c r="H764" s="204">
        <v>40</v>
      </c>
      <c r="I764" s="204">
        <v>42</v>
      </c>
      <c r="J764" s="204">
        <v>38</v>
      </c>
      <c r="K764" s="204">
        <v>38</v>
      </c>
      <c r="L764" s="204">
        <v>36</v>
      </c>
      <c r="M764" s="204">
        <v>36</v>
      </c>
      <c r="N764" s="204">
        <v>38</v>
      </c>
      <c r="O764" s="204">
        <v>38</v>
      </c>
      <c r="P764" s="204">
        <v>36</v>
      </c>
      <c r="Q764" s="204">
        <v>40</v>
      </c>
      <c r="R764" s="204">
        <v>41</v>
      </c>
      <c r="S764" s="204">
        <v>42</v>
      </c>
      <c r="T764" s="204">
        <v>39.44</v>
      </c>
    </row>
    <row r="765" spans="1:20" ht="20.100000000000001" customHeight="1">
      <c r="A765" s="288">
        <v>44463</v>
      </c>
      <c r="B765" s="288">
        <v>44469</v>
      </c>
      <c r="C765" s="293" t="s">
        <v>1566</v>
      </c>
      <c r="D765" s="204">
        <v>1</v>
      </c>
      <c r="E765" s="204">
        <v>1</v>
      </c>
      <c r="F765" s="204">
        <v>1</v>
      </c>
      <c r="G765" s="204">
        <v>0</v>
      </c>
      <c r="H765" s="204">
        <v>0</v>
      </c>
      <c r="I765" s="204">
        <v>1</v>
      </c>
      <c r="J765" s="204">
        <v>0</v>
      </c>
      <c r="K765" s="204">
        <v>0</v>
      </c>
      <c r="L765" s="204">
        <v>10</v>
      </c>
      <c r="M765" s="204">
        <v>10</v>
      </c>
      <c r="N765" s="204">
        <v>0</v>
      </c>
      <c r="O765" s="204">
        <v>10</v>
      </c>
      <c r="P765" s="204">
        <v>10</v>
      </c>
      <c r="Q765" s="204">
        <v>3</v>
      </c>
      <c r="R765" s="204">
        <v>4</v>
      </c>
      <c r="S765" s="204">
        <v>4</v>
      </c>
      <c r="T765" s="204">
        <v>3.44</v>
      </c>
    </row>
    <row r="766" spans="1:20" ht="20.100000000000001" customHeight="1">
      <c r="A766" s="288">
        <v>44470</v>
      </c>
      <c r="B766" s="288">
        <v>44477</v>
      </c>
      <c r="C766" s="293" t="s">
        <v>1560</v>
      </c>
      <c r="D766" s="204">
        <v>13.4</v>
      </c>
      <c r="E766" s="204">
        <v>13.3</v>
      </c>
      <c r="F766" s="204">
        <v>13.4</v>
      </c>
      <c r="G766" s="204">
        <v>13.4</v>
      </c>
      <c r="H766" s="296">
        <v>13.5</v>
      </c>
      <c r="I766" s="204">
        <v>13.6</v>
      </c>
      <c r="J766" s="296">
        <v>13.8</v>
      </c>
      <c r="K766" s="296">
        <v>13.8</v>
      </c>
      <c r="L766" s="204">
        <v>14.4</v>
      </c>
      <c r="M766" s="204">
        <v>14.4</v>
      </c>
      <c r="N766" s="204">
        <v>14.3</v>
      </c>
      <c r="O766" s="204">
        <v>15.8</v>
      </c>
      <c r="P766" s="204">
        <v>14.4</v>
      </c>
      <c r="Q766" s="204">
        <v>15</v>
      </c>
      <c r="R766" s="204">
        <v>15.4</v>
      </c>
      <c r="S766" s="204">
        <v>14</v>
      </c>
      <c r="T766" s="204">
        <v>14.12</v>
      </c>
    </row>
    <row r="767" spans="1:20" ht="20.100000000000001" customHeight="1">
      <c r="A767" s="288">
        <v>44470</v>
      </c>
      <c r="B767" s="288">
        <v>44477</v>
      </c>
      <c r="C767" s="293" t="s">
        <v>1561</v>
      </c>
      <c r="D767" s="204">
        <v>17</v>
      </c>
      <c r="E767" s="204">
        <v>16.8</v>
      </c>
      <c r="F767" s="204">
        <v>18</v>
      </c>
      <c r="G767" s="204">
        <v>16.5</v>
      </c>
      <c r="H767" s="204">
        <v>17</v>
      </c>
      <c r="I767" s="204">
        <v>16.8</v>
      </c>
      <c r="J767" s="204">
        <v>17</v>
      </c>
      <c r="K767" s="204">
        <v>17</v>
      </c>
      <c r="L767" s="204">
        <v>19</v>
      </c>
      <c r="M767" s="204">
        <v>19</v>
      </c>
      <c r="N767" s="204">
        <v>19</v>
      </c>
      <c r="O767" s="204">
        <v>20</v>
      </c>
      <c r="P767" s="204">
        <v>19</v>
      </c>
      <c r="Q767" s="204">
        <v>17.5</v>
      </c>
      <c r="R767" s="204">
        <v>18.5</v>
      </c>
      <c r="S767" s="204">
        <v>19</v>
      </c>
      <c r="T767" s="204">
        <v>17.940000000000001</v>
      </c>
    </row>
    <row r="768" spans="1:20" ht="20.100000000000001" customHeight="1">
      <c r="A768" s="288">
        <v>44470</v>
      </c>
      <c r="B768" s="288">
        <v>44477</v>
      </c>
      <c r="C768" s="293" t="s">
        <v>1562</v>
      </c>
      <c r="D768" s="204">
        <v>16</v>
      </c>
      <c r="E768" s="204">
        <v>16</v>
      </c>
      <c r="F768" s="204">
        <v>17</v>
      </c>
      <c r="G768" s="204">
        <v>16</v>
      </c>
      <c r="H768" s="204">
        <v>16.5</v>
      </c>
      <c r="I768" s="204">
        <v>16.5</v>
      </c>
      <c r="J768" s="204">
        <v>16.5</v>
      </c>
      <c r="K768" s="204">
        <v>16.5</v>
      </c>
      <c r="L768" s="204">
        <v>17</v>
      </c>
      <c r="M768" s="204">
        <v>17</v>
      </c>
      <c r="N768" s="204">
        <v>19</v>
      </c>
      <c r="O768" s="204">
        <v>17</v>
      </c>
      <c r="P768" s="204">
        <v>17</v>
      </c>
      <c r="Q768" s="204">
        <v>16</v>
      </c>
      <c r="R768" s="204">
        <v>16.5</v>
      </c>
      <c r="S768" s="204">
        <v>17</v>
      </c>
      <c r="T768" s="204">
        <v>16.72</v>
      </c>
    </row>
    <row r="769" spans="1:20" ht="20.100000000000001" customHeight="1">
      <c r="A769" s="288">
        <v>44470</v>
      </c>
      <c r="B769" s="288">
        <v>44477</v>
      </c>
      <c r="C769" s="293" t="s">
        <v>1563</v>
      </c>
      <c r="D769" s="204">
        <v>1</v>
      </c>
      <c r="E769" s="204">
        <v>0.8</v>
      </c>
      <c r="F769" s="204">
        <v>1</v>
      </c>
      <c r="G769" s="204">
        <v>0.5</v>
      </c>
      <c r="H769" s="204">
        <v>0.5</v>
      </c>
      <c r="I769" s="204">
        <v>0.3</v>
      </c>
      <c r="J769" s="204">
        <v>0.5</v>
      </c>
      <c r="K769" s="204">
        <v>0.5</v>
      </c>
      <c r="L769" s="204">
        <v>2</v>
      </c>
      <c r="M769" s="204">
        <v>2</v>
      </c>
      <c r="N769" s="204">
        <v>0</v>
      </c>
      <c r="O769" s="204">
        <v>3</v>
      </c>
      <c r="P769" s="204">
        <v>2</v>
      </c>
      <c r="Q769" s="204">
        <v>1.5</v>
      </c>
      <c r="R769" s="204">
        <v>2</v>
      </c>
      <c r="S769" s="204">
        <v>2</v>
      </c>
      <c r="T769" s="204">
        <v>1.22</v>
      </c>
    </row>
    <row r="770" spans="1:20" ht="20.100000000000001" customHeight="1">
      <c r="A770" s="288">
        <v>44470</v>
      </c>
      <c r="B770" s="288">
        <v>44477</v>
      </c>
      <c r="C770" s="293" t="s">
        <v>1564</v>
      </c>
      <c r="D770" s="204">
        <v>41</v>
      </c>
      <c r="E770" s="204">
        <v>40</v>
      </c>
      <c r="F770" s="204">
        <v>42</v>
      </c>
      <c r="G770" s="204">
        <v>40</v>
      </c>
      <c r="H770" s="204">
        <v>40</v>
      </c>
      <c r="I770" s="204">
        <v>41</v>
      </c>
      <c r="J770" s="204">
        <v>40</v>
      </c>
      <c r="K770" s="204">
        <v>40</v>
      </c>
      <c r="L770" s="204">
        <v>42</v>
      </c>
      <c r="M770" s="204">
        <v>42</v>
      </c>
      <c r="N770" s="204">
        <v>40</v>
      </c>
      <c r="O770" s="204">
        <v>44</v>
      </c>
      <c r="P770" s="204">
        <v>42</v>
      </c>
      <c r="Q770" s="204">
        <v>43</v>
      </c>
      <c r="R770" s="204">
        <v>44</v>
      </c>
      <c r="S770" s="204">
        <v>43</v>
      </c>
      <c r="T770" s="204">
        <v>41.5</v>
      </c>
    </row>
    <row r="771" spans="1:20" ht="20.100000000000001" customHeight="1">
      <c r="A771" s="288">
        <v>44470</v>
      </c>
      <c r="B771" s="288">
        <v>44477</v>
      </c>
      <c r="C771" s="293" t="s">
        <v>1565</v>
      </c>
      <c r="D771" s="204">
        <v>40</v>
      </c>
      <c r="E771" s="204">
        <v>39.5</v>
      </c>
      <c r="F771" s="204">
        <v>41</v>
      </c>
      <c r="G771" s="204">
        <v>39</v>
      </c>
      <c r="H771" s="204">
        <v>40</v>
      </c>
      <c r="I771" s="204">
        <v>39.5</v>
      </c>
      <c r="J771" s="204">
        <v>40</v>
      </c>
      <c r="K771" s="204">
        <v>40</v>
      </c>
      <c r="L771" s="204">
        <v>35</v>
      </c>
      <c r="M771" s="204">
        <v>35</v>
      </c>
      <c r="N771" s="204">
        <v>40</v>
      </c>
      <c r="O771" s="204">
        <v>36</v>
      </c>
      <c r="P771" s="204">
        <v>35</v>
      </c>
      <c r="Q771" s="204">
        <v>40</v>
      </c>
      <c r="R771" s="204">
        <v>41</v>
      </c>
      <c r="S771" s="204">
        <v>40</v>
      </c>
      <c r="T771" s="204">
        <v>38.81</v>
      </c>
    </row>
    <row r="772" spans="1:20" ht="20.100000000000001" customHeight="1">
      <c r="A772" s="288">
        <v>44470</v>
      </c>
      <c r="B772" s="288">
        <v>44477</v>
      </c>
      <c r="C772" s="293" t="s">
        <v>1566</v>
      </c>
      <c r="D772" s="204">
        <v>1</v>
      </c>
      <c r="E772" s="204">
        <v>0.5</v>
      </c>
      <c r="F772" s="204">
        <v>1</v>
      </c>
      <c r="G772" s="204">
        <v>1</v>
      </c>
      <c r="H772" s="204">
        <v>0</v>
      </c>
      <c r="I772" s="204">
        <v>1.5</v>
      </c>
      <c r="J772" s="204">
        <v>0</v>
      </c>
      <c r="K772" s="204">
        <v>0</v>
      </c>
      <c r="L772" s="204">
        <v>7</v>
      </c>
      <c r="M772" s="204">
        <v>7</v>
      </c>
      <c r="N772" s="204">
        <v>0</v>
      </c>
      <c r="O772" s="204">
        <v>8</v>
      </c>
      <c r="P772" s="204">
        <v>7</v>
      </c>
      <c r="Q772" s="204">
        <v>3</v>
      </c>
      <c r="R772" s="204">
        <v>3</v>
      </c>
      <c r="S772" s="204">
        <v>3</v>
      </c>
      <c r="T772" s="204">
        <v>2.69</v>
      </c>
    </row>
    <row r="773" spans="1:20" ht="20.100000000000001" customHeight="1">
      <c r="A773" s="288">
        <v>44478</v>
      </c>
      <c r="B773" s="288">
        <v>44483</v>
      </c>
      <c r="C773" s="293" t="s">
        <v>1560</v>
      </c>
      <c r="D773" s="204">
        <v>17.5</v>
      </c>
      <c r="E773" s="204">
        <v>17</v>
      </c>
      <c r="F773" s="204">
        <v>17.5</v>
      </c>
      <c r="G773" s="204">
        <v>17.2</v>
      </c>
      <c r="H773" s="296">
        <v>17.5</v>
      </c>
      <c r="I773" s="204">
        <v>17.3</v>
      </c>
      <c r="J773" s="296">
        <v>18.8</v>
      </c>
      <c r="K773" s="296">
        <v>18.8</v>
      </c>
      <c r="L773" s="204">
        <v>17.8</v>
      </c>
      <c r="M773" s="204">
        <v>17.8</v>
      </c>
      <c r="N773" s="204">
        <v>19.5</v>
      </c>
      <c r="O773" s="204">
        <v>19</v>
      </c>
      <c r="P773" s="204">
        <v>17.600000000000001</v>
      </c>
      <c r="Q773" s="204">
        <v>17.5</v>
      </c>
      <c r="R773" s="204">
        <v>18.7</v>
      </c>
      <c r="S773" s="204">
        <v>18.3</v>
      </c>
      <c r="T773" s="204">
        <v>17.989999999999998</v>
      </c>
    </row>
    <row r="774" spans="1:20" ht="20.100000000000001" customHeight="1">
      <c r="A774" s="288">
        <v>44478</v>
      </c>
      <c r="B774" s="288">
        <v>44483</v>
      </c>
      <c r="C774" s="293" t="s">
        <v>1561</v>
      </c>
      <c r="D774" s="204">
        <v>20</v>
      </c>
      <c r="E774" s="204">
        <v>19.5</v>
      </c>
      <c r="F774" s="204">
        <v>24</v>
      </c>
      <c r="G774" s="204">
        <v>20</v>
      </c>
      <c r="H774" s="204">
        <v>20</v>
      </c>
      <c r="I774" s="204">
        <v>21</v>
      </c>
      <c r="J774" s="204">
        <v>18</v>
      </c>
      <c r="K774" s="204">
        <v>18</v>
      </c>
      <c r="L774" s="204">
        <v>22</v>
      </c>
      <c r="M774" s="204">
        <v>22</v>
      </c>
      <c r="N774" s="204">
        <v>20</v>
      </c>
      <c r="O774" s="204">
        <v>23</v>
      </c>
      <c r="P774" s="204">
        <v>22</v>
      </c>
      <c r="Q774" s="204">
        <v>23</v>
      </c>
      <c r="R774" s="204">
        <v>23.5</v>
      </c>
      <c r="S774" s="204">
        <v>22</v>
      </c>
      <c r="T774" s="204">
        <v>21.13</v>
      </c>
    </row>
    <row r="775" spans="1:20" ht="20.100000000000001" customHeight="1">
      <c r="A775" s="288">
        <v>44478</v>
      </c>
      <c r="B775" s="288">
        <v>44483</v>
      </c>
      <c r="C775" s="293" t="s">
        <v>1562</v>
      </c>
      <c r="D775" s="204">
        <v>18</v>
      </c>
      <c r="E775" s="204">
        <v>17.5</v>
      </c>
      <c r="F775" s="204">
        <v>23.5</v>
      </c>
      <c r="G775" s="204">
        <v>17</v>
      </c>
      <c r="H775" s="204">
        <v>18</v>
      </c>
      <c r="I775" s="204">
        <v>17</v>
      </c>
      <c r="J775" s="204">
        <v>17</v>
      </c>
      <c r="K775" s="204">
        <v>17</v>
      </c>
      <c r="L775" s="204">
        <v>19</v>
      </c>
      <c r="M775" s="204">
        <v>19</v>
      </c>
      <c r="N775" s="204">
        <v>19</v>
      </c>
      <c r="O775" s="204">
        <v>20</v>
      </c>
      <c r="P775" s="204">
        <v>19</v>
      </c>
      <c r="Q775" s="204">
        <v>22</v>
      </c>
      <c r="R775" s="204">
        <v>22</v>
      </c>
      <c r="S775" s="204">
        <v>20</v>
      </c>
      <c r="T775" s="204">
        <v>19.059999999999999</v>
      </c>
    </row>
    <row r="776" spans="1:20" ht="20.100000000000001" customHeight="1">
      <c r="A776" s="288">
        <v>44478</v>
      </c>
      <c r="B776" s="288">
        <v>44483</v>
      </c>
      <c r="C776" s="293" t="s">
        <v>1563</v>
      </c>
      <c r="D776" s="204">
        <v>2</v>
      </c>
      <c r="E776" s="204">
        <v>2</v>
      </c>
      <c r="F776" s="204">
        <v>0.5</v>
      </c>
      <c r="G776" s="204">
        <v>3</v>
      </c>
      <c r="H776" s="204">
        <v>2</v>
      </c>
      <c r="I776" s="204">
        <v>4</v>
      </c>
      <c r="J776" s="204">
        <v>1</v>
      </c>
      <c r="K776" s="204">
        <v>1</v>
      </c>
      <c r="L776" s="204">
        <v>3</v>
      </c>
      <c r="M776" s="204">
        <v>3</v>
      </c>
      <c r="N776" s="204">
        <v>1</v>
      </c>
      <c r="O776" s="204">
        <v>3</v>
      </c>
      <c r="P776" s="204">
        <v>3</v>
      </c>
      <c r="Q776" s="204">
        <v>1</v>
      </c>
      <c r="R776" s="204">
        <v>1.5</v>
      </c>
      <c r="S776" s="204">
        <v>2</v>
      </c>
      <c r="T776" s="204">
        <v>2.0699999999999998</v>
      </c>
    </row>
    <row r="777" spans="1:20" ht="20.100000000000001" customHeight="1">
      <c r="A777" s="288">
        <v>44478</v>
      </c>
      <c r="B777" s="288">
        <v>44483</v>
      </c>
      <c r="C777" s="293" t="s">
        <v>1564</v>
      </c>
      <c r="D777" s="204">
        <v>47</v>
      </c>
      <c r="E777" s="204">
        <v>44</v>
      </c>
      <c r="F777" s="204">
        <v>49</v>
      </c>
      <c r="G777" s="204">
        <v>45</v>
      </c>
      <c r="H777" s="204">
        <v>48</v>
      </c>
      <c r="I777" s="204">
        <v>47</v>
      </c>
      <c r="J777" s="204">
        <v>50</v>
      </c>
      <c r="K777" s="204">
        <v>50</v>
      </c>
      <c r="L777" s="204">
        <v>52</v>
      </c>
      <c r="M777" s="204">
        <v>52</v>
      </c>
      <c r="N777" s="204">
        <v>50</v>
      </c>
      <c r="O777" s="204">
        <v>55</v>
      </c>
      <c r="P777" s="204">
        <v>52</v>
      </c>
      <c r="Q777" s="204">
        <v>50</v>
      </c>
      <c r="R777" s="204">
        <v>51</v>
      </c>
      <c r="S777" s="204">
        <v>48</v>
      </c>
      <c r="T777" s="204">
        <v>49.38</v>
      </c>
    </row>
    <row r="778" spans="1:20" ht="20.100000000000001" customHeight="1">
      <c r="A778" s="288">
        <v>44478</v>
      </c>
      <c r="B778" s="288">
        <v>44483</v>
      </c>
      <c r="C778" s="293" t="s">
        <v>1565</v>
      </c>
      <c r="D778" s="204">
        <v>45</v>
      </c>
      <c r="E778" s="204">
        <v>42</v>
      </c>
      <c r="F778" s="204">
        <v>47</v>
      </c>
      <c r="G778" s="204">
        <v>42</v>
      </c>
      <c r="H778" s="204">
        <v>47</v>
      </c>
      <c r="I778" s="204">
        <v>44</v>
      </c>
      <c r="J778" s="204">
        <v>50</v>
      </c>
      <c r="K778" s="204">
        <v>50</v>
      </c>
      <c r="L778" s="204">
        <v>40</v>
      </c>
      <c r="M778" s="204">
        <v>40</v>
      </c>
      <c r="N778" s="204">
        <v>50</v>
      </c>
      <c r="O778" s="204">
        <v>42</v>
      </c>
      <c r="P778" s="204">
        <v>40</v>
      </c>
      <c r="Q778" s="204">
        <v>46</v>
      </c>
      <c r="R778" s="204">
        <v>47</v>
      </c>
      <c r="S778" s="204">
        <v>45</v>
      </c>
      <c r="T778" s="204">
        <v>44.81</v>
      </c>
    </row>
    <row r="779" spans="1:20" ht="20.100000000000001" customHeight="1">
      <c r="A779" s="288">
        <v>44478</v>
      </c>
      <c r="B779" s="288">
        <v>44483</v>
      </c>
      <c r="C779" s="293" t="s">
        <v>1566</v>
      </c>
      <c r="D779" s="204">
        <v>2</v>
      </c>
      <c r="E779" s="204">
        <v>2</v>
      </c>
      <c r="F779" s="204">
        <v>2</v>
      </c>
      <c r="G779" s="204">
        <v>3</v>
      </c>
      <c r="H779" s="204">
        <v>1</v>
      </c>
      <c r="I779" s="204">
        <v>3</v>
      </c>
      <c r="J779" s="204">
        <v>0</v>
      </c>
      <c r="K779" s="204">
        <v>0</v>
      </c>
      <c r="L779" s="204">
        <v>12</v>
      </c>
      <c r="M779" s="204">
        <v>12</v>
      </c>
      <c r="N779" s="204">
        <v>0</v>
      </c>
      <c r="O779" s="204">
        <v>13</v>
      </c>
      <c r="P779" s="204">
        <v>12</v>
      </c>
      <c r="Q779" s="204">
        <v>4</v>
      </c>
      <c r="R779" s="204">
        <v>4</v>
      </c>
      <c r="S779" s="204">
        <v>3</v>
      </c>
      <c r="T779" s="204">
        <v>4.57</v>
      </c>
    </row>
    <row r="780" spans="1:20" ht="20.100000000000001" customHeight="1">
      <c r="A780" s="288">
        <v>44484</v>
      </c>
      <c r="B780" s="288">
        <v>44490</v>
      </c>
      <c r="C780" s="293" t="s">
        <v>1560</v>
      </c>
      <c r="D780" s="204">
        <v>18.5</v>
      </c>
      <c r="E780" s="204">
        <v>18.2</v>
      </c>
      <c r="F780" s="204">
        <v>18.600000000000001</v>
      </c>
      <c r="G780" s="204">
        <v>18.7</v>
      </c>
      <c r="H780" s="296">
        <v>19</v>
      </c>
      <c r="I780" s="204">
        <v>19</v>
      </c>
      <c r="J780" s="296">
        <v>19.2</v>
      </c>
      <c r="K780" s="296">
        <v>19.2</v>
      </c>
      <c r="L780" s="204">
        <v>19</v>
      </c>
      <c r="M780" s="204">
        <v>19</v>
      </c>
      <c r="N780" s="204">
        <v>20</v>
      </c>
      <c r="O780" s="204">
        <v>20.7</v>
      </c>
      <c r="P780" s="204">
        <v>19</v>
      </c>
      <c r="Q780" s="204">
        <v>18.5</v>
      </c>
      <c r="R780" s="204">
        <v>19</v>
      </c>
      <c r="S780" s="204">
        <v>21</v>
      </c>
      <c r="T780" s="204">
        <v>19.16</v>
      </c>
    </row>
    <row r="781" spans="1:20" ht="20.100000000000001" customHeight="1">
      <c r="A781" s="288">
        <v>44484</v>
      </c>
      <c r="B781" s="288">
        <v>44490</v>
      </c>
      <c r="C781" s="293" t="s">
        <v>1561</v>
      </c>
      <c r="D781" s="204">
        <v>22</v>
      </c>
      <c r="E781" s="204">
        <v>20</v>
      </c>
      <c r="F781" s="204">
        <v>24.5</v>
      </c>
      <c r="G781" s="204">
        <v>22</v>
      </c>
      <c r="H781" s="204">
        <v>22</v>
      </c>
      <c r="I781" s="204">
        <v>23</v>
      </c>
      <c r="J781" s="204">
        <v>20</v>
      </c>
      <c r="K781" s="204">
        <v>20</v>
      </c>
      <c r="L781" s="204">
        <v>24</v>
      </c>
      <c r="M781" s="204">
        <v>24</v>
      </c>
      <c r="N781" s="204">
        <v>22</v>
      </c>
      <c r="O781" s="204">
        <v>25</v>
      </c>
      <c r="P781" s="204">
        <v>24</v>
      </c>
      <c r="Q781" s="204">
        <v>23</v>
      </c>
      <c r="R781" s="204">
        <v>24</v>
      </c>
      <c r="S781" s="204">
        <v>25</v>
      </c>
      <c r="T781" s="204">
        <v>22.78</v>
      </c>
    </row>
    <row r="782" spans="1:20" ht="20.100000000000001" customHeight="1">
      <c r="A782" s="288">
        <v>44484</v>
      </c>
      <c r="B782" s="288">
        <v>44490</v>
      </c>
      <c r="C782" s="293" t="s">
        <v>1562</v>
      </c>
      <c r="D782" s="204">
        <v>21</v>
      </c>
      <c r="E782" s="204">
        <v>19</v>
      </c>
      <c r="F782" s="204">
        <v>24</v>
      </c>
      <c r="G782" s="204">
        <v>18</v>
      </c>
      <c r="H782" s="204">
        <v>21</v>
      </c>
      <c r="I782" s="204">
        <v>21</v>
      </c>
      <c r="J782" s="204">
        <v>19</v>
      </c>
      <c r="K782" s="204">
        <v>19</v>
      </c>
      <c r="L782" s="204">
        <v>20</v>
      </c>
      <c r="M782" s="204">
        <v>20</v>
      </c>
      <c r="N782" s="204">
        <v>21</v>
      </c>
      <c r="O782" s="204">
        <v>21</v>
      </c>
      <c r="P782" s="204">
        <v>20</v>
      </c>
      <c r="Q782" s="204">
        <v>22</v>
      </c>
      <c r="R782" s="204">
        <v>22</v>
      </c>
      <c r="S782" s="204">
        <v>22</v>
      </c>
      <c r="T782" s="204">
        <v>20.63</v>
      </c>
    </row>
    <row r="783" spans="1:20" ht="20.100000000000001" customHeight="1">
      <c r="A783" s="288">
        <v>44484</v>
      </c>
      <c r="B783" s="288">
        <v>44490</v>
      </c>
      <c r="C783" s="293" t="s">
        <v>1563</v>
      </c>
      <c r="D783" s="204">
        <v>1</v>
      </c>
      <c r="E783" s="204">
        <v>1</v>
      </c>
      <c r="F783" s="204">
        <v>0.5</v>
      </c>
      <c r="G783" s="204">
        <v>4</v>
      </c>
      <c r="H783" s="204">
        <v>1</v>
      </c>
      <c r="I783" s="204">
        <v>2</v>
      </c>
      <c r="J783" s="204">
        <v>1</v>
      </c>
      <c r="K783" s="204">
        <v>1</v>
      </c>
      <c r="L783" s="204">
        <v>4</v>
      </c>
      <c r="M783" s="204">
        <v>4</v>
      </c>
      <c r="N783" s="204">
        <v>1</v>
      </c>
      <c r="O783" s="204">
        <v>4</v>
      </c>
      <c r="P783" s="204">
        <v>4</v>
      </c>
      <c r="Q783" s="204">
        <v>1</v>
      </c>
      <c r="R783" s="204">
        <v>2</v>
      </c>
      <c r="S783" s="204">
        <v>3</v>
      </c>
      <c r="T783" s="204">
        <v>2.15</v>
      </c>
    </row>
    <row r="784" spans="1:20" ht="20.100000000000001" customHeight="1">
      <c r="A784" s="288">
        <v>44484</v>
      </c>
      <c r="B784" s="288">
        <v>44490</v>
      </c>
      <c r="C784" s="293" t="s">
        <v>1564</v>
      </c>
      <c r="D784" s="204">
        <v>46</v>
      </c>
      <c r="E784" s="204">
        <v>44</v>
      </c>
      <c r="F784" s="204">
        <v>49</v>
      </c>
      <c r="G784" s="204">
        <v>49</v>
      </c>
      <c r="H784" s="204">
        <v>48</v>
      </c>
      <c r="I784" s="204">
        <v>48</v>
      </c>
      <c r="J784" s="204">
        <v>50</v>
      </c>
      <c r="K784" s="204">
        <v>50</v>
      </c>
      <c r="L784" s="204">
        <v>55</v>
      </c>
      <c r="M784" s="204">
        <v>55</v>
      </c>
      <c r="N784" s="204">
        <v>50</v>
      </c>
      <c r="O784" s="204">
        <v>58</v>
      </c>
      <c r="P784" s="204">
        <v>55</v>
      </c>
      <c r="Q784" s="204">
        <v>50</v>
      </c>
      <c r="R784" s="204">
        <v>51</v>
      </c>
      <c r="S784" s="204">
        <v>51</v>
      </c>
      <c r="T784" s="204">
        <v>50.56</v>
      </c>
    </row>
    <row r="785" spans="1:20" ht="20.100000000000001" customHeight="1">
      <c r="A785" s="288">
        <v>44484</v>
      </c>
      <c r="B785" s="288">
        <v>44490</v>
      </c>
      <c r="C785" s="293" t="s">
        <v>1565</v>
      </c>
      <c r="D785" s="204">
        <v>45</v>
      </c>
      <c r="E785" s="204">
        <v>43</v>
      </c>
      <c r="F785" s="204">
        <v>47</v>
      </c>
      <c r="G785" s="204">
        <v>45</v>
      </c>
      <c r="H785" s="204">
        <v>47</v>
      </c>
      <c r="I785" s="204">
        <v>45</v>
      </c>
      <c r="J785" s="204">
        <v>50</v>
      </c>
      <c r="K785" s="204">
        <v>50</v>
      </c>
      <c r="L785" s="204">
        <v>42</v>
      </c>
      <c r="M785" s="204">
        <v>42</v>
      </c>
      <c r="N785" s="204">
        <v>50</v>
      </c>
      <c r="O785" s="204">
        <v>44</v>
      </c>
      <c r="P785" s="204">
        <v>42</v>
      </c>
      <c r="Q785" s="204">
        <v>46</v>
      </c>
      <c r="R785" s="204">
        <v>47</v>
      </c>
      <c r="S785" s="204">
        <v>46</v>
      </c>
      <c r="T785" s="204">
        <v>45.69</v>
      </c>
    </row>
    <row r="786" spans="1:20" ht="20.100000000000001" customHeight="1">
      <c r="A786" s="288">
        <v>44484</v>
      </c>
      <c r="B786" s="288">
        <v>44490</v>
      </c>
      <c r="C786" s="293" t="s">
        <v>1566</v>
      </c>
      <c r="D786" s="204">
        <v>1</v>
      </c>
      <c r="E786" s="204">
        <v>1</v>
      </c>
      <c r="F786" s="204">
        <v>2</v>
      </c>
      <c r="G786" s="204">
        <v>4</v>
      </c>
      <c r="H786" s="204">
        <v>1</v>
      </c>
      <c r="I786" s="204">
        <v>3</v>
      </c>
      <c r="J786" s="204">
        <v>0</v>
      </c>
      <c r="K786" s="204">
        <v>0</v>
      </c>
      <c r="L786" s="204">
        <v>13</v>
      </c>
      <c r="M786" s="204">
        <v>13</v>
      </c>
      <c r="N786" s="204">
        <v>0</v>
      </c>
      <c r="O786" s="204">
        <v>14</v>
      </c>
      <c r="P786" s="204">
        <v>13</v>
      </c>
      <c r="Q786" s="204">
        <v>4</v>
      </c>
      <c r="R786" s="204">
        <v>4</v>
      </c>
      <c r="S786" s="204">
        <f>S784-S785</f>
        <v>5</v>
      </c>
      <c r="T786" s="204">
        <v>4.87</v>
      </c>
    </row>
    <row r="787" spans="1:20" ht="20.100000000000001" customHeight="1">
      <c r="A787" s="288">
        <v>44491</v>
      </c>
      <c r="B787" s="288">
        <v>44497</v>
      </c>
      <c r="C787" s="5" t="s">
        <v>1560</v>
      </c>
      <c r="D787" s="204">
        <v>21</v>
      </c>
      <c r="E787" s="204">
        <v>20.5</v>
      </c>
      <c r="F787" s="204">
        <v>21</v>
      </c>
      <c r="G787" s="204">
        <v>21.2</v>
      </c>
      <c r="H787" s="204">
        <v>22.1</v>
      </c>
      <c r="I787" s="204">
        <v>21.8</v>
      </c>
      <c r="J787" s="204">
        <v>22.2</v>
      </c>
      <c r="K787" s="204">
        <v>22.2</v>
      </c>
      <c r="L787" s="204">
        <v>22</v>
      </c>
      <c r="M787" s="204">
        <v>22</v>
      </c>
      <c r="N787" s="204">
        <v>23</v>
      </c>
      <c r="O787" s="204">
        <v>23</v>
      </c>
      <c r="P787" s="204">
        <v>22</v>
      </c>
      <c r="Q787" s="204">
        <v>21.5</v>
      </c>
      <c r="R787" s="204">
        <v>23</v>
      </c>
      <c r="S787" s="204">
        <v>23</v>
      </c>
      <c r="T787" s="204">
        <v>21.97</v>
      </c>
    </row>
    <row r="788" spans="1:20" ht="20.100000000000001" customHeight="1">
      <c r="A788" s="288">
        <v>44491</v>
      </c>
      <c r="B788" s="288">
        <v>44497</v>
      </c>
      <c r="C788" s="5" t="s">
        <v>1561</v>
      </c>
      <c r="D788" s="204">
        <v>24</v>
      </c>
      <c r="E788" s="204">
        <v>22</v>
      </c>
      <c r="F788" s="204">
        <v>25</v>
      </c>
      <c r="G788" s="204">
        <v>22.5</v>
      </c>
      <c r="H788" s="204">
        <v>24</v>
      </c>
      <c r="I788" s="204">
        <v>24</v>
      </c>
      <c r="J788" s="204">
        <v>22</v>
      </c>
      <c r="K788" s="204">
        <v>22</v>
      </c>
      <c r="L788" s="204">
        <v>26</v>
      </c>
      <c r="M788" s="204">
        <v>26</v>
      </c>
      <c r="N788" s="204">
        <v>24</v>
      </c>
      <c r="O788" s="204">
        <v>27</v>
      </c>
      <c r="P788" s="204">
        <v>26</v>
      </c>
      <c r="Q788" s="204">
        <v>24</v>
      </c>
      <c r="R788" s="204">
        <v>26</v>
      </c>
      <c r="S788" s="204">
        <v>27</v>
      </c>
      <c r="T788" s="204">
        <v>24.47</v>
      </c>
    </row>
    <row r="789" spans="1:20" ht="20.100000000000001" customHeight="1">
      <c r="A789" s="288">
        <v>44491</v>
      </c>
      <c r="B789" s="288">
        <v>44497</v>
      </c>
      <c r="C789" s="5" t="s">
        <v>1562</v>
      </c>
      <c r="D789" s="204">
        <v>22</v>
      </c>
      <c r="E789" s="204">
        <v>21</v>
      </c>
      <c r="F789" s="204">
        <v>24</v>
      </c>
      <c r="G789" s="204">
        <v>21</v>
      </c>
      <c r="H789" s="204">
        <v>21</v>
      </c>
      <c r="I789" s="204">
        <v>22</v>
      </c>
      <c r="J789" s="204">
        <v>19</v>
      </c>
      <c r="K789" s="204">
        <v>19</v>
      </c>
      <c r="L789" s="204">
        <v>21</v>
      </c>
      <c r="M789" s="204">
        <v>21</v>
      </c>
      <c r="N789" s="204">
        <v>21</v>
      </c>
      <c r="O789" s="204">
        <v>22</v>
      </c>
      <c r="P789" s="204">
        <v>21</v>
      </c>
      <c r="Q789" s="204">
        <v>22</v>
      </c>
      <c r="R789" s="204">
        <v>23</v>
      </c>
      <c r="S789" s="204">
        <v>24</v>
      </c>
      <c r="T789" s="204">
        <v>21.5</v>
      </c>
    </row>
    <row r="790" spans="1:20" ht="20.100000000000001" customHeight="1">
      <c r="A790" s="288">
        <v>44491</v>
      </c>
      <c r="B790" s="288">
        <v>44497</v>
      </c>
      <c r="C790" s="5" t="s">
        <v>1563</v>
      </c>
      <c r="D790" s="204">
        <v>2</v>
      </c>
      <c r="E790" s="204">
        <v>1</v>
      </c>
      <c r="F790" s="204">
        <v>1</v>
      </c>
      <c r="G790" s="204">
        <v>1.5</v>
      </c>
      <c r="H790" s="204">
        <v>3</v>
      </c>
      <c r="I790" s="204">
        <v>2</v>
      </c>
      <c r="J790" s="204">
        <v>3</v>
      </c>
      <c r="K790" s="204">
        <v>3</v>
      </c>
      <c r="L790" s="204">
        <v>5</v>
      </c>
      <c r="M790" s="204">
        <v>5</v>
      </c>
      <c r="N790" s="204">
        <v>3</v>
      </c>
      <c r="O790" s="204">
        <v>5</v>
      </c>
      <c r="P790" s="204">
        <v>5</v>
      </c>
      <c r="Q790" s="204">
        <v>2</v>
      </c>
      <c r="R790" s="204">
        <v>3</v>
      </c>
      <c r="S790" s="204">
        <v>3</v>
      </c>
      <c r="T790" s="204">
        <v>2.97</v>
      </c>
    </row>
    <row r="791" spans="1:20" ht="20.100000000000001" customHeight="1">
      <c r="A791" s="288">
        <v>44491</v>
      </c>
      <c r="B791" s="288">
        <v>44497</v>
      </c>
      <c r="C791" s="5" t="s">
        <v>1564</v>
      </c>
      <c r="D791" s="204">
        <v>48</v>
      </c>
      <c r="E791" s="204">
        <v>46</v>
      </c>
      <c r="F791" s="204">
        <v>49</v>
      </c>
      <c r="G791" s="204">
        <v>49</v>
      </c>
      <c r="H791" s="204">
        <v>48</v>
      </c>
      <c r="I791" s="204">
        <v>50</v>
      </c>
      <c r="J791" s="204">
        <v>50</v>
      </c>
      <c r="K791" s="204">
        <v>50</v>
      </c>
      <c r="L791" s="204">
        <v>55</v>
      </c>
      <c r="M791" s="204">
        <v>55</v>
      </c>
      <c r="N791" s="204">
        <v>50</v>
      </c>
      <c r="O791" s="204">
        <v>58</v>
      </c>
      <c r="P791" s="204">
        <v>55</v>
      </c>
      <c r="Q791" s="204">
        <v>54</v>
      </c>
      <c r="R791" s="204">
        <v>53</v>
      </c>
      <c r="S791" s="204">
        <v>51</v>
      </c>
      <c r="T791" s="204">
        <v>51.31</v>
      </c>
    </row>
    <row r="792" spans="1:20" ht="20.100000000000001" customHeight="1">
      <c r="A792" s="288">
        <v>44491</v>
      </c>
      <c r="B792" s="288">
        <v>44497</v>
      </c>
      <c r="C792" s="5" t="s">
        <v>1565</v>
      </c>
      <c r="D792" s="204">
        <v>47</v>
      </c>
      <c r="E792" s="204">
        <v>45</v>
      </c>
      <c r="F792" s="204">
        <v>47</v>
      </c>
      <c r="G792" s="204">
        <v>46</v>
      </c>
      <c r="H792" s="204">
        <v>47</v>
      </c>
      <c r="I792" s="204">
        <v>48</v>
      </c>
      <c r="J792" s="204">
        <v>50</v>
      </c>
      <c r="K792" s="204">
        <v>50</v>
      </c>
      <c r="L792" s="204">
        <v>42</v>
      </c>
      <c r="M792" s="204">
        <v>42</v>
      </c>
      <c r="N792" s="204">
        <v>50</v>
      </c>
      <c r="O792" s="204">
        <v>44</v>
      </c>
      <c r="P792" s="204">
        <v>42</v>
      </c>
      <c r="Q792" s="204">
        <v>48</v>
      </c>
      <c r="R792" s="204">
        <v>47</v>
      </c>
      <c r="S792" s="204">
        <v>46</v>
      </c>
      <c r="T792" s="204">
        <v>46.31</v>
      </c>
    </row>
    <row r="793" spans="1:20" ht="20.100000000000001" customHeight="1">
      <c r="A793" s="288">
        <v>44491</v>
      </c>
      <c r="B793" s="288">
        <v>44497</v>
      </c>
      <c r="C793" s="5" t="s">
        <v>1566</v>
      </c>
      <c r="D793" s="204">
        <v>1</v>
      </c>
      <c r="E793" s="204">
        <v>1</v>
      </c>
      <c r="F793" s="204">
        <v>2</v>
      </c>
      <c r="G793" s="204">
        <v>3</v>
      </c>
      <c r="H793" s="204">
        <v>1</v>
      </c>
      <c r="I793" s="204">
        <v>2</v>
      </c>
      <c r="J793" s="204">
        <v>0</v>
      </c>
      <c r="K793" s="204">
        <v>0</v>
      </c>
      <c r="L793" s="204">
        <v>13</v>
      </c>
      <c r="M793" s="204">
        <v>13</v>
      </c>
      <c r="N793" s="204">
        <v>0</v>
      </c>
      <c r="O793" s="204">
        <v>14</v>
      </c>
      <c r="P793" s="204">
        <v>13</v>
      </c>
      <c r="Q793" s="204">
        <v>6</v>
      </c>
      <c r="R793" s="204">
        <v>6</v>
      </c>
      <c r="S793" s="204">
        <v>5</v>
      </c>
      <c r="T793" s="204">
        <v>5</v>
      </c>
    </row>
    <row r="794" spans="1:20" ht="20.100000000000001" customHeight="1">
      <c r="A794" s="288">
        <v>44498</v>
      </c>
      <c r="B794" s="288">
        <v>44504</v>
      </c>
      <c r="C794" s="5" t="s">
        <v>1560</v>
      </c>
      <c r="D794" s="204">
        <v>21.2</v>
      </c>
      <c r="E794" s="204">
        <v>20.399999999999999</v>
      </c>
      <c r="F794" s="204">
        <v>21.5</v>
      </c>
      <c r="G794" s="204">
        <v>21.5</v>
      </c>
      <c r="H794" s="204">
        <v>21.6</v>
      </c>
      <c r="I794" s="204">
        <v>21.7</v>
      </c>
      <c r="J794" s="204">
        <v>21.9</v>
      </c>
      <c r="K794" s="204">
        <v>21.9</v>
      </c>
      <c r="L794" s="204">
        <v>21</v>
      </c>
      <c r="M794" s="204">
        <v>21</v>
      </c>
      <c r="N794" s="204">
        <v>22.7</v>
      </c>
      <c r="O794" s="204">
        <v>22</v>
      </c>
      <c r="P794" s="204">
        <v>21</v>
      </c>
      <c r="Q794" s="204">
        <v>22</v>
      </c>
      <c r="R794" s="204">
        <v>23</v>
      </c>
      <c r="S794" s="204">
        <v>24</v>
      </c>
      <c r="T794" s="204">
        <v>21.78</v>
      </c>
    </row>
    <row r="795" spans="1:20" ht="20.100000000000001" customHeight="1">
      <c r="A795" s="288">
        <v>44498</v>
      </c>
      <c r="B795" s="288">
        <v>44504</v>
      </c>
      <c r="C795" s="5" t="s">
        <v>1561</v>
      </c>
      <c r="D795" s="204">
        <v>24</v>
      </c>
      <c r="E795" s="204">
        <v>22</v>
      </c>
      <c r="F795" s="204">
        <v>26</v>
      </c>
      <c r="G795" s="204">
        <v>23.5</v>
      </c>
      <c r="H795" s="204">
        <v>25</v>
      </c>
      <c r="I795" s="204">
        <v>24.5</v>
      </c>
      <c r="J795" s="204">
        <v>24</v>
      </c>
      <c r="K795" s="204">
        <v>24</v>
      </c>
      <c r="L795" s="204">
        <v>25</v>
      </c>
      <c r="M795" s="204">
        <v>25</v>
      </c>
      <c r="N795" s="204">
        <v>26</v>
      </c>
      <c r="O795" s="204">
        <v>26</v>
      </c>
      <c r="P795" s="204">
        <v>25</v>
      </c>
      <c r="Q795" s="204">
        <v>25</v>
      </c>
      <c r="R795" s="204">
        <v>27</v>
      </c>
      <c r="S795" s="204">
        <v>26</v>
      </c>
      <c r="T795" s="204">
        <v>24.88</v>
      </c>
    </row>
    <row r="796" spans="1:20" ht="20.100000000000001" customHeight="1">
      <c r="A796" s="288">
        <v>44498</v>
      </c>
      <c r="B796" s="288">
        <v>44504</v>
      </c>
      <c r="C796" s="5" t="s">
        <v>1562</v>
      </c>
      <c r="D796" s="204">
        <v>22</v>
      </c>
      <c r="E796" s="204">
        <v>21.5</v>
      </c>
      <c r="F796" s="204">
        <v>24</v>
      </c>
      <c r="G796" s="204">
        <v>21</v>
      </c>
      <c r="H796" s="204">
        <v>21</v>
      </c>
      <c r="I796" s="204">
        <v>22</v>
      </c>
      <c r="J796" s="204">
        <v>20</v>
      </c>
      <c r="K796" s="204">
        <v>20</v>
      </c>
      <c r="L796" s="204">
        <v>21</v>
      </c>
      <c r="M796" s="204">
        <v>21</v>
      </c>
      <c r="N796" s="204">
        <v>21</v>
      </c>
      <c r="O796" s="204">
        <v>22</v>
      </c>
      <c r="P796" s="204">
        <v>21</v>
      </c>
      <c r="Q796" s="204">
        <v>22</v>
      </c>
      <c r="R796" s="204">
        <v>23</v>
      </c>
      <c r="S796" s="204">
        <v>24</v>
      </c>
      <c r="T796" s="204">
        <v>21.66</v>
      </c>
    </row>
    <row r="797" spans="1:20" ht="20.100000000000001" customHeight="1">
      <c r="A797" s="288">
        <v>44498</v>
      </c>
      <c r="B797" s="288">
        <v>44504</v>
      </c>
      <c r="C797" s="5" t="s">
        <v>1563</v>
      </c>
      <c r="D797" s="204">
        <v>2</v>
      </c>
      <c r="E797" s="204">
        <v>0.5</v>
      </c>
      <c r="F797" s="204">
        <v>2</v>
      </c>
      <c r="G797" s="204">
        <v>2.5</v>
      </c>
      <c r="H797" s="204">
        <v>4</v>
      </c>
      <c r="I797" s="204">
        <v>2.5</v>
      </c>
      <c r="J797" s="204">
        <v>4</v>
      </c>
      <c r="K797" s="204">
        <v>4</v>
      </c>
      <c r="L797" s="204">
        <v>4</v>
      </c>
      <c r="M797" s="204">
        <v>4</v>
      </c>
      <c r="N797" s="204">
        <v>5</v>
      </c>
      <c r="O797" s="204">
        <v>4</v>
      </c>
      <c r="P797" s="204">
        <v>4</v>
      </c>
      <c r="Q797" s="204">
        <v>3</v>
      </c>
      <c r="R797" s="204">
        <v>4</v>
      </c>
      <c r="S797" s="204">
        <v>2</v>
      </c>
      <c r="T797" s="204">
        <v>3.22</v>
      </c>
    </row>
    <row r="798" spans="1:20" ht="20.100000000000001" customHeight="1">
      <c r="A798" s="288">
        <v>44498</v>
      </c>
      <c r="B798" s="288">
        <v>44504</v>
      </c>
      <c r="C798" s="5" t="s">
        <v>1564</v>
      </c>
      <c r="D798" s="204">
        <v>48</v>
      </c>
      <c r="E798" s="204">
        <v>46</v>
      </c>
      <c r="F798" s="204">
        <v>49</v>
      </c>
      <c r="G798" s="204">
        <v>49</v>
      </c>
      <c r="H798" s="204">
        <v>48</v>
      </c>
      <c r="I798" s="204">
        <v>49.5</v>
      </c>
      <c r="J798" s="204">
        <v>48</v>
      </c>
      <c r="K798" s="204">
        <v>50</v>
      </c>
      <c r="L798" s="204">
        <v>55</v>
      </c>
      <c r="M798" s="204">
        <v>55</v>
      </c>
      <c r="N798" s="204">
        <v>50</v>
      </c>
      <c r="O798" s="204">
        <v>58</v>
      </c>
      <c r="P798" s="204">
        <v>55</v>
      </c>
      <c r="Q798" s="204">
        <v>54</v>
      </c>
      <c r="R798" s="204">
        <v>53</v>
      </c>
      <c r="S798" s="204">
        <v>51</v>
      </c>
      <c r="T798" s="204">
        <v>51.16</v>
      </c>
    </row>
    <row r="799" spans="1:20" ht="20.100000000000001" customHeight="1">
      <c r="A799" s="288">
        <v>44498</v>
      </c>
      <c r="B799" s="288">
        <v>44504</v>
      </c>
      <c r="C799" s="5" t="s">
        <v>1565</v>
      </c>
      <c r="D799" s="204">
        <v>47</v>
      </c>
      <c r="E799" s="204">
        <v>45</v>
      </c>
      <c r="F799" s="204">
        <v>47</v>
      </c>
      <c r="G799" s="204">
        <v>46</v>
      </c>
      <c r="H799" s="204">
        <v>47</v>
      </c>
      <c r="I799" s="204">
        <v>48</v>
      </c>
      <c r="J799" s="204">
        <v>45</v>
      </c>
      <c r="K799" s="204">
        <v>50</v>
      </c>
      <c r="L799" s="204">
        <v>42</v>
      </c>
      <c r="M799" s="204">
        <v>42</v>
      </c>
      <c r="N799" s="204">
        <v>50</v>
      </c>
      <c r="O799" s="204">
        <v>44</v>
      </c>
      <c r="P799" s="204">
        <v>42</v>
      </c>
      <c r="Q799" s="204">
        <v>48</v>
      </c>
      <c r="R799" s="204">
        <v>47</v>
      </c>
      <c r="S799" s="204">
        <v>46</v>
      </c>
      <c r="T799" s="204">
        <v>46</v>
      </c>
    </row>
    <row r="800" spans="1:20" ht="20.100000000000001" customHeight="1">
      <c r="A800" s="288">
        <v>44498</v>
      </c>
      <c r="B800" s="288">
        <v>44504</v>
      </c>
      <c r="C800" s="5" t="s">
        <v>1566</v>
      </c>
      <c r="D800" s="204">
        <v>1</v>
      </c>
      <c r="E800" s="204">
        <v>1</v>
      </c>
      <c r="F800" s="204">
        <v>2</v>
      </c>
      <c r="G800" s="204">
        <v>3</v>
      </c>
      <c r="H800" s="204">
        <v>1</v>
      </c>
      <c r="I800" s="204">
        <v>1.5</v>
      </c>
      <c r="J800" s="204">
        <v>3</v>
      </c>
      <c r="K800" s="204">
        <v>0</v>
      </c>
      <c r="L800" s="204">
        <v>13</v>
      </c>
      <c r="M800" s="204">
        <v>13</v>
      </c>
      <c r="N800" s="204">
        <v>0</v>
      </c>
      <c r="O800" s="204">
        <v>14</v>
      </c>
      <c r="P800" s="204">
        <v>13</v>
      </c>
      <c r="Q800" s="204">
        <v>6</v>
      </c>
      <c r="R800" s="204">
        <v>6</v>
      </c>
      <c r="S800" s="204">
        <v>5</v>
      </c>
      <c r="T800" s="204">
        <v>5.16</v>
      </c>
    </row>
    <row r="801" spans="1:20" ht="20.100000000000001" customHeight="1">
      <c r="A801" s="288">
        <v>44505</v>
      </c>
      <c r="B801" s="288">
        <v>44511</v>
      </c>
      <c r="C801" s="5" t="s">
        <v>1560</v>
      </c>
      <c r="D801" s="204">
        <v>22</v>
      </c>
      <c r="E801" s="204">
        <v>21.4</v>
      </c>
      <c r="F801" s="204">
        <v>22.3</v>
      </c>
      <c r="G801" s="204">
        <v>22.2</v>
      </c>
      <c r="H801" s="204">
        <v>22.5</v>
      </c>
      <c r="I801" s="204">
        <v>22.8</v>
      </c>
      <c r="J801" s="204">
        <v>22.8</v>
      </c>
      <c r="K801" s="204">
        <v>22.8</v>
      </c>
      <c r="L801" s="204">
        <v>23</v>
      </c>
      <c r="M801" s="204">
        <v>23</v>
      </c>
      <c r="N801" s="204">
        <v>23.5</v>
      </c>
      <c r="O801" s="204">
        <v>24.4</v>
      </c>
      <c r="P801" s="204">
        <v>24</v>
      </c>
      <c r="Q801" s="204">
        <v>23</v>
      </c>
      <c r="R801" s="204">
        <v>24</v>
      </c>
      <c r="S801" s="204">
        <v>25.8</v>
      </c>
      <c r="T801" s="204">
        <v>23.09</v>
      </c>
    </row>
    <row r="802" spans="1:20" ht="20.100000000000001" customHeight="1">
      <c r="A802" s="288">
        <v>44505</v>
      </c>
      <c r="B802" s="288">
        <v>44511</v>
      </c>
      <c r="C802" s="5" t="s">
        <v>1561</v>
      </c>
      <c r="D802" s="204">
        <v>23.5</v>
      </c>
      <c r="E802" s="204">
        <v>22</v>
      </c>
      <c r="F802" s="204">
        <v>26</v>
      </c>
      <c r="G802" s="204">
        <v>24.5</v>
      </c>
      <c r="H802" s="204">
        <v>24</v>
      </c>
      <c r="I802" s="204">
        <v>25</v>
      </c>
      <c r="J802" s="204">
        <v>24</v>
      </c>
      <c r="K802" s="204">
        <v>24</v>
      </c>
      <c r="L802" s="204">
        <v>26</v>
      </c>
      <c r="M802" s="204">
        <v>26</v>
      </c>
      <c r="N802" s="204">
        <v>26</v>
      </c>
      <c r="O802" s="204">
        <v>27</v>
      </c>
      <c r="P802" s="204">
        <v>26</v>
      </c>
      <c r="Q802" s="204">
        <v>25</v>
      </c>
      <c r="R802" s="204">
        <v>27</v>
      </c>
      <c r="S802" s="204">
        <v>27</v>
      </c>
      <c r="T802" s="204">
        <v>25.19</v>
      </c>
    </row>
    <row r="803" spans="1:20" ht="20.100000000000001" customHeight="1">
      <c r="A803" s="288">
        <v>44505</v>
      </c>
      <c r="B803" s="288">
        <v>44511</v>
      </c>
      <c r="C803" s="5" t="s">
        <v>1562</v>
      </c>
      <c r="D803" s="204">
        <v>22.5</v>
      </c>
      <c r="E803" s="204">
        <v>21</v>
      </c>
      <c r="F803" s="204">
        <v>24</v>
      </c>
      <c r="G803" s="204">
        <v>22.5</v>
      </c>
      <c r="H803" s="204">
        <v>21</v>
      </c>
      <c r="I803" s="204">
        <v>23</v>
      </c>
      <c r="J803" s="204">
        <v>20</v>
      </c>
      <c r="K803" s="204">
        <v>20</v>
      </c>
      <c r="L803" s="204">
        <v>21</v>
      </c>
      <c r="M803" s="204">
        <v>21</v>
      </c>
      <c r="N803" s="204">
        <v>21</v>
      </c>
      <c r="O803" s="204">
        <v>22</v>
      </c>
      <c r="P803" s="204">
        <v>21</v>
      </c>
      <c r="Q803" s="204">
        <v>22</v>
      </c>
      <c r="R803" s="204">
        <v>23</v>
      </c>
      <c r="S803" s="204">
        <v>24</v>
      </c>
      <c r="T803" s="204">
        <v>21.81</v>
      </c>
    </row>
    <row r="804" spans="1:20" ht="20.100000000000001" customHeight="1">
      <c r="A804" s="288">
        <v>44505</v>
      </c>
      <c r="B804" s="288">
        <v>44511</v>
      </c>
      <c r="C804" s="5" t="s">
        <v>1563</v>
      </c>
      <c r="D804" s="204">
        <v>1</v>
      </c>
      <c r="E804" s="204">
        <v>1</v>
      </c>
      <c r="F804" s="204">
        <v>2</v>
      </c>
      <c r="G804" s="204">
        <v>2</v>
      </c>
      <c r="H804" s="204">
        <v>3</v>
      </c>
      <c r="I804" s="204">
        <v>2</v>
      </c>
      <c r="J804" s="204">
        <v>4</v>
      </c>
      <c r="K804" s="204">
        <v>4</v>
      </c>
      <c r="L804" s="204">
        <v>5</v>
      </c>
      <c r="M804" s="204">
        <v>5</v>
      </c>
      <c r="N804" s="204">
        <v>5</v>
      </c>
      <c r="O804" s="204">
        <v>5</v>
      </c>
      <c r="P804" s="204">
        <v>5</v>
      </c>
      <c r="Q804" s="204">
        <v>3</v>
      </c>
      <c r="R804" s="204">
        <v>4</v>
      </c>
      <c r="S804" s="204">
        <v>3</v>
      </c>
      <c r="T804" s="204">
        <v>3.38</v>
      </c>
    </row>
    <row r="805" spans="1:20" ht="20.100000000000001" customHeight="1">
      <c r="A805" s="288">
        <v>44505</v>
      </c>
      <c r="B805" s="288">
        <v>44511</v>
      </c>
      <c r="C805" s="5" t="s">
        <v>1564</v>
      </c>
      <c r="D805" s="204">
        <v>48</v>
      </c>
      <c r="E805" s="204">
        <v>46</v>
      </c>
      <c r="F805" s="204">
        <v>49</v>
      </c>
      <c r="G805" s="204">
        <v>49.8</v>
      </c>
      <c r="H805" s="204">
        <v>50</v>
      </c>
      <c r="I805" s="204">
        <v>50.5</v>
      </c>
      <c r="J805" s="204">
        <v>50</v>
      </c>
      <c r="K805" s="204">
        <v>50</v>
      </c>
      <c r="L805" s="204">
        <v>55</v>
      </c>
      <c r="M805" s="204">
        <v>55</v>
      </c>
      <c r="N805" s="204">
        <v>50</v>
      </c>
      <c r="O805" s="204">
        <v>58</v>
      </c>
      <c r="P805" s="204">
        <v>55</v>
      </c>
      <c r="Q805" s="204">
        <v>54</v>
      </c>
      <c r="R805" s="204">
        <v>53</v>
      </c>
      <c r="S805" s="204">
        <v>51</v>
      </c>
      <c r="T805" s="204">
        <v>51.52</v>
      </c>
    </row>
    <row r="806" spans="1:20" ht="20.100000000000001" customHeight="1">
      <c r="A806" s="288">
        <v>44505</v>
      </c>
      <c r="B806" s="288">
        <v>44511</v>
      </c>
      <c r="C806" s="5" t="s">
        <v>1565</v>
      </c>
      <c r="D806" s="204">
        <v>47</v>
      </c>
      <c r="E806" s="204">
        <v>45</v>
      </c>
      <c r="F806" s="204">
        <v>47</v>
      </c>
      <c r="G806" s="204">
        <v>48</v>
      </c>
      <c r="H806" s="204">
        <v>47</v>
      </c>
      <c r="I806" s="204">
        <v>48</v>
      </c>
      <c r="J806" s="204">
        <v>45</v>
      </c>
      <c r="K806" s="204">
        <v>50</v>
      </c>
      <c r="L806" s="204">
        <v>42</v>
      </c>
      <c r="M806" s="204">
        <v>42</v>
      </c>
      <c r="N806" s="204">
        <v>50</v>
      </c>
      <c r="O806" s="204">
        <v>44</v>
      </c>
      <c r="P806" s="204">
        <v>42</v>
      </c>
      <c r="Q806" s="204">
        <v>48</v>
      </c>
      <c r="R806" s="204">
        <v>47</v>
      </c>
      <c r="S806" s="204">
        <v>45</v>
      </c>
      <c r="T806" s="204">
        <v>46.06</v>
      </c>
    </row>
    <row r="807" spans="1:20" ht="20.100000000000001" customHeight="1">
      <c r="A807" s="288">
        <v>44505</v>
      </c>
      <c r="B807" s="288">
        <v>44511</v>
      </c>
      <c r="C807" s="5" t="s">
        <v>1566</v>
      </c>
      <c r="D807" s="204">
        <v>1</v>
      </c>
      <c r="E807" s="204">
        <v>1</v>
      </c>
      <c r="F807" s="204">
        <v>2</v>
      </c>
      <c r="G807" s="204">
        <v>1.8</v>
      </c>
      <c r="H807" s="204">
        <v>3</v>
      </c>
      <c r="I807" s="204">
        <v>2.5</v>
      </c>
      <c r="J807" s="204">
        <v>5</v>
      </c>
      <c r="K807" s="204">
        <v>0</v>
      </c>
      <c r="L807" s="204">
        <v>13</v>
      </c>
      <c r="M807" s="204">
        <v>13</v>
      </c>
      <c r="N807" s="204">
        <v>0</v>
      </c>
      <c r="O807" s="204">
        <v>14</v>
      </c>
      <c r="P807" s="204">
        <v>13</v>
      </c>
      <c r="Q807" s="204">
        <v>6</v>
      </c>
      <c r="R807" s="204">
        <v>6</v>
      </c>
      <c r="S807" s="204">
        <v>6</v>
      </c>
      <c r="T807" s="204">
        <v>5.46</v>
      </c>
    </row>
    <row r="808" spans="1:20" ht="20.100000000000001" customHeight="1">
      <c r="A808" s="288">
        <v>44512</v>
      </c>
      <c r="B808" s="288">
        <v>44518</v>
      </c>
      <c r="C808" s="5" t="s">
        <v>1560</v>
      </c>
      <c r="D808" s="204">
        <v>22.2</v>
      </c>
      <c r="E808" s="204">
        <v>21.7</v>
      </c>
      <c r="F808" s="204">
        <v>22.6</v>
      </c>
      <c r="G808" s="204">
        <v>22.4</v>
      </c>
      <c r="H808" s="204">
        <v>22.8</v>
      </c>
      <c r="I808" s="204">
        <v>23.2</v>
      </c>
      <c r="J808" s="204">
        <v>22.9</v>
      </c>
      <c r="K808" s="204">
        <v>22.9</v>
      </c>
      <c r="L808" s="204">
        <v>23.4</v>
      </c>
      <c r="M808" s="204">
        <v>23.4</v>
      </c>
      <c r="N808" s="204">
        <v>23.8</v>
      </c>
      <c r="O808" s="204">
        <v>24.5</v>
      </c>
      <c r="P808" s="204">
        <v>24.4</v>
      </c>
      <c r="Q808" s="204">
        <v>23.5</v>
      </c>
      <c r="R808" s="204">
        <v>24.3</v>
      </c>
      <c r="S808" s="204">
        <v>26</v>
      </c>
      <c r="T808" s="204">
        <v>23.38</v>
      </c>
    </row>
    <row r="809" spans="1:20" ht="20.100000000000001" customHeight="1">
      <c r="A809" s="288">
        <v>44512</v>
      </c>
      <c r="B809" s="288">
        <v>44518</v>
      </c>
      <c r="C809" s="5" t="s">
        <v>1561</v>
      </c>
      <c r="D809" s="204">
        <v>24</v>
      </c>
      <c r="E809" s="204">
        <v>22.5</v>
      </c>
      <c r="F809" s="204">
        <v>25</v>
      </c>
      <c r="G809" s="204">
        <v>24.5</v>
      </c>
      <c r="H809" s="204">
        <v>23</v>
      </c>
      <c r="I809" s="204">
        <v>24.8</v>
      </c>
      <c r="J809" s="204">
        <v>22.5</v>
      </c>
      <c r="K809" s="204">
        <v>22.5</v>
      </c>
      <c r="L809" s="204">
        <v>27</v>
      </c>
      <c r="M809" s="204">
        <v>27</v>
      </c>
      <c r="N809" s="204">
        <v>24</v>
      </c>
      <c r="O809" s="204">
        <v>28</v>
      </c>
      <c r="P809" s="204">
        <v>27</v>
      </c>
      <c r="Q809" s="204">
        <v>25</v>
      </c>
      <c r="R809" s="204">
        <v>26</v>
      </c>
      <c r="S809" s="204">
        <v>28</v>
      </c>
      <c r="T809" s="204">
        <v>25.05</v>
      </c>
    </row>
    <row r="810" spans="1:20" ht="20.100000000000001" customHeight="1">
      <c r="A810" s="288">
        <v>44512</v>
      </c>
      <c r="B810" s="288">
        <v>44518</v>
      </c>
      <c r="C810" s="5" t="s">
        <v>1562</v>
      </c>
      <c r="D810" s="204">
        <v>23</v>
      </c>
      <c r="E810" s="204">
        <v>21.5</v>
      </c>
      <c r="F810" s="204">
        <v>23</v>
      </c>
      <c r="G810" s="204">
        <v>22.5</v>
      </c>
      <c r="H810" s="204">
        <v>20</v>
      </c>
      <c r="I810" s="204">
        <v>23</v>
      </c>
      <c r="J810" s="204">
        <v>19</v>
      </c>
      <c r="K810" s="204">
        <v>19</v>
      </c>
      <c r="L810" s="204">
        <v>22</v>
      </c>
      <c r="M810" s="204">
        <v>22</v>
      </c>
      <c r="N810" s="204">
        <v>20</v>
      </c>
      <c r="O810" s="204">
        <v>23</v>
      </c>
      <c r="P810" s="204">
        <v>22</v>
      </c>
      <c r="Q810" s="204">
        <v>22</v>
      </c>
      <c r="R810" s="204">
        <v>22</v>
      </c>
      <c r="S810" s="204">
        <v>23.5</v>
      </c>
      <c r="T810" s="204">
        <v>21.72</v>
      </c>
    </row>
    <row r="811" spans="1:20" ht="20.100000000000001" customHeight="1">
      <c r="A811" s="288">
        <v>44512</v>
      </c>
      <c r="B811" s="288">
        <v>44518</v>
      </c>
      <c r="C811" s="5" t="s">
        <v>1563</v>
      </c>
      <c r="D811" s="204">
        <v>1</v>
      </c>
      <c r="E811" s="204">
        <v>1</v>
      </c>
      <c r="F811" s="204">
        <v>2</v>
      </c>
      <c r="G811" s="204">
        <v>2</v>
      </c>
      <c r="H811" s="204">
        <v>3</v>
      </c>
      <c r="I811" s="204">
        <v>1.8</v>
      </c>
      <c r="J811" s="204">
        <v>3.5</v>
      </c>
      <c r="K811" s="204">
        <v>3.5</v>
      </c>
      <c r="L811" s="204">
        <v>5</v>
      </c>
      <c r="M811" s="204">
        <v>5</v>
      </c>
      <c r="N811" s="204">
        <v>4</v>
      </c>
      <c r="O811" s="204">
        <v>5</v>
      </c>
      <c r="P811" s="204">
        <v>5</v>
      </c>
      <c r="Q811" s="204">
        <v>3</v>
      </c>
      <c r="R811" s="204">
        <v>4</v>
      </c>
      <c r="S811" s="204">
        <v>4.5</v>
      </c>
      <c r="T811" s="204">
        <v>3.33</v>
      </c>
    </row>
    <row r="812" spans="1:20" ht="20.100000000000001" customHeight="1">
      <c r="A812" s="288">
        <v>44512</v>
      </c>
      <c r="B812" s="288">
        <v>44518</v>
      </c>
      <c r="C812" s="5" t="s">
        <v>1564</v>
      </c>
      <c r="D812" s="204">
        <v>50</v>
      </c>
      <c r="E812" s="204">
        <v>49</v>
      </c>
      <c r="F812" s="204">
        <v>49</v>
      </c>
      <c r="G812" s="204">
        <v>50</v>
      </c>
      <c r="H812" s="204">
        <v>50</v>
      </c>
      <c r="I812" s="204">
        <v>51</v>
      </c>
      <c r="J812" s="204">
        <v>50</v>
      </c>
      <c r="K812" s="204">
        <v>50</v>
      </c>
      <c r="L812" s="204">
        <v>55</v>
      </c>
      <c r="M812" s="204">
        <v>55</v>
      </c>
      <c r="N812" s="204">
        <v>50</v>
      </c>
      <c r="O812" s="204">
        <v>58</v>
      </c>
      <c r="P812" s="204">
        <v>55</v>
      </c>
      <c r="Q812" s="204">
        <v>52</v>
      </c>
      <c r="R812" s="204">
        <v>53</v>
      </c>
      <c r="S812" s="204">
        <v>50</v>
      </c>
      <c r="T812" s="204">
        <v>51.69</v>
      </c>
    </row>
    <row r="813" spans="1:20" ht="20.100000000000001" customHeight="1">
      <c r="A813" s="288">
        <v>44512</v>
      </c>
      <c r="B813" s="288">
        <v>44518</v>
      </c>
      <c r="C813" s="5" t="s">
        <v>1565</v>
      </c>
      <c r="D813" s="204">
        <v>48</v>
      </c>
      <c r="E813" s="204">
        <v>47</v>
      </c>
      <c r="F813" s="204">
        <v>47</v>
      </c>
      <c r="G813" s="204">
        <v>48</v>
      </c>
      <c r="H813" s="204">
        <v>47</v>
      </c>
      <c r="I813" s="204">
        <v>48</v>
      </c>
      <c r="J813" s="204">
        <v>45</v>
      </c>
      <c r="K813" s="204">
        <v>48</v>
      </c>
      <c r="L813" s="204">
        <v>42</v>
      </c>
      <c r="M813" s="204">
        <v>42</v>
      </c>
      <c r="N813" s="204">
        <v>48</v>
      </c>
      <c r="O813" s="204">
        <v>44</v>
      </c>
      <c r="P813" s="204">
        <v>42</v>
      </c>
      <c r="Q813" s="204">
        <v>45</v>
      </c>
      <c r="R813" s="204">
        <v>46</v>
      </c>
      <c r="S813" s="204">
        <v>43</v>
      </c>
      <c r="T813" s="204">
        <v>45.63</v>
      </c>
    </row>
    <row r="814" spans="1:20" ht="20.100000000000001" customHeight="1">
      <c r="A814" s="288">
        <v>44512</v>
      </c>
      <c r="B814" s="288">
        <v>44518</v>
      </c>
      <c r="C814" s="5" t="s">
        <v>1566</v>
      </c>
      <c r="D814" s="204">
        <v>2</v>
      </c>
      <c r="E814" s="204">
        <v>2</v>
      </c>
      <c r="F814" s="204">
        <v>2</v>
      </c>
      <c r="G814" s="204">
        <v>2</v>
      </c>
      <c r="H814" s="204">
        <v>3</v>
      </c>
      <c r="I814" s="204">
        <v>3</v>
      </c>
      <c r="J814" s="204">
        <v>5</v>
      </c>
      <c r="K814" s="204">
        <v>2</v>
      </c>
      <c r="L814" s="204">
        <v>13</v>
      </c>
      <c r="M814" s="204">
        <v>13</v>
      </c>
      <c r="N814" s="204">
        <v>2</v>
      </c>
      <c r="O814" s="204">
        <v>14</v>
      </c>
      <c r="P814" s="204">
        <v>13</v>
      </c>
      <c r="Q814" s="204">
        <v>7</v>
      </c>
      <c r="R814" s="204">
        <v>7</v>
      </c>
      <c r="S814" s="204">
        <v>7</v>
      </c>
      <c r="T814" s="204">
        <v>6.06</v>
      </c>
    </row>
    <row r="815" spans="1:20" ht="20.100000000000001" customHeight="1">
      <c r="A815" s="288">
        <v>44519</v>
      </c>
      <c r="B815" s="288">
        <v>44525</v>
      </c>
      <c r="C815" s="5" t="s">
        <v>1560</v>
      </c>
      <c r="D815" s="204">
        <v>22.9</v>
      </c>
      <c r="E815" s="204">
        <v>22.3</v>
      </c>
      <c r="F815" s="204">
        <v>23.3</v>
      </c>
      <c r="G815" s="204">
        <v>23</v>
      </c>
      <c r="H815" s="204">
        <v>24</v>
      </c>
      <c r="I815" s="204">
        <v>23.7</v>
      </c>
      <c r="J815" s="204">
        <v>24.2</v>
      </c>
      <c r="K815" s="204">
        <v>24.2</v>
      </c>
      <c r="L815" s="204">
        <v>24.4</v>
      </c>
      <c r="M815" s="204">
        <v>24.6</v>
      </c>
      <c r="N815" s="204">
        <v>25.1</v>
      </c>
      <c r="O815" s="204">
        <v>26</v>
      </c>
      <c r="P815" s="204">
        <v>25</v>
      </c>
      <c r="Q815" s="204">
        <v>25</v>
      </c>
      <c r="R815" s="204">
        <v>25.3</v>
      </c>
      <c r="S815" s="204">
        <v>25.3</v>
      </c>
      <c r="T815" s="204">
        <v>24.27</v>
      </c>
    </row>
    <row r="816" spans="1:20" ht="20.100000000000001" customHeight="1">
      <c r="A816" s="288">
        <v>44519</v>
      </c>
      <c r="B816" s="288">
        <v>44525</v>
      </c>
      <c r="C816" s="5" t="s">
        <v>1561</v>
      </c>
      <c r="D816" s="204">
        <v>24</v>
      </c>
      <c r="E816" s="204">
        <v>22.5</v>
      </c>
      <c r="F816" s="204">
        <v>25</v>
      </c>
      <c r="G816" s="204">
        <v>24.5</v>
      </c>
      <c r="H816" s="204">
        <v>25</v>
      </c>
      <c r="I816" s="204">
        <v>25</v>
      </c>
      <c r="J816" s="204">
        <v>23.5</v>
      </c>
      <c r="K816" s="204">
        <v>23.5</v>
      </c>
      <c r="L816" s="204">
        <v>28</v>
      </c>
      <c r="M816" s="204">
        <v>28</v>
      </c>
      <c r="N816" s="204">
        <v>26</v>
      </c>
      <c r="O816" s="204">
        <v>29</v>
      </c>
      <c r="P816" s="204">
        <v>28</v>
      </c>
      <c r="Q816" s="204">
        <v>25</v>
      </c>
      <c r="R816" s="204">
        <v>26</v>
      </c>
      <c r="S816" s="204">
        <v>28</v>
      </c>
      <c r="T816" s="204">
        <v>25.69</v>
      </c>
    </row>
    <row r="817" spans="1:20" ht="20.100000000000001" customHeight="1">
      <c r="A817" s="288">
        <v>44519</v>
      </c>
      <c r="B817" s="288">
        <v>44525</v>
      </c>
      <c r="C817" s="5" t="s">
        <v>1562</v>
      </c>
      <c r="D817" s="204">
        <v>23</v>
      </c>
      <c r="E817" s="204">
        <v>21.5</v>
      </c>
      <c r="F817" s="204">
        <v>23</v>
      </c>
      <c r="G817" s="204">
        <v>22.5</v>
      </c>
      <c r="H817" s="204">
        <v>22</v>
      </c>
      <c r="I817" s="204">
        <v>23</v>
      </c>
      <c r="J817" s="204">
        <v>20</v>
      </c>
      <c r="K817" s="204">
        <v>20</v>
      </c>
      <c r="L817" s="204">
        <v>22.5</v>
      </c>
      <c r="M817" s="204">
        <v>22.5</v>
      </c>
      <c r="N817" s="204">
        <v>22</v>
      </c>
      <c r="O817" s="204">
        <v>23</v>
      </c>
      <c r="P817" s="204">
        <v>22</v>
      </c>
      <c r="Q817" s="204">
        <v>22</v>
      </c>
      <c r="R817" s="204">
        <v>22</v>
      </c>
      <c r="S817" s="204">
        <v>23.5</v>
      </c>
      <c r="T817" s="204">
        <v>22.16</v>
      </c>
    </row>
    <row r="818" spans="1:20" ht="20.100000000000001" customHeight="1">
      <c r="A818" s="288">
        <v>44519</v>
      </c>
      <c r="B818" s="288">
        <v>44525</v>
      </c>
      <c r="C818" s="5" t="s">
        <v>1563</v>
      </c>
      <c r="D818" s="204">
        <v>1</v>
      </c>
      <c r="E818" s="204">
        <v>1</v>
      </c>
      <c r="F818" s="204">
        <v>2</v>
      </c>
      <c r="G818" s="204">
        <v>2</v>
      </c>
      <c r="H818" s="204">
        <v>3</v>
      </c>
      <c r="I818" s="204">
        <v>2</v>
      </c>
      <c r="J818" s="204">
        <v>3.5</v>
      </c>
      <c r="K818" s="204">
        <v>3.5</v>
      </c>
      <c r="L818" s="204">
        <v>5.5</v>
      </c>
      <c r="M818" s="204">
        <v>5.5</v>
      </c>
      <c r="N818" s="204">
        <v>4</v>
      </c>
      <c r="O818" s="204">
        <v>6</v>
      </c>
      <c r="P818" s="204">
        <v>6</v>
      </c>
      <c r="Q818" s="204">
        <v>3</v>
      </c>
      <c r="R818" s="204">
        <v>4</v>
      </c>
      <c r="S818" s="204">
        <v>4.5</v>
      </c>
      <c r="T818" s="204">
        <v>3.53</v>
      </c>
    </row>
    <row r="819" spans="1:20" ht="20.100000000000001" customHeight="1">
      <c r="A819" s="288">
        <v>44519</v>
      </c>
      <c r="B819" s="288">
        <v>44525</v>
      </c>
      <c r="C819" s="5" t="s">
        <v>1564</v>
      </c>
      <c r="D819" s="204">
        <v>50</v>
      </c>
      <c r="E819" s="204">
        <v>49</v>
      </c>
      <c r="F819" s="204">
        <v>49</v>
      </c>
      <c r="G819" s="204">
        <v>50</v>
      </c>
      <c r="H819" s="204">
        <v>50</v>
      </c>
      <c r="I819" s="204">
        <v>51</v>
      </c>
      <c r="J819" s="204">
        <v>50</v>
      </c>
      <c r="K819" s="204">
        <v>50</v>
      </c>
      <c r="L819" s="204">
        <v>56</v>
      </c>
      <c r="M819" s="204">
        <v>56</v>
      </c>
      <c r="N819" s="204">
        <v>50</v>
      </c>
      <c r="O819" s="204">
        <v>59</v>
      </c>
      <c r="P819" s="204">
        <v>56</v>
      </c>
      <c r="Q819" s="204">
        <v>52</v>
      </c>
      <c r="R819" s="204">
        <v>53</v>
      </c>
      <c r="S819" s="204">
        <v>50</v>
      </c>
      <c r="T819" s="204">
        <v>51.94</v>
      </c>
    </row>
    <row r="820" spans="1:20" ht="20.100000000000001" customHeight="1">
      <c r="A820" s="288">
        <v>44519</v>
      </c>
      <c r="B820" s="288">
        <v>44525</v>
      </c>
      <c r="C820" s="5" t="s">
        <v>1565</v>
      </c>
      <c r="D820" s="204">
        <v>48</v>
      </c>
      <c r="E820" s="204">
        <v>47</v>
      </c>
      <c r="F820" s="204">
        <v>47</v>
      </c>
      <c r="G820" s="204">
        <v>48</v>
      </c>
      <c r="H820" s="204">
        <v>47</v>
      </c>
      <c r="I820" s="204">
        <v>48</v>
      </c>
      <c r="J820" s="204">
        <v>45</v>
      </c>
      <c r="K820" s="204">
        <v>48</v>
      </c>
      <c r="L820" s="204">
        <v>43</v>
      </c>
      <c r="M820" s="204">
        <v>43</v>
      </c>
      <c r="N820" s="204">
        <v>48</v>
      </c>
      <c r="O820" s="204">
        <v>45</v>
      </c>
      <c r="P820" s="204">
        <v>43</v>
      </c>
      <c r="Q820" s="204">
        <v>45</v>
      </c>
      <c r="R820" s="204">
        <v>46</v>
      </c>
      <c r="S820" s="204">
        <v>43</v>
      </c>
      <c r="T820" s="204">
        <v>45.88</v>
      </c>
    </row>
    <row r="821" spans="1:20" ht="20.100000000000001" customHeight="1">
      <c r="A821" s="288">
        <v>44519</v>
      </c>
      <c r="B821" s="288">
        <v>44525</v>
      </c>
      <c r="C821" s="5" t="s">
        <v>1566</v>
      </c>
      <c r="D821" s="204">
        <v>2</v>
      </c>
      <c r="E821" s="204">
        <v>2</v>
      </c>
      <c r="F821" s="204">
        <v>2</v>
      </c>
      <c r="G821" s="204">
        <v>2</v>
      </c>
      <c r="H821" s="204">
        <v>3</v>
      </c>
      <c r="I821" s="204">
        <v>3</v>
      </c>
      <c r="J821" s="204">
        <v>5</v>
      </c>
      <c r="K821" s="204">
        <v>2</v>
      </c>
      <c r="L821" s="204">
        <v>13</v>
      </c>
      <c r="M821" s="204">
        <v>13</v>
      </c>
      <c r="N821" s="204">
        <v>2</v>
      </c>
      <c r="O821" s="204">
        <v>14</v>
      </c>
      <c r="P821" s="204">
        <v>13</v>
      </c>
      <c r="Q821" s="204">
        <v>7</v>
      </c>
      <c r="R821" s="204">
        <v>7</v>
      </c>
      <c r="S821" s="204">
        <v>7</v>
      </c>
      <c r="T821" s="204">
        <v>6.06</v>
      </c>
    </row>
    <row r="822" spans="1:20" ht="20.100000000000001" customHeight="1">
      <c r="A822" s="288">
        <v>44526</v>
      </c>
      <c r="B822" s="288">
        <v>44532</v>
      </c>
      <c r="C822" s="5" t="s">
        <v>1560</v>
      </c>
      <c r="D822" s="204">
        <v>22.7</v>
      </c>
      <c r="E822" s="204">
        <v>22</v>
      </c>
      <c r="F822" s="204">
        <v>23</v>
      </c>
      <c r="G822" s="204">
        <v>22.8</v>
      </c>
      <c r="H822" s="204">
        <v>23.6</v>
      </c>
      <c r="I822" s="204">
        <v>23.5</v>
      </c>
      <c r="J822" s="204">
        <v>23.9</v>
      </c>
      <c r="K822" s="204">
        <v>23.9</v>
      </c>
      <c r="L822" s="204">
        <v>24</v>
      </c>
      <c r="M822" s="204">
        <v>24</v>
      </c>
      <c r="N822" s="204">
        <v>24.8</v>
      </c>
      <c r="O822" s="204">
        <v>26</v>
      </c>
      <c r="P822" s="204">
        <v>25.6</v>
      </c>
      <c r="Q822" s="204">
        <v>25</v>
      </c>
      <c r="R822" s="204">
        <v>25.3</v>
      </c>
      <c r="S822" s="204">
        <v>25</v>
      </c>
      <c r="T822" s="204">
        <v>24.07</v>
      </c>
    </row>
    <row r="823" spans="1:20" ht="20.100000000000001" customHeight="1">
      <c r="A823" s="288">
        <v>44526</v>
      </c>
      <c r="B823" s="288">
        <v>44532</v>
      </c>
      <c r="C823" s="5" t="s">
        <v>1561</v>
      </c>
      <c r="D823" s="204">
        <v>24</v>
      </c>
      <c r="E823" s="204">
        <v>23</v>
      </c>
      <c r="F823" s="204">
        <v>24.5</v>
      </c>
      <c r="G823" s="204">
        <v>23.5</v>
      </c>
      <c r="H823" s="204">
        <v>24</v>
      </c>
      <c r="I823" s="204">
        <v>25</v>
      </c>
      <c r="J823" s="204">
        <v>23</v>
      </c>
      <c r="K823" s="204">
        <v>23</v>
      </c>
      <c r="L823" s="204">
        <v>28</v>
      </c>
      <c r="M823" s="204">
        <v>28</v>
      </c>
      <c r="N823" s="204">
        <v>25.5</v>
      </c>
      <c r="O823" s="204">
        <v>29</v>
      </c>
      <c r="P823" s="204">
        <v>28</v>
      </c>
      <c r="Q823" s="204">
        <v>25</v>
      </c>
      <c r="R823" s="204">
        <v>26</v>
      </c>
      <c r="S823" s="204">
        <v>28</v>
      </c>
      <c r="T823" s="204">
        <v>25.47</v>
      </c>
    </row>
    <row r="824" spans="1:20" ht="20.100000000000001" customHeight="1">
      <c r="A824" s="288">
        <v>44526</v>
      </c>
      <c r="B824" s="288">
        <v>44532</v>
      </c>
      <c r="C824" s="5" t="s">
        <v>1562</v>
      </c>
      <c r="D824" s="204">
        <v>23</v>
      </c>
      <c r="E824" s="204">
        <v>22</v>
      </c>
      <c r="F824" s="204">
        <v>22</v>
      </c>
      <c r="G824" s="204">
        <v>22</v>
      </c>
      <c r="H824" s="204">
        <v>21.5</v>
      </c>
      <c r="I824" s="204">
        <v>23</v>
      </c>
      <c r="J824" s="204">
        <v>20</v>
      </c>
      <c r="K824" s="204">
        <v>20</v>
      </c>
      <c r="L824" s="204">
        <v>22.5</v>
      </c>
      <c r="M824" s="204">
        <v>22.5</v>
      </c>
      <c r="N824" s="204">
        <v>22</v>
      </c>
      <c r="O824" s="204">
        <v>23</v>
      </c>
      <c r="P824" s="204">
        <v>22</v>
      </c>
      <c r="Q824" s="204">
        <v>22</v>
      </c>
      <c r="R824" s="204">
        <v>22</v>
      </c>
      <c r="S824" s="204">
        <v>23.5</v>
      </c>
      <c r="T824" s="204">
        <v>22.06</v>
      </c>
    </row>
    <row r="825" spans="1:20" ht="20.100000000000001" customHeight="1">
      <c r="A825" s="288">
        <v>44526</v>
      </c>
      <c r="B825" s="288">
        <v>44532</v>
      </c>
      <c r="C825" s="5" t="s">
        <v>1563</v>
      </c>
      <c r="D825" s="204">
        <v>1</v>
      </c>
      <c r="E825" s="204">
        <v>1</v>
      </c>
      <c r="F825" s="204">
        <v>2.5</v>
      </c>
      <c r="G825" s="204">
        <v>1.5</v>
      </c>
      <c r="H825" s="204">
        <v>2.5</v>
      </c>
      <c r="I825" s="204">
        <v>2</v>
      </c>
      <c r="J825" s="204">
        <v>3</v>
      </c>
      <c r="K825" s="204">
        <v>3</v>
      </c>
      <c r="L825" s="204">
        <v>5.5</v>
      </c>
      <c r="M825" s="204">
        <v>5.5</v>
      </c>
      <c r="N825" s="204">
        <v>3.5</v>
      </c>
      <c r="O825" s="204">
        <v>6</v>
      </c>
      <c r="P825" s="204">
        <v>6</v>
      </c>
      <c r="Q825" s="204">
        <v>3</v>
      </c>
      <c r="R825" s="204">
        <v>4</v>
      </c>
      <c r="S825" s="204">
        <v>4.5</v>
      </c>
      <c r="T825" s="204">
        <v>3.41</v>
      </c>
    </row>
    <row r="826" spans="1:20" ht="20.100000000000001" customHeight="1">
      <c r="A826" s="288">
        <v>44526</v>
      </c>
      <c r="B826" s="288">
        <v>44532</v>
      </c>
      <c r="C826" s="5" t="s">
        <v>1564</v>
      </c>
      <c r="D826" s="204">
        <v>51</v>
      </c>
      <c r="E826" s="204">
        <v>50</v>
      </c>
      <c r="F826" s="204">
        <v>49</v>
      </c>
      <c r="G826" s="204">
        <v>50</v>
      </c>
      <c r="H826" s="204">
        <v>50</v>
      </c>
      <c r="I826" s="204">
        <v>51.5</v>
      </c>
      <c r="J826" s="204">
        <v>50</v>
      </c>
      <c r="K826" s="204">
        <v>50</v>
      </c>
      <c r="L826" s="204">
        <v>56</v>
      </c>
      <c r="M826" s="204">
        <v>56</v>
      </c>
      <c r="N826" s="204">
        <v>50</v>
      </c>
      <c r="O826" s="204">
        <v>59</v>
      </c>
      <c r="P826" s="204">
        <v>56</v>
      </c>
      <c r="Q826" s="204">
        <v>52</v>
      </c>
      <c r="R826" s="204">
        <v>53</v>
      </c>
      <c r="S826" s="204">
        <v>50</v>
      </c>
      <c r="T826" s="204">
        <v>52.09</v>
      </c>
    </row>
    <row r="827" spans="1:20" ht="20.100000000000001" customHeight="1">
      <c r="A827" s="288">
        <v>44526</v>
      </c>
      <c r="B827" s="288">
        <v>44532</v>
      </c>
      <c r="C827" s="5" t="s">
        <v>1565</v>
      </c>
      <c r="D827" s="204">
        <v>49</v>
      </c>
      <c r="E827" s="204">
        <v>48</v>
      </c>
      <c r="F827" s="204">
        <v>47</v>
      </c>
      <c r="G827" s="204">
        <v>48</v>
      </c>
      <c r="H827" s="204">
        <v>47</v>
      </c>
      <c r="I827" s="204">
        <v>48</v>
      </c>
      <c r="J827" s="204">
        <v>45</v>
      </c>
      <c r="K827" s="204">
        <v>48</v>
      </c>
      <c r="L827" s="204">
        <v>43</v>
      </c>
      <c r="M827" s="204">
        <v>43</v>
      </c>
      <c r="N827" s="204">
        <v>48</v>
      </c>
      <c r="O827" s="204">
        <v>45</v>
      </c>
      <c r="P827" s="204">
        <v>43</v>
      </c>
      <c r="Q827" s="204">
        <v>45</v>
      </c>
      <c r="R827" s="204">
        <v>46</v>
      </c>
      <c r="S827" s="204">
        <v>43</v>
      </c>
      <c r="T827" s="204">
        <v>46</v>
      </c>
    </row>
    <row r="828" spans="1:20" ht="20.100000000000001" customHeight="1">
      <c r="A828" s="288">
        <v>44526</v>
      </c>
      <c r="B828" s="288">
        <v>44532</v>
      </c>
      <c r="C828" s="5" t="s">
        <v>1566</v>
      </c>
      <c r="D828" s="204">
        <v>2</v>
      </c>
      <c r="E828" s="204">
        <v>2</v>
      </c>
      <c r="F828" s="204">
        <v>2</v>
      </c>
      <c r="G828" s="204">
        <v>2</v>
      </c>
      <c r="H828" s="204">
        <v>3</v>
      </c>
      <c r="I828" s="204">
        <v>3.5</v>
      </c>
      <c r="J828" s="204">
        <v>5</v>
      </c>
      <c r="K828" s="204">
        <v>2</v>
      </c>
      <c r="L828" s="204">
        <v>13</v>
      </c>
      <c r="M828" s="204">
        <v>13</v>
      </c>
      <c r="N828" s="204">
        <v>2</v>
      </c>
      <c r="O828" s="204">
        <v>14</v>
      </c>
      <c r="P828" s="204">
        <v>13</v>
      </c>
      <c r="Q828" s="204">
        <v>7</v>
      </c>
      <c r="R828" s="204">
        <v>7</v>
      </c>
      <c r="S828" s="204">
        <v>7</v>
      </c>
      <c r="T828" s="204">
        <v>6.09</v>
      </c>
    </row>
    <row r="829" spans="1:20" ht="20.100000000000001" customHeight="1">
      <c r="A829" s="288">
        <v>44533</v>
      </c>
      <c r="B829" s="288">
        <v>44539</v>
      </c>
      <c r="C829" s="5" t="s">
        <v>1560</v>
      </c>
      <c r="D829" s="204">
        <v>21.6</v>
      </c>
      <c r="E829" s="204">
        <v>20.8</v>
      </c>
      <c r="F829" s="204">
        <v>22</v>
      </c>
      <c r="G829" s="204">
        <v>22</v>
      </c>
      <c r="H829" s="204">
        <v>22.1</v>
      </c>
      <c r="I829" s="204">
        <v>22.4</v>
      </c>
      <c r="J829" s="204">
        <v>23</v>
      </c>
      <c r="K829" s="204">
        <v>23</v>
      </c>
      <c r="L829" s="204">
        <v>22.6</v>
      </c>
      <c r="M829" s="204">
        <v>22.8</v>
      </c>
      <c r="N829" s="204">
        <v>23.8</v>
      </c>
      <c r="O829" s="204">
        <v>25</v>
      </c>
      <c r="P829" s="204">
        <v>25</v>
      </c>
      <c r="Q829" s="204">
        <v>23</v>
      </c>
      <c r="R829" s="204">
        <v>24</v>
      </c>
      <c r="S829" s="204">
        <v>23.5</v>
      </c>
      <c r="T829" s="204">
        <v>22.91</v>
      </c>
    </row>
    <row r="830" spans="1:20" ht="20.100000000000001" customHeight="1">
      <c r="A830" s="288">
        <v>44533</v>
      </c>
      <c r="B830" s="288">
        <v>44539</v>
      </c>
      <c r="C830" s="5" t="s">
        <v>1561</v>
      </c>
      <c r="D830" s="204">
        <v>23</v>
      </c>
      <c r="E830" s="204">
        <v>22.5</v>
      </c>
      <c r="F830" s="204">
        <v>23</v>
      </c>
      <c r="G830" s="204">
        <v>23</v>
      </c>
      <c r="H830" s="204">
        <v>21</v>
      </c>
      <c r="I830" s="204">
        <v>23.5</v>
      </c>
      <c r="J830" s="204">
        <v>21</v>
      </c>
      <c r="K830" s="204">
        <v>21</v>
      </c>
      <c r="L830" s="204">
        <v>26</v>
      </c>
      <c r="M830" s="204">
        <v>26</v>
      </c>
      <c r="N830" s="204">
        <v>22</v>
      </c>
      <c r="O830" s="204">
        <v>28</v>
      </c>
      <c r="P830" s="204">
        <v>27</v>
      </c>
      <c r="Q830" s="204">
        <v>24</v>
      </c>
      <c r="R830" s="204">
        <v>25</v>
      </c>
      <c r="S830" s="204">
        <v>27</v>
      </c>
      <c r="T830" s="204">
        <v>23.94</v>
      </c>
    </row>
    <row r="831" spans="1:20" ht="20.100000000000001" customHeight="1">
      <c r="A831" s="288">
        <v>44533</v>
      </c>
      <c r="B831" s="288">
        <v>44539</v>
      </c>
      <c r="C831" s="5" t="s">
        <v>1562</v>
      </c>
      <c r="D831" s="204">
        <v>22</v>
      </c>
      <c r="E831" s="204">
        <v>21.5</v>
      </c>
      <c r="F831" s="204">
        <v>21</v>
      </c>
      <c r="G831" s="204">
        <v>21.5</v>
      </c>
      <c r="H831" s="204">
        <v>20.5</v>
      </c>
      <c r="I831" s="204">
        <v>22</v>
      </c>
      <c r="J831" s="204">
        <v>20</v>
      </c>
      <c r="K831" s="204">
        <v>20</v>
      </c>
      <c r="L831" s="204">
        <v>21.5</v>
      </c>
      <c r="M831" s="204">
        <v>21.5</v>
      </c>
      <c r="N831" s="204">
        <v>21</v>
      </c>
      <c r="O831" s="204">
        <v>22</v>
      </c>
      <c r="P831" s="204">
        <v>21.5</v>
      </c>
      <c r="Q831" s="204">
        <v>21</v>
      </c>
      <c r="R831" s="204">
        <v>21</v>
      </c>
      <c r="S831" s="204">
        <v>22</v>
      </c>
      <c r="T831" s="204">
        <v>21.25</v>
      </c>
    </row>
    <row r="832" spans="1:20" ht="20.100000000000001" customHeight="1">
      <c r="A832" s="288">
        <v>44533</v>
      </c>
      <c r="B832" s="288">
        <v>44539</v>
      </c>
      <c r="C832" s="5" t="s">
        <v>1563</v>
      </c>
      <c r="D832" s="204">
        <v>1</v>
      </c>
      <c r="E832" s="204">
        <v>1</v>
      </c>
      <c r="F832" s="204">
        <v>2</v>
      </c>
      <c r="G832" s="204">
        <v>1.5</v>
      </c>
      <c r="H832" s="204">
        <v>0.5</v>
      </c>
      <c r="I832" s="204">
        <v>1.5</v>
      </c>
      <c r="J832" s="204">
        <v>1</v>
      </c>
      <c r="K832" s="204">
        <v>1</v>
      </c>
      <c r="L832" s="204">
        <v>4.5</v>
      </c>
      <c r="M832" s="204">
        <v>4.5</v>
      </c>
      <c r="N832" s="204">
        <v>1</v>
      </c>
      <c r="O832" s="204">
        <v>6</v>
      </c>
      <c r="P832" s="204">
        <v>5.5</v>
      </c>
      <c r="Q832" s="204">
        <v>3</v>
      </c>
      <c r="R832" s="204">
        <v>4</v>
      </c>
      <c r="S832" s="204">
        <v>5</v>
      </c>
      <c r="T832" s="204">
        <v>2.69</v>
      </c>
    </row>
    <row r="833" spans="1:20" ht="20.100000000000001" customHeight="1">
      <c r="A833" s="288">
        <v>44533</v>
      </c>
      <c r="B833" s="288">
        <v>44539</v>
      </c>
      <c r="C833" s="5" t="s">
        <v>1564</v>
      </c>
      <c r="D833" s="204">
        <v>51</v>
      </c>
      <c r="E833" s="204">
        <v>50</v>
      </c>
      <c r="F833" s="204">
        <v>49</v>
      </c>
      <c r="G833" s="204">
        <v>49</v>
      </c>
      <c r="H833" s="204">
        <v>49</v>
      </c>
      <c r="I833" s="204">
        <v>50</v>
      </c>
      <c r="J833" s="204">
        <v>50</v>
      </c>
      <c r="K833" s="204">
        <v>50</v>
      </c>
      <c r="L833" s="204">
        <v>56</v>
      </c>
      <c r="M833" s="204">
        <v>56</v>
      </c>
      <c r="N833" s="204">
        <v>50</v>
      </c>
      <c r="O833" s="204">
        <v>58</v>
      </c>
      <c r="P833" s="204">
        <v>55</v>
      </c>
      <c r="Q833" s="204">
        <v>52</v>
      </c>
      <c r="R833" s="204">
        <v>53</v>
      </c>
      <c r="S833" s="204">
        <v>49</v>
      </c>
      <c r="T833" s="204">
        <v>51.69</v>
      </c>
    </row>
    <row r="834" spans="1:20" ht="20.100000000000001" customHeight="1">
      <c r="A834" s="288">
        <v>44533</v>
      </c>
      <c r="B834" s="288">
        <v>44539</v>
      </c>
      <c r="C834" s="5" t="s">
        <v>1565</v>
      </c>
      <c r="D834" s="204">
        <v>49</v>
      </c>
      <c r="E834" s="204">
        <v>48</v>
      </c>
      <c r="F834" s="204">
        <v>47</v>
      </c>
      <c r="G834" s="204">
        <v>48</v>
      </c>
      <c r="H834" s="204">
        <v>46</v>
      </c>
      <c r="I834" s="204">
        <v>48</v>
      </c>
      <c r="J834" s="204">
        <v>45</v>
      </c>
      <c r="K834" s="204">
        <v>45</v>
      </c>
      <c r="L834" s="204">
        <v>42</v>
      </c>
      <c r="M834" s="204">
        <v>42</v>
      </c>
      <c r="N834" s="204">
        <v>48</v>
      </c>
      <c r="O834" s="204">
        <v>44</v>
      </c>
      <c r="P834" s="204">
        <v>42</v>
      </c>
      <c r="Q834" s="204">
        <v>45</v>
      </c>
      <c r="R834" s="204">
        <v>46</v>
      </c>
      <c r="S834" s="204">
        <v>42</v>
      </c>
      <c r="T834" s="204">
        <v>45.44</v>
      </c>
    </row>
    <row r="835" spans="1:20" ht="20.100000000000001" customHeight="1">
      <c r="A835" s="288">
        <v>44533</v>
      </c>
      <c r="B835" s="288">
        <v>44539</v>
      </c>
      <c r="C835" s="5" t="s">
        <v>1566</v>
      </c>
      <c r="D835" s="204">
        <v>2</v>
      </c>
      <c r="E835" s="204">
        <v>2</v>
      </c>
      <c r="F835" s="204">
        <v>2</v>
      </c>
      <c r="G835" s="204">
        <v>1</v>
      </c>
      <c r="H835" s="204">
        <v>3</v>
      </c>
      <c r="I835" s="204">
        <v>2</v>
      </c>
      <c r="J835" s="204">
        <v>5</v>
      </c>
      <c r="K835" s="204">
        <v>5</v>
      </c>
      <c r="L835" s="204">
        <v>14</v>
      </c>
      <c r="M835" s="204">
        <v>14</v>
      </c>
      <c r="N835" s="204">
        <v>2</v>
      </c>
      <c r="O835" s="204">
        <v>14</v>
      </c>
      <c r="P835" s="204">
        <v>13</v>
      </c>
      <c r="Q835" s="204">
        <v>7</v>
      </c>
      <c r="R835" s="204">
        <v>7</v>
      </c>
      <c r="S835" s="204">
        <v>7</v>
      </c>
      <c r="T835" s="204">
        <v>6.25</v>
      </c>
    </row>
    <row r="836" spans="1:20" ht="20.100000000000001" customHeight="1">
      <c r="A836" s="288">
        <v>44540</v>
      </c>
      <c r="B836" s="288">
        <v>44546</v>
      </c>
      <c r="C836" s="5" t="s">
        <v>1560</v>
      </c>
      <c r="D836" s="204">
        <v>19.8</v>
      </c>
      <c r="E836" s="204">
        <v>19.5</v>
      </c>
      <c r="F836" s="204">
        <v>20</v>
      </c>
      <c r="G836" s="204">
        <v>20.2</v>
      </c>
      <c r="H836" s="204">
        <v>20.2</v>
      </c>
      <c r="I836" s="204">
        <v>21.1</v>
      </c>
      <c r="J836" s="204">
        <v>21.5</v>
      </c>
      <c r="K836" s="204">
        <v>21.5</v>
      </c>
      <c r="L836" s="204">
        <v>22.6</v>
      </c>
      <c r="M836" s="204">
        <v>22.8</v>
      </c>
      <c r="N836" s="204">
        <v>22.3</v>
      </c>
      <c r="O836" s="204">
        <v>24.8</v>
      </c>
      <c r="P836" s="204">
        <v>24.2</v>
      </c>
      <c r="Q836" s="204">
        <v>21.5</v>
      </c>
      <c r="R836" s="204">
        <v>22.7</v>
      </c>
      <c r="S836" s="204">
        <v>24.8</v>
      </c>
      <c r="T836" s="204">
        <v>21.84</v>
      </c>
    </row>
    <row r="837" spans="1:20" ht="20.100000000000001" customHeight="1">
      <c r="A837" s="288">
        <v>44540</v>
      </c>
      <c r="B837" s="288">
        <v>44546</v>
      </c>
      <c r="C837" s="5" t="s">
        <v>1561</v>
      </c>
      <c r="D837" s="204">
        <v>22</v>
      </c>
      <c r="E837" s="204">
        <v>21.5</v>
      </c>
      <c r="F837" s="204">
        <v>22</v>
      </c>
      <c r="G837" s="204">
        <v>21</v>
      </c>
      <c r="H837" s="204">
        <v>20.5</v>
      </c>
      <c r="I837" s="204">
        <v>22</v>
      </c>
      <c r="J837" s="204">
        <v>20</v>
      </c>
      <c r="K837" s="204">
        <v>20</v>
      </c>
      <c r="L837" s="204">
        <v>25</v>
      </c>
      <c r="M837" s="204">
        <v>25</v>
      </c>
      <c r="N837" s="204">
        <v>21.5</v>
      </c>
      <c r="O837" s="204">
        <v>27</v>
      </c>
      <c r="P837" s="204">
        <v>26</v>
      </c>
      <c r="Q837" s="204">
        <v>23</v>
      </c>
      <c r="R837" s="204">
        <v>24</v>
      </c>
      <c r="S837" s="204">
        <v>27.5</v>
      </c>
      <c r="T837" s="204">
        <v>23</v>
      </c>
    </row>
    <row r="838" spans="1:20" ht="20.100000000000001" customHeight="1">
      <c r="A838" s="288">
        <v>44540</v>
      </c>
      <c r="B838" s="288">
        <v>44546</v>
      </c>
      <c r="C838" s="5" t="s">
        <v>1562</v>
      </c>
      <c r="D838" s="204">
        <v>21</v>
      </c>
      <c r="E838" s="204">
        <v>20.5</v>
      </c>
      <c r="F838" s="204">
        <v>21</v>
      </c>
      <c r="G838" s="204">
        <v>20.5</v>
      </c>
      <c r="H838" s="204">
        <v>20</v>
      </c>
      <c r="I838" s="204">
        <v>21</v>
      </c>
      <c r="J838" s="204">
        <v>19</v>
      </c>
      <c r="K838" s="204">
        <v>19</v>
      </c>
      <c r="L838" s="204">
        <v>21.5</v>
      </c>
      <c r="M838" s="204">
        <v>21.5</v>
      </c>
      <c r="N838" s="204">
        <v>20.5</v>
      </c>
      <c r="O838" s="204">
        <v>22</v>
      </c>
      <c r="P838" s="204">
        <v>21.5</v>
      </c>
      <c r="Q838" s="204">
        <v>21</v>
      </c>
      <c r="R838" s="204">
        <v>21</v>
      </c>
      <c r="S838" s="204">
        <v>22</v>
      </c>
      <c r="T838" s="204">
        <v>20.81</v>
      </c>
    </row>
    <row r="839" spans="1:20" ht="20.100000000000001" customHeight="1">
      <c r="A839" s="288">
        <v>44540</v>
      </c>
      <c r="B839" s="288">
        <v>44546</v>
      </c>
      <c r="C839" s="5" t="s">
        <v>1563</v>
      </c>
      <c r="D839" s="204">
        <v>1</v>
      </c>
      <c r="E839" s="204">
        <v>1</v>
      </c>
      <c r="F839" s="204">
        <v>1</v>
      </c>
      <c r="G839" s="204">
        <v>0.5</v>
      </c>
      <c r="H839" s="204">
        <v>0.5</v>
      </c>
      <c r="I839" s="204">
        <v>1</v>
      </c>
      <c r="J839" s="204">
        <v>1</v>
      </c>
      <c r="K839" s="204">
        <v>1</v>
      </c>
      <c r="L839" s="204">
        <v>3.5</v>
      </c>
      <c r="M839" s="204">
        <v>3.5</v>
      </c>
      <c r="N839" s="204">
        <v>1</v>
      </c>
      <c r="O839" s="204">
        <v>5</v>
      </c>
      <c r="P839" s="204">
        <v>4.5</v>
      </c>
      <c r="Q839" s="204">
        <v>2</v>
      </c>
      <c r="R839" s="204">
        <v>3</v>
      </c>
      <c r="S839" s="204">
        <v>5.5</v>
      </c>
      <c r="T839" s="204">
        <v>2.19</v>
      </c>
    </row>
    <row r="840" spans="1:20" ht="20.100000000000001" customHeight="1">
      <c r="A840" s="288">
        <v>44540</v>
      </c>
      <c r="B840" s="288">
        <v>44546</v>
      </c>
      <c r="C840" s="5" t="s">
        <v>1564</v>
      </c>
      <c r="D840" s="204">
        <v>51</v>
      </c>
      <c r="E840" s="204">
        <v>50</v>
      </c>
      <c r="F840" s="204">
        <v>49</v>
      </c>
      <c r="G840" s="204">
        <v>49</v>
      </c>
      <c r="H840" s="204">
        <v>49</v>
      </c>
      <c r="I840" s="204">
        <v>50</v>
      </c>
      <c r="J840" s="204">
        <v>50</v>
      </c>
      <c r="K840" s="204">
        <v>50</v>
      </c>
      <c r="L840" s="204">
        <v>55</v>
      </c>
      <c r="M840" s="204">
        <v>55</v>
      </c>
      <c r="N840" s="204">
        <v>50</v>
      </c>
      <c r="O840" s="204">
        <v>58</v>
      </c>
      <c r="P840" s="204">
        <v>55</v>
      </c>
      <c r="Q840" s="204">
        <v>51</v>
      </c>
      <c r="R840" s="204">
        <v>52</v>
      </c>
      <c r="S840" s="204">
        <v>49</v>
      </c>
      <c r="T840" s="204">
        <v>51.44</v>
      </c>
    </row>
    <row r="841" spans="1:20" ht="20.100000000000001" customHeight="1">
      <c r="A841" s="288">
        <v>44540</v>
      </c>
      <c r="B841" s="288">
        <v>44546</v>
      </c>
      <c r="C841" s="5" t="s">
        <v>1565</v>
      </c>
      <c r="D841" s="204">
        <v>49</v>
      </c>
      <c r="E841" s="204">
        <v>48</v>
      </c>
      <c r="F841" s="204">
        <v>47</v>
      </c>
      <c r="G841" s="204">
        <v>48</v>
      </c>
      <c r="H841" s="204">
        <v>46</v>
      </c>
      <c r="I841" s="204">
        <v>48</v>
      </c>
      <c r="J841" s="204">
        <v>45</v>
      </c>
      <c r="K841" s="204">
        <v>45</v>
      </c>
      <c r="L841" s="204">
        <v>42</v>
      </c>
      <c r="M841" s="204">
        <v>42</v>
      </c>
      <c r="N841" s="204">
        <v>48</v>
      </c>
      <c r="O841" s="204">
        <v>44</v>
      </c>
      <c r="P841" s="204">
        <v>42</v>
      </c>
      <c r="Q841" s="204">
        <v>45</v>
      </c>
      <c r="R841" s="204">
        <v>46</v>
      </c>
      <c r="S841" s="204">
        <v>42</v>
      </c>
      <c r="T841" s="204">
        <v>45.44</v>
      </c>
    </row>
    <row r="842" spans="1:20" ht="20.100000000000001" customHeight="1">
      <c r="A842" s="288">
        <v>44540</v>
      </c>
      <c r="B842" s="288">
        <v>44546</v>
      </c>
      <c r="C842" s="5" t="s">
        <v>1566</v>
      </c>
      <c r="D842" s="204">
        <v>2</v>
      </c>
      <c r="E842" s="204">
        <v>2</v>
      </c>
      <c r="F842" s="204">
        <v>2</v>
      </c>
      <c r="G842" s="204">
        <v>1</v>
      </c>
      <c r="H842" s="204">
        <v>3</v>
      </c>
      <c r="I842" s="204">
        <v>2</v>
      </c>
      <c r="J842" s="204">
        <v>5</v>
      </c>
      <c r="K842" s="204">
        <v>5</v>
      </c>
      <c r="L842" s="204">
        <v>13</v>
      </c>
      <c r="M842" s="204">
        <v>13</v>
      </c>
      <c r="N842" s="204">
        <v>2</v>
      </c>
      <c r="O842" s="204">
        <v>14</v>
      </c>
      <c r="P842" s="204">
        <v>13</v>
      </c>
      <c r="Q842" s="204">
        <v>6</v>
      </c>
      <c r="R842" s="204">
        <v>6</v>
      </c>
      <c r="S842" s="204">
        <v>7</v>
      </c>
      <c r="T842" s="204">
        <v>6</v>
      </c>
    </row>
    <row r="843" spans="1:20" ht="20.100000000000001" customHeight="1">
      <c r="A843" s="288">
        <v>44547</v>
      </c>
      <c r="B843" s="288">
        <v>44553</v>
      </c>
      <c r="C843" s="5" t="s">
        <v>1560</v>
      </c>
      <c r="D843" s="204">
        <v>19.5</v>
      </c>
      <c r="E843" s="204">
        <v>19</v>
      </c>
      <c r="F843" s="204">
        <v>19.8</v>
      </c>
      <c r="G843" s="204">
        <v>19.8</v>
      </c>
      <c r="H843" s="204">
        <v>20</v>
      </c>
      <c r="I843" s="204">
        <v>20.6</v>
      </c>
      <c r="J843" s="204">
        <v>20.8</v>
      </c>
      <c r="K843" s="204">
        <v>20.8</v>
      </c>
      <c r="L843" s="204">
        <v>22.6</v>
      </c>
      <c r="M843" s="204">
        <v>22.8</v>
      </c>
      <c r="N843" s="204">
        <v>21.6</v>
      </c>
      <c r="O843" s="204">
        <v>23</v>
      </c>
      <c r="P843" s="204">
        <v>22.5</v>
      </c>
      <c r="Q843" s="204">
        <v>21</v>
      </c>
      <c r="R843" s="204">
        <v>21.9</v>
      </c>
      <c r="S843" s="204">
        <v>21.5</v>
      </c>
      <c r="T843" s="204">
        <v>21.08</v>
      </c>
    </row>
    <row r="844" spans="1:20" ht="20.100000000000001" customHeight="1">
      <c r="A844" s="288">
        <v>44547</v>
      </c>
      <c r="B844" s="288">
        <v>44553</v>
      </c>
      <c r="C844" s="5" t="s">
        <v>1561</v>
      </c>
      <c r="D844" s="204">
        <v>21.5</v>
      </c>
      <c r="E844" s="204">
        <v>21</v>
      </c>
      <c r="F844" s="204">
        <v>21.5</v>
      </c>
      <c r="G844" s="204">
        <v>20.8</v>
      </c>
      <c r="H844" s="204">
        <v>20.5</v>
      </c>
      <c r="I844" s="204">
        <v>21.5</v>
      </c>
      <c r="J844" s="204">
        <v>19</v>
      </c>
      <c r="K844" s="204">
        <v>19</v>
      </c>
      <c r="L844" s="204">
        <v>23.5</v>
      </c>
      <c r="M844" s="204">
        <v>23.5</v>
      </c>
      <c r="N844" s="204">
        <v>20.5</v>
      </c>
      <c r="O844" s="204">
        <v>25</v>
      </c>
      <c r="P844" s="204">
        <v>24</v>
      </c>
      <c r="Q844" s="204">
        <v>22</v>
      </c>
      <c r="R844" s="204">
        <v>23</v>
      </c>
      <c r="S844" s="204">
        <v>26.5</v>
      </c>
      <c r="T844" s="204">
        <v>22.05</v>
      </c>
    </row>
    <row r="845" spans="1:20" ht="20.100000000000001" customHeight="1">
      <c r="A845" s="288">
        <v>44547</v>
      </c>
      <c r="B845" s="288">
        <v>44553</v>
      </c>
      <c r="C845" s="5" t="s">
        <v>1562</v>
      </c>
      <c r="D845" s="204">
        <v>20.5</v>
      </c>
      <c r="E845" s="204">
        <v>20</v>
      </c>
      <c r="F845" s="204">
        <v>20.5</v>
      </c>
      <c r="G845" s="204">
        <v>20</v>
      </c>
      <c r="H845" s="204">
        <v>20</v>
      </c>
      <c r="I845" s="204">
        <v>20</v>
      </c>
      <c r="J845" s="204">
        <v>18</v>
      </c>
      <c r="K845" s="204">
        <v>18</v>
      </c>
      <c r="L845" s="204">
        <v>21</v>
      </c>
      <c r="M845" s="204">
        <v>21</v>
      </c>
      <c r="N845" s="204">
        <v>20</v>
      </c>
      <c r="O845" s="204">
        <v>21.5</v>
      </c>
      <c r="P845" s="204">
        <v>21</v>
      </c>
      <c r="Q845" s="204">
        <v>20.5</v>
      </c>
      <c r="R845" s="204">
        <v>21</v>
      </c>
      <c r="S845" s="204">
        <v>21</v>
      </c>
      <c r="T845" s="204">
        <v>20.25</v>
      </c>
    </row>
    <row r="846" spans="1:20" ht="20.100000000000001" customHeight="1">
      <c r="A846" s="288">
        <v>44547</v>
      </c>
      <c r="B846" s="288">
        <v>44553</v>
      </c>
      <c r="C846" s="5" t="s">
        <v>1563</v>
      </c>
      <c r="D846" s="204">
        <v>1</v>
      </c>
      <c r="E846" s="204">
        <v>1</v>
      </c>
      <c r="F846" s="204">
        <v>1</v>
      </c>
      <c r="G846" s="204">
        <v>0.8</v>
      </c>
      <c r="H846" s="204">
        <v>0.5</v>
      </c>
      <c r="I846" s="204">
        <v>1.5</v>
      </c>
      <c r="J846" s="204">
        <v>1</v>
      </c>
      <c r="K846" s="204">
        <v>1</v>
      </c>
      <c r="L846" s="204">
        <v>2.5</v>
      </c>
      <c r="M846" s="204">
        <v>2.5</v>
      </c>
      <c r="N846" s="204">
        <v>0.5</v>
      </c>
      <c r="O846" s="204">
        <v>3.5</v>
      </c>
      <c r="P846" s="204">
        <v>3</v>
      </c>
      <c r="Q846" s="204">
        <v>1.5</v>
      </c>
      <c r="R846" s="204">
        <v>2</v>
      </c>
      <c r="S846" s="204">
        <v>5.5</v>
      </c>
      <c r="T846" s="204">
        <v>1.8</v>
      </c>
    </row>
    <row r="847" spans="1:20" ht="20.100000000000001" customHeight="1">
      <c r="A847" s="288">
        <v>44547</v>
      </c>
      <c r="B847" s="288">
        <v>44553</v>
      </c>
      <c r="C847" s="5" t="s">
        <v>1564</v>
      </c>
      <c r="D847" s="204">
        <v>51</v>
      </c>
      <c r="E847" s="204">
        <v>50</v>
      </c>
      <c r="F847" s="204">
        <v>49</v>
      </c>
      <c r="G847" s="204">
        <v>50</v>
      </c>
      <c r="H847" s="204">
        <v>49</v>
      </c>
      <c r="I847" s="204">
        <v>50</v>
      </c>
      <c r="J847" s="204">
        <v>50</v>
      </c>
      <c r="K847" s="204">
        <v>50</v>
      </c>
      <c r="L847" s="204">
        <v>53</v>
      </c>
      <c r="M847" s="204">
        <v>53</v>
      </c>
      <c r="N847" s="204">
        <v>50</v>
      </c>
      <c r="O847" s="204">
        <v>55</v>
      </c>
      <c r="P847" s="204">
        <v>53</v>
      </c>
      <c r="Q847" s="204">
        <v>51</v>
      </c>
      <c r="R847" s="204">
        <v>52</v>
      </c>
      <c r="S847" s="204">
        <v>48.5</v>
      </c>
      <c r="T847" s="204">
        <v>50.91</v>
      </c>
    </row>
    <row r="848" spans="1:20" ht="20.100000000000001" customHeight="1">
      <c r="A848" s="288">
        <v>44547</v>
      </c>
      <c r="B848" s="288">
        <v>44553</v>
      </c>
      <c r="C848" s="5" t="s">
        <v>1565</v>
      </c>
      <c r="D848" s="204">
        <v>49</v>
      </c>
      <c r="E848" s="204">
        <v>48</v>
      </c>
      <c r="F848" s="204">
        <v>47</v>
      </c>
      <c r="G848" s="204">
        <v>48</v>
      </c>
      <c r="H848" s="204">
        <v>46</v>
      </c>
      <c r="I848" s="204">
        <v>48</v>
      </c>
      <c r="J848" s="204">
        <v>45</v>
      </c>
      <c r="K848" s="204">
        <v>45</v>
      </c>
      <c r="L848" s="204">
        <v>41</v>
      </c>
      <c r="M848" s="204">
        <v>41</v>
      </c>
      <c r="N848" s="204">
        <v>48</v>
      </c>
      <c r="O848" s="204">
        <v>43</v>
      </c>
      <c r="P848" s="204">
        <v>41</v>
      </c>
      <c r="Q848" s="204">
        <v>45</v>
      </c>
      <c r="R848" s="204">
        <v>46</v>
      </c>
      <c r="S848" s="204">
        <v>42</v>
      </c>
      <c r="T848" s="204">
        <v>45.19</v>
      </c>
    </row>
    <row r="849" spans="1:20" ht="20.100000000000001" customHeight="1">
      <c r="A849" s="288">
        <v>44547</v>
      </c>
      <c r="B849" s="288">
        <v>44553</v>
      </c>
      <c r="C849" s="5" t="s">
        <v>1566</v>
      </c>
      <c r="D849" s="204">
        <v>2</v>
      </c>
      <c r="E849" s="204">
        <v>2</v>
      </c>
      <c r="F849" s="204">
        <v>2</v>
      </c>
      <c r="G849" s="204">
        <v>2</v>
      </c>
      <c r="H849" s="204">
        <v>3</v>
      </c>
      <c r="I849" s="204">
        <v>2</v>
      </c>
      <c r="J849" s="204">
        <v>5</v>
      </c>
      <c r="K849" s="204">
        <v>5</v>
      </c>
      <c r="L849" s="204">
        <v>12</v>
      </c>
      <c r="M849" s="204">
        <v>12</v>
      </c>
      <c r="N849" s="204">
        <v>2</v>
      </c>
      <c r="O849" s="204">
        <v>12</v>
      </c>
      <c r="P849" s="204">
        <v>12</v>
      </c>
      <c r="Q849" s="204">
        <v>6</v>
      </c>
      <c r="R849" s="204">
        <v>6</v>
      </c>
      <c r="S849" s="204">
        <v>6.5</v>
      </c>
      <c r="T849" s="204">
        <v>5.72</v>
      </c>
    </row>
    <row r="850" spans="1:20" ht="20.100000000000001" customHeight="1">
      <c r="A850" s="288">
        <v>44554</v>
      </c>
      <c r="B850" s="288">
        <v>44560</v>
      </c>
      <c r="C850" s="5" t="s">
        <v>1560</v>
      </c>
      <c r="D850" s="204">
        <v>20.2</v>
      </c>
      <c r="E850" s="204">
        <v>19.8</v>
      </c>
      <c r="F850" s="204">
        <v>21</v>
      </c>
      <c r="G850" s="204">
        <v>20.5</v>
      </c>
      <c r="H850" s="204">
        <v>21.4</v>
      </c>
      <c r="I850" s="204">
        <v>21.5</v>
      </c>
      <c r="J850" s="204">
        <v>21.8</v>
      </c>
      <c r="K850" s="204">
        <v>21.8</v>
      </c>
      <c r="L850" s="204">
        <v>21.2</v>
      </c>
      <c r="M850" s="204">
        <v>21.2</v>
      </c>
      <c r="N850" s="204">
        <v>22.6</v>
      </c>
      <c r="O850" s="204">
        <v>23.2</v>
      </c>
      <c r="P850" s="204">
        <v>22.8</v>
      </c>
      <c r="Q850" s="204">
        <v>22</v>
      </c>
      <c r="R850" s="204">
        <v>22.5</v>
      </c>
      <c r="S850" s="204">
        <v>22</v>
      </c>
      <c r="T850" s="204">
        <v>21.59</v>
      </c>
    </row>
    <row r="851" spans="1:20" ht="20.100000000000001" customHeight="1">
      <c r="A851" s="288">
        <v>44554</v>
      </c>
      <c r="B851" s="288">
        <v>44560</v>
      </c>
      <c r="C851" s="5" t="s">
        <v>1561</v>
      </c>
      <c r="D851" s="204">
        <v>21.5</v>
      </c>
      <c r="E851" s="204">
        <v>21</v>
      </c>
      <c r="F851" s="204">
        <v>21.5</v>
      </c>
      <c r="G851" s="204">
        <v>21.3</v>
      </c>
      <c r="H851" s="204">
        <v>20.5</v>
      </c>
      <c r="I851" s="204">
        <v>22.5</v>
      </c>
      <c r="J851" s="204">
        <v>19</v>
      </c>
      <c r="K851" s="204">
        <v>19</v>
      </c>
      <c r="L851" s="204">
        <v>23.5</v>
      </c>
      <c r="M851" s="204">
        <v>23.5</v>
      </c>
      <c r="N851" s="204">
        <v>20.5</v>
      </c>
      <c r="O851" s="204">
        <v>25</v>
      </c>
      <c r="P851" s="204">
        <v>24</v>
      </c>
      <c r="Q851" s="204">
        <v>23</v>
      </c>
      <c r="R851" s="204">
        <v>24</v>
      </c>
      <c r="S851" s="204">
        <v>26.5</v>
      </c>
      <c r="T851" s="204">
        <v>22.27</v>
      </c>
    </row>
    <row r="852" spans="1:20" ht="20.100000000000001" customHeight="1">
      <c r="A852" s="288">
        <v>44554</v>
      </c>
      <c r="B852" s="288">
        <v>44560</v>
      </c>
      <c r="C852" s="5" t="s">
        <v>1562</v>
      </c>
      <c r="D852" s="204">
        <v>20.5</v>
      </c>
      <c r="E852" s="204">
        <v>20</v>
      </c>
      <c r="F852" s="204">
        <v>20.5</v>
      </c>
      <c r="G852" s="204">
        <v>20</v>
      </c>
      <c r="H852" s="204">
        <v>20</v>
      </c>
      <c r="I852" s="204">
        <v>20</v>
      </c>
      <c r="J852" s="204">
        <v>18</v>
      </c>
      <c r="K852" s="204">
        <v>18</v>
      </c>
      <c r="L852" s="204">
        <v>21</v>
      </c>
      <c r="M852" s="204">
        <v>21</v>
      </c>
      <c r="N852" s="204">
        <v>20</v>
      </c>
      <c r="O852" s="204">
        <v>21.5</v>
      </c>
      <c r="P852" s="204">
        <v>21</v>
      </c>
      <c r="Q852" s="204">
        <v>20.5</v>
      </c>
      <c r="R852" s="204">
        <v>21</v>
      </c>
      <c r="S852" s="204">
        <v>21</v>
      </c>
      <c r="T852" s="204">
        <v>20.25</v>
      </c>
    </row>
    <row r="853" spans="1:20" ht="20.100000000000001" customHeight="1">
      <c r="A853" s="288">
        <v>44554</v>
      </c>
      <c r="B853" s="288">
        <v>44560</v>
      </c>
      <c r="C853" s="5" t="s">
        <v>1563</v>
      </c>
      <c r="D853" s="204">
        <v>1</v>
      </c>
      <c r="E853" s="204">
        <v>1</v>
      </c>
      <c r="F853" s="204">
        <v>1</v>
      </c>
      <c r="G853" s="204">
        <v>1.3</v>
      </c>
      <c r="H853" s="204">
        <v>0.5</v>
      </c>
      <c r="I853" s="204">
        <v>2.5</v>
      </c>
      <c r="J853" s="204">
        <v>1</v>
      </c>
      <c r="K853" s="204">
        <v>1</v>
      </c>
      <c r="L853" s="204">
        <v>2.5</v>
      </c>
      <c r="M853" s="204">
        <v>2.5</v>
      </c>
      <c r="N853" s="204">
        <v>0.5</v>
      </c>
      <c r="O853" s="204">
        <v>3.5</v>
      </c>
      <c r="P853" s="204">
        <v>3</v>
      </c>
      <c r="Q853" s="204">
        <v>2.5</v>
      </c>
      <c r="R853" s="204">
        <v>3</v>
      </c>
      <c r="S853" s="204">
        <v>5.5</v>
      </c>
      <c r="T853" s="204">
        <v>2.02</v>
      </c>
    </row>
    <row r="854" spans="1:20" ht="20.100000000000001" customHeight="1">
      <c r="A854" s="288">
        <v>44554</v>
      </c>
      <c r="B854" s="288">
        <v>44560</v>
      </c>
      <c r="C854" s="5" t="s">
        <v>1564</v>
      </c>
      <c r="D854" s="204">
        <v>51</v>
      </c>
      <c r="E854" s="204">
        <v>50</v>
      </c>
      <c r="F854" s="204">
        <v>49</v>
      </c>
      <c r="G854" s="204">
        <v>50.5</v>
      </c>
      <c r="H854" s="204">
        <v>50</v>
      </c>
      <c r="I854" s="204">
        <v>51.5</v>
      </c>
      <c r="J854" s="204">
        <v>50</v>
      </c>
      <c r="K854" s="204">
        <v>50</v>
      </c>
      <c r="L854" s="204">
        <v>53</v>
      </c>
      <c r="M854" s="204">
        <v>53</v>
      </c>
      <c r="N854" s="204">
        <v>50</v>
      </c>
      <c r="O854" s="204">
        <v>55</v>
      </c>
      <c r="P854" s="204">
        <v>53</v>
      </c>
      <c r="Q854" s="204">
        <v>51</v>
      </c>
      <c r="R854" s="204">
        <v>52</v>
      </c>
      <c r="S854" s="204">
        <v>48.5</v>
      </c>
      <c r="T854" s="204">
        <v>51.09</v>
      </c>
    </row>
    <row r="855" spans="1:20" ht="20.100000000000001" customHeight="1">
      <c r="A855" s="288">
        <v>44554</v>
      </c>
      <c r="B855" s="288">
        <v>44560</v>
      </c>
      <c r="C855" s="5" t="s">
        <v>1565</v>
      </c>
      <c r="D855" s="204">
        <v>49</v>
      </c>
      <c r="E855" s="204">
        <v>48</v>
      </c>
      <c r="F855" s="204">
        <v>47</v>
      </c>
      <c r="G855" s="204">
        <v>48</v>
      </c>
      <c r="H855" s="204">
        <v>46</v>
      </c>
      <c r="I855" s="204">
        <v>48</v>
      </c>
      <c r="J855" s="204">
        <v>45</v>
      </c>
      <c r="K855" s="204">
        <v>45</v>
      </c>
      <c r="L855" s="204">
        <v>41</v>
      </c>
      <c r="M855" s="204">
        <v>41</v>
      </c>
      <c r="N855" s="204">
        <v>48</v>
      </c>
      <c r="O855" s="204">
        <v>43</v>
      </c>
      <c r="P855" s="204">
        <v>41</v>
      </c>
      <c r="Q855" s="204">
        <v>45</v>
      </c>
      <c r="R855" s="204">
        <v>46</v>
      </c>
      <c r="S855" s="204">
        <v>42</v>
      </c>
      <c r="T855" s="204">
        <v>45.19</v>
      </c>
    </row>
    <row r="856" spans="1:20" ht="20.100000000000001" customHeight="1">
      <c r="A856" s="288">
        <v>44554</v>
      </c>
      <c r="B856" s="288">
        <v>44560</v>
      </c>
      <c r="C856" s="5" t="s">
        <v>1566</v>
      </c>
      <c r="D856" s="204">
        <v>2</v>
      </c>
      <c r="E856" s="204">
        <v>2</v>
      </c>
      <c r="F856" s="204">
        <v>2</v>
      </c>
      <c r="G856" s="204">
        <v>2.5</v>
      </c>
      <c r="H856" s="204">
        <v>4</v>
      </c>
      <c r="I856" s="204">
        <v>3.5</v>
      </c>
      <c r="J856" s="204">
        <v>5</v>
      </c>
      <c r="K856" s="204">
        <v>5</v>
      </c>
      <c r="L856" s="204">
        <v>12</v>
      </c>
      <c r="M856" s="204">
        <v>12</v>
      </c>
      <c r="N856" s="204">
        <v>2</v>
      </c>
      <c r="O856" s="204">
        <v>12</v>
      </c>
      <c r="P856" s="204">
        <v>12</v>
      </c>
      <c r="Q856" s="204">
        <v>6</v>
      </c>
      <c r="R856" s="204">
        <v>6</v>
      </c>
      <c r="S856" s="204">
        <v>6.5</v>
      </c>
      <c r="T856" s="204">
        <v>5.9</v>
      </c>
    </row>
    <row r="857" spans="1:20" ht="20.100000000000001" customHeight="1">
      <c r="A857" s="288">
        <v>44561</v>
      </c>
      <c r="B857" s="288">
        <v>44567</v>
      </c>
      <c r="C857" s="5" t="s">
        <v>1560</v>
      </c>
      <c r="D857" s="204">
        <v>19.100000000000001</v>
      </c>
      <c r="E857" s="204">
        <v>18.899999999999999</v>
      </c>
      <c r="F857" s="204">
        <v>19.5</v>
      </c>
      <c r="G857" s="204">
        <v>19.3</v>
      </c>
      <c r="H857" s="204">
        <v>19.100000000000001</v>
      </c>
      <c r="I857" s="204">
        <v>20</v>
      </c>
      <c r="J857" s="204">
        <v>19.5</v>
      </c>
      <c r="K857" s="204">
        <v>19.5</v>
      </c>
      <c r="L857" s="204">
        <v>20.2</v>
      </c>
      <c r="M857" s="204">
        <v>20.2</v>
      </c>
      <c r="N857" s="204">
        <v>20.6</v>
      </c>
      <c r="O857" s="204">
        <v>22.4</v>
      </c>
      <c r="P857" s="204">
        <v>21.6</v>
      </c>
      <c r="Q857" s="204">
        <v>20</v>
      </c>
      <c r="R857" s="204">
        <v>21</v>
      </c>
      <c r="S857" s="204">
        <v>20.5</v>
      </c>
      <c r="T857" s="204">
        <v>20.09</v>
      </c>
    </row>
    <row r="858" spans="1:20" ht="20.100000000000001" customHeight="1">
      <c r="A858" s="288">
        <v>44561</v>
      </c>
      <c r="B858" s="288">
        <v>44567</v>
      </c>
      <c r="C858" s="5" t="s">
        <v>1561</v>
      </c>
      <c r="D858" s="204">
        <v>21</v>
      </c>
      <c r="E858" s="204">
        <v>20.5</v>
      </c>
      <c r="F858" s="204">
        <v>20.5</v>
      </c>
      <c r="G858" s="204">
        <v>21</v>
      </c>
      <c r="H858" s="204">
        <v>20.5</v>
      </c>
      <c r="I858" s="204">
        <v>22</v>
      </c>
      <c r="J858" s="204">
        <v>19</v>
      </c>
      <c r="K858" s="204">
        <v>19</v>
      </c>
      <c r="L858" s="204">
        <v>22</v>
      </c>
      <c r="M858" s="204">
        <v>22</v>
      </c>
      <c r="N858" s="204">
        <v>20.5</v>
      </c>
      <c r="O858" s="204">
        <v>24</v>
      </c>
      <c r="P858" s="204">
        <v>23</v>
      </c>
      <c r="Q858" s="204">
        <v>21</v>
      </c>
      <c r="R858" s="204">
        <v>22.5</v>
      </c>
      <c r="S858" s="204">
        <v>26</v>
      </c>
      <c r="T858" s="204">
        <v>21.53</v>
      </c>
    </row>
    <row r="859" spans="1:20" ht="20.100000000000001" customHeight="1">
      <c r="A859" s="288">
        <v>44561</v>
      </c>
      <c r="B859" s="288">
        <v>44567</v>
      </c>
      <c r="C859" s="5" t="s">
        <v>1562</v>
      </c>
      <c r="D859" s="204">
        <v>20.5</v>
      </c>
      <c r="E859" s="204">
        <v>20</v>
      </c>
      <c r="F859" s="204">
        <v>20</v>
      </c>
      <c r="G859" s="204">
        <v>20</v>
      </c>
      <c r="H859" s="204">
        <v>20</v>
      </c>
      <c r="I859" s="204">
        <v>20</v>
      </c>
      <c r="J859" s="204">
        <v>18</v>
      </c>
      <c r="K859" s="204">
        <v>18</v>
      </c>
      <c r="L859" s="204">
        <v>19</v>
      </c>
      <c r="M859" s="204">
        <v>19</v>
      </c>
      <c r="N859" s="204">
        <v>20</v>
      </c>
      <c r="O859" s="204">
        <v>20</v>
      </c>
      <c r="P859" s="204">
        <v>20</v>
      </c>
      <c r="Q859" s="204">
        <v>20</v>
      </c>
      <c r="R859" s="204">
        <v>20</v>
      </c>
      <c r="S859" s="204">
        <v>20.5</v>
      </c>
      <c r="T859" s="204">
        <v>19.690000000000001</v>
      </c>
    </row>
    <row r="860" spans="1:20" ht="20.100000000000001" customHeight="1">
      <c r="A860" s="288">
        <v>44561</v>
      </c>
      <c r="B860" s="288">
        <v>44567</v>
      </c>
      <c r="C860" s="5" t="s">
        <v>1563</v>
      </c>
      <c r="D860" s="204">
        <v>0.5</v>
      </c>
      <c r="E860" s="204">
        <v>0.5</v>
      </c>
      <c r="F860" s="204">
        <v>0.5</v>
      </c>
      <c r="G860" s="204">
        <v>1</v>
      </c>
      <c r="H860" s="204">
        <v>0.5</v>
      </c>
      <c r="I860" s="204">
        <v>2</v>
      </c>
      <c r="J860" s="204">
        <v>1</v>
      </c>
      <c r="K860" s="204">
        <v>1</v>
      </c>
      <c r="L860" s="204">
        <v>3</v>
      </c>
      <c r="M860" s="204">
        <v>3</v>
      </c>
      <c r="N860" s="204">
        <v>0.5</v>
      </c>
      <c r="O860" s="204">
        <v>4</v>
      </c>
      <c r="P860" s="204">
        <v>3</v>
      </c>
      <c r="Q860" s="204">
        <v>1</v>
      </c>
      <c r="R860" s="204">
        <v>2.5</v>
      </c>
      <c r="S860" s="204">
        <v>5.5</v>
      </c>
      <c r="T860" s="204">
        <v>1.84</v>
      </c>
    </row>
    <row r="861" spans="1:20" ht="20.100000000000001" customHeight="1">
      <c r="A861" s="288">
        <v>44561</v>
      </c>
      <c r="B861" s="288">
        <v>44567</v>
      </c>
      <c r="C861" s="5" t="s">
        <v>1564</v>
      </c>
      <c r="D861" s="204">
        <v>51</v>
      </c>
      <c r="E861" s="204">
        <v>50</v>
      </c>
      <c r="F861" s="204">
        <v>48</v>
      </c>
      <c r="G861" s="204">
        <v>50.5</v>
      </c>
      <c r="H861" s="204">
        <v>50</v>
      </c>
      <c r="I861" s="204">
        <v>51</v>
      </c>
      <c r="J861" s="204">
        <v>50</v>
      </c>
      <c r="K861" s="204">
        <v>50</v>
      </c>
      <c r="L861" s="204">
        <v>51</v>
      </c>
      <c r="M861" s="204">
        <v>51</v>
      </c>
      <c r="N861" s="204">
        <v>50</v>
      </c>
      <c r="O861" s="204">
        <v>53</v>
      </c>
      <c r="P861" s="204">
        <v>52</v>
      </c>
      <c r="Q861" s="204">
        <v>50</v>
      </c>
      <c r="R861" s="204">
        <v>51</v>
      </c>
      <c r="S861" s="204">
        <v>48</v>
      </c>
      <c r="T861" s="204">
        <v>50.41</v>
      </c>
    </row>
    <row r="862" spans="1:20" ht="20.100000000000001" customHeight="1">
      <c r="A862" s="288">
        <v>44561</v>
      </c>
      <c r="B862" s="288">
        <v>44567</v>
      </c>
      <c r="C862" s="5" t="s">
        <v>1565</v>
      </c>
      <c r="D862" s="204">
        <v>49</v>
      </c>
      <c r="E862" s="204">
        <v>48</v>
      </c>
      <c r="F862" s="204">
        <v>46</v>
      </c>
      <c r="G862" s="204">
        <v>48</v>
      </c>
      <c r="H862" s="204">
        <v>46</v>
      </c>
      <c r="I862" s="204">
        <v>48</v>
      </c>
      <c r="J862" s="204">
        <v>45</v>
      </c>
      <c r="K862" s="204">
        <v>45</v>
      </c>
      <c r="L862" s="204">
        <v>41</v>
      </c>
      <c r="M862" s="204">
        <v>41</v>
      </c>
      <c r="N862" s="204">
        <v>48</v>
      </c>
      <c r="O862" s="204">
        <v>43</v>
      </c>
      <c r="P862" s="204">
        <v>41</v>
      </c>
      <c r="Q862" s="204">
        <v>45</v>
      </c>
      <c r="R862" s="204">
        <v>46</v>
      </c>
      <c r="S862" s="204">
        <v>41.5</v>
      </c>
      <c r="T862" s="204">
        <v>45.09</v>
      </c>
    </row>
    <row r="863" spans="1:20" ht="20.100000000000001" customHeight="1">
      <c r="A863" s="288">
        <v>44561</v>
      </c>
      <c r="B863" s="288">
        <v>44567</v>
      </c>
      <c r="C863" s="5" t="s">
        <v>1566</v>
      </c>
      <c r="D863" s="204">
        <v>2</v>
      </c>
      <c r="E863" s="204">
        <v>2</v>
      </c>
      <c r="F863" s="204">
        <v>2</v>
      </c>
      <c r="G863" s="204">
        <v>2.5</v>
      </c>
      <c r="H863" s="204">
        <v>4</v>
      </c>
      <c r="I863" s="204">
        <v>3</v>
      </c>
      <c r="J863" s="204">
        <v>5</v>
      </c>
      <c r="K863" s="204">
        <v>5</v>
      </c>
      <c r="L863" s="204">
        <v>10</v>
      </c>
      <c r="M863" s="204">
        <v>10</v>
      </c>
      <c r="N863" s="204">
        <v>2</v>
      </c>
      <c r="O863" s="204">
        <v>10</v>
      </c>
      <c r="P863" s="204">
        <v>11</v>
      </c>
      <c r="Q863" s="204">
        <v>5</v>
      </c>
      <c r="R863" s="204">
        <v>5</v>
      </c>
      <c r="S863" s="204">
        <v>6.5</v>
      </c>
      <c r="T863" s="204">
        <v>5.32</v>
      </c>
    </row>
    <row r="864" spans="1:20" ht="20.100000000000001" customHeight="1">
      <c r="A864" s="288">
        <v>44568</v>
      </c>
      <c r="B864" s="288">
        <v>44574</v>
      </c>
      <c r="C864" s="5" t="s">
        <v>1560</v>
      </c>
      <c r="D864" s="204">
        <v>18</v>
      </c>
      <c r="E864" s="204">
        <v>17.8</v>
      </c>
      <c r="F864" s="204">
        <v>18.7</v>
      </c>
      <c r="G864" s="204">
        <v>18.2</v>
      </c>
      <c r="H864" s="204">
        <v>18.100000000000001</v>
      </c>
      <c r="I864" s="204">
        <v>18.8</v>
      </c>
      <c r="J864" s="204">
        <v>19.3</v>
      </c>
      <c r="K864" s="204">
        <v>19.3</v>
      </c>
      <c r="L864" s="204">
        <v>19.2</v>
      </c>
      <c r="M864" s="204">
        <v>19.2</v>
      </c>
      <c r="N864" s="204">
        <v>20.3</v>
      </c>
      <c r="O864" s="204">
        <v>21</v>
      </c>
      <c r="P864" s="204">
        <v>20.6</v>
      </c>
      <c r="Q864" s="204">
        <v>18.899999999999999</v>
      </c>
      <c r="R864" s="204">
        <v>19.5</v>
      </c>
      <c r="S864" s="204">
        <v>18.8</v>
      </c>
      <c r="T864" s="204">
        <v>19.11</v>
      </c>
    </row>
    <row r="865" spans="1:20" ht="20.100000000000001" customHeight="1">
      <c r="A865" s="288">
        <v>44568</v>
      </c>
      <c r="B865" s="288">
        <v>44574</v>
      </c>
      <c r="C865" s="5" t="s">
        <v>1561</v>
      </c>
      <c r="D865" s="204">
        <v>20.5</v>
      </c>
      <c r="E865" s="204">
        <v>20</v>
      </c>
      <c r="F865" s="204">
        <v>19.5</v>
      </c>
      <c r="G865" s="204">
        <v>20.5</v>
      </c>
      <c r="H865" s="204">
        <v>20</v>
      </c>
      <c r="I865" s="204">
        <v>21</v>
      </c>
      <c r="J865" s="204">
        <v>19</v>
      </c>
      <c r="K865" s="204">
        <v>19</v>
      </c>
      <c r="L865" s="204">
        <v>21</v>
      </c>
      <c r="M865" s="204">
        <v>21</v>
      </c>
      <c r="N865" s="204">
        <v>20.5</v>
      </c>
      <c r="O865" s="204">
        <v>23</v>
      </c>
      <c r="P865" s="204">
        <v>22</v>
      </c>
      <c r="Q865" s="204">
        <v>20.5</v>
      </c>
      <c r="R865" s="204">
        <v>21</v>
      </c>
      <c r="S865" s="204">
        <v>25</v>
      </c>
      <c r="T865" s="204">
        <v>20.84</v>
      </c>
    </row>
    <row r="866" spans="1:20" ht="20.100000000000001" customHeight="1">
      <c r="A866" s="288">
        <v>44568</v>
      </c>
      <c r="B866" s="288">
        <v>44574</v>
      </c>
      <c r="C866" s="5" t="s">
        <v>1562</v>
      </c>
      <c r="D866" s="204">
        <v>20</v>
      </c>
      <c r="E866" s="204">
        <v>19.5</v>
      </c>
      <c r="F866" s="204">
        <v>20</v>
      </c>
      <c r="G866" s="204">
        <v>20</v>
      </c>
      <c r="H866" s="204">
        <v>19.5</v>
      </c>
      <c r="I866" s="204">
        <v>20</v>
      </c>
      <c r="J866" s="204">
        <v>18</v>
      </c>
      <c r="K866" s="204">
        <v>18</v>
      </c>
      <c r="L866" s="204">
        <v>19</v>
      </c>
      <c r="M866" s="204">
        <v>19</v>
      </c>
      <c r="N866" s="204">
        <v>20</v>
      </c>
      <c r="O866" s="204">
        <v>20</v>
      </c>
      <c r="P866" s="204">
        <v>20</v>
      </c>
      <c r="Q866" s="204">
        <v>20</v>
      </c>
      <c r="R866" s="204">
        <v>20</v>
      </c>
      <c r="S866" s="204">
        <v>20</v>
      </c>
      <c r="T866" s="204">
        <v>19.559999999999999</v>
      </c>
    </row>
    <row r="867" spans="1:20" ht="20.100000000000001" customHeight="1">
      <c r="A867" s="288">
        <v>44568</v>
      </c>
      <c r="B867" s="288">
        <v>44574</v>
      </c>
      <c r="C867" s="5" t="s">
        <v>1563</v>
      </c>
      <c r="D867" s="204">
        <v>0.5</v>
      </c>
      <c r="E867" s="204">
        <v>0.5</v>
      </c>
      <c r="F867" s="204">
        <v>-0.5</v>
      </c>
      <c r="G867" s="204">
        <v>0.5</v>
      </c>
      <c r="H867" s="204">
        <v>0.5</v>
      </c>
      <c r="I867" s="204">
        <v>1</v>
      </c>
      <c r="J867" s="204">
        <v>1</v>
      </c>
      <c r="K867" s="204">
        <v>1</v>
      </c>
      <c r="L867" s="204">
        <v>2</v>
      </c>
      <c r="M867" s="204">
        <v>2</v>
      </c>
      <c r="N867" s="204">
        <v>0.5</v>
      </c>
      <c r="O867" s="204">
        <v>3</v>
      </c>
      <c r="P867" s="204">
        <v>2</v>
      </c>
      <c r="Q867" s="204">
        <v>0.5</v>
      </c>
      <c r="R867" s="204">
        <v>1</v>
      </c>
      <c r="S867" s="204">
        <v>5</v>
      </c>
      <c r="T867" s="204">
        <v>1.28</v>
      </c>
    </row>
    <row r="868" spans="1:20" ht="20.100000000000001" customHeight="1">
      <c r="A868" s="288">
        <v>44568</v>
      </c>
      <c r="B868" s="288">
        <v>44574</v>
      </c>
      <c r="C868" s="5" t="s">
        <v>1564</v>
      </c>
      <c r="D868" s="204">
        <v>50</v>
      </c>
      <c r="E868" s="204">
        <v>49</v>
      </c>
      <c r="F868" s="204">
        <v>48</v>
      </c>
      <c r="G868" s="204">
        <v>50</v>
      </c>
      <c r="H868" s="204">
        <v>49</v>
      </c>
      <c r="I868" s="204">
        <v>50</v>
      </c>
      <c r="J868" s="204">
        <v>49</v>
      </c>
      <c r="K868" s="204">
        <v>49</v>
      </c>
      <c r="L868" s="204">
        <v>50</v>
      </c>
      <c r="M868" s="204">
        <v>50</v>
      </c>
      <c r="N868" s="204">
        <v>49</v>
      </c>
      <c r="O868" s="204">
        <v>52</v>
      </c>
      <c r="P868" s="204">
        <v>51</v>
      </c>
      <c r="Q868" s="204">
        <v>50</v>
      </c>
      <c r="R868" s="204">
        <v>51</v>
      </c>
      <c r="S868" s="204">
        <v>48</v>
      </c>
      <c r="T868" s="204">
        <v>49.69</v>
      </c>
    </row>
    <row r="869" spans="1:20" ht="20.100000000000001" customHeight="1">
      <c r="A869" s="288">
        <v>44568</v>
      </c>
      <c r="B869" s="288">
        <v>44574</v>
      </c>
      <c r="C869" s="5" t="s">
        <v>1565</v>
      </c>
      <c r="D869" s="204">
        <v>48</v>
      </c>
      <c r="E869" s="204">
        <v>47</v>
      </c>
      <c r="F869" s="204">
        <v>46</v>
      </c>
      <c r="G869" s="204">
        <v>48</v>
      </c>
      <c r="H869" s="204">
        <v>45</v>
      </c>
      <c r="I869" s="204">
        <v>47</v>
      </c>
      <c r="J869" s="204">
        <v>44</v>
      </c>
      <c r="K869" s="204">
        <v>44</v>
      </c>
      <c r="L869" s="204">
        <v>41</v>
      </c>
      <c r="M869" s="204">
        <v>41</v>
      </c>
      <c r="N869" s="204">
        <v>47</v>
      </c>
      <c r="O869" s="204">
        <v>42</v>
      </c>
      <c r="P869" s="204">
        <v>41</v>
      </c>
      <c r="Q869" s="204">
        <v>45</v>
      </c>
      <c r="R869" s="204">
        <v>46</v>
      </c>
      <c r="S869" s="204">
        <v>41.5</v>
      </c>
      <c r="T869" s="204">
        <v>44.59</v>
      </c>
    </row>
    <row r="870" spans="1:20" ht="20.100000000000001" customHeight="1">
      <c r="A870" s="288">
        <v>44568</v>
      </c>
      <c r="B870" s="288">
        <v>44574</v>
      </c>
      <c r="C870" s="5" t="s">
        <v>1566</v>
      </c>
      <c r="D870" s="204">
        <v>2</v>
      </c>
      <c r="E870" s="204">
        <v>2</v>
      </c>
      <c r="F870" s="204">
        <v>2</v>
      </c>
      <c r="G870" s="204">
        <v>2</v>
      </c>
      <c r="H870" s="204">
        <v>4</v>
      </c>
      <c r="I870" s="204">
        <v>3</v>
      </c>
      <c r="J870" s="204">
        <v>5</v>
      </c>
      <c r="K870" s="204">
        <v>5</v>
      </c>
      <c r="L870" s="204">
        <v>9</v>
      </c>
      <c r="M870" s="204">
        <v>9</v>
      </c>
      <c r="N870" s="204">
        <v>2</v>
      </c>
      <c r="O870" s="204">
        <v>10</v>
      </c>
      <c r="P870" s="204">
        <v>10</v>
      </c>
      <c r="Q870" s="204">
        <v>5</v>
      </c>
      <c r="R870" s="204">
        <v>5</v>
      </c>
      <c r="S870" s="204">
        <v>6.5</v>
      </c>
      <c r="T870" s="204">
        <v>5.0999999999999996</v>
      </c>
    </row>
    <row r="871" spans="1:20" ht="20.100000000000001" customHeight="1">
      <c r="A871" s="288">
        <v>44575</v>
      </c>
      <c r="B871" s="288">
        <v>44581</v>
      </c>
      <c r="C871" s="5" t="s">
        <v>1560</v>
      </c>
      <c r="D871" s="204">
        <v>18.5</v>
      </c>
      <c r="E871" s="204">
        <v>18</v>
      </c>
      <c r="F871" s="204">
        <v>18.899999999999999</v>
      </c>
      <c r="G871" s="204">
        <v>18.5</v>
      </c>
      <c r="H871" s="204">
        <v>18.5</v>
      </c>
      <c r="I871" s="204">
        <v>19.7</v>
      </c>
      <c r="J871" s="204">
        <v>19.2</v>
      </c>
      <c r="K871" s="204">
        <v>19.2</v>
      </c>
      <c r="L871" s="204">
        <v>18.600000000000001</v>
      </c>
      <c r="M871" s="204">
        <v>18.600000000000001</v>
      </c>
      <c r="N871" s="204">
        <v>20.2</v>
      </c>
      <c r="O871" s="204">
        <v>20</v>
      </c>
      <c r="P871" s="204">
        <v>19.600000000000001</v>
      </c>
      <c r="Q871" s="204">
        <v>18.600000000000001</v>
      </c>
      <c r="R871" s="204">
        <v>19.3</v>
      </c>
      <c r="S871" s="204">
        <v>18.5</v>
      </c>
      <c r="T871" s="204">
        <v>18.989999999999998</v>
      </c>
    </row>
    <row r="872" spans="1:20" ht="20.100000000000001" customHeight="1">
      <c r="A872" s="288">
        <v>44575</v>
      </c>
      <c r="B872" s="288">
        <v>44581</v>
      </c>
      <c r="C872" s="5" t="s">
        <v>1561</v>
      </c>
      <c r="D872" s="204">
        <v>21</v>
      </c>
      <c r="E872" s="204">
        <v>20.5</v>
      </c>
      <c r="F872" s="204">
        <v>19.5</v>
      </c>
      <c r="G872" s="204">
        <v>21</v>
      </c>
      <c r="H872" s="204">
        <v>20</v>
      </c>
      <c r="I872" s="204">
        <v>22</v>
      </c>
      <c r="J872" s="204">
        <v>19</v>
      </c>
      <c r="K872" s="204">
        <v>19</v>
      </c>
      <c r="L872" s="204">
        <v>20</v>
      </c>
      <c r="M872" s="204">
        <v>20</v>
      </c>
      <c r="N872" s="204">
        <v>20.5</v>
      </c>
      <c r="O872" s="204">
        <v>21</v>
      </c>
      <c r="P872" s="204">
        <v>21</v>
      </c>
      <c r="Q872" s="204">
        <v>20.5</v>
      </c>
      <c r="R872" s="204">
        <v>21</v>
      </c>
      <c r="S872" s="204">
        <v>23</v>
      </c>
      <c r="T872" s="204">
        <v>20.56</v>
      </c>
    </row>
    <row r="873" spans="1:20" ht="20.100000000000001" customHeight="1">
      <c r="A873" s="288">
        <v>44575</v>
      </c>
      <c r="B873" s="288">
        <v>44581</v>
      </c>
      <c r="C873" s="5" t="s">
        <v>1562</v>
      </c>
      <c r="D873" s="204">
        <v>20.5</v>
      </c>
      <c r="E873" s="204">
        <v>20</v>
      </c>
      <c r="F873" s="204">
        <v>20</v>
      </c>
      <c r="G873" s="204">
        <v>20</v>
      </c>
      <c r="H873" s="204">
        <v>19.5</v>
      </c>
      <c r="I873" s="204">
        <v>20</v>
      </c>
      <c r="J873" s="204">
        <v>18</v>
      </c>
      <c r="K873" s="204">
        <v>18</v>
      </c>
      <c r="L873" s="204">
        <v>19</v>
      </c>
      <c r="M873" s="204">
        <v>19</v>
      </c>
      <c r="N873" s="204">
        <v>20</v>
      </c>
      <c r="O873" s="204">
        <v>20</v>
      </c>
      <c r="P873" s="204">
        <v>20</v>
      </c>
      <c r="Q873" s="204">
        <v>20</v>
      </c>
      <c r="R873" s="204">
        <v>20</v>
      </c>
      <c r="S873" s="204">
        <v>20</v>
      </c>
      <c r="T873" s="204">
        <v>19.63</v>
      </c>
    </row>
    <row r="874" spans="1:20" ht="20.100000000000001" customHeight="1">
      <c r="A874" s="288">
        <v>44575</v>
      </c>
      <c r="B874" s="288">
        <v>44581</v>
      </c>
      <c r="C874" s="5" t="s">
        <v>1563</v>
      </c>
      <c r="D874" s="204">
        <v>0.5</v>
      </c>
      <c r="E874" s="204">
        <v>0.5</v>
      </c>
      <c r="F874" s="204">
        <v>-0.5</v>
      </c>
      <c r="G874" s="204">
        <v>1</v>
      </c>
      <c r="H874" s="204">
        <v>0.5</v>
      </c>
      <c r="I874" s="204">
        <v>2</v>
      </c>
      <c r="J874" s="204">
        <v>1</v>
      </c>
      <c r="K874" s="204">
        <v>1</v>
      </c>
      <c r="L874" s="204">
        <v>1</v>
      </c>
      <c r="M874" s="204">
        <v>1</v>
      </c>
      <c r="N874" s="204">
        <v>0.5</v>
      </c>
      <c r="O874" s="204">
        <v>1</v>
      </c>
      <c r="P874" s="204">
        <v>1</v>
      </c>
      <c r="Q874" s="204">
        <v>0.5</v>
      </c>
      <c r="R874" s="204">
        <v>1</v>
      </c>
      <c r="S874" s="204">
        <v>3</v>
      </c>
      <c r="T874" s="204">
        <v>0.93</v>
      </c>
    </row>
    <row r="875" spans="1:20" ht="20.100000000000001" customHeight="1">
      <c r="A875" s="288">
        <v>44575</v>
      </c>
      <c r="B875" s="288">
        <v>44581</v>
      </c>
      <c r="C875" s="5" t="s">
        <v>1564</v>
      </c>
      <c r="D875" s="204">
        <v>51</v>
      </c>
      <c r="E875" s="204">
        <v>50</v>
      </c>
      <c r="F875" s="204">
        <v>48</v>
      </c>
      <c r="G875" s="204">
        <v>51</v>
      </c>
      <c r="H875" s="204">
        <v>49</v>
      </c>
      <c r="I875" s="204">
        <v>52</v>
      </c>
      <c r="J875" s="204">
        <v>49</v>
      </c>
      <c r="K875" s="204">
        <v>49</v>
      </c>
      <c r="L875" s="204">
        <v>50</v>
      </c>
      <c r="M875" s="204">
        <v>50</v>
      </c>
      <c r="N875" s="204">
        <v>49</v>
      </c>
      <c r="O875" s="204">
        <v>50</v>
      </c>
      <c r="P875" s="204">
        <v>50</v>
      </c>
      <c r="Q875" s="204">
        <v>50</v>
      </c>
      <c r="R875" s="204">
        <v>51</v>
      </c>
      <c r="S875" s="204">
        <v>48</v>
      </c>
      <c r="T875" s="204">
        <v>49.81</v>
      </c>
    </row>
    <row r="876" spans="1:20" ht="20.100000000000001" customHeight="1">
      <c r="A876" s="288">
        <v>44575</v>
      </c>
      <c r="B876" s="288">
        <v>44581</v>
      </c>
      <c r="C876" s="5" t="s">
        <v>1565</v>
      </c>
      <c r="D876" s="204">
        <v>49</v>
      </c>
      <c r="E876" s="204">
        <v>48</v>
      </c>
      <c r="F876" s="204">
        <v>46</v>
      </c>
      <c r="G876" s="204">
        <v>49</v>
      </c>
      <c r="H876" s="204">
        <v>45</v>
      </c>
      <c r="I876" s="204">
        <v>49</v>
      </c>
      <c r="J876" s="204">
        <v>44</v>
      </c>
      <c r="K876" s="204">
        <v>44</v>
      </c>
      <c r="L876" s="204">
        <v>41</v>
      </c>
      <c r="M876" s="204">
        <v>41</v>
      </c>
      <c r="N876" s="204">
        <v>47</v>
      </c>
      <c r="O876" s="204">
        <v>42</v>
      </c>
      <c r="P876" s="204">
        <v>41</v>
      </c>
      <c r="Q876" s="204">
        <v>45</v>
      </c>
      <c r="R876" s="204">
        <v>46</v>
      </c>
      <c r="S876" s="204">
        <v>41.5</v>
      </c>
      <c r="T876" s="204">
        <v>44.91</v>
      </c>
    </row>
    <row r="877" spans="1:20" ht="20.100000000000001" customHeight="1">
      <c r="A877" s="288">
        <v>44575</v>
      </c>
      <c r="B877" s="288">
        <v>44581</v>
      </c>
      <c r="C877" s="5" t="s">
        <v>1566</v>
      </c>
      <c r="D877" s="204">
        <v>2</v>
      </c>
      <c r="E877" s="204">
        <v>2</v>
      </c>
      <c r="F877" s="204">
        <v>2</v>
      </c>
      <c r="G877" s="204">
        <v>2</v>
      </c>
      <c r="H877" s="204">
        <v>4</v>
      </c>
      <c r="I877" s="204">
        <v>3</v>
      </c>
      <c r="J877" s="204">
        <v>5</v>
      </c>
      <c r="K877" s="204">
        <v>5</v>
      </c>
      <c r="L877" s="204">
        <v>9</v>
      </c>
      <c r="M877" s="204">
        <v>9</v>
      </c>
      <c r="N877" s="204">
        <v>2</v>
      </c>
      <c r="O877" s="204">
        <v>8</v>
      </c>
      <c r="P877" s="204">
        <v>9</v>
      </c>
      <c r="Q877" s="204">
        <v>5</v>
      </c>
      <c r="R877" s="204">
        <v>5</v>
      </c>
      <c r="S877" s="204">
        <v>6.5</v>
      </c>
      <c r="T877" s="204">
        <v>4.9000000000000004</v>
      </c>
    </row>
    <row r="878" spans="1:20" ht="20.100000000000001" customHeight="1">
      <c r="A878" s="288">
        <v>44582</v>
      </c>
      <c r="B878" s="288">
        <v>44587</v>
      </c>
      <c r="C878" s="5" t="s">
        <v>1560</v>
      </c>
      <c r="D878" s="204">
        <v>18.3</v>
      </c>
      <c r="E878" s="204">
        <v>17.600000000000001</v>
      </c>
      <c r="F878" s="204">
        <v>18.5</v>
      </c>
      <c r="G878" s="204">
        <v>18.7</v>
      </c>
      <c r="H878" s="204">
        <v>19.3</v>
      </c>
      <c r="I878" s="204">
        <v>19.5</v>
      </c>
      <c r="J878" s="204">
        <v>19.5</v>
      </c>
      <c r="K878" s="204">
        <v>19.5</v>
      </c>
      <c r="L878" s="204">
        <v>18</v>
      </c>
      <c r="M878" s="204">
        <v>18</v>
      </c>
      <c r="N878" s="204">
        <v>20.5</v>
      </c>
      <c r="O878" s="204">
        <v>20</v>
      </c>
      <c r="P878" s="204">
        <v>19</v>
      </c>
      <c r="Q878" s="204">
        <v>18</v>
      </c>
      <c r="R878" s="204">
        <v>18.5</v>
      </c>
      <c r="S878" s="204">
        <v>18.600000000000001</v>
      </c>
      <c r="T878" s="204">
        <v>18.84</v>
      </c>
    </row>
    <row r="879" spans="1:20" ht="20.100000000000001" customHeight="1">
      <c r="A879" s="288">
        <v>44582</v>
      </c>
      <c r="B879" s="288">
        <v>44587</v>
      </c>
      <c r="C879" s="5" t="s">
        <v>1561</v>
      </c>
      <c r="D879" s="204">
        <v>20.5</v>
      </c>
      <c r="E879" s="204">
        <v>20</v>
      </c>
      <c r="F879" s="204">
        <v>19.5</v>
      </c>
      <c r="G879" s="204">
        <v>20.5</v>
      </c>
      <c r="H879" s="204">
        <v>20</v>
      </c>
      <c r="I879" s="204">
        <v>21</v>
      </c>
      <c r="J879" s="204">
        <v>19</v>
      </c>
      <c r="K879" s="204">
        <v>19</v>
      </c>
      <c r="L879" s="204">
        <v>20</v>
      </c>
      <c r="M879" s="204">
        <v>20</v>
      </c>
      <c r="N879" s="204">
        <v>20.5</v>
      </c>
      <c r="O879" s="204">
        <v>21</v>
      </c>
      <c r="P879" s="204">
        <v>21</v>
      </c>
      <c r="Q879" s="204">
        <v>20.5</v>
      </c>
      <c r="R879" s="204">
        <v>21</v>
      </c>
      <c r="S879" s="204">
        <v>23</v>
      </c>
      <c r="T879" s="204">
        <v>20.41</v>
      </c>
    </row>
    <row r="880" spans="1:20" ht="20.100000000000001" customHeight="1">
      <c r="A880" s="288">
        <v>44582</v>
      </c>
      <c r="B880" s="288">
        <v>44587</v>
      </c>
      <c r="C880" s="5" t="s">
        <v>1562</v>
      </c>
      <c r="D880" s="204">
        <v>20</v>
      </c>
      <c r="E880" s="204">
        <v>19.5</v>
      </c>
      <c r="F880" s="204">
        <v>19</v>
      </c>
      <c r="G880" s="204">
        <v>19.5</v>
      </c>
      <c r="H880" s="204">
        <v>19.5</v>
      </c>
      <c r="I880" s="204">
        <v>19</v>
      </c>
      <c r="J880" s="204">
        <v>18</v>
      </c>
      <c r="K880" s="204">
        <v>18</v>
      </c>
      <c r="L880" s="204">
        <v>19</v>
      </c>
      <c r="M880" s="204">
        <v>19</v>
      </c>
      <c r="N880" s="204">
        <v>20</v>
      </c>
      <c r="O880" s="204">
        <v>20</v>
      </c>
      <c r="P880" s="204">
        <v>20</v>
      </c>
      <c r="Q880" s="204">
        <v>20</v>
      </c>
      <c r="R880" s="204">
        <v>20</v>
      </c>
      <c r="S880" s="204">
        <v>20</v>
      </c>
      <c r="T880" s="204">
        <v>19.41</v>
      </c>
    </row>
    <row r="881" spans="1:20" ht="20.100000000000001" customHeight="1">
      <c r="A881" s="288">
        <v>44582</v>
      </c>
      <c r="B881" s="288">
        <v>44587</v>
      </c>
      <c r="C881" s="5" t="s">
        <v>1563</v>
      </c>
      <c r="D881" s="204">
        <v>0.5</v>
      </c>
      <c r="E881" s="204">
        <v>0.5</v>
      </c>
      <c r="F881" s="204">
        <v>0.5</v>
      </c>
      <c r="G881" s="204">
        <v>1</v>
      </c>
      <c r="H881" s="204">
        <v>0.5</v>
      </c>
      <c r="I881" s="204">
        <v>2</v>
      </c>
      <c r="J881" s="204">
        <v>1</v>
      </c>
      <c r="K881" s="204">
        <v>1</v>
      </c>
      <c r="L881" s="204">
        <v>1</v>
      </c>
      <c r="M881" s="204">
        <v>1</v>
      </c>
      <c r="N881" s="204">
        <v>0.5</v>
      </c>
      <c r="O881" s="204">
        <v>1</v>
      </c>
      <c r="P881" s="204">
        <v>1</v>
      </c>
      <c r="Q881" s="204">
        <v>0.5</v>
      </c>
      <c r="R881" s="204">
        <v>1</v>
      </c>
      <c r="S881" s="204">
        <v>3</v>
      </c>
      <c r="T881" s="204">
        <v>1</v>
      </c>
    </row>
    <row r="882" spans="1:20" ht="20.100000000000001" customHeight="1">
      <c r="A882" s="288">
        <v>44582</v>
      </c>
      <c r="B882" s="288">
        <v>44587</v>
      </c>
      <c r="C882" s="5" t="s">
        <v>1564</v>
      </c>
      <c r="D882" s="204">
        <v>52</v>
      </c>
      <c r="E882" s="204">
        <v>51</v>
      </c>
      <c r="F882" s="204">
        <v>48</v>
      </c>
      <c r="G882" s="204">
        <v>50</v>
      </c>
      <c r="H882" s="204">
        <v>49</v>
      </c>
      <c r="I882" s="204">
        <v>51</v>
      </c>
      <c r="J882" s="204">
        <v>49</v>
      </c>
      <c r="K882" s="204">
        <v>49</v>
      </c>
      <c r="L882" s="204">
        <v>50</v>
      </c>
      <c r="M882" s="204">
        <v>50</v>
      </c>
      <c r="N882" s="204">
        <v>49</v>
      </c>
      <c r="O882" s="204">
        <v>50</v>
      </c>
      <c r="P882" s="204">
        <v>50</v>
      </c>
      <c r="Q882" s="204">
        <v>50</v>
      </c>
      <c r="R882" s="204">
        <v>51</v>
      </c>
      <c r="S882" s="204">
        <v>48</v>
      </c>
      <c r="T882" s="204">
        <v>49.81</v>
      </c>
    </row>
    <row r="883" spans="1:20" ht="20.100000000000001" customHeight="1">
      <c r="A883" s="288">
        <v>44582</v>
      </c>
      <c r="B883" s="288">
        <v>44587</v>
      </c>
      <c r="C883" s="5" t="s">
        <v>1565</v>
      </c>
      <c r="D883" s="204">
        <v>50</v>
      </c>
      <c r="E883" s="204">
        <v>49</v>
      </c>
      <c r="F883" s="204">
        <v>46</v>
      </c>
      <c r="G883" s="204">
        <v>47</v>
      </c>
      <c r="H883" s="204">
        <v>45</v>
      </c>
      <c r="I883" s="204">
        <v>47</v>
      </c>
      <c r="J883" s="204">
        <v>44</v>
      </c>
      <c r="K883" s="204">
        <v>44</v>
      </c>
      <c r="L883" s="204">
        <v>41</v>
      </c>
      <c r="M883" s="204">
        <v>41</v>
      </c>
      <c r="N883" s="204">
        <v>47</v>
      </c>
      <c r="O883" s="204">
        <v>42</v>
      </c>
      <c r="P883" s="204">
        <v>41</v>
      </c>
      <c r="Q883" s="204">
        <v>45</v>
      </c>
      <c r="R883" s="204">
        <v>46</v>
      </c>
      <c r="S883" s="204">
        <v>41.5</v>
      </c>
      <c r="T883" s="204">
        <v>44.78</v>
      </c>
    </row>
    <row r="884" spans="1:20" ht="20.100000000000001" customHeight="1">
      <c r="A884" s="288">
        <v>44582</v>
      </c>
      <c r="B884" s="288">
        <v>44587</v>
      </c>
      <c r="C884" s="5" t="s">
        <v>1566</v>
      </c>
      <c r="D884" s="204">
        <v>2</v>
      </c>
      <c r="E884" s="204">
        <v>2</v>
      </c>
      <c r="F884" s="204">
        <v>2</v>
      </c>
      <c r="G884" s="204">
        <v>3</v>
      </c>
      <c r="H884" s="204">
        <v>4</v>
      </c>
      <c r="I884" s="204">
        <v>4</v>
      </c>
      <c r="J884" s="204">
        <v>5</v>
      </c>
      <c r="K884" s="204">
        <v>5</v>
      </c>
      <c r="L884" s="204">
        <v>9</v>
      </c>
      <c r="M884" s="204">
        <v>9</v>
      </c>
      <c r="N884" s="204">
        <v>2</v>
      </c>
      <c r="O884" s="204">
        <v>8</v>
      </c>
      <c r="P884" s="204">
        <v>9</v>
      </c>
      <c r="Q884" s="204">
        <v>5</v>
      </c>
      <c r="R884" s="204">
        <v>5</v>
      </c>
      <c r="S884" s="204">
        <v>6.5</v>
      </c>
      <c r="T884" s="204">
        <v>5.03</v>
      </c>
    </row>
    <row r="885" spans="1:20" s="10" customFormat="1" ht="20.100000000000001" customHeight="1">
      <c r="A885" s="288">
        <v>44598</v>
      </c>
      <c r="B885" s="288">
        <v>44602</v>
      </c>
      <c r="C885" s="5" t="s">
        <v>1560</v>
      </c>
      <c r="D885" s="204">
        <v>15.2</v>
      </c>
      <c r="E885" s="204">
        <v>14.7</v>
      </c>
      <c r="F885" s="204">
        <v>16.600000000000001</v>
      </c>
      <c r="G885" s="204">
        <v>16</v>
      </c>
      <c r="H885" s="204">
        <v>17.5</v>
      </c>
      <c r="I885" s="204">
        <v>17.2</v>
      </c>
      <c r="J885" s="204">
        <v>17.5</v>
      </c>
      <c r="K885" s="204">
        <v>17.5</v>
      </c>
      <c r="L885" s="204">
        <v>17.399999999999999</v>
      </c>
      <c r="M885" s="204">
        <v>17.600000000000001</v>
      </c>
      <c r="N885" s="204">
        <v>18.5</v>
      </c>
      <c r="O885" s="204">
        <v>18.5</v>
      </c>
      <c r="P885" s="204">
        <v>17</v>
      </c>
      <c r="Q885" s="204">
        <v>17.600000000000001</v>
      </c>
      <c r="R885" s="204">
        <v>17.8</v>
      </c>
      <c r="S885" s="204">
        <v>17.600000000000001</v>
      </c>
      <c r="T885" s="204">
        <v>17.14</v>
      </c>
    </row>
    <row r="886" spans="1:20" s="10" customFormat="1" ht="20.100000000000001" customHeight="1">
      <c r="A886" s="288">
        <v>44598</v>
      </c>
      <c r="B886" s="288">
        <v>44602</v>
      </c>
      <c r="C886" s="5" t="s">
        <v>1561</v>
      </c>
      <c r="D886" s="204">
        <v>20</v>
      </c>
      <c r="E886" s="204">
        <v>19</v>
      </c>
      <c r="F886" s="204">
        <v>18.5</v>
      </c>
      <c r="G886" s="204">
        <v>18</v>
      </c>
      <c r="H886" s="204">
        <v>17</v>
      </c>
      <c r="I886" s="204">
        <v>18.5</v>
      </c>
      <c r="J886" s="204">
        <v>18</v>
      </c>
      <c r="K886" s="204">
        <v>18</v>
      </c>
      <c r="L886" s="204">
        <v>20</v>
      </c>
      <c r="M886" s="204">
        <v>20</v>
      </c>
      <c r="N886" s="204">
        <v>19</v>
      </c>
      <c r="O886" s="204">
        <v>21</v>
      </c>
      <c r="P886" s="204">
        <v>21</v>
      </c>
      <c r="Q886" s="204">
        <v>19</v>
      </c>
      <c r="R886" s="204">
        <v>19.5</v>
      </c>
      <c r="S886" s="204">
        <v>21</v>
      </c>
      <c r="T886" s="204">
        <v>19.22</v>
      </c>
    </row>
    <row r="887" spans="1:20" s="10" customFormat="1" ht="20.100000000000001" customHeight="1">
      <c r="A887" s="288">
        <v>44598</v>
      </c>
      <c r="B887" s="288">
        <v>44602</v>
      </c>
      <c r="C887" s="5" t="s">
        <v>1562</v>
      </c>
      <c r="D887" s="204">
        <v>18.5</v>
      </c>
      <c r="E887" s="204">
        <v>18</v>
      </c>
      <c r="F887" s="204">
        <v>18</v>
      </c>
      <c r="G887" s="204">
        <v>18</v>
      </c>
      <c r="H887" s="204">
        <v>17</v>
      </c>
      <c r="I887" s="204">
        <v>18</v>
      </c>
      <c r="J887" s="204">
        <v>17</v>
      </c>
      <c r="K887" s="204">
        <v>17</v>
      </c>
      <c r="L887" s="204">
        <v>19</v>
      </c>
      <c r="M887" s="204">
        <v>19</v>
      </c>
      <c r="N887" s="204">
        <v>19</v>
      </c>
      <c r="O887" s="204">
        <v>20</v>
      </c>
      <c r="P887" s="204">
        <v>20</v>
      </c>
      <c r="Q887" s="204">
        <v>18.3</v>
      </c>
      <c r="R887" s="204">
        <v>18.5</v>
      </c>
      <c r="S887" s="204">
        <v>19</v>
      </c>
      <c r="T887" s="204">
        <v>18.39</v>
      </c>
    </row>
    <row r="888" spans="1:20" s="10" customFormat="1" ht="20.100000000000001" customHeight="1">
      <c r="A888" s="288">
        <v>44598</v>
      </c>
      <c r="B888" s="288">
        <v>44602</v>
      </c>
      <c r="C888" s="5" t="s">
        <v>1563</v>
      </c>
      <c r="D888" s="204">
        <v>1.5</v>
      </c>
      <c r="E888" s="204">
        <v>1</v>
      </c>
      <c r="F888" s="204">
        <v>0.5</v>
      </c>
      <c r="G888" s="204">
        <v>0</v>
      </c>
      <c r="H888" s="204">
        <v>0</v>
      </c>
      <c r="I888" s="204">
        <v>0.5</v>
      </c>
      <c r="J888" s="204">
        <v>1</v>
      </c>
      <c r="K888" s="204">
        <v>1</v>
      </c>
      <c r="L888" s="204">
        <v>1</v>
      </c>
      <c r="M888" s="204">
        <v>1</v>
      </c>
      <c r="N888" s="204">
        <v>0</v>
      </c>
      <c r="O888" s="204">
        <v>1</v>
      </c>
      <c r="P888" s="204">
        <v>1</v>
      </c>
      <c r="Q888" s="204">
        <v>0.69999999999999896</v>
      </c>
      <c r="R888" s="204">
        <v>1</v>
      </c>
      <c r="S888" s="204">
        <v>2</v>
      </c>
      <c r="T888" s="204">
        <v>0.83</v>
      </c>
    </row>
    <row r="889" spans="1:20" s="10" customFormat="1" ht="20.100000000000001" customHeight="1">
      <c r="A889" s="288">
        <v>44598</v>
      </c>
      <c r="B889" s="288">
        <v>44602</v>
      </c>
      <c r="C889" s="5" t="s">
        <v>1564</v>
      </c>
      <c r="D889" s="204">
        <v>49</v>
      </c>
      <c r="E889" s="204">
        <v>48</v>
      </c>
      <c r="F889" s="204">
        <v>45</v>
      </c>
      <c r="G889" s="204">
        <v>48</v>
      </c>
      <c r="H889" s="204">
        <v>45</v>
      </c>
      <c r="I889" s="204">
        <v>48.5</v>
      </c>
      <c r="J889" s="204">
        <v>47</v>
      </c>
      <c r="K889" s="204">
        <v>47</v>
      </c>
      <c r="L889" s="204">
        <v>47</v>
      </c>
      <c r="M889" s="204">
        <v>47</v>
      </c>
      <c r="N889" s="204">
        <v>47</v>
      </c>
      <c r="O889" s="204">
        <v>48</v>
      </c>
      <c r="P889" s="204">
        <v>47</v>
      </c>
      <c r="Q889" s="204">
        <v>49</v>
      </c>
      <c r="R889" s="204">
        <v>50</v>
      </c>
      <c r="S889" s="204">
        <v>46</v>
      </c>
      <c r="T889" s="204">
        <v>47.41</v>
      </c>
    </row>
    <row r="890" spans="1:20" s="10" customFormat="1" ht="20.100000000000001" customHeight="1">
      <c r="A890" s="288">
        <v>44598</v>
      </c>
      <c r="B890" s="288">
        <v>44602</v>
      </c>
      <c r="C890" s="5" t="s">
        <v>1565</v>
      </c>
      <c r="D890" s="204">
        <v>45</v>
      </c>
      <c r="E890" s="204">
        <v>46</v>
      </c>
      <c r="F890" s="204">
        <v>43</v>
      </c>
      <c r="G890" s="204">
        <v>45</v>
      </c>
      <c r="H890" s="204">
        <v>42</v>
      </c>
      <c r="I890" s="204">
        <v>46</v>
      </c>
      <c r="J890" s="204">
        <v>42</v>
      </c>
      <c r="K890" s="204">
        <v>42</v>
      </c>
      <c r="L890" s="204">
        <v>41</v>
      </c>
      <c r="M890" s="204">
        <v>41</v>
      </c>
      <c r="N890" s="204">
        <v>42</v>
      </c>
      <c r="O890" s="204">
        <v>42</v>
      </c>
      <c r="P890" s="204">
        <v>41</v>
      </c>
      <c r="Q890" s="204">
        <v>45</v>
      </c>
      <c r="R890" s="204">
        <v>46</v>
      </c>
      <c r="S890" s="204">
        <v>41</v>
      </c>
      <c r="T890" s="204">
        <v>43.13</v>
      </c>
    </row>
    <row r="891" spans="1:20" s="10" customFormat="1" ht="20.100000000000001" customHeight="1">
      <c r="A891" s="288">
        <v>44598</v>
      </c>
      <c r="B891" s="288">
        <v>44602</v>
      </c>
      <c r="C891" s="5" t="s">
        <v>1566</v>
      </c>
      <c r="D891" s="204">
        <v>4</v>
      </c>
      <c r="E891" s="204">
        <v>2</v>
      </c>
      <c r="F891" s="204">
        <v>2</v>
      </c>
      <c r="G891" s="204">
        <v>3</v>
      </c>
      <c r="H891" s="204">
        <v>3</v>
      </c>
      <c r="I891" s="204">
        <v>2.5</v>
      </c>
      <c r="J891" s="204">
        <v>5</v>
      </c>
      <c r="K891" s="204">
        <v>5</v>
      </c>
      <c r="L891" s="204">
        <v>6</v>
      </c>
      <c r="M891" s="204">
        <v>6</v>
      </c>
      <c r="N891" s="204">
        <v>5</v>
      </c>
      <c r="O891" s="204">
        <v>6</v>
      </c>
      <c r="P891" s="204">
        <v>6</v>
      </c>
      <c r="Q891" s="204">
        <v>4</v>
      </c>
      <c r="R891" s="204">
        <v>4</v>
      </c>
      <c r="S891" s="204">
        <v>5</v>
      </c>
      <c r="T891" s="204">
        <v>4.28</v>
      </c>
    </row>
    <row r="892" spans="1:20" ht="20.100000000000001" customHeight="1">
      <c r="A892" s="288">
        <v>44603</v>
      </c>
      <c r="B892" s="288">
        <v>44609</v>
      </c>
      <c r="C892" s="5" t="s">
        <v>1560</v>
      </c>
      <c r="D892" s="204">
        <v>14.7</v>
      </c>
      <c r="E892" s="204">
        <v>14.3</v>
      </c>
      <c r="F892" s="204">
        <v>15.3</v>
      </c>
      <c r="G892" s="204">
        <v>14</v>
      </c>
      <c r="H892" s="204">
        <v>16</v>
      </c>
      <c r="I892" s="204">
        <v>15.5</v>
      </c>
      <c r="J892" s="204">
        <v>16</v>
      </c>
      <c r="K892" s="204">
        <v>16</v>
      </c>
      <c r="L892" s="204">
        <v>16.600000000000001</v>
      </c>
      <c r="M892" s="204">
        <v>17</v>
      </c>
      <c r="N892" s="204">
        <v>17</v>
      </c>
      <c r="O892" s="204">
        <v>17.600000000000001</v>
      </c>
      <c r="P892" s="204">
        <v>16</v>
      </c>
      <c r="Q892" s="204">
        <v>15.4</v>
      </c>
      <c r="R892" s="204">
        <v>15.6</v>
      </c>
      <c r="S892" s="204">
        <v>16.8</v>
      </c>
      <c r="T892" s="204">
        <v>15.86</v>
      </c>
    </row>
    <row r="893" spans="1:20" ht="20.100000000000001" customHeight="1">
      <c r="A893" s="288">
        <v>44603</v>
      </c>
      <c r="B893" s="288">
        <v>44609</v>
      </c>
      <c r="C893" s="5" t="s">
        <v>1561</v>
      </c>
      <c r="D893" s="204">
        <v>18.5</v>
      </c>
      <c r="E893" s="204">
        <v>18</v>
      </c>
      <c r="F893" s="204">
        <v>17.5</v>
      </c>
      <c r="G893" s="204">
        <v>16</v>
      </c>
      <c r="H893" s="204">
        <v>17</v>
      </c>
      <c r="I893" s="204">
        <v>16.5</v>
      </c>
      <c r="J893" s="204">
        <v>18</v>
      </c>
      <c r="K893" s="204">
        <v>18</v>
      </c>
      <c r="L893" s="204">
        <v>19</v>
      </c>
      <c r="M893" s="204">
        <v>19</v>
      </c>
      <c r="N893" s="204">
        <v>19</v>
      </c>
      <c r="O893" s="204">
        <v>20</v>
      </c>
      <c r="P893" s="204">
        <v>19</v>
      </c>
      <c r="Q893" s="204">
        <v>17.5</v>
      </c>
      <c r="R893" s="204">
        <v>17.5</v>
      </c>
      <c r="S893" s="204">
        <v>21</v>
      </c>
      <c r="T893" s="204">
        <v>18.22</v>
      </c>
    </row>
    <row r="894" spans="1:20" ht="20.100000000000001" customHeight="1">
      <c r="A894" s="288">
        <v>44603</v>
      </c>
      <c r="B894" s="288">
        <v>44609</v>
      </c>
      <c r="C894" s="5" t="s">
        <v>1562</v>
      </c>
      <c r="D894" s="204">
        <v>18</v>
      </c>
      <c r="E894" s="204">
        <v>17.5</v>
      </c>
      <c r="F894" s="204">
        <v>17</v>
      </c>
      <c r="G894" s="204">
        <v>18</v>
      </c>
      <c r="H894" s="204">
        <v>17</v>
      </c>
      <c r="I894" s="204">
        <v>18</v>
      </c>
      <c r="J894" s="204">
        <v>17</v>
      </c>
      <c r="K894" s="204">
        <v>17</v>
      </c>
      <c r="L894" s="204">
        <v>18</v>
      </c>
      <c r="M894" s="204">
        <v>18</v>
      </c>
      <c r="N894" s="204">
        <v>19</v>
      </c>
      <c r="O894" s="204">
        <v>19</v>
      </c>
      <c r="P894" s="204">
        <v>18</v>
      </c>
      <c r="Q894" s="204">
        <v>17</v>
      </c>
      <c r="R894" s="204">
        <v>17</v>
      </c>
      <c r="S894" s="204">
        <v>19</v>
      </c>
      <c r="T894" s="204">
        <v>17.78</v>
      </c>
    </row>
    <row r="895" spans="1:20" ht="20.100000000000001" customHeight="1">
      <c r="A895" s="288">
        <v>44603</v>
      </c>
      <c r="B895" s="288">
        <v>44609</v>
      </c>
      <c r="C895" s="5" t="s">
        <v>1563</v>
      </c>
      <c r="D895" s="204">
        <v>0.5</v>
      </c>
      <c r="E895" s="204">
        <v>0.5</v>
      </c>
      <c r="F895" s="204">
        <v>0.5</v>
      </c>
      <c r="G895" s="204">
        <v>-2</v>
      </c>
      <c r="H895" s="204">
        <v>0</v>
      </c>
      <c r="I895" s="204">
        <v>-1.5</v>
      </c>
      <c r="J895" s="204">
        <v>1</v>
      </c>
      <c r="K895" s="204">
        <v>1</v>
      </c>
      <c r="L895" s="204">
        <v>1</v>
      </c>
      <c r="M895" s="204">
        <v>1</v>
      </c>
      <c r="N895" s="204">
        <v>0</v>
      </c>
      <c r="O895" s="204">
        <v>1</v>
      </c>
      <c r="P895" s="204">
        <v>1</v>
      </c>
      <c r="Q895" s="204">
        <v>0.5</v>
      </c>
      <c r="R895" s="204">
        <v>0.5</v>
      </c>
      <c r="S895" s="204">
        <v>2</v>
      </c>
      <c r="T895" s="204">
        <v>0.44</v>
      </c>
    </row>
    <row r="896" spans="1:20" ht="20.100000000000001" customHeight="1">
      <c r="A896" s="288">
        <v>44603</v>
      </c>
      <c r="B896" s="288">
        <v>44609</v>
      </c>
      <c r="C896" s="5" t="s">
        <v>1564</v>
      </c>
      <c r="D896" s="204">
        <v>47</v>
      </c>
      <c r="E896" s="204">
        <v>45</v>
      </c>
      <c r="F896" s="204">
        <v>43</v>
      </c>
      <c r="G896" s="204">
        <v>44</v>
      </c>
      <c r="H896" s="204">
        <v>42</v>
      </c>
      <c r="I896" s="204">
        <v>44</v>
      </c>
      <c r="J896" s="204">
        <v>42</v>
      </c>
      <c r="K896" s="204">
        <v>42</v>
      </c>
      <c r="L896" s="204">
        <v>46</v>
      </c>
      <c r="M896" s="204">
        <v>46</v>
      </c>
      <c r="N896" s="204">
        <v>42</v>
      </c>
      <c r="O896" s="204">
        <v>47.5</v>
      </c>
      <c r="P896" s="204">
        <v>46</v>
      </c>
      <c r="Q896" s="204">
        <v>47</v>
      </c>
      <c r="R896" s="204">
        <v>48</v>
      </c>
      <c r="S896" s="204">
        <v>46</v>
      </c>
      <c r="T896" s="204">
        <v>44.84</v>
      </c>
    </row>
    <row r="897" spans="1:20" ht="20.100000000000001" customHeight="1">
      <c r="A897" s="288">
        <v>44603</v>
      </c>
      <c r="B897" s="288">
        <v>44609</v>
      </c>
      <c r="C897" s="5" t="s">
        <v>1565</v>
      </c>
      <c r="D897" s="204">
        <v>45</v>
      </c>
      <c r="E897" s="204">
        <v>43</v>
      </c>
      <c r="F897" s="204">
        <v>41</v>
      </c>
      <c r="G897" s="204">
        <v>44</v>
      </c>
      <c r="H897" s="204">
        <v>41</v>
      </c>
      <c r="I897" s="204">
        <v>43</v>
      </c>
      <c r="J897" s="204">
        <v>40</v>
      </c>
      <c r="K897" s="204">
        <v>40</v>
      </c>
      <c r="L897" s="204">
        <v>41</v>
      </c>
      <c r="M897" s="204">
        <v>41</v>
      </c>
      <c r="N897" s="204">
        <v>40</v>
      </c>
      <c r="O897" s="204">
        <v>42</v>
      </c>
      <c r="P897" s="204">
        <v>41</v>
      </c>
      <c r="Q897" s="204">
        <v>44</v>
      </c>
      <c r="R897" s="204">
        <v>46</v>
      </c>
      <c r="S897" s="204">
        <v>41</v>
      </c>
      <c r="T897" s="204">
        <v>42.06</v>
      </c>
    </row>
    <row r="898" spans="1:20" ht="20.100000000000001" customHeight="1">
      <c r="A898" s="288">
        <v>44603</v>
      </c>
      <c r="B898" s="288">
        <v>44609</v>
      </c>
      <c r="C898" s="5" t="s">
        <v>1566</v>
      </c>
      <c r="D898" s="204">
        <v>2</v>
      </c>
      <c r="E898" s="204">
        <v>2</v>
      </c>
      <c r="F898" s="204">
        <v>2</v>
      </c>
      <c r="G898" s="204">
        <v>0</v>
      </c>
      <c r="H898" s="204">
        <v>1</v>
      </c>
      <c r="I898" s="204">
        <v>1</v>
      </c>
      <c r="J898" s="204">
        <v>2</v>
      </c>
      <c r="K898" s="204">
        <v>2</v>
      </c>
      <c r="L898" s="204">
        <v>5</v>
      </c>
      <c r="M898" s="204">
        <v>5</v>
      </c>
      <c r="N898" s="204">
        <v>2</v>
      </c>
      <c r="O898" s="204">
        <v>5.5</v>
      </c>
      <c r="P898" s="204">
        <v>5</v>
      </c>
      <c r="Q898" s="204">
        <v>3</v>
      </c>
      <c r="R898" s="204">
        <v>2</v>
      </c>
      <c r="S898" s="204">
        <v>5</v>
      </c>
      <c r="T898" s="204">
        <v>2.78</v>
      </c>
    </row>
    <row r="899" spans="1:20" ht="20.100000000000001" customHeight="1">
      <c r="A899" s="288">
        <v>44610</v>
      </c>
      <c r="B899" s="288">
        <v>44616</v>
      </c>
      <c r="C899" s="5" t="s">
        <v>1560</v>
      </c>
      <c r="D899" s="204">
        <v>14.6</v>
      </c>
      <c r="E899" s="204">
        <v>14.3</v>
      </c>
      <c r="F899" s="204">
        <v>15.5</v>
      </c>
      <c r="G899" s="204">
        <v>14.5</v>
      </c>
      <c r="H899" s="204">
        <v>15.6</v>
      </c>
      <c r="I899" s="204">
        <v>15.2</v>
      </c>
      <c r="J899" s="204">
        <v>15.9</v>
      </c>
      <c r="K899" s="204">
        <v>15.9</v>
      </c>
      <c r="L899" s="204">
        <v>17.2</v>
      </c>
      <c r="M899" s="204">
        <v>17.600000000000001</v>
      </c>
      <c r="N899" s="204">
        <v>16.899999999999999</v>
      </c>
      <c r="O899" s="204">
        <v>18.5</v>
      </c>
      <c r="P899" s="204">
        <v>17</v>
      </c>
      <c r="Q899" s="204">
        <v>15.8</v>
      </c>
      <c r="R899" s="204">
        <v>16</v>
      </c>
      <c r="S899" s="204">
        <v>17</v>
      </c>
      <c r="T899" s="204">
        <v>16.09</v>
      </c>
    </row>
    <row r="900" spans="1:20" ht="20.100000000000001" customHeight="1">
      <c r="A900" s="288">
        <v>44610</v>
      </c>
      <c r="B900" s="288">
        <v>44616</v>
      </c>
      <c r="C900" s="5" t="s">
        <v>1561</v>
      </c>
      <c r="D900" s="204">
        <v>18.5</v>
      </c>
      <c r="E900" s="204">
        <v>18</v>
      </c>
      <c r="F900" s="204">
        <v>17.5</v>
      </c>
      <c r="G900" s="204">
        <v>17</v>
      </c>
      <c r="H900" s="204">
        <v>17</v>
      </c>
      <c r="I900" s="204">
        <v>16.5</v>
      </c>
      <c r="J900" s="204">
        <v>18</v>
      </c>
      <c r="K900" s="204">
        <v>18</v>
      </c>
      <c r="L900" s="204">
        <v>20</v>
      </c>
      <c r="M900" s="204">
        <v>20</v>
      </c>
      <c r="N900" s="204">
        <v>19</v>
      </c>
      <c r="O900" s="204">
        <v>21</v>
      </c>
      <c r="P900" s="204">
        <v>20</v>
      </c>
      <c r="Q900" s="204">
        <v>17.5</v>
      </c>
      <c r="R900" s="204">
        <v>17.5</v>
      </c>
      <c r="S900" s="204">
        <v>21</v>
      </c>
      <c r="T900" s="204">
        <v>18.53</v>
      </c>
    </row>
    <row r="901" spans="1:20" ht="20.100000000000001" customHeight="1">
      <c r="A901" s="288">
        <v>44610</v>
      </c>
      <c r="B901" s="288">
        <v>44616</v>
      </c>
      <c r="C901" s="5" t="s">
        <v>1562</v>
      </c>
      <c r="D901" s="204">
        <v>18</v>
      </c>
      <c r="E901" s="204">
        <v>17.5</v>
      </c>
      <c r="F901" s="204">
        <v>17</v>
      </c>
      <c r="G901" s="204">
        <v>17</v>
      </c>
      <c r="H901" s="204">
        <v>17</v>
      </c>
      <c r="I901" s="204">
        <v>17</v>
      </c>
      <c r="J901" s="204">
        <v>17</v>
      </c>
      <c r="K901" s="204">
        <v>17</v>
      </c>
      <c r="L901" s="204">
        <v>18</v>
      </c>
      <c r="M901" s="204">
        <v>18</v>
      </c>
      <c r="N901" s="204">
        <v>19</v>
      </c>
      <c r="O901" s="204">
        <v>19</v>
      </c>
      <c r="P901" s="204">
        <v>18</v>
      </c>
      <c r="Q901" s="204">
        <v>17</v>
      </c>
      <c r="R901" s="204">
        <v>17</v>
      </c>
      <c r="S901" s="204">
        <v>19</v>
      </c>
      <c r="T901" s="204">
        <v>17.66</v>
      </c>
    </row>
    <row r="902" spans="1:20" ht="20.100000000000001" customHeight="1">
      <c r="A902" s="288">
        <v>44610</v>
      </c>
      <c r="B902" s="288">
        <v>44616</v>
      </c>
      <c r="C902" s="5" t="s">
        <v>1563</v>
      </c>
      <c r="D902" s="204">
        <v>0.5</v>
      </c>
      <c r="E902" s="204">
        <v>0.5</v>
      </c>
      <c r="F902" s="204">
        <v>0.5</v>
      </c>
      <c r="G902" s="204">
        <v>0</v>
      </c>
      <c r="H902" s="204">
        <v>0</v>
      </c>
      <c r="I902" s="204">
        <v>-0.5</v>
      </c>
      <c r="J902" s="204">
        <v>1</v>
      </c>
      <c r="K902" s="204">
        <v>1</v>
      </c>
      <c r="L902" s="204">
        <v>2</v>
      </c>
      <c r="M902" s="204">
        <v>2</v>
      </c>
      <c r="N902" s="204">
        <v>0</v>
      </c>
      <c r="O902" s="204">
        <v>2</v>
      </c>
      <c r="P902" s="204">
        <v>2</v>
      </c>
      <c r="Q902" s="204">
        <v>0.5</v>
      </c>
      <c r="R902" s="204">
        <v>0.5</v>
      </c>
      <c r="S902" s="204">
        <v>2</v>
      </c>
      <c r="T902" s="204">
        <v>0.87</v>
      </c>
    </row>
    <row r="903" spans="1:20" ht="20.100000000000001" customHeight="1">
      <c r="A903" s="288">
        <v>44610</v>
      </c>
      <c r="B903" s="288">
        <v>44616</v>
      </c>
      <c r="C903" s="5" t="s">
        <v>1564</v>
      </c>
      <c r="D903" s="204">
        <v>47</v>
      </c>
      <c r="E903" s="204">
        <v>45</v>
      </c>
      <c r="F903" s="204">
        <v>43</v>
      </c>
      <c r="G903" s="204">
        <v>44</v>
      </c>
      <c r="H903" s="204">
        <v>42</v>
      </c>
      <c r="I903" s="204">
        <v>42</v>
      </c>
      <c r="J903" s="204">
        <v>42</v>
      </c>
      <c r="K903" s="204">
        <v>42</v>
      </c>
      <c r="L903" s="204">
        <v>47</v>
      </c>
      <c r="M903" s="204">
        <v>47</v>
      </c>
      <c r="N903" s="204">
        <v>42</v>
      </c>
      <c r="O903" s="204">
        <v>49</v>
      </c>
      <c r="P903" s="204">
        <v>48</v>
      </c>
      <c r="Q903" s="204">
        <v>47</v>
      </c>
      <c r="R903" s="204">
        <v>48</v>
      </c>
      <c r="S903" s="204">
        <v>46</v>
      </c>
      <c r="T903" s="204">
        <v>45.06</v>
      </c>
    </row>
    <row r="904" spans="1:20" ht="20.100000000000001" customHeight="1">
      <c r="A904" s="288">
        <v>44610</v>
      </c>
      <c r="B904" s="288">
        <v>44616</v>
      </c>
      <c r="C904" s="5" t="s">
        <v>1565</v>
      </c>
      <c r="D904" s="204">
        <v>45</v>
      </c>
      <c r="E904" s="204">
        <v>43</v>
      </c>
      <c r="F904" s="204">
        <v>41</v>
      </c>
      <c r="G904" s="204">
        <v>42</v>
      </c>
      <c r="H904" s="204">
        <v>41</v>
      </c>
      <c r="I904" s="204">
        <v>42</v>
      </c>
      <c r="J904" s="204">
        <v>40</v>
      </c>
      <c r="K904" s="204">
        <v>40</v>
      </c>
      <c r="L904" s="204">
        <v>41</v>
      </c>
      <c r="M904" s="204">
        <v>41</v>
      </c>
      <c r="N904" s="204">
        <v>40</v>
      </c>
      <c r="O904" s="204">
        <v>42</v>
      </c>
      <c r="P904" s="204">
        <v>41</v>
      </c>
      <c r="Q904" s="204">
        <v>44</v>
      </c>
      <c r="R904" s="204">
        <v>46</v>
      </c>
      <c r="S904" s="204">
        <v>41</v>
      </c>
      <c r="T904" s="204">
        <v>41.88</v>
      </c>
    </row>
    <row r="905" spans="1:20" ht="20.100000000000001" customHeight="1">
      <c r="A905" s="288">
        <v>44610</v>
      </c>
      <c r="B905" s="288">
        <v>44616</v>
      </c>
      <c r="C905" s="5" t="s">
        <v>1566</v>
      </c>
      <c r="D905" s="204">
        <v>2</v>
      </c>
      <c r="E905" s="204">
        <v>2</v>
      </c>
      <c r="F905" s="204">
        <v>2</v>
      </c>
      <c r="G905" s="204">
        <v>2</v>
      </c>
      <c r="H905" s="204">
        <v>1</v>
      </c>
      <c r="I905" s="204">
        <v>0</v>
      </c>
      <c r="J905" s="204">
        <v>2</v>
      </c>
      <c r="K905" s="204">
        <v>2</v>
      </c>
      <c r="L905" s="204">
        <v>6</v>
      </c>
      <c r="M905" s="204">
        <v>6</v>
      </c>
      <c r="N905" s="204">
        <v>2</v>
      </c>
      <c r="O905" s="204">
        <v>7</v>
      </c>
      <c r="P905" s="204">
        <v>7</v>
      </c>
      <c r="Q905" s="204">
        <v>3</v>
      </c>
      <c r="R905" s="204">
        <v>2</v>
      </c>
      <c r="S905" s="204">
        <v>5</v>
      </c>
      <c r="T905" s="204">
        <v>3.18</v>
      </c>
    </row>
    <row r="906" spans="1:20" ht="20.100000000000001" customHeight="1">
      <c r="A906" s="288">
        <v>44617</v>
      </c>
      <c r="B906" s="288">
        <v>44623</v>
      </c>
      <c r="C906" s="5" t="s">
        <v>1560</v>
      </c>
      <c r="D906" s="204">
        <v>14.6</v>
      </c>
      <c r="E906" s="204">
        <v>14.3</v>
      </c>
      <c r="F906" s="204">
        <v>14.8</v>
      </c>
      <c r="G906" s="204">
        <v>14.6</v>
      </c>
      <c r="H906" s="204">
        <v>15.8</v>
      </c>
      <c r="I906" s="204">
        <v>15.4</v>
      </c>
      <c r="J906" s="204">
        <v>15.9</v>
      </c>
      <c r="K906" s="204">
        <v>15.9</v>
      </c>
      <c r="L906" s="204">
        <v>17</v>
      </c>
      <c r="M906" s="204">
        <v>17.600000000000001</v>
      </c>
      <c r="N906" s="204">
        <v>16.899999999999999</v>
      </c>
      <c r="O906" s="204">
        <v>18.5</v>
      </c>
      <c r="P906" s="204">
        <v>17</v>
      </c>
      <c r="Q906" s="204">
        <v>15.6</v>
      </c>
      <c r="R906" s="204">
        <v>15.8</v>
      </c>
      <c r="S906" s="204">
        <v>17</v>
      </c>
      <c r="T906" s="204">
        <v>16.04</v>
      </c>
    </row>
    <row r="907" spans="1:20" ht="20.100000000000001" customHeight="1">
      <c r="A907" s="288">
        <v>44617</v>
      </c>
      <c r="B907" s="288">
        <v>44623</v>
      </c>
      <c r="C907" s="5" t="s">
        <v>1561</v>
      </c>
      <c r="D907" s="204">
        <v>18.5</v>
      </c>
      <c r="E907" s="204">
        <v>18</v>
      </c>
      <c r="F907" s="204">
        <v>17.5</v>
      </c>
      <c r="G907" s="204">
        <v>17</v>
      </c>
      <c r="H907" s="204">
        <v>17</v>
      </c>
      <c r="I907" s="204">
        <v>16.8</v>
      </c>
      <c r="J907" s="204">
        <v>18</v>
      </c>
      <c r="K907" s="204">
        <v>18</v>
      </c>
      <c r="L907" s="204">
        <v>20</v>
      </c>
      <c r="M907" s="204">
        <v>20</v>
      </c>
      <c r="N907" s="204">
        <v>19</v>
      </c>
      <c r="O907" s="204">
        <v>21</v>
      </c>
      <c r="P907" s="204">
        <v>20</v>
      </c>
      <c r="Q907" s="204">
        <v>17.5</v>
      </c>
      <c r="R907" s="204">
        <v>17.5</v>
      </c>
      <c r="S907" s="204">
        <v>21</v>
      </c>
      <c r="T907" s="204">
        <v>18.55</v>
      </c>
    </row>
    <row r="908" spans="1:20" ht="20.100000000000001" customHeight="1">
      <c r="A908" s="288">
        <v>44617</v>
      </c>
      <c r="B908" s="288">
        <v>44623</v>
      </c>
      <c r="C908" s="5" t="s">
        <v>1562</v>
      </c>
      <c r="D908" s="204">
        <v>18</v>
      </c>
      <c r="E908" s="204">
        <v>17.5</v>
      </c>
      <c r="F908" s="204">
        <v>17</v>
      </c>
      <c r="G908" s="204">
        <v>17</v>
      </c>
      <c r="H908" s="204">
        <v>17</v>
      </c>
      <c r="I908" s="204">
        <v>17</v>
      </c>
      <c r="J908" s="204">
        <v>17</v>
      </c>
      <c r="K908" s="204">
        <v>17</v>
      </c>
      <c r="L908" s="204">
        <v>18</v>
      </c>
      <c r="M908" s="204">
        <v>18</v>
      </c>
      <c r="N908" s="204">
        <v>19</v>
      </c>
      <c r="O908" s="204">
        <v>19</v>
      </c>
      <c r="P908" s="204">
        <v>18</v>
      </c>
      <c r="Q908" s="204">
        <v>16</v>
      </c>
      <c r="R908" s="204">
        <v>15.5</v>
      </c>
      <c r="S908" s="204">
        <v>19</v>
      </c>
      <c r="T908" s="204">
        <v>17.5</v>
      </c>
    </row>
    <row r="909" spans="1:20" ht="20.100000000000001" customHeight="1">
      <c r="A909" s="288">
        <v>44617</v>
      </c>
      <c r="B909" s="288">
        <v>44623</v>
      </c>
      <c r="C909" s="5" t="s">
        <v>1563</v>
      </c>
      <c r="D909" s="204">
        <v>0.5</v>
      </c>
      <c r="E909" s="204">
        <v>0.5</v>
      </c>
      <c r="F909" s="204">
        <v>0.5</v>
      </c>
      <c r="G909" s="204">
        <v>0</v>
      </c>
      <c r="H909" s="204">
        <v>0</v>
      </c>
      <c r="I909" s="204">
        <v>-0.2</v>
      </c>
      <c r="J909" s="204">
        <v>1</v>
      </c>
      <c r="K909" s="204">
        <v>1</v>
      </c>
      <c r="L909" s="204">
        <v>2</v>
      </c>
      <c r="M909" s="204">
        <v>2</v>
      </c>
      <c r="N909" s="204">
        <v>0</v>
      </c>
      <c r="O909" s="204">
        <v>2</v>
      </c>
      <c r="P909" s="204">
        <v>2</v>
      </c>
      <c r="Q909" s="204">
        <v>1.5</v>
      </c>
      <c r="R909" s="204">
        <v>2</v>
      </c>
      <c r="S909" s="204">
        <v>2</v>
      </c>
      <c r="T909" s="204">
        <v>1.05</v>
      </c>
    </row>
    <row r="910" spans="1:20" ht="20.100000000000001" customHeight="1">
      <c r="A910" s="288">
        <v>44617</v>
      </c>
      <c r="B910" s="288">
        <v>44623</v>
      </c>
      <c r="C910" s="5" t="s">
        <v>1564</v>
      </c>
      <c r="D910" s="204">
        <v>47</v>
      </c>
      <c r="E910" s="204">
        <v>45</v>
      </c>
      <c r="F910" s="204">
        <v>43</v>
      </c>
      <c r="G910" s="204">
        <v>44</v>
      </c>
      <c r="H910" s="204">
        <v>41</v>
      </c>
      <c r="I910" s="204">
        <v>42</v>
      </c>
      <c r="J910" s="204">
        <v>42</v>
      </c>
      <c r="K910" s="204">
        <v>42</v>
      </c>
      <c r="L910" s="204">
        <v>47</v>
      </c>
      <c r="M910" s="204">
        <v>47</v>
      </c>
      <c r="N910" s="204">
        <v>42</v>
      </c>
      <c r="O910" s="204">
        <v>49</v>
      </c>
      <c r="P910" s="204">
        <v>48</v>
      </c>
      <c r="Q910" s="204">
        <v>47</v>
      </c>
      <c r="R910" s="204">
        <v>48</v>
      </c>
      <c r="S910" s="204">
        <v>46</v>
      </c>
      <c r="T910" s="204">
        <v>45</v>
      </c>
    </row>
    <row r="911" spans="1:20" ht="20.100000000000001" customHeight="1">
      <c r="A911" s="288">
        <v>44617</v>
      </c>
      <c r="B911" s="288">
        <v>44623</v>
      </c>
      <c r="C911" s="5" t="s">
        <v>1565</v>
      </c>
      <c r="D911" s="204">
        <v>45</v>
      </c>
      <c r="E911" s="204">
        <v>43</v>
      </c>
      <c r="F911" s="204">
        <v>41</v>
      </c>
      <c r="G911" s="204">
        <v>42</v>
      </c>
      <c r="H911" s="204">
        <v>40</v>
      </c>
      <c r="I911" s="204">
        <v>42</v>
      </c>
      <c r="J911" s="204">
        <v>40</v>
      </c>
      <c r="K911" s="204">
        <v>40</v>
      </c>
      <c r="L911" s="204">
        <v>41</v>
      </c>
      <c r="M911" s="204">
        <v>41</v>
      </c>
      <c r="N911" s="204">
        <v>40</v>
      </c>
      <c r="O911" s="204">
        <v>42</v>
      </c>
      <c r="P911" s="204">
        <v>41</v>
      </c>
      <c r="Q911" s="204">
        <v>42</v>
      </c>
      <c r="R911" s="204">
        <v>42</v>
      </c>
      <c r="S911" s="204">
        <v>41</v>
      </c>
      <c r="T911" s="204">
        <v>41.44</v>
      </c>
    </row>
    <row r="912" spans="1:20" ht="20.100000000000001" customHeight="1">
      <c r="A912" s="288">
        <v>44617</v>
      </c>
      <c r="B912" s="288">
        <v>44623</v>
      </c>
      <c r="C912" s="5" t="s">
        <v>1566</v>
      </c>
      <c r="D912" s="204">
        <v>2</v>
      </c>
      <c r="E912" s="204">
        <v>2</v>
      </c>
      <c r="F912" s="204">
        <v>2</v>
      </c>
      <c r="G912" s="204">
        <v>2</v>
      </c>
      <c r="H912" s="204">
        <v>1</v>
      </c>
      <c r="I912" s="204">
        <v>0</v>
      </c>
      <c r="J912" s="204">
        <v>2</v>
      </c>
      <c r="K912" s="204">
        <v>2</v>
      </c>
      <c r="L912" s="204">
        <v>6</v>
      </c>
      <c r="M912" s="204">
        <v>6</v>
      </c>
      <c r="N912" s="204">
        <v>2</v>
      </c>
      <c r="O912" s="204">
        <v>7</v>
      </c>
      <c r="P912" s="204">
        <v>7</v>
      </c>
      <c r="Q912" s="204">
        <v>5</v>
      </c>
      <c r="R912" s="204">
        <v>6</v>
      </c>
      <c r="S912" s="204">
        <v>5</v>
      </c>
      <c r="T912" s="204">
        <v>3.56</v>
      </c>
    </row>
    <row r="913" spans="1:20" ht="20.100000000000001" customHeight="1">
      <c r="A913" s="288">
        <v>44624</v>
      </c>
      <c r="B913" s="288">
        <v>44630</v>
      </c>
      <c r="C913" s="5" t="s">
        <v>1560</v>
      </c>
      <c r="D913" s="204">
        <v>14.5</v>
      </c>
      <c r="E913" s="204">
        <v>14.3</v>
      </c>
      <c r="F913" s="204">
        <v>14.6</v>
      </c>
      <c r="G913" s="204">
        <v>14.6</v>
      </c>
      <c r="H913" s="204">
        <v>15.75</v>
      </c>
      <c r="I913" s="204">
        <v>15.1</v>
      </c>
      <c r="J913" s="204">
        <v>15.9</v>
      </c>
      <c r="K913" s="204">
        <v>15.9</v>
      </c>
      <c r="L913" s="204">
        <v>16.600000000000001</v>
      </c>
      <c r="M913" s="204">
        <v>17</v>
      </c>
      <c r="N913" s="204">
        <v>16.899999999999999</v>
      </c>
      <c r="O913" s="204">
        <v>18.2</v>
      </c>
      <c r="P913" s="204">
        <v>16.399999999999999</v>
      </c>
      <c r="Q913" s="204">
        <v>15.2</v>
      </c>
      <c r="R913" s="204">
        <v>15.6</v>
      </c>
      <c r="S913" s="204">
        <v>16.5</v>
      </c>
      <c r="T913" s="204">
        <v>15.82</v>
      </c>
    </row>
    <row r="914" spans="1:20" ht="20.100000000000001" customHeight="1">
      <c r="A914" s="288">
        <v>44624</v>
      </c>
      <c r="B914" s="288">
        <v>44630</v>
      </c>
      <c r="C914" s="5" t="s">
        <v>1561</v>
      </c>
      <c r="D914" s="204">
        <v>18</v>
      </c>
      <c r="E914" s="204">
        <v>17.5</v>
      </c>
      <c r="F914" s="204">
        <v>16.5</v>
      </c>
      <c r="G914" s="204">
        <v>17</v>
      </c>
      <c r="H914" s="204">
        <v>17</v>
      </c>
      <c r="I914" s="204">
        <v>16.8</v>
      </c>
      <c r="J914" s="204">
        <v>17.5</v>
      </c>
      <c r="K914" s="204">
        <v>17.5</v>
      </c>
      <c r="L914" s="204">
        <v>19.600000000000001</v>
      </c>
      <c r="M914" s="204">
        <v>19.600000000000001</v>
      </c>
      <c r="N914" s="204">
        <v>18.5</v>
      </c>
      <c r="O914" s="204">
        <v>20.6</v>
      </c>
      <c r="P914" s="204">
        <v>19.399999999999999</v>
      </c>
      <c r="Q914" s="204">
        <v>17</v>
      </c>
      <c r="R914" s="204">
        <v>17.3</v>
      </c>
      <c r="S914" s="204">
        <v>20</v>
      </c>
      <c r="T914" s="204">
        <v>18.11</v>
      </c>
    </row>
    <row r="915" spans="1:20" ht="20.100000000000001" customHeight="1">
      <c r="A915" s="288">
        <v>44624</v>
      </c>
      <c r="B915" s="288">
        <v>44630</v>
      </c>
      <c r="C915" s="5" t="s">
        <v>1562</v>
      </c>
      <c r="D915" s="204">
        <v>17.5</v>
      </c>
      <c r="E915" s="204">
        <v>17</v>
      </c>
      <c r="F915" s="204">
        <v>15.5</v>
      </c>
      <c r="G915" s="204">
        <v>17</v>
      </c>
      <c r="H915" s="204">
        <v>17</v>
      </c>
      <c r="I915" s="204">
        <v>17</v>
      </c>
      <c r="J915" s="204">
        <v>17</v>
      </c>
      <c r="K915" s="204">
        <v>17</v>
      </c>
      <c r="L915" s="204">
        <v>18</v>
      </c>
      <c r="M915" s="204">
        <v>18</v>
      </c>
      <c r="N915" s="204">
        <v>18</v>
      </c>
      <c r="O915" s="204">
        <v>19</v>
      </c>
      <c r="P915" s="204">
        <v>18</v>
      </c>
      <c r="Q915" s="204">
        <v>16</v>
      </c>
      <c r="R915" s="204">
        <v>16</v>
      </c>
      <c r="S915" s="204">
        <v>18</v>
      </c>
      <c r="T915" s="204">
        <v>17.25</v>
      </c>
    </row>
    <row r="916" spans="1:20" ht="20.100000000000001" customHeight="1">
      <c r="A916" s="288">
        <v>44624</v>
      </c>
      <c r="B916" s="288">
        <v>44630</v>
      </c>
      <c r="C916" s="5" t="s">
        <v>1563</v>
      </c>
      <c r="D916" s="204">
        <v>0.5</v>
      </c>
      <c r="E916" s="204">
        <v>0.5</v>
      </c>
      <c r="F916" s="204">
        <v>1</v>
      </c>
      <c r="G916" s="204">
        <v>0</v>
      </c>
      <c r="H916" s="204">
        <v>0</v>
      </c>
      <c r="I916" s="204">
        <v>-0.2</v>
      </c>
      <c r="J916" s="204">
        <v>0.5</v>
      </c>
      <c r="K916" s="204">
        <v>0.5</v>
      </c>
      <c r="L916" s="204">
        <v>1.6</v>
      </c>
      <c r="M916" s="204">
        <v>1.6</v>
      </c>
      <c r="N916" s="204">
        <v>0.5</v>
      </c>
      <c r="O916" s="204">
        <v>1.6</v>
      </c>
      <c r="P916" s="204">
        <v>1.4</v>
      </c>
      <c r="Q916" s="204">
        <v>1</v>
      </c>
      <c r="R916" s="204">
        <v>1.3</v>
      </c>
      <c r="S916" s="204">
        <v>2</v>
      </c>
      <c r="T916" s="204">
        <v>0.86</v>
      </c>
    </row>
    <row r="917" spans="1:20" ht="20.100000000000001" customHeight="1">
      <c r="A917" s="288">
        <v>44624</v>
      </c>
      <c r="B917" s="288">
        <v>44630</v>
      </c>
      <c r="C917" s="5" t="s">
        <v>1564</v>
      </c>
      <c r="D917" s="204">
        <v>46</v>
      </c>
      <c r="E917" s="204">
        <v>45</v>
      </c>
      <c r="F917" s="204">
        <v>41</v>
      </c>
      <c r="G917" s="204">
        <v>42</v>
      </c>
      <c r="H917" s="204">
        <v>41</v>
      </c>
      <c r="I917" s="204">
        <v>42</v>
      </c>
      <c r="J917" s="204">
        <v>42</v>
      </c>
      <c r="K917" s="204">
        <v>42</v>
      </c>
      <c r="L917" s="204">
        <v>47</v>
      </c>
      <c r="M917" s="204">
        <v>47</v>
      </c>
      <c r="N917" s="204">
        <v>42</v>
      </c>
      <c r="O917" s="204">
        <v>49</v>
      </c>
      <c r="P917" s="204">
        <v>48</v>
      </c>
      <c r="Q917" s="204">
        <v>45</v>
      </c>
      <c r="R917" s="204">
        <v>44</v>
      </c>
      <c r="S917" s="204">
        <v>46</v>
      </c>
      <c r="T917" s="204">
        <v>44.31</v>
      </c>
    </row>
    <row r="918" spans="1:20" ht="20.100000000000001" customHeight="1">
      <c r="A918" s="288">
        <v>44624</v>
      </c>
      <c r="B918" s="288">
        <v>44630</v>
      </c>
      <c r="C918" s="5" t="s">
        <v>1565</v>
      </c>
      <c r="D918" s="204">
        <v>44</v>
      </c>
      <c r="E918" s="204">
        <v>43</v>
      </c>
      <c r="F918" s="204">
        <v>39</v>
      </c>
      <c r="G918" s="204">
        <v>42</v>
      </c>
      <c r="H918" s="204">
        <v>40</v>
      </c>
      <c r="I918" s="204">
        <v>42</v>
      </c>
      <c r="J918" s="204">
        <v>40</v>
      </c>
      <c r="K918" s="204">
        <v>40</v>
      </c>
      <c r="L918" s="204">
        <v>41</v>
      </c>
      <c r="M918" s="204">
        <v>41</v>
      </c>
      <c r="N918" s="204">
        <v>40</v>
      </c>
      <c r="O918" s="204">
        <v>42</v>
      </c>
      <c r="P918" s="204">
        <v>41</v>
      </c>
      <c r="Q918" s="204">
        <v>41</v>
      </c>
      <c r="R918" s="204">
        <v>40</v>
      </c>
      <c r="S918" s="204">
        <v>41</v>
      </c>
      <c r="T918" s="204">
        <v>41.06</v>
      </c>
    </row>
    <row r="919" spans="1:20" ht="20.100000000000001" customHeight="1">
      <c r="A919" s="288">
        <v>44624</v>
      </c>
      <c r="B919" s="288">
        <v>44630</v>
      </c>
      <c r="C919" s="5" t="s">
        <v>1566</v>
      </c>
      <c r="D919" s="204">
        <v>2</v>
      </c>
      <c r="E919" s="204">
        <v>2</v>
      </c>
      <c r="F919" s="204">
        <v>2</v>
      </c>
      <c r="G919" s="204">
        <v>0</v>
      </c>
      <c r="H919" s="204">
        <v>1</v>
      </c>
      <c r="I919" s="204">
        <v>0</v>
      </c>
      <c r="J919" s="204">
        <v>2</v>
      </c>
      <c r="K919" s="204">
        <v>2</v>
      </c>
      <c r="L919" s="204">
        <v>6</v>
      </c>
      <c r="M919" s="204">
        <v>6</v>
      </c>
      <c r="N919" s="204">
        <v>2</v>
      </c>
      <c r="O919" s="204">
        <v>7</v>
      </c>
      <c r="P919" s="204">
        <v>7</v>
      </c>
      <c r="Q919" s="204">
        <v>4</v>
      </c>
      <c r="R919" s="204">
        <v>4</v>
      </c>
      <c r="S919" s="204">
        <v>5</v>
      </c>
      <c r="T919" s="204">
        <v>3.25</v>
      </c>
    </row>
    <row r="920" spans="1:20" ht="20.100000000000001" customHeight="1">
      <c r="A920" s="288">
        <v>44631</v>
      </c>
      <c r="B920" s="288">
        <v>44637</v>
      </c>
      <c r="C920" s="5" t="s">
        <v>1560</v>
      </c>
      <c r="D920" s="204">
        <v>14.8</v>
      </c>
      <c r="E920" s="204">
        <v>14.1</v>
      </c>
      <c r="F920" s="204">
        <v>14.7</v>
      </c>
      <c r="G920" s="204">
        <v>14.5</v>
      </c>
      <c r="H920" s="204">
        <v>15.6</v>
      </c>
      <c r="I920" s="204">
        <v>14.8</v>
      </c>
      <c r="J920" s="204">
        <v>15.5</v>
      </c>
      <c r="K920" s="204">
        <v>15.5</v>
      </c>
      <c r="L920" s="204">
        <v>16</v>
      </c>
      <c r="M920" s="204">
        <v>16.600000000000001</v>
      </c>
      <c r="N920" s="204">
        <v>16.5</v>
      </c>
      <c r="O920" s="204">
        <v>17.600000000000001</v>
      </c>
      <c r="P920" s="204">
        <v>16</v>
      </c>
      <c r="Q920" s="204">
        <v>15</v>
      </c>
      <c r="R920" s="204">
        <v>15.4</v>
      </c>
      <c r="S920" s="204">
        <v>16.2</v>
      </c>
      <c r="T920" s="204">
        <v>15.55</v>
      </c>
    </row>
    <row r="921" spans="1:20" ht="20.100000000000001" customHeight="1">
      <c r="A921" s="288">
        <v>44631</v>
      </c>
      <c r="B921" s="288">
        <v>44637</v>
      </c>
      <c r="C921" s="5" t="s">
        <v>1561</v>
      </c>
      <c r="D921" s="204">
        <v>17.5</v>
      </c>
      <c r="E921" s="204">
        <v>17</v>
      </c>
      <c r="F921" s="204">
        <v>16.5</v>
      </c>
      <c r="G921" s="204">
        <v>17</v>
      </c>
      <c r="H921" s="204">
        <v>17</v>
      </c>
      <c r="I921" s="204">
        <v>16.8</v>
      </c>
      <c r="J921" s="204">
        <v>17.5</v>
      </c>
      <c r="K921" s="204">
        <v>17.5</v>
      </c>
      <c r="L921" s="204">
        <v>19</v>
      </c>
      <c r="M921" s="204">
        <v>19.2</v>
      </c>
      <c r="N921" s="204">
        <v>18.5</v>
      </c>
      <c r="O921" s="204">
        <v>20</v>
      </c>
      <c r="P921" s="204">
        <v>19</v>
      </c>
      <c r="Q921" s="204">
        <v>17</v>
      </c>
      <c r="R921" s="204">
        <v>17.3</v>
      </c>
      <c r="S921" s="204">
        <v>20</v>
      </c>
      <c r="T921" s="204">
        <v>17.93</v>
      </c>
    </row>
    <row r="922" spans="1:20" ht="20.100000000000001" customHeight="1">
      <c r="A922" s="288">
        <v>44631</v>
      </c>
      <c r="B922" s="288">
        <v>44637</v>
      </c>
      <c r="C922" s="5" t="s">
        <v>1562</v>
      </c>
      <c r="D922" s="204">
        <v>17</v>
      </c>
      <c r="E922" s="204">
        <v>16.5</v>
      </c>
      <c r="F922" s="204">
        <v>15.5</v>
      </c>
      <c r="G922" s="204">
        <v>17</v>
      </c>
      <c r="H922" s="204">
        <v>17</v>
      </c>
      <c r="I922" s="204">
        <v>16.5</v>
      </c>
      <c r="J922" s="204">
        <v>17</v>
      </c>
      <c r="K922" s="204">
        <v>17</v>
      </c>
      <c r="L922" s="204">
        <v>18</v>
      </c>
      <c r="M922" s="204">
        <v>18</v>
      </c>
      <c r="N922" s="204">
        <v>18</v>
      </c>
      <c r="O922" s="204">
        <v>19</v>
      </c>
      <c r="P922" s="204">
        <v>18</v>
      </c>
      <c r="Q922" s="204">
        <v>16</v>
      </c>
      <c r="R922" s="204">
        <v>16</v>
      </c>
      <c r="S922" s="204">
        <v>18</v>
      </c>
      <c r="T922" s="204">
        <v>17.16</v>
      </c>
    </row>
    <row r="923" spans="1:20" ht="20.100000000000001" customHeight="1">
      <c r="A923" s="288">
        <v>44631</v>
      </c>
      <c r="B923" s="288">
        <v>44637</v>
      </c>
      <c r="C923" s="5" t="s">
        <v>1563</v>
      </c>
      <c r="D923" s="204">
        <v>0.5</v>
      </c>
      <c r="E923" s="204">
        <v>0.5</v>
      </c>
      <c r="F923" s="204">
        <v>1</v>
      </c>
      <c r="G923" s="204">
        <v>0</v>
      </c>
      <c r="H923" s="204">
        <v>0</v>
      </c>
      <c r="I923" s="204">
        <v>0.3</v>
      </c>
      <c r="J923" s="204">
        <v>0.5</v>
      </c>
      <c r="K923" s="204">
        <v>0.5</v>
      </c>
      <c r="L923" s="204">
        <v>1</v>
      </c>
      <c r="M923" s="204">
        <v>1.2</v>
      </c>
      <c r="N923" s="204">
        <v>0.5</v>
      </c>
      <c r="O923" s="204">
        <v>1</v>
      </c>
      <c r="P923" s="204">
        <v>1</v>
      </c>
      <c r="Q923" s="204">
        <v>1</v>
      </c>
      <c r="R923" s="204">
        <v>1.3</v>
      </c>
      <c r="S923" s="204">
        <v>2</v>
      </c>
      <c r="T923" s="204">
        <v>0.77</v>
      </c>
    </row>
    <row r="924" spans="1:20" ht="20.100000000000001" customHeight="1">
      <c r="A924" s="288">
        <v>44631</v>
      </c>
      <c r="B924" s="288">
        <v>44637</v>
      </c>
      <c r="C924" s="5" t="s">
        <v>1564</v>
      </c>
      <c r="D924" s="204">
        <v>44</v>
      </c>
      <c r="E924" s="204">
        <v>42</v>
      </c>
      <c r="F924" s="204">
        <v>41</v>
      </c>
      <c r="G924" s="204">
        <v>41.5</v>
      </c>
      <c r="H924" s="204">
        <v>41</v>
      </c>
      <c r="I924" s="204">
        <v>42</v>
      </c>
      <c r="J924" s="204">
        <v>42</v>
      </c>
      <c r="K924" s="204">
        <v>42</v>
      </c>
      <c r="L924" s="204">
        <v>45</v>
      </c>
      <c r="M924" s="204">
        <v>46</v>
      </c>
      <c r="N924" s="204">
        <v>42</v>
      </c>
      <c r="O924" s="204">
        <v>48</v>
      </c>
      <c r="P924" s="204">
        <v>46</v>
      </c>
      <c r="Q924" s="204">
        <v>45</v>
      </c>
      <c r="R924" s="204">
        <v>44</v>
      </c>
      <c r="S924" s="204">
        <v>46</v>
      </c>
      <c r="T924" s="204">
        <v>43.59</v>
      </c>
    </row>
    <row r="925" spans="1:20" ht="20.100000000000001" customHeight="1">
      <c r="A925" s="288">
        <v>44631</v>
      </c>
      <c r="B925" s="288">
        <v>44637</v>
      </c>
      <c r="C925" s="5" t="s">
        <v>1565</v>
      </c>
      <c r="D925" s="204">
        <v>42</v>
      </c>
      <c r="E925" s="204">
        <v>40</v>
      </c>
      <c r="F925" s="204">
        <v>39</v>
      </c>
      <c r="G925" s="204">
        <v>41</v>
      </c>
      <c r="H925" s="204">
        <v>40</v>
      </c>
      <c r="I925" s="204">
        <v>41</v>
      </c>
      <c r="J925" s="204">
        <v>40</v>
      </c>
      <c r="K925" s="204">
        <v>40</v>
      </c>
      <c r="L925" s="204">
        <v>41</v>
      </c>
      <c r="M925" s="204">
        <v>41</v>
      </c>
      <c r="N925" s="204">
        <v>40</v>
      </c>
      <c r="O925" s="204">
        <v>42</v>
      </c>
      <c r="P925" s="204">
        <v>41</v>
      </c>
      <c r="Q925" s="204">
        <v>41</v>
      </c>
      <c r="R925" s="204">
        <v>40</v>
      </c>
      <c r="S925" s="204">
        <v>41</v>
      </c>
      <c r="T925" s="204">
        <v>40.630000000000003</v>
      </c>
    </row>
    <row r="926" spans="1:20" ht="20.100000000000001" customHeight="1">
      <c r="A926" s="288">
        <v>44631</v>
      </c>
      <c r="B926" s="288">
        <v>44637</v>
      </c>
      <c r="C926" s="5" t="s">
        <v>1566</v>
      </c>
      <c r="D926" s="204">
        <v>2</v>
      </c>
      <c r="E926" s="204">
        <v>2</v>
      </c>
      <c r="F926" s="204">
        <v>2</v>
      </c>
      <c r="G926" s="204">
        <v>0.5</v>
      </c>
      <c r="H926" s="204">
        <v>1</v>
      </c>
      <c r="I926" s="204">
        <v>1</v>
      </c>
      <c r="J926" s="204">
        <v>2</v>
      </c>
      <c r="K926" s="204">
        <v>2</v>
      </c>
      <c r="L926" s="204">
        <v>4</v>
      </c>
      <c r="M926" s="204">
        <v>5</v>
      </c>
      <c r="N926" s="204">
        <v>2</v>
      </c>
      <c r="O926" s="204">
        <v>6</v>
      </c>
      <c r="P926" s="204">
        <v>5</v>
      </c>
      <c r="Q926" s="204">
        <v>4</v>
      </c>
      <c r="R926" s="204">
        <v>4</v>
      </c>
      <c r="S926" s="204">
        <v>5</v>
      </c>
      <c r="T926" s="204">
        <v>2.96</v>
      </c>
    </row>
    <row r="927" spans="1:20" ht="20.100000000000001" customHeight="1">
      <c r="A927" s="288">
        <v>44638</v>
      </c>
      <c r="B927" s="288">
        <v>44644</v>
      </c>
      <c r="C927" s="5" t="s">
        <v>1560</v>
      </c>
      <c r="D927" s="204">
        <v>15.8</v>
      </c>
      <c r="E927" s="204">
        <v>15.1</v>
      </c>
      <c r="F927" s="204">
        <v>16</v>
      </c>
      <c r="G927" s="204">
        <v>15.1</v>
      </c>
      <c r="H927" s="204">
        <v>16.100000000000001</v>
      </c>
      <c r="I927" s="204">
        <v>15.6</v>
      </c>
      <c r="J927" s="204">
        <v>16.2</v>
      </c>
      <c r="K927" s="204">
        <v>16.2</v>
      </c>
      <c r="L927" s="204">
        <v>16.399999999999999</v>
      </c>
      <c r="M927" s="297">
        <v>17</v>
      </c>
      <c r="N927" s="204">
        <v>17.2</v>
      </c>
      <c r="O927" s="204">
        <v>18</v>
      </c>
      <c r="P927" s="204">
        <v>16.600000000000001</v>
      </c>
      <c r="Q927" s="204">
        <v>16.2</v>
      </c>
      <c r="R927" s="204">
        <v>16.5</v>
      </c>
      <c r="S927" s="204">
        <v>16</v>
      </c>
      <c r="T927" s="297">
        <v>16.25</v>
      </c>
    </row>
    <row r="928" spans="1:20" ht="20.100000000000001" customHeight="1">
      <c r="A928" s="288">
        <v>44638</v>
      </c>
      <c r="B928" s="288">
        <v>44644</v>
      </c>
      <c r="C928" s="5" t="s">
        <v>1561</v>
      </c>
      <c r="D928" s="204">
        <v>18</v>
      </c>
      <c r="E928" s="204">
        <v>17.5</v>
      </c>
      <c r="F928" s="204">
        <v>17</v>
      </c>
      <c r="G928" s="204">
        <v>17.5</v>
      </c>
      <c r="H928" s="204">
        <v>17.5</v>
      </c>
      <c r="I928" s="204">
        <v>17</v>
      </c>
      <c r="J928" s="204">
        <v>17.5</v>
      </c>
      <c r="K928" s="204">
        <v>17.5</v>
      </c>
      <c r="L928" s="204">
        <v>20</v>
      </c>
      <c r="M928" s="204">
        <v>20</v>
      </c>
      <c r="N928" s="204">
        <v>18.5</v>
      </c>
      <c r="O928" s="204">
        <v>21</v>
      </c>
      <c r="P928" s="204">
        <v>20</v>
      </c>
      <c r="Q928" s="204">
        <v>18.5</v>
      </c>
      <c r="R928" s="204">
        <v>19</v>
      </c>
      <c r="S928" s="204">
        <v>20</v>
      </c>
      <c r="T928" s="204">
        <v>18.53</v>
      </c>
    </row>
    <row r="929" spans="1:20" ht="20.100000000000001" customHeight="1">
      <c r="A929" s="288">
        <v>44638</v>
      </c>
      <c r="B929" s="288">
        <v>44644</v>
      </c>
      <c r="C929" s="5" t="s">
        <v>1562</v>
      </c>
      <c r="D929" s="204">
        <v>17.5</v>
      </c>
      <c r="E929" s="204">
        <v>17</v>
      </c>
      <c r="F929" s="204">
        <v>16.5</v>
      </c>
      <c r="G929" s="204">
        <v>17</v>
      </c>
      <c r="H929" s="204">
        <v>17</v>
      </c>
      <c r="I929" s="204">
        <v>16.5</v>
      </c>
      <c r="J929" s="204">
        <v>17</v>
      </c>
      <c r="K929" s="204">
        <v>17</v>
      </c>
      <c r="L929" s="204">
        <v>18</v>
      </c>
      <c r="M929" s="204">
        <v>18</v>
      </c>
      <c r="N929" s="204">
        <v>18</v>
      </c>
      <c r="O929" s="204">
        <v>19</v>
      </c>
      <c r="P929" s="204">
        <v>18</v>
      </c>
      <c r="Q929" s="204">
        <v>17.5</v>
      </c>
      <c r="R929" s="204">
        <v>18</v>
      </c>
      <c r="S929" s="204">
        <v>18</v>
      </c>
      <c r="T929" s="204">
        <v>17.5</v>
      </c>
    </row>
    <row r="930" spans="1:20" ht="20.100000000000001" customHeight="1">
      <c r="A930" s="288">
        <v>44638</v>
      </c>
      <c r="B930" s="288">
        <v>44644</v>
      </c>
      <c r="C930" s="5" t="s">
        <v>1563</v>
      </c>
      <c r="D930" s="204">
        <v>0.5</v>
      </c>
      <c r="E930" s="204">
        <v>0.5</v>
      </c>
      <c r="F930" s="204">
        <v>0.5</v>
      </c>
      <c r="G930" s="204">
        <v>0.5</v>
      </c>
      <c r="H930" s="204">
        <v>0.5</v>
      </c>
      <c r="I930" s="204">
        <v>0.5</v>
      </c>
      <c r="J930" s="204">
        <v>0.5</v>
      </c>
      <c r="K930" s="204">
        <v>0.5</v>
      </c>
      <c r="L930" s="204">
        <v>2</v>
      </c>
      <c r="M930" s="204">
        <v>2</v>
      </c>
      <c r="N930" s="204">
        <v>0.5</v>
      </c>
      <c r="O930" s="204">
        <v>2</v>
      </c>
      <c r="P930" s="204">
        <v>2</v>
      </c>
      <c r="Q930" s="204">
        <v>1</v>
      </c>
      <c r="R930" s="204">
        <v>1</v>
      </c>
      <c r="S930" s="204">
        <v>2</v>
      </c>
      <c r="T930" s="204">
        <v>1.03</v>
      </c>
    </row>
    <row r="931" spans="1:20" ht="20.100000000000001" customHeight="1">
      <c r="A931" s="288">
        <v>44638</v>
      </c>
      <c r="B931" s="288">
        <v>44644</v>
      </c>
      <c r="C931" s="5" t="s">
        <v>1564</v>
      </c>
      <c r="D931" s="204">
        <v>43</v>
      </c>
      <c r="E931" s="204">
        <v>41</v>
      </c>
      <c r="F931" s="204">
        <v>42</v>
      </c>
      <c r="G931" s="204">
        <v>42</v>
      </c>
      <c r="H931" s="204">
        <v>43</v>
      </c>
      <c r="I931" s="204">
        <v>42</v>
      </c>
      <c r="J931" s="204">
        <v>44</v>
      </c>
      <c r="K931" s="204">
        <v>44</v>
      </c>
      <c r="L931" s="204">
        <v>46</v>
      </c>
      <c r="M931" s="204">
        <v>47</v>
      </c>
      <c r="N931" s="204">
        <v>44</v>
      </c>
      <c r="O931" s="204">
        <v>49</v>
      </c>
      <c r="P931" s="204">
        <v>47</v>
      </c>
      <c r="Q931" s="204">
        <v>46</v>
      </c>
      <c r="R931" s="204">
        <v>45</v>
      </c>
      <c r="S931" s="204">
        <v>46</v>
      </c>
      <c r="T931" s="204">
        <v>44.44</v>
      </c>
    </row>
    <row r="932" spans="1:20" ht="20.100000000000001" customHeight="1">
      <c r="A932" s="288">
        <v>44638</v>
      </c>
      <c r="B932" s="288">
        <v>44644</v>
      </c>
      <c r="C932" s="5" t="s">
        <v>1565</v>
      </c>
      <c r="D932" s="204">
        <v>42</v>
      </c>
      <c r="E932" s="204">
        <v>40</v>
      </c>
      <c r="F932" s="204">
        <v>40</v>
      </c>
      <c r="G932" s="204">
        <v>41</v>
      </c>
      <c r="H932" s="204">
        <v>42</v>
      </c>
      <c r="I932" s="204">
        <v>41</v>
      </c>
      <c r="J932" s="204">
        <v>42</v>
      </c>
      <c r="K932" s="204">
        <v>42</v>
      </c>
      <c r="L932" s="204">
        <v>41</v>
      </c>
      <c r="M932" s="204">
        <v>41</v>
      </c>
      <c r="N932" s="204">
        <v>42</v>
      </c>
      <c r="O932" s="204">
        <v>42</v>
      </c>
      <c r="P932" s="204">
        <v>41</v>
      </c>
      <c r="Q932" s="204">
        <v>41</v>
      </c>
      <c r="R932" s="204">
        <v>40</v>
      </c>
      <c r="S932" s="204">
        <v>41</v>
      </c>
      <c r="T932" s="204">
        <v>41.19</v>
      </c>
    </row>
    <row r="933" spans="1:20" ht="20.100000000000001" customHeight="1">
      <c r="A933" s="288">
        <v>44638</v>
      </c>
      <c r="B933" s="288">
        <v>44644</v>
      </c>
      <c r="C933" s="5" t="s">
        <v>1566</v>
      </c>
      <c r="D933" s="204">
        <v>1</v>
      </c>
      <c r="E933" s="204">
        <v>1</v>
      </c>
      <c r="F933" s="204">
        <v>2</v>
      </c>
      <c r="G933" s="204">
        <v>1</v>
      </c>
      <c r="H933" s="204">
        <v>1</v>
      </c>
      <c r="I933" s="204">
        <v>1</v>
      </c>
      <c r="J933" s="204">
        <v>2</v>
      </c>
      <c r="K933" s="204">
        <v>2</v>
      </c>
      <c r="L933" s="204">
        <v>5</v>
      </c>
      <c r="M933" s="204">
        <v>6</v>
      </c>
      <c r="N933" s="204">
        <v>2</v>
      </c>
      <c r="O933" s="204">
        <v>7</v>
      </c>
      <c r="P933" s="204">
        <v>6</v>
      </c>
      <c r="Q933" s="204">
        <v>5</v>
      </c>
      <c r="R933" s="204">
        <v>5</v>
      </c>
      <c r="S933" s="204">
        <v>5</v>
      </c>
      <c r="T933" s="204">
        <v>3.25</v>
      </c>
    </row>
    <row r="934" spans="1:20" ht="20.100000000000001" customHeight="1">
      <c r="A934" s="288">
        <v>44645</v>
      </c>
      <c r="B934" s="288">
        <v>44651</v>
      </c>
      <c r="C934" s="5" t="s">
        <v>1560</v>
      </c>
      <c r="D934" s="204">
        <v>16.3</v>
      </c>
      <c r="E934" s="204">
        <v>15.5</v>
      </c>
      <c r="F934" s="204">
        <v>16.5</v>
      </c>
      <c r="G934" s="204">
        <v>15.4</v>
      </c>
      <c r="H934" s="204">
        <v>16.100000000000001</v>
      </c>
      <c r="I934" s="204">
        <v>16.100000000000001</v>
      </c>
      <c r="J934" s="204">
        <v>17.399999999999999</v>
      </c>
      <c r="K934" s="204">
        <v>17.399999999999999</v>
      </c>
      <c r="L934" s="204">
        <v>16.600000000000001</v>
      </c>
      <c r="M934" s="204">
        <v>17.2</v>
      </c>
      <c r="N934" s="204">
        <v>18.399999999999999</v>
      </c>
      <c r="O934" s="204">
        <v>18</v>
      </c>
      <c r="P934" s="204">
        <v>16.8</v>
      </c>
      <c r="Q934" s="204">
        <v>16.5</v>
      </c>
      <c r="R934" s="204">
        <v>16.8</v>
      </c>
      <c r="S934" s="204">
        <v>16.399999999999999</v>
      </c>
      <c r="T934" s="204">
        <v>16.71</v>
      </c>
    </row>
    <row r="935" spans="1:20" ht="20.100000000000001" customHeight="1">
      <c r="A935" s="288">
        <v>44645</v>
      </c>
      <c r="B935" s="288">
        <v>44651</v>
      </c>
      <c r="C935" s="5" t="s">
        <v>1561</v>
      </c>
      <c r="D935" s="204">
        <v>18</v>
      </c>
      <c r="E935" s="204">
        <v>17.5</v>
      </c>
      <c r="F935" s="204">
        <v>17</v>
      </c>
      <c r="G935" s="204">
        <v>18</v>
      </c>
      <c r="H935" s="204">
        <v>17.5</v>
      </c>
      <c r="I935" s="204">
        <v>18</v>
      </c>
      <c r="J935" s="204">
        <v>19</v>
      </c>
      <c r="K935" s="204">
        <v>19</v>
      </c>
      <c r="L935" s="204">
        <v>20</v>
      </c>
      <c r="M935" s="204">
        <v>20</v>
      </c>
      <c r="N935" s="204">
        <v>20</v>
      </c>
      <c r="O935" s="204">
        <v>21</v>
      </c>
      <c r="P935" s="204">
        <v>20</v>
      </c>
      <c r="Q935" s="204">
        <v>18.5</v>
      </c>
      <c r="R935" s="204">
        <v>19</v>
      </c>
      <c r="S935" s="204">
        <v>20</v>
      </c>
      <c r="T935" s="204">
        <v>18.91</v>
      </c>
    </row>
    <row r="936" spans="1:20" ht="20.100000000000001" customHeight="1">
      <c r="A936" s="288">
        <v>44645</v>
      </c>
      <c r="B936" s="288">
        <v>44651</v>
      </c>
      <c r="C936" s="5" t="s">
        <v>1562</v>
      </c>
      <c r="D936" s="204">
        <v>17.5</v>
      </c>
      <c r="E936" s="204">
        <v>17</v>
      </c>
      <c r="F936" s="204">
        <v>16.5</v>
      </c>
      <c r="G936" s="204">
        <v>17</v>
      </c>
      <c r="H936" s="204">
        <v>17</v>
      </c>
      <c r="I936" s="204">
        <v>17</v>
      </c>
      <c r="J936" s="204">
        <v>18.5</v>
      </c>
      <c r="K936" s="204">
        <v>18.5</v>
      </c>
      <c r="L936" s="204">
        <v>18</v>
      </c>
      <c r="M936" s="204">
        <v>18</v>
      </c>
      <c r="N936" s="204">
        <v>19.5</v>
      </c>
      <c r="O936" s="204">
        <v>19</v>
      </c>
      <c r="P936" s="204">
        <v>18</v>
      </c>
      <c r="Q936" s="204">
        <v>17.5</v>
      </c>
      <c r="R936" s="204">
        <v>18</v>
      </c>
      <c r="S936" s="204">
        <v>18</v>
      </c>
      <c r="T936" s="204">
        <v>17.809999999999999</v>
      </c>
    </row>
    <row r="937" spans="1:20" ht="20.100000000000001" customHeight="1">
      <c r="A937" s="288">
        <v>44645</v>
      </c>
      <c r="B937" s="288">
        <v>44651</v>
      </c>
      <c r="C937" s="5" t="s">
        <v>1563</v>
      </c>
      <c r="D937" s="204">
        <v>0.5</v>
      </c>
      <c r="E937" s="204">
        <v>0.5</v>
      </c>
      <c r="F937" s="204">
        <v>0.5</v>
      </c>
      <c r="G937" s="204">
        <v>1</v>
      </c>
      <c r="H937" s="204">
        <v>0.5</v>
      </c>
      <c r="I937" s="204">
        <v>1</v>
      </c>
      <c r="J937" s="204">
        <v>0.5</v>
      </c>
      <c r="K937" s="204">
        <v>0.5</v>
      </c>
      <c r="L937" s="204">
        <v>2</v>
      </c>
      <c r="M937" s="204">
        <v>2</v>
      </c>
      <c r="N937" s="204">
        <v>0.5</v>
      </c>
      <c r="O937" s="204">
        <v>2</v>
      </c>
      <c r="P937" s="204">
        <v>2</v>
      </c>
      <c r="Q937" s="204">
        <v>1</v>
      </c>
      <c r="R937" s="204">
        <v>1</v>
      </c>
      <c r="S937" s="204">
        <v>2</v>
      </c>
      <c r="T937" s="204">
        <v>1.1000000000000001</v>
      </c>
    </row>
    <row r="938" spans="1:20" ht="20.100000000000001" customHeight="1">
      <c r="A938" s="288">
        <v>44645</v>
      </c>
      <c r="B938" s="288">
        <v>44651</v>
      </c>
      <c r="C938" s="5" t="s">
        <v>1564</v>
      </c>
      <c r="D938" s="204">
        <v>44</v>
      </c>
      <c r="E938" s="204">
        <v>42</v>
      </c>
      <c r="F938" s="204">
        <v>42</v>
      </c>
      <c r="G938" s="204">
        <v>42.5</v>
      </c>
      <c r="H938" s="204">
        <v>43</v>
      </c>
      <c r="I938" s="204">
        <v>43</v>
      </c>
      <c r="J938" s="204">
        <v>44</v>
      </c>
      <c r="K938" s="204">
        <v>44</v>
      </c>
      <c r="L938" s="204">
        <v>46</v>
      </c>
      <c r="M938" s="204">
        <v>47</v>
      </c>
      <c r="N938" s="204">
        <v>44</v>
      </c>
      <c r="O938" s="204">
        <v>49</v>
      </c>
      <c r="P938" s="204">
        <v>47</v>
      </c>
      <c r="Q938" s="204">
        <v>46</v>
      </c>
      <c r="R938" s="204">
        <v>45</v>
      </c>
      <c r="S938" s="204">
        <v>46</v>
      </c>
      <c r="T938" s="204">
        <v>44.66</v>
      </c>
    </row>
    <row r="939" spans="1:20" ht="20.100000000000001" customHeight="1">
      <c r="A939" s="288">
        <v>44645</v>
      </c>
      <c r="B939" s="288">
        <v>44651</v>
      </c>
      <c r="C939" s="5" t="s">
        <v>1565</v>
      </c>
      <c r="D939" s="204">
        <v>43</v>
      </c>
      <c r="E939" s="204">
        <v>41</v>
      </c>
      <c r="F939" s="204">
        <v>40</v>
      </c>
      <c r="G939" s="204">
        <v>42</v>
      </c>
      <c r="H939" s="204">
        <v>42</v>
      </c>
      <c r="I939" s="204">
        <v>41.5</v>
      </c>
      <c r="J939" s="204">
        <v>42</v>
      </c>
      <c r="K939" s="204">
        <v>42</v>
      </c>
      <c r="L939" s="204">
        <v>41</v>
      </c>
      <c r="M939" s="204">
        <v>41</v>
      </c>
      <c r="N939" s="204">
        <v>42</v>
      </c>
      <c r="O939" s="204">
        <v>42</v>
      </c>
      <c r="P939" s="204">
        <v>41</v>
      </c>
      <c r="Q939" s="204">
        <v>41</v>
      </c>
      <c r="R939" s="204">
        <v>40</v>
      </c>
      <c r="S939" s="204">
        <v>41</v>
      </c>
      <c r="T939" s="204">
        <v>41.41</v>
      </c>
    </row>
    <row r="940" spans="1:20" ht="20.100000000000001" customHeight="1">
      <c r="A940" s="288">
        <v>44645</v>
      </c>
      <c r="B940" s="288">
        <v>44651</v>
      </c>
      <c r="C940" s="5" t="s">
        <v>1566</v>
      </c>
      <c r="D940" s="204">
        <v>1</v>
      </c>
      <c r="E940" s="204">
        <v>1</v>
      </c>
      <c r="F940" s="204">
        <v>2</v>
      </c>
      <c r="G940" s="204">
        <v>0.5</v>
      </c>
      <c r="H940" s="204">
        <v>1</v>
      </c>
      <c r="I940" s="204">
        <v>1.5</v>
      </c>
      <c r="J940" s="204">
        <v>2</v>
      </c>
      <c r="K940" s="204">
        <v>2</v>
      </c>
      <c r="L940" s="204">
        <v>5</v>
      </c>
      <c r="M940" s="204">
        <v>6</v>
      </c>
      <c r="N940" s="204">
        <v>2</v>
      </c>
      <c r="O940" s="204">
        <v>7</v>
      </c>
      <c r="P940" s="204">
        <v>6</v>
      </c>
      <c r="Q940" s="204">
        <v>5</v>
      </c>
      <c r="R940" s="204">
        <v>5</v>
      </c>
      <c r="S940" s="204">
        <v>5</v>
      </c>
      <c r="T940" s="204">
        <v>3.25</v>
      </c>
    </row>
    <row r="941" spans="1:20" ht="20.100000000000001" customHeight="1">
      <c r="A941" s="288">
        <v>44652</v>
      </c>
      <c r="B941" s="288">
        <v>44658</v>
      </c>
      <c r="C941" s="5" t="s">
        <v>1560</v>
      </c>
      <c r="D941" s="204">
        <v>16.2</v>
      </c>
      <c r="E941" s="204">
        <v>15.5</v>
      </c>
      <c r="F941" s="204">
        <v>15.8</v>
      </c>
      <c r="G941" s="204">
        <v>15.9</v>
      </c>
      <c r="H941" s="204">
        <v>16.399999999999999</v>
      </c>
      <c r="I941" s="204">
        <v>16.8</v>
      </c>
      <c r="J941" s="204">
        <v>17.8</v>
      </c>
      <c r="K941" s="204">
        <v>17.8</v>
      </c>
      <c r="L941" s="204">
        <v>17</v>
      </c>
      <c r="M941" s="204">
        <v>17.600000000000001</v>
      </c>
      <c r="N941" s="204">
        <v>18.8</v>
      </c>
      <c r="O941" s="204">
        <v>19</v>
      </c>
      <c r="P941" s="204">
        <v>17</v>
      </c>
      <c r="Q941" s="204">
        <v>16.8</v>
      </c>
      <c r="R941" s="204">
        <v>17.3</v>
      </c>
      <c r="S941" s="204">
        <v>17</v>
      </c>
      <c r="T941" s="204">
        <v>17.04</v>
      </c>
    </row>
    <row r="942" spans="1:20" ht="20.100000000000001" customHeight="1">
      <c r="A942" s="288">
        <v>44652</v>
      </c>
      <c r="B942" s="288">
        <v>44658</v>
      </c>
      <c r="C942" s="5" t="s">
        <v>1561</v>
      </c>
      <c r="D942" s="204">
        <v>18</v>
      </c>
      <c r="E942" s="204">
        <v>17.5</v>
      </c>
      <c r="F942" s="204">
        <v>18</v>
      </c>
      <c r="G942" s="204">
        <v>18</v>
      </c>
      <c r="H942" s="204">
        <v>17.5</v>
      </c>
      <c r="I942" s="204">
        <v>18</v>
      </c>
      <c r="J942" s="204">
        <v>19</v>
      </c>
      <c r="K942" s="204">
        <v>19</v>
      </c>
      <c r="L942" s="204">
        <v>20.5</v>
      </c>
      <c r="M942" s="204">
        <v>21</v>
      </c>
      <c r="N942" s="204">
        <v>20</v>
      </c>
      <c r="O942" s="204">
        <v>22.5</v>
      </c>
      <c r="P942" s="204">
        <v>21</v>
      </c>
      <c r="Q942" s="204">
        <v>18.5</v>
      </c>
      <c r="R942" s="204">
        <v>19.5</v>
      </c>
      <c r="S942" s="204">
        <v>20</v>
      </c>
      <c r="T942" s="204">
        <v>19.25</v>
      </c>
    </row>
    <row r="943" spans="1:20" ht="20.100000000000001" customHeight="1">
      <c r="A943" s="288">
        <v>44652</v>
      </c>
      <c r="B943" s="288">
        <v>44658</v>
      </c>
      <c r="C943" s="5" t="s">
        <v>1562</v>
      </c>
      <c r="D943" s="204">
        <v>17.5</v>
      </c>
      <c r="E943" s="204">
        <v>17</v>
      </c>
      <c r="F943" s="204">
        <v>17.5</v>
      </c>
      <c r="G943" s="204">
        <v>17</v>
      </c>
      <c r="H943" s="204">
        <v>17</v>
      </c>
      <c r="I943" s="204">
        <v>17</v>
      </c>
      <c r="J943" s="204">
        <v>18.5</v>
      </c>
      <c r="K943" s="204">
        <v>18.5</v>
      </c>
      <c r="L943" s="204">
        <v>18</v>
      </c>
      <c r="M943" s="204">
        <v>18</v>
      </c>
      <c r="N943" s="204">
        <v>19.5</v>
      </c>
      <c r="O943" s="204">
        <v>19</v>
      </c>
      <c r="P943" s="204">
        <v>18</v>
      </c>
      <c r="Q943" s="204">
        <v>17.5</v>
      </c>
      <c r="R943" s="204">
        <v>18</v>
      </c>
      <c r="S943" s="204">
        <v>18</v>
      </c>
      <c r="T943" s="204">
        <v>17.88</v>
      </c>
    </row>
    <row r="944" spans="1:20" ht="20.100000000000001" customHeight="1">
      <c r="A944" s="288">
        <v>44652</v>
      </c>
      <c r="B944" s="288">
        <v>44658</v>
      </c>
      <c r="C944" s="5" t="s">
        <v>1563</v>
      </c>
      <c r="D944" s="204">
        <v>0.5</v>
      </c>
      <c r="E944" s="204">
        <v>0.5</v>
      </c>
      <c r="F944" s="204">
        <v>0.5</v>
      </c>
      <c r="G944" s="204">
        <v>1</v>
      </c>
      <c r="H944" s="204">
        <v>0.5</v>
      </c>
      <c r="I944" s="204">
        <v>1</v>
      </c>
      <c r="J944" s="204">
        <v>0.5</v>
      </c>
      <c r="K944" s="204">
        <v>0.5</v>
      </c>
      <c r="L944" s="204">
        <v>2.5</v>
      </c>
      <c r="M944" s="204">
        <v>3</v>
      </c>
      <c r="N944" s="204">
        <v>0.5</v>
      </c>
      <c r="O944" s="204">
        <v>3.5</v>
      </c>
      <c r="P944" s="204">
        <v>3</v>
      </c>
      <c r="Q944" s="204">
        <v>1</v>
      </c>
      <c r="R944" s="204">
        <v>1.5</v>
      </c>
      <c r="S944" s="204">
        <v>2</v>
      </c>
      <c r="T944" s="204">
        <v>1.37</v>
      </c>
    </row>
    <row r="945" spans="1:20" ht="20.100000000000001" customHeight="1">
      <c r="A945" s="288">
        <v>44652</v>
      </c>
      <c r="B945" s="288">
        <v>44658</v>
      </c>
      <c r="C945" s="5" t="s">
        <v>1564</v>
      </c>
      <c r="D945" s="204">
        <v>43</v>
      </c>
      <c r="E945" s="204">
        <v>42</v>
      </c>
      <c r="F945" s="204">
        <v>45</v>
      </c>
      <c r="G945" s="204">
        <v>42</v>
      </c>
      <c r="H945" s="204">
        <v>43</v>
      </c>
      <c r="I945" s="204">
        <v>42.5</v>
      </c>
      <c r="J945" s="204">
        <v>47</v>
      </c>
      <c r="K945" s="204">
        <v>47</v>
      </c>
      <c r="L945" s="204">
        <v>47</v>
      </c>
      <c r="M945" s="204">
        <v>47.5</v>
      </c>
      <c r="N945" s="204">
        <v>47</v>
      </c>
      <c r="O945" s="204">
        <v>49</v>
      </c>
      <c r="P945" s="204">
        <v>47</v>
      </c>
      <c r="Q945" s="204">
        <v>46</v>
      </c>
      <c r="R945" s="204">
        <v>47</v>
      </c>
      <c r="S945" s="204">
        <v>46</v>
      </c>
      <c r="T945" s="204">
        <v>45.5</v>
      </c>
    </row>
    <row r="946" spans="1:20" ht="20.100000000000001" customHeight="1">
      <c r="A946" s="288">
        <v>44652</v>
      </c>
      <c r="B946" s="288">
        <v>44658</v>
      </c>
      <c r="C946" s="5" t="s">
        <v>1565</v>
      </c>
      <c r="D946" s="204">
        <v>42</v>
      </c>
      <c r="E946" s="204">
        <v>41</v>
      </c>
      <c r="F946" s="204">
        <v>43</v>
      </c>
      <c r="G946" s="204">
        <v>42</v>
      </c>
      <c r="H946" s="204">
        <v>42</v>
      </c>
      <c r="I946" s="204">
        <v>41.5</v>
      </c>
      <c r="J946" s="204">
        <v>44</v>
      </c>
      <c r="K946" s="204">
        <v>44</v>
      </c>
      <c r="L946" s="204">
        <v>41</v>
      </c>
      <c r="M946" s="204">
        <v>41</v>
      </c>
      <c r="N946" s="204">
        <v>44</v>
      </c>
      <c r="O946" s="204">
        <v>42</v>
      </c>
      <c r="P946" s="204">
        <v>41</v>
      </c>
      <c r="Q946" s="204">
        <v>41</v>
      </c>
      <c r="R946" s="204">
        <v>42</v>
      </c>
      <c r="S946" s="204">
        <v>41</v>
      </c>
      <c r="T946" s="204">
        <v>42.03</v>
      </c>
    </row>
    <row r="947" spans="1:20" ht="20.100000000000001" customHeight="1">
      <c r="A947" s="288">
        <v>44652</v>
      </c>
      <c r="B947" s="288">
        <v>44658</v>
      </c>
      <c r="C947" s="5" t="s">
        <v>1566</v>
      </c>
      <c r="D947" s="204">
        <v>1</v>
      </c>
      <c r="E947" s="204">
        <v>1</v>
      </c>
      <c r="F947" s="204">
        <v>2</v>
      </c>
      <c r="G947" s="204">
        <v>0</v>
      </c>
      <c r="H947" s="204">
        <v>1</v>
      </c>
      <c r="I947" s="204">
        <v>1</v>
      </c>
      <c r="J947" s="204">
        <v>3</v>
      </c>
      <c r="K947" s="204">
        <v>3</v>
      </c>
      <c r="L947" s="204">
        <v>6</v>
      </c>
      <c r="M947" s="204">
        <v>6.5</v>
      </c>
      <c r="N947" s="204">
        <v>3</v>
      </c>
      <c r="O947" s="204">
        <v>7</v>
      </c>
      <c r="P947" s="204">
        <v>6</v>
      </c>
      <c r="Q947" s="204">
        <v>5</v>
      </c>
      <c r="R947" s="204">
        <v>5</v>
      </c>
      <c r="S947" s="204">
        <v>5</v>
      </c>
      <c r="T947" s="204">
        <v>3.47</v>
      </c>
    </row>
    <row r="948" spans="1:20" ht="20.100000000000001" customHeight="1">
      <c r="A948" s="288">
        <v>44659</v>
      </c>
      <c r="B948" s="288">
        <v>44665</v>
      </c>
      <c r="C948" s="5" t="s">
        <v>1560</v>
      </c>
      <c r="D948" s="204">
        <v>15.7</v>
      </c>
      <c r="E948" s="204">
        <v>14.8</v>
      </c>
      <c r="F948" s="204">
        <v>16</v>
      </c>
      <c r="G948" s="204">
        <v>15.5</v>
      </c>
      <c r="H948" s="204">
        <v>16.7</v>
      </c>
      <c r="I948" s="204">
        <v>16.100000000000001</v>
      </c>
      <c r="J948" s="204">
        <v>17.3</v>
      </c>
      <c r="K948" s="204">
        <v>17.3</v>
      </c>
      <c r="L948" s="204">
        <v>17.399999999999999</v>
      </c>
      <c r="M948" s="204">
        <v>18</v>
      </c>
      <c r="N948" s="204">
        <v>18.3</v>
      </c>
      <c r="O948" s="204">
        <v>19.2</v>
      </c>
      <c r="P948" s="204">
        <v>17.5</v>
      </c>
      <c r="Q948" s="204">
        <v>16.2</v>
      </c>
      <c r="R948" s="204">
        <v>16.8</v>
      </c>
      <c r="S948" s="204">
        <v>16.5</v>
      </c>
      <c r="T948" s="204">
        <v>16.829999999999998</v>
      </c>
    </row>
    <row r="949" spans="1:20" ht="20.100000000000001" customHeight="1">
      <c r="A949" s="288">
        <v>44659</v>
      </c>
      <c r="B949" s="288">
        <v>44665</v>
      </c>
      <c r="C949" s="5" t="s">
        <v>1561</v>
      </c>
      <c r="D949" s="204">
        <v>18.5</v>
      </c>
      <c r="E949" s="204">
        <v>18</v>
      </c>
      <c r="F949" s="204">
        <v>18.2</v>
      </c>
      <c r="G949" s="204">
        <v>18</v>
      </c>
      <c r="H949" s="204">
        <v>18</v>
      </c>
      <c r="I949" s="204">
        <v>18</v>
      </c>
      <c r="J949" s="204">
        <v>19.5</v>
      </c>
      <c r="K949" s="204">
        <v>19.5</v>
      </c>
      <c r="L949" s="204">
        <v>21</v>
      </c>
      <c r="M949" s="204">
        <v>21.5</v>
      </c>
      <c r="N949" s="204">
        <v>20.5</v>
      </c>
      <c r="O949" s="204">
        <v>23</v>
      </c>
      <c r="P949" s="204">
        <v>21.5</v>
      </c>
      <c r="Q949" s="204">
        <v>18</v>
      </c>
      <c r="R949" s="204">
        <v>19</v>
      </c>
      <c r="S949" s="204">
        <v>21</v>
      </c>
      <c r="T949" s="204">
        <v>19.579999999999998</v>
      </c>
    </row>
    <row r="950" spans="1:20" ht="20.100000000000001" customHeight="1">
      <c r="A950" s="288">
        <v>44659</v>
      </c>
      <c r="B950" s="288">
        <v>44665</v>
      </c>
      <c r="C950" s="5" t="s">
        <v>1562</v>
      </c>
      <c r="D950" s="204">
        <v>18</v>
      </c>
      <c r="E950" s="204">
        <v>17.5</v>
      </c>
      <c r="F950" s="204">
        <v>17.5</v>
      </c>
      <c r="G950" s="204">
        <v>17.5</v>
      </c>
      <c r="H950" s="204">
        <v>17.5</v>
      </c>
      <c r="I950" s="204">
        <v>17.5</v>
      </c>
      <c r="J950" s="204">
        <v>19</v>
      </c>
      <c r="K950" s="204">
        <v>19</v>
      </c>
      <c r="L950" s="204">
        <v>18</v>
      </c>
      <c r="M950" s="204">
        <v>18</v>
      </c>
      <c r="N950" s="204">
        <v>20</v>
      </c>
      <c r="O950" s="204">
        <v>19</v>
      </c>
      <c r="P950" s="204">
        <v>18</v>
      </c>
      <c r="Q950" s="204">
        <v>17</v>
      </c>
      <c r="R950" s="204">
        <v>18</v>
      </c>
      <c r="S950" s="204">
        <v>19</v>
      </c>
      <c r="T950" s="204">
        <v>18.16</v>
      </c>
    </row>
    <row r="951" spans="1:20" ht="20.100000000000001" customHeight="1">
      <c r="A951" s="288">
        <v>44659</v>
      </c>
      <c r="B951" s="288">
        <v>44665</v>
      </c>
      <c r="C951" s="5" t="s">
        <v>1563</v>
      </c>
      <c r="D951" s="204">
        <v>0.5</v>
      </c>
      <c r="E951" s="204">
        <v>0.5</v>
      </c>
      <c r="F951" s="204">
        <v>0.7</v>
      </c>
      <c r="G951" s="204">
        <v>0.5</v>
      </c>
      <c r="H951" s="204">
        <v>0.5</v>
      </c>
      <c r="I951" s="204">
        <v>0.5</v>
      </c>
      <c r="J951" s="204">
        <v>0.5</v>
      </c>
      <c r="K951" s="204">
        <v>0.5</v>
      </c>
      <c r="L951" s="204">
        <v>3</v>
      </c>
      <c r="M951" s="204">
        <v>3.5</v>
      </c>
      <c r="N951" s="204">
        <v>0.5</v>
      </c>
      <c r="O951" s="204">
        <v>4</v>
      </c>
      <c r="P951" s="204">
        <v>3.5</v>
      </c>
      <c r="Q951" s="204">
        <v>1</v>
      </c>
      <c r="R951" s="204">
        <v>1</v>
      </c>
      <c r="S951" s="204">
        <v>2</v>
      </c>
      <c r="T951" s="204">
        <v>1.42</v>
      </c>
    </row>
    <row r="952" spans="1:20" ht="20.100000000000001" customHeight="1">
      <c r="A952" s="288">
        <v>44659</v>
      </c>
      <c r="B952" s="288">
        <v>44665</v>
      </c>
      <c r="C952" s="5" t="s">
        <v>1564</v>
      </c>
      <c r="D952" s="204">
        <v>43</v>
      </c>
      <c r="E952" s="204">
        <v>41</v>
      </c>
      <c r="F952" s="204">
        <v>47</v>
      </c>
      <c r="G952" s="204">
        <v>43</v>
      </c>
      <c r="H952" s="204">
        <v>43</v>
      </c>
      <c r="I952" s="204">
        <v>43</v>
      </c>
      <c r="J952" s="204">
        <v>46.5</v>
      </c>
      <c r="K952" s="204">
        <v>46.5</v>
      </c>
      <c r="L952" s="204">
        <v>47</v>
      </c>
      <c r="M952" s="204">
        <v>47.5</v>
      </c>
      <c r="N952" s="204">
        <v>46.5</v>
      </c>
      <c r="O952" s="204">
        <v>50</v>
      </c>
      <c r="P952" s="204">
        <v>47</v>
      </c>
      <c r="Q952" s="204">
        <v>46</v>
      </c>
      <c r="R952" s="204">
        <v>47</v>
      </c>
      <c r="S952" s="204">
        <v>48</v>
      </c>
      <c r="T952" s="204">
        <v>45.75</v>
      </c>
    </row>
    <row r="953" spans="1:20" ht="20.100000000000001" customHeight="1">
      <c r="A953" s="288">
        <v>44659</v>
      </c>
      <c r="B953" s="288">
        <v>44665</v>
      </c>
      <c r="C953" s="5" t="s">
        <v>1565</v>
      </c>
      <c r="D953" s="204">
        <v>42</v>
      </c>
      <c r="E953" s="204">
        <v>40</v>
      </c>
      <c r="F953" s="204">
        <v>45</v>
      </c>
      <c r="G953" s="204">
        <v>42.5</v>
      </c>
      <c r="H953" s="204">
        <v>42</v>
      </c>
      <c r="I953" s="204">
        <v>42.5</v>
      </c>
      <c r="J953" s="204">
        <v>43.5</v>
      </c>
      <c r="K953" s="204">
        <v>43.5</v>
      </c>
      <c r="L953" s="204">
        <v>41</v>
      </c>
      <c r="M953" s="204">
        <v>41</v>
      </c>
      <c r="N953" s="204">
        <v>43.5</v>
      </c>
      <c r="O953" s="204">
        <v>42</v>
      </c>
      <c r="P953" s="204">
        <v>41</v>
      </c>
      <c r="Q953" s="204">
        <v>41</v>
      </c>
      <c r="R953" s="204">
        <v>42</v>
      </c>
      <c r="S953" s="204">
        <v>40</v>
      </c>
      <c r="T953" s="204">
        <v>42.03</v>
      </c>
    </row>
    <row r="954" spans="1:20" ht="20.100000000000001" customHeight="1">
      <c r="A954" s="288">
        <v>44659</v>
      </c>
      <c r="B954" s="288">
        <v>44665</v>
      </c>
      <c r="C954" s="5" t="s">
        <v>1566</v>
      </c>
      <c r="D954" s="204">
        <v>1</v>
      </c>
      <c r="E954" s="204">
        <v>1</v>
      </c>
      <c r="F954" s="204">
        <v>2</v>
      </c>
      <c r="G954" s="204">
        <v>0.5</v>
      </c>
      <c r="H954" s="204">
        <v>1</v>
      </c>
      <c r="I954" s="204">
        <v>0.5</v>
      </c>
      <c r="J954" s="204">
        <v>3</v>
      </c>
      <c r="K954" s="204">
        <v>3</v>
      </c>
      <c r="L954" s="204">
        <v>6</v>
      </c>
      <c r="M954" s="204">
        <v>6.5</v>
      </c>
      <c r="N954" s="204">
        <v>3</v>
      </c>
      <c r="O954" s="204">
        <v>8</v>
      </c>
      <c r="P954" s="204">
        <v>6</v>
      </c>
      <c r="Q954" s="204">
        <v>5</v>
      </c>
      <c r="R954" s="204">
        <v>5</v>
      </c>
      <c r="S954" s="204">
        <v>8</v>
      </c>
      <c r="T954" s="204">
        <v>3.72</v>
      </c>
    </row>
    <row r="955" spans="1:20" ht="20.100000000000001" customHeight="1">
      <c r="A955" s="288">
        <v>44666</v>
      </c>
      <c r="B955" s="288">
        <v>44672</v>
      </c>
      <c r="C955" s="5" t="s">
        <v>1560</v>
      </c>
      <c r="D955" s="204">
        <v>17.5</v>
      </c>
      <c r="E955" s="204">
        <v>17.2</v>
      </c>
      <c r="F955" s="204">
        <v>17.600000000000001</v>
      </c>
      <c r="G955" s="296">
        <v>17.5</v>
      </c>
      <c r="H955" s="204">
        <v>18.100000000000001</v>
      </c>
      <c r="I955" s="296">
        <v>17.8</v>
      </c>
      <c r="J955" s="204">
        <v>18.5</v>
      </c>
      <c r="K955" s="204">
        <v>18.5</v>
      </c>
      <c r="L955" s="204">
        <v>19</v>
      </c>
      <c r="M955" s="204">
        <v>19.600000000000001</v>
      </c>
      <c r="N955" s="204">
        <v>19.5</v>
      </c>
      <c r="O955" s="204">
        <v>20.8</v>
      </c>
      <c r="P955" s="204">
        <v>19.399999999999999</v>
      </c>
      <c r="Q955" s="204">
        <v>18.2</v>
      </c>
      <c r="R955" s="204">
        <v>18.5</v>
      </c>
      <c r="S955" s="204">
        <v>19.2</v>
      </c>
      <c r="T955" s="204">
        <v>18.559999999999999</v>
      </c>
    </row>
    <row r="956" spans="1:20" ht="20.100000000000001" customHeight="1">
      <c r="A956" s="288">
        <v>44666</v>
      </c>
      <c r="B956" s="288">
        <v>44672</v>
      </c>
      <c r="C956" s="5" t="s">
        <v>1561</v>
      </c>
      <c r="D956" s="204">
        <v>20</v>
      </c>
      <c r="E956" s="204">
        <v>19.5</v>
      </c>
      <c r="F956" s="204">
        <v>19.5</v>
      </c>
      <c r="G956" s="204">
        <v>19.5</v>
      </c>
      <c r="H956" s="204">
        <v>19.5</v>
      </c>
      <c r="I956" s="204">
        <v>20</v>
      </c>
      <c r="J956" s="204">
        <v>20.5</v>
      </c>
      <c r="K956" s="204">
        <v>20.5</v>
      </c>
      <c r="L956" s="204">
        <v>22</v>
      </c>
      <c r="M956" s="204">
        <v>23</v>
      </c>
      <c r="N956" s="204">
        <v>21.5</v>
      </c>
      <c r="O956" s="204">
        <v>24</v>
      </c>
      <c r="P956" s="204">
        <v>22.5</v>
      </c>
      <c r="Q956" s="204">
        <v>19.5</v>
      </c>
      <c r="R956" s="204">
        <v>20.5</v>
      </c>
      <c r="S956" s="204">
        <v>22</v>
      </c>
      <c r="T956" s="204">
        <v>20.88</v>
      </c>
    </row>
    <row r="957" spans="1:20" ht="20.100000000000001" customHeight="1">
      <c r="A957" s="288">
        <v>44666</v>
      </c>
      <c r="B957" s="288">
        <v>44672</v>
      </c>
      <c r="C957" s="5" t="s">
        <v>1562</v>
      </c>
      <c r="D957" s="204">
        <v>19.5</v>
      </c>
      <c r="E957" s="204">
        <v>19</v>
      </c>
      <c r="F957" s="204">
        <v>18.5</v>
      </c>
      <c r="G957" s="204">
        <v>18.5</v>
      </c>
      <c r="H957" s="204">
        <v>19</v>
      </c>
      <c r="I957" s="204">
        <v>18.5</v>
      </c>
      <c r="J957" s="204">
        <v>19.5</v>
      </c>
      <c r="K957" s="204">
        <v>19.5</v>
      </c>
      <c r="L957" s="204">
        <v>18.5</v>
      </c>
      <c r="M957" s="204">
        <v>18.5</v>
      </c>
      <c r="N957" s="204">
        <v>20.5</v>
      </c>
      <c r="O957" s="204">
        <v>20</v>
      </c>
      <c r="P957" s="204">
        <v>19</v>
      </c>
      <c r="Q957" s="204">
        <v>18</v>
      </c>
      <c r="R957" s="204">
        <v>19</v>
      </c>
      <c r="S957" s="204">
        <v>19.5</v>
      </c>
      <c r="T957" s="204">
        <v>19.059999999999999</v>
      </c>
    </row>
    <row r="958" spans="1:20" ht="20.100000000000001" customHeight="1">
      <c r="A958" s="288">
        <v>44666</v>
      </c>
      <c r="B958" s="288">
        <v>44672</v>
      </c>
      <c r="C958" s="5" t="s">
        <v>1563</v>
      </c>
      <c r="D958" s="204">
        <v>0.5</v>
      </c>
      <c r="E958" s="204">
        <v>0.5</v>
      </c>
      <c r="F958" s="204">
        <v>1</v>
      </c>
      <c r="G958" s="204">
        <v>1</v>
      </c>
      <c r="H958" s="204">
        <v>0.5</v>
      </c>
      <c r="I958" s="204">
        <v>1.5</v>
      </c>
      <c r="J958" s="204">
        <v>1</v>
      </c>
      <c r="K958" s="204">
        <v>1</v>
      </c>
      <c r="L958" s="204">
        <v>3.5</v>
      </c>
      <c r="M958" s="204">
        <v>4.5</v>
      </c>
      <c r="N958" s="204">
        <v>1</v>
      </c>
      <c r="O958" s="204">
        <v>4</v>
      </c>
      <c r="P958" s="204">
        <v>3.5</v>
      </c>
      <c r="Q958" s="204">
        <v>1.5</v>
      </c>
      <c r="R958" s="204">
        <v>1.5</v>
      </c>
      <c r="S958" s="204">
        <v>2.5</v>
      </c>
      <c r="T958" s="204">
        <v>1.82</v>
      </c>
    </row>
    <row r="959" spans="1:20" ht="20.100000000000001" customHeight="1">
      <c r="A959" s="288">
        <v>44666</v>
      </c>
      <c r="B959" s="288">
        <v>44672</v>
      </c>
      <c r="C959" s="5" t="s">
        <v>1564</v>
      </c>
      <c r="D959" s="204">
        <v>47</v>
      </c>
      <c r="E959" s="204">
        <v>44</v>
      </c>
      <c r="F959" s="204">
        <v>48</v>
      </c>
      <c r="G959" s="204">
        <v>47</v>
      </c>
      <c r="H959" s="204">
        <v>47</v>
      </c>
      <c r="I959" s="204">
        <v>47</v>
      </c>
      <c r="J959" s="204">
        <v>48</v>
      </c>
      <c r="K959" s="204">
        <v>48</v>
      </c>
      <c r="L959" s="204">
        <v>48</v>
      </c>
      <c r="M959" s="204">
        <v>49</v>
      </c>
      <c r="N959" s="204">
        <v>48</v>
      </c>
      <c r="O959" s="204">
        <v>52</v>
      </c>
      <c r="P959" s="204">
        <v>48</v>
      </c>
      <c r="Q959" s="204">
        <v>47</v>
      </c>
      <c r="R959" s="204">
        <v>49</v>
      </c>
      <c r="S959" s="204">
        <v>49</v>
      </c>
      <c r="T959" s="204">
        <v>47.88</v>
      </c>
    </row>
    <row r="960" spans="1:20" ht="20.100000000000001" customHeight="1">
      <c r="A960" s="288">
        <v>44666</v>
      </c>
      <c r="B960" s="288">
        <v>44672</v>
      </c>
      <c r="C960" s="5" t="s">
        <v>1565</v>
      </c>
      <c r="D960" s="204">
        <v>45</v>
      </c>
      <c r="E960" s="204">
        <v>42</v>
      </c>
      <c r="F960" s="204">
        <v>46</v>
      </c>
      <c r="G960" s="204">
        <v>45</v>
      </c>
      <c r="H960" s="204">
        <v>43</v>
      </c>
      <c r="I960" s="204">
        <v>45</v>
      </c>
      <c r="J960" s="204">
        <v>44</v>
      </c>
      <c r="K960" s="204">
        <v>44</v>
      </c>
      <c r="L960" s="204">
        <v>42</v>
      </c>
      <c r="M960" s="204">
        <v>42</v>
      </c>
      <c r="N960" s="204">
        <v>44</v>
      </c>
      <c r="O960" s="204">
        <v>43</v>
      </c>
      <c r="P960" s="204">
        <v>42</v>
      </c>
      <c r="Q960" s="204">
        <v>43</v>
      </c>
      <c r="R960" s="204">
        <v>44</v>
      </c>
      <c r="S960" s="204">
        <v>41</v>
      </c>
      <c r="T960" s="204">
        <v>43.44</v>
      </c>
    </row>
    <row r="961" spans="1:20" ht="20.100000000000001" customHeight="1">
      <c r="A961" s="288">
        <v>44666</v>
      </c>
      <c r="B961" s="288">
        <v>44672</v>
      </c>
      <c r="C961" s="5" t="s">
        <v>1566</v>
      </c>
      <c r="D961" s="204">
        <v>2</v>
      </c>
      <c r="E961" s="204">
        <v>2</v>
      </c>
      <c r="F961" s="204">
        <v>2</v>
      </c>
      <c r="G961" s="204">
        <v>2</v>
      </c>
      <c r="H961" s="204">
        <v>4</v>
      </c>
      <c r="I961" s="204">
        <v>2</v>
      </c>
      <c r="J961" s="204">
        <v>4</v>
      </c>
      <c r="K961" s="204">
        <v>4</v>
      </c>
      <c r="L961" s="204">
        <v>6</v>
      </c>
      <c r="M961" s="204">
        <v>7</v>
      </c>
      <c r="N961" s="204">
        <v>4</v>
      </c>
      <c r="O961" s="204">
        <v>9</v>
      </c>
      <c r="P961" s="204">
        <v>6</v>
      </c>
      <c r="Q961" s="204">
        <v>4</v>
      </c>
      <c r="R961" s="204">
        <v>5</v>
      </c>
      <c r="S961" s="204">
        <v>8</v>
      </c>
      <c r="T961" s="204">
        <v>4.4400000000000004</v>
      </c>
    </row>
    <row r="962" spans="1:20" ht="20.100000000000001" customHeight="1">
      <c r="A962" s="288">
        <v>44673</v>
      </c>
      <c r="B962" s="288">
        <v>44679</v>
      </c>
      <c r="C962" s="5" t="s">
        <v>1560</v>
      </c>
      <c r="D962" s="204">
        <v>18.600000000000001</v>
      </c>
      <c r="E962" s="204">
        <v>18.399999999999999</v>
      </c>
      <c r="F962" s="204">
        <v>18.5</v>
      </c>
      <c r="G962" s="296">
        <v>19</v>
      </c>
      <c r="H962" s="204">
        <v>19.899999999999999</v>
      </c>
      <c r="I962" s="296">
        <v>19.399999999999999</v>
      </c>
      <c r="J962" s="204">
        <v>19.8</v>
      </c>
      <c r="K962" s="204">
        <v>19.8</v>
      </c>
      <c r="L962" s="204">
        <v>19.3</v>
      </c>
      <c r="M962" s="204">
        <v>20.2</v>
      </c>
      <c r="N962" s="204">
        <v>20.8</v>
      </c>
      <c r="O962" s="204">
        <v>20.8</v>
      </c>
      <c r="P962" s="204">
        <v>19</v>
      </c>
      <c r="Q962" s="204">
        <v>18.600000000000001</v>
      </c>
      <c r="R962" s="204">
        <v>19.2</v>
      </c>
      <c r="S962" s="204">
        <v>19</v>
      </c>
      <c r="T962" s="204">
        <v>19.39</v>
      </c>
    </row>
    <row r="963" spans="1:20" ht="20.100000000000001" customHeight="1">
      <c r="A963" s="288">
        <v>44673</v>
      </c>
      <c r="B963" s="288">
        <v>44679</v>
      </c>
      <c r="C963" s="5" t="s">
        <v>1561</v>
      </c>
      <c r="D963" s="204">
        <v>22</v>
      </c>
      <c r="E963" s="204">
        <v>21</v>
      </c>
      <c r="F963" s="204">
        <v>22</v>
      </c>
      <c r="G963" s="204">
        <v>22</v>
      </c>
      <c r="H963" s="204">
        <v>22</v>
      </c>
      <c r="I963" s="204">
        <v>22.5</v>
      </c>
      <c r="J963" s="204">
        <v>21</v>
      </c>
      <c r="K963" s="204">
        <v>21</v>
      </c>
      <c r="L963" s="204">
        <v>22.5</v>
      </c>
      <c r="M963" s="204">
        <v>23.5</v>
      </c>
      <c r="N963" s="204">
        <v>22</v>
      </c>
      <c r="O963" s="204">
        <v>24.8</v>
      </c>
      <c r="P963" s="204">
        <v>22.5</v>
      </c>
      <c r="Q963" s="204">
        <v>21.5</v>
      </c>
      <c r="R963" s="204">
        <v>22</v>
      </c>
      <c r="S963" s="204">
        <v>22</v>
      </c>
      <c r="T963" s="204">
        <v>22.14</v>
      </c>
    </row>
    <row r="964" spans="1:20" ht="20.100000000000001" customHeight="1">
      <c r="A964" s="288">
        <v>44673</v>
      </c>
      <c r="B964" s="288">
        <v>44679</v>
      </c>
      <c r="C964" s="5" t="s">
        <v>1562</v>
      </c>
      <c r="D964" s="204">
        <v>21.5</v>
      </c>
      <c r="E964" s="204">
        <v>20.5</v>
      </c>
      <c r="F964" s="204">
        <v>21</v>
      </c>
      <c r="G964" s="204">
        <v>21</v>
      </c>
      <c r="H964" s="204">
        <v>21</v>
      </c>
      <c r="I964" s="204">
        <v>21</v>
      </c>
      <c r="J964" s="204">
        <v>20.5</v>
      </c>
      <c r="K964" s="204">
        <v>20.5</v>
      </c>
      <c r="L964" s="204">
        <v>18.5</v>
      </c>
      <c r="M964" s="204">
        <v>18.5</v>
      </c>
      <c r="N964" s="204">
        <v>21.5</v>
      </c>
      <c r="O964" s="204">
        <v>20</v>
      </c>
      <c r="P964" s="204">
        <v>19</v>
      </c>
      <c r="Q964" s="204">
        <v>19</v>
      </c>
      <c r="R964" s="204">
        <v>20.5</v>
      </c>
      <c r="S964" s="204">
        <v>21</v>
      </c>
      <c r="T964" s="204">
        <v>20.309999999999999</v>
      </c>
    </row>
    <row r="965" spans="1:20" ht="20.100000000000001" customHeight="1">
      <c r="A965" s="288">
        <v>44673</v>
      </c>
      <c r="B965" s="288">
        <v>44679</v>
      </c>
      <c r="C965" s="5" t="s">
        <v>1563</v>
      </c>
      <c r="D965" s="204">
        <v>0.5</v>
      </c>
      <c r="E965" s="204">
        <v>0.5</v>
      </c>
      <c r="F965" s="204">
        <v>1</v>
      </c>
      <c r="G965" s="204">
        <v>1</v>
      </c>
      <c r="H965" s="204">
        <v>1</v>
      </c>
      <c r="I965" s="204">
        <v>1.5</v>
      </c>
      <c r="J965" s="204">
        <v>0.5</v>
      </c>
      <c r="K965" s="204">
        <v>0.5</v>
      </c>
      <c r="L965" s="204">
        <v>4</v>
      </c>
      <c r="M965" s="204">
        <v>5</v>
      </c>
      <c r="N965" s="204">
        <v>0.5</v>
      </c>
      <c r="O965" s="204">
        <v>4.8</v>
      </c>
      <c r="P965" s="204">
        <v>3.5</v>
      </c>
      <c r="Q965" s="204">
        <v>2.5</v>
      </c>
      <c r="R965" s="204">
        <v>1.5</v>
      </c>
      <c r="S965" s="204">
        <v>1</v>
      </c>
      <c r="T965" s="204">
        <v>1.83</v>
      </c>
    </row>
    <row r="966" spans="1:20" ht="20.100000000000001" customHeight="1">
      <c r="A966" s="288">
        <v>44673</v>
      </c>
      <c r="B966" s="288">
        <v>44679</v>
      </c>
      <c r="C966" s="5" t="s">
        <v>1564</v>
      </c>
      <c r="D966" s="204">
        <v>47</v>
      </c>
      <c r="E966" s="204">
        <v>44</v>
      </c>
      <c r="F966" s="204">
        <v>49.5</v>
      </c>
      <c r="G966" s="204">
        <v>48</v>
      </c>
      <c r="H966" s="204">
        <v>48</v>
      </c>
      <c r="I966" s="204">
        <v>48.5</v>
      </c>
      <c r="J966" s="204">
        <v>48</v>
      </c>
      <c r="K966" s="204">
        <v>48</v>
      </c>
      <c r="L966" s="204">
        <v>48</v>
      </c>
      <c r="M966" s="204">
        <v>49</v>
      </c>
      <c r="N966" s="204">
        <v>48</v>
      </c>
      <c r="O966" s="204">
        <v>52</v>
      </c>
      <c r="P966" s="204">
        <v>48</v>
      </c>
      <c r="Q966" s="204">
        <v>47</v>
      </c>
      <c r="R966" s="204">
        <v>49</v>
      </c>
      <c r="S966" s="204">
        <v>49</v>
      </c>
      <c r="T966" s="204">
        <v>48.19</v>
      </c>
    </row>
    <row r="967" spans="1:20" ht="20.100000000000001" customHeight="1">
      <c r="A967" s="288">
        <v>44673</v>
      </c>
      <c r="B967" s="288">
        <v>44679</v>
      </c>
      <c r="C967" s="5" t="s">
        <v>1565</v>
      </c>
      <c r="D967" s="204">
        <v>45</v>
      </c>
      <c r="E967" s="204">
        <v>42</v>
      </c>
      <c r="F967" s="204">
        <v>48</v>
      </c>
      <c r="G967" s="204">
        <v>47</v>
      </c>
      <c r="H967" s="204">
        <v>47</v>
      </c>
      <c r="I967" s="204">
        <v>48</v>
      </c>
      <c r="J967" s="204">
        <v>46.5</v>
      </c>
      <c r="K967" s="204">
        <v>46.5</v>
      </c>
      <c r="L967" s="204">
        <v>42</v>
      </c>
      <c r="M967" s="204">
        <v>42</v>
      </c>
      <c r="N967" s="204">
        <v>46.5</v>
      </c>
      <c r="O967" s="204">
        <v>43</v>
      </c>
      <c r="P967" s="204">
        <v>42</v>
      </c>
      <c r="Q967" s="204">
        <v>43</v>
      </c>
      <c r="R967" s="204">
        <v>44</v>
      </c>
      <c r="S967" s="204">
        <v>42</v>
      </c>
      <c r="T967" s="204">
        <v>44.66</v>
      </c>
    </row>
    <row r="968" spans="1:20" ht="20.100000000000001" customHeight="1">
      <c r="A968" s="288">
        <v>44673</v>
      </c>
      <c r="B968" s="288">
        <v>44679</v>
      </c>
      <c r="C968" s="5" t="s">
        <v>1566</v>
      </c>
      <c r="D968" s="204">
        <v>2</v>
      </c>
      <c r="E968" s="204">
        <v>2</v>
      </c>
      <c r="F968" s="204">
        <v>1.5</v>
      </c>
      <c r="G968" s="204">
        <v>1</v>
      </c>
      <c r="H968" s="204">
        <v>1</v>
      </c>
      <c r="I968" s="204">
        <v>0.5</v>
      </c>
      <c r="J968" s="204">
        <v>1.5</v>
      </c>
      <c r="K968" s="204">
        <v>1.5</v>
      </c>
      <c r="L968" s="204">
        <v>6</v>
      </c>
      <c r="M968" s="204">
        <v>7</v>
      </c>
      <c r="N968" s="204">
        <v>1.5</v>
      </c>
      <c r="O968" s="204">
        <v>9</v>
      </c>
      <c r="P968" s="204">
        <v>6</v>
      </c>
      <c r="Q968" s="204">
        <v>4</v>
      </c>
      <c r="R968" s="204">
        <v>5</v>
      </c>
      <c r="S968" s="204">
        <v>7</v>
      </c>
      <c r="T968" s="204">
        <v>3.53</v>
      </c>
    </row>
    <row r="969" spans="1:20" ht="20.100000000000001" customHeight="1">
      <c r="A969" s="288">
        <v>44680</v>
      </c>
      <c r="B969" s="288">
        <v>44686</v>
      </c>
      <c r="C969" s="5" t="s">
        <v>1560</v>
      </c>
      <c r="D969" s="204">
        <v>19</v>
      </c>
      <c r="E969" s="204">
        <v>18.5</v>
      </c>
      <c r="F969" s="204">
        <v>19.600000000000001</v>
      </c>
      <c r="G969" s="296">
        <v>18.8</v>
      </c>
      <c r="H969" s="204">
        <v>19.95</v>
      </c>
      <c r="I969" s="296">
        <v>19.7</v>
      </c>
      <c r="J969" s="204">
        <v>20.2</v>
      </c>
      <c r="K969" s="204">
        <v>20.2</v>
      </c>
      <c r="L969" s="204">
        <v>20</v>
      </c>
      <c r="M969" s="204">
        <v>20.5</v>
      </c>
      <c r="N969" s="204">
        <v>21.2</v>
      </c>
      <c r="O969" s="204">
        <v>23.5</v>
      </c>
      <c r="P969" s="204">
        <v>18</v>
      </c>
      <c r="Q969" s="204">
        <v>19.3</v>
      </c>
      <c r="R969" s="204">
        <v>20</v>
      </c>
      <c r="S969" s="204">
        <v>19.8</v>
      </c>
      <c r="T969" s="204">
        <v>19.89</v>
      </c>
    </row>
    <row r="970" spans="1:20" ht="20.100000000000001" customHeight="1">
      <c r="A970" s="288">
        <v>44680</v>
      </c>
      <c r="B970" s="288">
        <v>44686</v>
      </c>
      <c r="C970" s="5" t="s">
        <v>1561</v>
      </c>
      <c r="D970" s="204">
        <v>22</v>
      </c>
      <c r="E970" s="204">
        <v>21</v>
      </c>
      <c r="F970" s="204">
        <v>23</v>
      </c>
      <c r="G970" s="204">
        <v>23</v>
      </c>
      <c r="H970" s="204">
        <v>22.5</v>
      </c>
      <c r="I970" s="204">
        <v>23</v>
      </c>
      <c r="J970" s="204">
        <v>21.5</v>
      </c>
      <c r="K970" s="204">
        <v>21.5</v>
      </c>
      <c r="L970" s="204">
        <v>23</v>
      </c>
      <c r="M970" s="204">
        <v>24</v>
      </c>
      <c r="N970" s="204">
        <v>22.5</v>
      </c>
      <c r="O970" s="204">
        <v>27</v>
      </c>
      <c r="P970" s="204">
        <v>22</v>
      </c>
      <c r="Q970" s="204">
        <v>22</v>
      </c>
      <c r="R970" s="204">
        <v>23</v>
      </c>
      <c r="S970" s="204">
        <v>22.5</v>
      </c>
      <c r="T970" s="204">
        <v>22.72</v>
      </c>
    </row>
    <row r="971" spans="1:20" ht="20.100000000000001" customHeight="1">
      <c r="A971" s="288">
        <v>44680</v>
      </c>
      <c r="B971" s="288">
        <v>44686</v>
      </c>
      <c r="C971" s="5" t="s">
        <v>1562</v>
      </c>
      <c r="D971" s="204">
        <v>21.5</v>
      </c>
      <c r="E971" s="204">
        <v>20.5</v>
      </c>
      <c r="F971" s="204">
        <v>22</v>
      </c>
      <c r="G971" s="204">
        <v>22</v>
      </c>
      <c r="H971" s="204">
        <v>21.5</v>
      </c>
      <c r="I971" s="204">
        <v>22</v>
      </c>
      <c r="J971" s="204">
        <v>21</v>
      </c>
      <c r="K971" s="204">
        <v>21</v>
      </c>
      <c r="L971" s="204">
        <v>18.5</v>
      </c>
      <c r="M971" s="204">
        <v>18.5</v>
      </c>
      <c r="N971" s="204">
        <v>22</v>
      </c>
      <c r="O971" s="204">
        <v>21</v>
      </c>
      <c r="P971" s="204">
        <v>19</v>
      </c>
      <c r="Q971" s="204">
        <v>20</v>
      </c>
      <c r="R971" s="204">
        <v>21</v>
      </c>
      <c r="S971" s="204">
        <v>21</v>
      </c>
      <c r="T971" s="204">
        <v>20.78</v>
      </c>
    </row>
    <row r="972" spans="1:20" ht="20.100000000000001" customHeight="1">
      <c r="A972" s="288">
        <v>44680</v>
      </c>
      <c r="B972" s="288">
        <v>44686</v>
      </c>
      <c r="C972" s="5" t="s">
        <v>1563</v>
      </c>
      <c r="D972" s="204">
        <v>0.5</v>
      </c>
      <c r="E972" s="204">
        <v>0.5</v>
      </c>
      <c r="F972" s="204">
        <v>1</v>
      </c>
      <c r="G972" s="204">
        <v>1</v>
      </c>
      <c r="H972" s="204">
        <v>1</v>
      </c>
      <c r="I972" s="204">
        <v>1</v>
      </c>
      <c r="J972" s="204">
        <v>0.5</v>
      </c>
      <c r="K972" s="204">
        <v>0.5</v>
      </c>
      <c r="L972" s="204">
        <v>4.5</v>
      </c>
      <c r="M972" s="204">
        <v>5.5</v>
      </c>
      <c r="N972" s="204">
        <v>0.5</v>
      </c>
      <c r="O972" s="204">
        <v>6</v>
      </c>
      <c r="P972" s="204">
        <v>3</v>
      </c>
      <c r="Q972" s="204">
        <v>2</v>
      </c>
      <c r="R972" s="204">
        <v>2</v>
      </c>
      <c r="S972" s="204">
        <v>1.5</v>
      </c>
      <c r="T972" s="204">
        <v>1.94</v>
      </c>
    </row>
    <row r="973" spans="1:20" ht="20.100000000000001" customHeight="1">
      <c r="A973" s="288">
        <v>44680</v>
      </c>
      <c r="B973" s="288">
        <v>44686</v>
      </c>
      <c r="C973" s="5" t="s">
        <v>1564</v>
      </c>
      <c r="D973" s="204">
        <v>47</v>
      </c>
      <c r="E973" s="204">
        <v>44</v>
      </c>
      <c r="F973" s="204">
        <v>49.5</v>
      </c>
      <c r="G973" s="204">
        <v>49</v>
      </c>
      <c r="H973" s="204">
        <v>52</v>
      </c>
      <c r="I973" s="204">
        <v>51</v>
      </c>
      <c r="J973" s="204">
        <v>52</v>
      </c>
      <c r="K973" s="204">
        <v>52</v>
      </c>
      <c r="L973" s="204">
        <v>49</v>
      </c>
      <c r="M973" s="204">
        <v>49</v>
      </c>
      <c r="N973" s="204">
        <v>52</v>
      </c>
      <c r="O973" s="204">
        <v>54</v>
      </c>
      <c r="P973" s="204">
        <v>47</v>
      </c>
      <c r="Q973" s="204">
        <v>47</v>
      </c>
      <c r="R973" s="204">
        <v>49</v>
      </c>
      <c r="S973" s="204">
        <v>49</v>
      </c>
      <c r="T973" s="204">
        <v>49.53</v>
      </c>
    </row>
    <row r="974" spans="1:20" ht="20.100000000000001" customHeight="1">
      <c r="A974" s="288">
        <v>44680</v>
      </c>
      <c r="B974" s="288">
        <v>44686</v>
      </c>
      <c r="C974" s="5" t="s">
        <v>1565</v>
      </c>
      <c r="D974" s="204">
        <v>45</v>
      </c>
      <c r="E974" s="204">
        <v>42</v>
      </c>
      <c r="F974" s="204">
        <v>48</v>
      </c>
      <c r="G974" s="204">
        <v>48</v>
      </c>
      <c r="H974" s="204">
        <v>48</v>
      </c>
      <c r="I974" s="204">
        <v>48</v>
      </c>
      <c r="J974" s="204">
        <v>47</v>
      </c>
      <c r="K974" s="204">
        <v>47</v>
      </c>
      <c r="L974" s="204">
        <v>42</v>
      </c>
      <c r="M974" s="204">
        <v>42</v>
      </c>
      <c r="N974" s="204">
        <v>47</v>
      </c>
      <c r="O974" s="204">
        <v>44</v>
      </c>
      <c r="P974" s="204">
        <v>42</v>
      </c>
      <c r="Q974" s="204">
        <v>43</v>
      </c>
      <c r="R974" s="204">
        <v>44</v>
      </c>
      <c r="S974" s="204">
        <v>43</v>
      </c>
      <c r="T974" s="204">
        <v>45</v>
      </c>
    </row>
    <row r="975" spans="1:20" ht="20.100000000000001" customHeight="1">
      <c r="A975" s="288">
        <v>44680</v>
      </c>
      <c r="B975" s="288">
        <v>44686</v>
      </c>
      <c r="C975" s="5" t="s">
        <v>1566</v>
      </c>
      <c r="D975" s="204">
        <v>2</v>
      </c>
      <c r="E975" s="204">
        <v>2</v>
      </c>
      <c r="F975" s="204">
        <v>1.5</v>
      </c>
      <c r="G975" s="204">
        <v>1</v>
      </c>
      <c r="H975" s="204">
        <v>4</v>
      </c>
      <c r="I975" s="204">
        <v>3</v>
      </c>
      <c r="J975" s="204">
        <v>5</v>
      </c>
      <c r="K975" s="204">
        <v>5</v>
      </c>
      <c r="L975" s="204">
        <v>7</v>
      </c>
      <c r="M975" s="204">
        <v>7</v>
      </c>
      <c r="N975" s="204">
        <v>5</v>
      </c>
      <c r="O975" s="204">
        <v>10</v>
      </c>
      <c r="P975" s="204">
        <v>5</v>
      </c>
      <c r="Q975" s="204">
        <v>4</v>
      </c>
      <c r="R975" s="204">
        <v>5</v>
      </c>
      <c r="S975" s="204">
        <v>6</v>
      </c>
      <c r="T975" s="204">
        <v>4.53</v>
      </c>
    </row>
    <row r="976" spans="1:20" ht="20.100000000000001" customHeight="1">
      <c r="A976" s="288">
        <v>44687</v>
      </c>
      <c r="B976" s="288">
        <v>44693</v>
      </c>
      <c r="C976" s="5" t="s">
        <v>1560</v>
      </c>
      <c r="D976" s="204">
        <v>19.2</v>
      </c>
      <c r="E976" s="204">
        <v>18.5</v>
      </c>
      <c r="F976" s="204">
        <v>19.8</v>
      </c>
      <c r="G976" s="298">
        <v>19.600000000000001</v>
      </c>
      <c r="H976" s="204">
        <v>20.100000000000001</v>
      </c>
      <c r="I976" s="296">
        <v>19.8</v>
      </c>
      <c r="J976" s="204">
        <v>20.7</v>
      </c>
      <c r="K976" s="204">
        <v>20.7</v>
      </c>
      <c r="L976" s="204">
        <v>20.6</v>
      </c>
      <c r="M976" s="204">
        <v>21</v>
      </c>
      <c r="N976" s="204">
        <v>21.7</v>
      </c>
      <c r="O976" s="204">
        <v>23.8</v>
      </c>
      <c r="P976" s="204">
        <v>19.2</v>
      </c>
      <c r="Q976" s="204">
        <v>19.399999999999999</v>
      </c>
      <c r="R976" s="204">
        <v>19.600000000000001</v>
      </c>
      <c r="S976" s="204">
        <v>20</v>
      </c>
      <c r="T976" s="206">
        <v>20.23</v>
      </c>
    </row>
    <row r="977" spans="1:20" ht="20.100000000000001" customHeight="1">
      <c r="A977" s="288">
        <v>44687</v>
      </c>
      <c r="B977" s="288">
        <v>44693</v>
      </c>
      <c r="C977" s="5" t="s">
        <v>1561</v>
      </c>
      <c r="D977" s="204">
        <v>22</v>
      </c>
      <c r="E977" s="204">
        <v>21</v>
      </c>
      <c r="F977" s="204">
        <v>23</v>
      </c>
      <c r="G977" s="204">
        <v>23</v>
      </c>
      <c r="H977" s="204">
        <v>22.5</v>
      </c>
      <c r="I977" s="204">
        <v>23</v>
      </c>
      <c r="J977" s="204">
        <v>21.5</v>
      </c>
      <c r="K977" s="204">
        <v>21.5</v>
      </c>
      <c r="L977" s="204">
        <v>23.5</v>
      </c>
      <c r="M977" s="204">
        <v>24.5</v>
      </c>
      <c r="N977" s="204">
        <v>22.5</v>
      </c>
      <c r="O977" s="204">
        <v>27.5</v>
      </c>
      <c r="P977" s="204">
        <v>23</v>
      </c>
      <c r="Q977" s="204">
        <v>22</v>
      </c>
      <c r="R977" s="204">
        <v>23</v>
      </c>
      <c r="S977" s="204">
        <v>22.5</v>
      </c>
      <c r="T977" s="204">
        <v>22.88</v>
      </c>
    </row>
    <row r="978" spans="1:20" ht="20.100000000000001" customHeight="1">
      <c r="A978" s="288">
        <v>44687</v>
      </c>
      <c r="B978" s="288">
        <v>44693</v>
      </c>
      <c r="C978" s="5" t="s">
        <v>1562</v>
      </c>
      <c r="D978" s="204">
        <v>21.5</v>
      </c>
      <c r="E978" s="204">
        <v>20.5</v>
      </c>
      <c r="F978" s="204">
        <v>22</v>
      </c>
      <c r="G978" s="204">
        <v>22</v>
      </c>
      <c r="H978" s="204">
        <v>21.5</v>
      </c>
      <c r="I978" s="204">
        <v>22</v>
      </c>
      <c r="J978" s="204">
        <v>21</v>
      </c>
      <c r="K978" s="204">
        <v>21</v>
      </c>
      <c r="L978" s="204">
        <v>19</v>
      </c>
      <c r="M978" s="204">
        <v>19</v>
      </c>
      <c r="N978" s="204">
        <v>22</v>
      </c>
      <c r="O978" s="204">
        <v>22</v>
      </c>
      <c r="P978" s="204">
        <v>19</v>
      </c>
      <c r="Q978" s="204">
        <v>20</v>
      </c>
      <c r="R978" s="204">
        <v>21</v>
      </c>
      <c r="S978" s="204">
        <v>21</v>
      </c>
      <c r="T978" s="204">
        <v>20.91</v>
      </c>
    </row>
    <row r="979" spans="1:20" ht="20.100000000000001" customHeight="1">
      <c r="A979" s="288">
        <v>44687</v>
      </c>
      <c r="B979" s="288">
        <v>44693</v>
      </c>
      <c r="C979" s="5" t="s">
        <v>1563</v>
      </c>
      <c r="D979" s="204">
        <v>0.5</v>
      </c>
      <c r="E979" s="204">
        <v>0.5</v>
      </c>
      <c r="F979" s="204">
        <v>1</v>
      </c>
      <c r="G979" s="204">
        <v>1</v>
      </c>
      <c r="H979" s="204">
        <v>1</v>
      </c>
      <c r="I979" s="204">
        <v>1</v>
      </c>
      <c r="J979" s="204">
        <v>0.5</v>
      </c>
      <c r="K979" s="204">
        <v>0.5</v>
      </c>
      <c r="L979" s="204">
        <v>4.5</v>
      </c>
      <c r="M979" s="204">
        <v>5.5</v>
      </c>
      <c r="N979" s="204">
        <v>0.5</v>
      </c>
      <c r="O979" s="204">
        <v>5.5</v>
      </c>
      <c r="P979" s="204">
        <v>4</v>
      </c>
      <c r="Q979" s="204">
        <v>2</v>
      </c>
      <c r="R979" s="204">
        <v>2</v>
      </c>
      <c r="S979" s="204">
        <v>1.5</v>
      </c>
      <c r="T979" s="204">
        <v>1.97</v>
      </c>
    </row>
    <row r="980" spans="1:20" ht="20.100000000000001" customHeight="1">
      <c r="A980" s="288">
        <v>44687</v>
      </c>
      <c r="B980" s="288">
        <v>44693</v>
      </c>
      <c r="C980" s="5" t="s">
        <v>1564</v>
      </c>
      <c r="D980" s="204">
        <v>47</v>
      </c>
      <c r="E980" s="204">
        <v>44</v>
      </c>
      <c r="F980" s="204">
        <v>48</v>
      </c>
      <c r="G980" s="204">
        <v>49</v>
      </c>
      <c r="H980" s="204">
        <v>51</v>
      </c>
      <c r="I980" s="204">
        <v>49.5</v>
      </c>
      <c r="J980" s="204">
        <v>50.5</v>
      </c>
      <c r="K980" s="204">
        <v>50.5</v>
      </c>
      <c r="L980" s="204">
        <v>49</v>
      </c>
      <c r="M980" s="204">
        <v>49</v>
      </c>
      <c r="N980" s="204">
        <v>50.5</v>
      </c>
      <c r="O980" s="204">
        <v>55</v>
      </c>
      <c r="P980" s="204">
        <v>47</v>
      </c>
      <c r="Q980" s="204">
        <v>47</v>
      </c>
      <c r="R980" s="204">
        <v>49</v>
      </c>
      <c r="S980" s="204">
        <v>50</v>
      </c>
      <c r="T980" s="204">
        <v>49.13</v>
      </c>
    </row>
    <row r="981" spans="1:20" ht="20.100000000000001" customHeight="1">
      <c r="A981" s="288">
        <v>44687</v>
      </c>
      <c r="B981" s="288">
        <v>44693</v>
      </c>
      <c r="C981" s="5" t="s">
        <v>1565</v>
      </c>
      <c r="D981" s="204">
        <v>45</v>
      </c>
      <c r="E981" s="204">
        <v>42</v>
      </c>
      <c r="F981" s="204">
        <v>46</v>
      </c>
      <c r="G981" s="204">
        <v>48</v>
      </c>
      <c r="H981" s="204">
        <v>48</v>
      </c>
      <c r="I981" s="204">
        <v>48</v>
      </c>
      <c r="J981" s="204">
        <v>47</v>
      </c>
      <c r="K981" s="204">
        <v>47</v>
      </c>
      <c r="L981" s="204">
        <v>42</v>
      </c>
      <c r="M981" s="204">
        <v>42</v>
      </c>
      <c r="N981" s="204">
        <v>47</v>
      </c>
      <c r="O981" s="204">
        <v>44</v>
      </c>
      <c r="P981" s="204">
        <v>42</v>
      </c>
      <c r="Q981" s="204">
        <v>43</v>
      </c>
      <c r="R981" s="204">
        <v>44</v>
      </c>
      <c r="S981" s="204">
        <v>44</v>
      </c>
      <c r="T981" s="204">
        <v>44.94</v>
      </c>
    </row>
    <row r="982" spans="1:20" ht="20.100000000000001" customHeight="1">
      <c r="A982" s="288">
        <v>44687</v>
      </c>
      <c r="B982" s="288">
        <v>44693</v>
      </c>
      <c r="C982" s="5" t="s">
        <v>1566</v>
      </c>
      <c r="D982" s="204">
        <v>2</v>
      </c>
      <c r="E982" s="204">
        <v>2</v>
      </c>
      <c r="F982" s="204">
        <v>2</v>
      </c>
      <c r="G982" s="204">
        <v>1</v>
      </c>
      <c r="H982" s="204">
        <v>3</v>
      </c>
      <c r="I982" s="204">
        <v>1.5</v>
      </c>
      <c r="J982" s="204">
        <v>3.5</v>
      </c>
      <c r="K982" s="204">
        <v>3.5</v>
      </c>
      <c r="L982" s="204">
        <v>7</v>
      </c>
      <c r="M982" s="204">
        <v>7</v>
      </c>
      <c r="N982" s="204">
        <v>3.5</v>
      </c>
      <c r="O982" s="204">
        <v>11</v>
      </c>
      <c r="P982" s="204">
        <v>5</v>
      </c>
      <c r="Q982" s="204">
        <v>4</v>
      </c>
      <c r="R982" s="204">
        <v>5</v>
      </c>
      <c r="S982" s="204">
        <v>6</v>
      </c>
      <c r="T982" s="204">
        <v>4.1900000000000004</v>
      </c>
    </row>
    <row r="983" spans="1:20" ht="20.100000000000001" customHeight="1">
      <c r="A983" s="288">
        <v>44694</v>
      </c>
      <c r="B983" s="288">
        <v>44700</v>
      </c>
      <c r="C983" s="5" t="s">
        <v>1560</v>
      </c>
      <c r="D983" s="204">
        <v>19.600000000000001</v>
      </c>
      <c r="E983" s="204">
        <v>19</v>
      </c>
      <c r="F983" s="204">
        <v>20.2</v>
      </c>
      <c r="G983" s="296">
        <v>20</v>
      </c>
      <c r="H983" s="204">
        <v>20.5</v>
      </c>
      <c r="I983" s="296">
        <v>20.3</v>
      </c>
      <c r="J983" s="204">
        <v>21</v>
      </c>
      <c r="K983" s="204">
        <v>21</v>
      </c>
      <c r="L983" s="204">
        <v>21</v>
      </c>
      <c r="M983" s="204">
        <v>21.4</v>
      </c>
      <c r="N983" s="204">
        <v>22</v>
      </c>
      <c r="O983" s="204">
        <v>24</v>
      </c>
      <c r="P983" s="204">
        <v>20.5</v>
      </c>
      <c r="Q983" s="204">
        <v>19.8</v>
      </c>
      <c r="R983" s="204">
        <v>20</v>
      </c>
      <c r="S983" s="204">
        <v>20.8</v>
      </c>
      <c r="T983" s="204">
        <v>20.69</v>
      </c>
    </row>
    <row r="984" spans="1:20" ht="20.100000000000001" customHeight="1">
      <c r="A984" s="288">
        <v>44694</v>
      </c>
      <c r="B984" s="288">
        <v>44700</v>
      </c>
      <c r="C984" s="5" t="s">
        <v>1561</v>
      </c>
      <c r="D984" s="204">
        <v>24</v>
      </c>
      <c r="E984" s="204">
        <v>23</v>
      </c>
      <c r="F984" s="204">
        <v>23.5</v>
      </c>
      <c r="G984" s="204">
        <v>23.5</v>
      </c>
      <c r="H984" s="204">
        <v>23.5</v>
      </c>
      <c r="I984" s="204">
        <v>24</v>
      </c>
      <c r="J984" s="204">
        <v>22.5</v>
      </c>
      <c r="K984" s="204">
        <v>22.5</v>
      </c>
      <c r="L984" s="204">
        <v>24</v>
      </c>
      <c r="M984" s="204">
        <v>25</v>
      </c>
      <c r="N984" s="204">
        <v>23.5</v>
      </c>
      <c r="O984" s="204">
        <v>28</v>
      </c>
      <c r="P984" s="204">
        <v>24.5</v>
      </c>
      <c r="Q984" s="204">
        <v>22.5</v>
      </c>
      <c r="R984" s="204">
        <v>23.5</v>
      </c>
      <c r="S984" s="204">
        <v>25</v>
      </c>
      <c r="T984" s="204">
        <v>23.91</v>
      </c>
    </row>
    <row r="985" spans="1:20" ht="20.100000000000001" customHeight="1">
      <c r="A985" s="288">
        <v>44694</v>
      </c>
      <c r="B985" s="288">
        <v>44700</v>
      </c>
      <c r="C985" s="5" t="s">
        <v>1562</v>
      </c>
      <c r="D985" s="204">
        <v>23.5</v>
      </c>
      <c r="E985" s="204">
        <v>22.5</v>
      </c>
      <c r="F985" s="204">
        <v>22</v>
      </c>
      <c r="G985" s="204">
        <v>23</v>
      </c>
      <c r="H985" s="204">
        <v>22.5</v>
      </c>
      <c r="I985" s="204">
        <v>23.5</v>
      </c>
      <c r="J985" s="204">
        <v>22</v>
      </c>
      <c r="K985" s="204">
        <v>22</v>
      </c>
      <c r="L985" s="204">
        <v>20</v>
      </c>
      <c r="M985" s="204">
        <v>20</v>
      </c>
      <c r="N985" s="204">
        <v>23</v>
      </c>
      <c r="O985" s="204">
        <v>23</v>
      </c>
      <c r="P985" s="204">
        <v>20</v>
      </c>
      <c r="Q985" s="204">
        <v>20</v>
      </c>
      <c r="R985" s="204">
        <v>21</v>
      </c>
      <c r="S985" s="204">
        <v>23</v>
      </c>
      <c r="T985" s="204">
        <v>21.94</v>
      </c>
    </row>
    <row r="986" spans="1:20" ht="20.100000000000001" customHeight="1">
      <c r="A986" s="288">
        <v>44694</v>
      </c>
      <c r="B986" s="288">
        <v>44700</v>
      </c>
      <c r="C986" s="5" t="s">
        <v>1563</v>
      </c>
      <c r="D986" s="204">
        <v>0.5</v>
      </c>
      <c r="E986" s="204">
        <v>0.5</v>
      </c>
      <c r="F986" s="204">
        <v>1.5</v>
      </c>
      <c r="G986" s="204">
        <v>0.5</v>
      </c>
      <c r="H986" s="204">
        <v>1</v>
      </c>
      <c r="I986" s="204">
        <v>0.5</v>
      </c>
      <c r="J986" s="204">
        <v>0.5</v>
      </c>
      <c r="K986" s="204">
        <v>0.5</v>
      </c>
      <c r="L986" s="204">
        <v>4</v>
      </c>
      <c r="M986" s="204">
        <v>5</v>
      </c>
      <c r="N986" s="204">
        <v>0.5</v>
      </c>
      <c r="O986" s="204">
        <v>5</v>
      </c>
      <c r="P986" s="204">
        <v>4.5</v>
      </c>
      <c r="Q986" s="204">
        <v>2.5</v>
      </c>
      <c r="R986" s="204">
        <v>2.5</v>
      </c>
      <c r="S986" s="204">
        <v>2</v>
      </c>
      <c r="T986" s="204">
        <v>1.97</v>
      </c>
    </row>
    <row r="987" spans="1:20" ht="20.100000000000001" customHeight="1">
      <c r="A987" s="288">
        <v>44694</v>
      </c>
      <c r="B987" s="288">
        <v>44700</v>
      </c>
      <c r="C987" s="5" t="s">
        <v>1564</v>
      </c>
      <c r="D987" s="204">
        <v>48</v>
      </c>
      <c r="E987" s="204">
        <v>44.5</v>
      </c>
      <c r="F987" s="204">
        <v>49</v>
      </c>
      <c r="G987" s="204">
        <v>50.5</v>
      </c>
      <c r="H987" s="204">
        <v>49</v>
      </c>
      <c r="I987" s="204">
        <v>51</v>
      </c>
      <c r="J987" s="204">
        <v>50.5</v>
      </c>
      <c r="K987" s="204">
        <v>50.5</v>
      </c>
      <c r="L987" s="204">
        <v>50</v>
      </c>
      <c r="M987" s="204">
        <v>50</v>
      </c>
      <c r="N987" s="204">
        <v>50.5</v>
      </c>
      <c r="O987" s="204">
        <v>56</v>
      </c>
      <c r="P987" s="204">
        <v>49</v>
      </c>
      <c r="Q987" s="204">
        <v>47</v>
      </c>
      <c r="R987" s="204">
        <v>49</v>
      </c>
      <c r="S987" s="204">
        <v>52</v>
      </c>
      <c r="T987" s="204">
        <v>49.78</v>
      </c>
    </row>
    <row r="988" spans="1:20" ht="20.100000000000001" customHeight="1">
      <c r="A988" s="288">
        <v>44694</v>
      </c>
      <c r="B988" s="288">
        <v>44700</v>
      </c>
      <c r="C988" s="5" t="s">
        <v>1565</v>
      </c>
      <c r="D988" s="204">
        <v>46.5</v>
      </c>
      <c r="E988" s="204">
        <v>43</v>
      </c>
      <c r="F988" s="204">
        <v>47</v>
      </c>
      <c r="G988" s="204">
        <v>49</v>
      </c>
      <c r="H988" s="204">
        <v>48</v>
      </c>
      <c r="I988" s="204">
        <v>49</v>
      </c>
      <c r="J988" s="204">
        <v>47.5</v>
      </c>
      <c r="K988" s="204">
        <v>47.5</v>
      </c>
      <c r="L988" s="204">
        <v>43</v>
      </c>
      <c r="M988" s="204">
        <v>43</v>
      </c>
      <c r="N988" s="204">
        <v>47.5</v>
      </c>
      <c r="O988" s="204">
        <v>46</v>
      </c>
      <c r="P988" s="204">
        <v>43</v>
      </c>
      <c r="Q988" s="204">
        <v>43</v>
      </c>
      <c r="R988" s="204">
        <v>45</v>
      </c>
      <c r="S988" s="204">
        <v>46</v>
      </c>
      <c r="T988" s="204">
        <v>45.88</v>
      </c>
    </row>
    <row r="989" spans="1:20" ht="20.100000000000001" customHeight="1">
      <c r="A989" s="288">
        <v>44694</v>
      </c>
      <c r="B989" s="288">
        <v>44700</v>
      </c>
      <c r="C989" s="5" t="s">
        <v>1566</v>
      </c>
      <c r="D989" s="204">
        <v>1.5</v>
      </c>
      <c r="E989" s="204">
        <v>1.5</v>
      </c>
      <c r="F989" s="204">
        <v>2</v>
      </c>
      <c r="G989" s="204">
        <v>1.5</v>
      </c>
      <c r="H989" s="204">
        <v>1</v>
      </c>
      <c r="I989" s="204">
        <v>2</v>
      </c>
      <c r="J989" s="204">
        <v>3</v>
      </c>
      <c r="K989" s="204">
        <v>3</v>
      </c>
      <c r="L989" s="204">
        <v>7</v>
      </c>
      <c r="M989" s="204">
        <v>7</v>
      </c>
      <c r="N989" s="204">
        <v>3</v>
      </c>
      <c r="O989" s="204">
        <v>10</v>
      </c>
      <c r="P989" s="204">
        <v>6</v>
      </c>
      <c r="Q989" s="204">
        <v>4</v>
      </c>
      <c r="R989" s="204">
        <v>4</v>
      </c>
      <c r="S989" s="204">
        <v>6</v>
      </c>
      <c r="T989" s="204">
        <v>3.9</v>
      </c>
    </row>
    <row r="990" spans="1:20" ht="20.100000000000001" customHeight="1">
      <c r="A990" s="288">
        <v>44701</v>
      </c>
      <c r="B990" s="288">
        <v>44707</v>
      </c>
      <c r="C990" s="5" t="s">
        <v>1560</v>
      </c>
      <c r="D990" s="204">
        <v>19.7</v>
      </c>
      <c r="E990" s="204">
        <v>19.2</v>
      </c>
      <c r="F990" s="204">
        <v>20.399999999999999</v>
      </c>
      <c r="G990" s="204">
        <v>19.8</v>
      </c>
      <c r="H990" s="204">
        <v>20.6</v>
      </c>
      <c r="I990" s="204">
        <v>20.2</v>
      </c>
      <c r="J990" s="204">
        <v>20.8</v>
      </c>
      <c r="K990" s="204">
        <v>20.8</v>
      </c>
      <c r="L990" s="204">
        <v>21</v>
      </c>
      <c r="M990" s="204">
        <v>21.4</v>
      </c>
      <c r="N990" s="204">
        <v>21.8</v>
      </c>
      <c r="O990" s="204">
        <v>24</v>
      </c>
      <c r="P990" s="204">
        <v>20.5</v>
      </c>
      <c r="Q990" s="204">
        <v>20.3</v>
      </c>
      <c r="R990" s="204">
        <v>20.100000000000001</v>
      </c>
      <c r="S990" s="204">
        <v>20.399999999999999</v>
      </c>
      <c r="T990" s="204">
        <v>20.69</v>
      </c>
    </row>
    <row r="991" spans="1:20" ht="20.100000000000001" customHeight="1">
      <c r="A991" s="288">
        <v>44701</v>
      </c>
      <c r="B991" s="288">
        <v>44707</v>
      </c>
      <c r="C991" s="5" t="s">
        <v>1561</v>
      </c>
      <c r="D991" s="204">
        <v>24</v>
      </c>
      <c r="E991" s="204">
        <v>23.5</v>
      </c>
      <c r="F991" s="204">
        <v>23.5</v>
      </c>
      <c r="G991" s="204">
        <v>23</v>
      </c>
      <c r="H991" s="204">
        <v>24</v>
      </c>
      <c r="I991" s="204">
        <v>23.8</v>
      </c>
      <c r="J991" s="204">
        <v>22</v>
      </c>
      <c r="K991" s="204">
        <v>22</v>
      </c>
      <c r="L991" s="204">
        <v>24</v>
      </c>
      <c r="M991" s="204">
        <v>25</v>
      </c>
      <c r="N991" s="204">
        <v>23</v>
      </c>
      <c r="O991" s="204">
        <v>28</v>
      </c>
      <c r="P991" s="204">
        <v>24.5</v>
      </c>
      <c r="Q991" s="204">
        <v>22.5</v>
      </c>
      <c r="R991" s="204">
        <v>23.5</v>
      </c>
      <c r="S991" s="204">
        <v>25</v>
      </c>
      <c r="T991" s="204">
        <v>23.83</v>
      </c>
    </row>
    <row r="992" spans="1:20" ht="20.100000000000001" customHeight="1">
      <c r="A992" s="288">
        <v>44701</v>
      </c>
      <c r="B992" s="288">
        <v>44707</v>
      </c>
      <c r="C992" s="5" t="s">
        <v>1562</v>
      </c>
      <c r="D992" s="204">
        <v>23.5</v>
      </c>
      <c r="E992" s="204">
        <v>23</v>
      </c>
      <c r="F992" s="204">
        <v>22</v>
      </c>
      <c r="G992" s="204">
        <v>23</v>
      </c>
      <c r="H992" s="204">
        <v>23</v>
      </c>
      <c r="I992" s="204">
        <v>23.5</v>
      </c>
      <c r="J992" s="204">
        <v>21.5</v>
      </c>
      <c r="K992" s="204">
        <v>21.5</v>
      </c>
      <c r="L992" s="204">
        <v>20</v>
      </c>
      <c r="M992" s="204">
        <v>20</v>
      </c>
      <c r="N992" s="204">
        <v>22.5</v>
      </c>
      <c r="O992" s="204">
        <v>23</v>
      </c>
      <c r="P992" s="204">
        <v>20</v>
      </c>
      <c r="Q992" s="204">
        <v>20</v>
      </c>
      <c r="R992" s="204">
        <v>21</v>
      </c>
      <c r="S992" s="204">
        <v>23</v>
      </c>
      <c r="T992" s="204">
        <v>21.91</v>
      </c>
    </row>
    <row r="993" spans="1:20" ht="20.100000000000001" customHeight="1">
      <c r="A993" s="288">
        <v>44701</v>
      </c>
      <c r="B993" s="288">
        <v>44707</v>
      </c>
      <c r="C993" s="5" t="s">
        <v>1563</v>
      </c>
      <c r="D993" s="204">
        <v>0.5</v>
      </c>
      <c r="E993" s="204">
        <v>0.5</v>
      </c>
      <c r="F993" s="204">
        <v>1.5</v>
      </c>
      <c r="G993" s="204">
        <v>0</v>
      </c>
      <c r="H993" s="204">
        <v>1</v>
      </c>
      <c r="I993" s="204">
        <v>0.3</v>
      </c>
      <c r="J993" s="204">
        <v>0.5</v>
      </c>
      <c r="K993" s="204">
        <v>0.5</v>
      </c>
      <c r="L993" s="204">
        <v>4</v>
      </c>
      <c r="M993" s="204">
        <v>5</v>
      </c>
      <c r="N993" s="204">
        <v>0.5</v>
      </c>
      <c r="O993" s="204">
        <v>5</v>
      </c>
      <c r="P993" s="204">
        <v>4.5</v>
      </c>
      <c r="Q993" s="204">
        <v>2.5</v>
      </c>
      <c r="R993" s="204">
        <v>2.5</v>
      </c>
      <c r="S993" s="204">
        <v>2</v>
      </c>
      <c r="T993" s="204">
        <v>1.92</v>
      </c>
    </row>
    <row r="994" spans="1:20" ht="20.100000000000001" customHeight="1">
      <c r="A994" s="288">
        <v>44701</v>
      </c>
      <c r="B994" s="288">
        <v>44707</v>
      </c>
      <c r="C994" s="5" t="s">
        <v>1564</v>
      </c>
      <c r="D994" s="204">
        <v>48</v>
      </c>
      <c r="E994" s="204">
        <v>45</v>
      </c>
      <c r="F994" s="204">
        <v>49</v>
      </c>
      <c r="G994" s="204">
        <v>50</v>
      </c>
      <c r="H994" s="204">
        <v>50</v>
      </c>
      <c r="I994" s="204">
        <v>50.5</v>
      </c>
      <c r="J994" s="204">
        <v>49.5</v>
      </c>
      <c r="K994" s="204">
        <v>49.5</v>
      </c>
      <c r="L994" s="204">
        <v>50</v>
      </c>
      <c r="M994" s="204">
        <v>50</v>
      </c>
      <c r="N994" s="204">
        <v>49.5</v>
      </c>
      <c r="O994" s="204">
        <v>56</v>
      </c>
      <c r="P994" s="204">
        <v>49</v>
      </c>
      <c r="Q994" s="204">
        <v>47</v>
      </c>
      <c r="R994" s="204">
        <v>49</v>
      </c>
      <c r="S994" s="204">
        <v>51</v>
      </c>
      <c r="T994" s="204">
        <v>49.56</v>
      </c>
    </row>
    <row r="995" spans="1:20" ht="20.100000000000001" customHeight="1">
      <c r="A995" s="288">
        <v>44701</v>
      </c>
      <c r="B995" s="288">
        <v>44707</v>
      </c>
      <c r="C995" s="5" t="s">
        <v>1565</v>
      </c>
      <c r="D995" s="204">
        <v>46.5</v>
      </c>
      <c r="E995" s="204">
        <v>43.5</v>
      </c>
      <c r="F995" s="204">
        <v>47</v>
      </c>
      <c r="G995" s="204">
        <v>49</v>
      </c>
      <c r="H995" s="204">
        <v>49</v>
      </c>
      <c r="I995" s="204">
        <v>49</v>
      </c>
      <c r="J995" s="204">
        <v>47.5</v>
      </c>
      <c r="K995" s="204">
        <v>47.5</v>
      </c>
      <c r="L995" s="204">
        <v>43</v>
      </c>
      <c r="M995" s="204">
        <v>43</v>
      </c>
      <c r="N995" s="204">
        <v>47.5</v>
      </c>
      <c r="O995" s="204">
        <v>46</v>
      </c>
      <c r="P995" s="204">
        <v>43</v>
      </c>
      <c r="Q995" s="204">
        <v>43</v>
      </c>
      <c r="R995" s="204">
        <v>45</v>
      </c>
      <c r="S995" s="204">
        <v>46</v>
      </c>
      <c r="T995" s="204">
        <v>45.97</v>
      </c>
    </row>
    <row r="996" spans="1:20" ht="20.100000000000001" customHeight="1">
      <c r="A996" s="288">
        <v>44701</v>
      </c>
      <c r="B996" s="288">
        <v>44707</v>
      </c>
      <c r="C996" s="5" t="s">
        <v>1566</v>
      </c>
      <c r="D996" s="204">
        <v>1.5</v>
      </c>
      <c r="E996" s="204">
        <v>1.5</v>
      </c>
      <c r="F996" s="204">
        <v>2</v>
      </c>
      <c r="G996" s="204">
        <v>1</v>
      </c>
      <c r="H996" s="204">
        <v>1</v>
      </c>
      <c r="I996" s="204">
        <v>1.5</v>
      </c>
      <c r="J996" s="204">
        <v>2</v>
      </c>
      <c r="K996" s="204">
        <v>2</v>
      </c>
      <c r="L996" s="204">
        <v>7</v>
      </c>
      <c r="M996" s="204">
        <v>7</v>
      </c>
      <c r="N996" s="204">
        <v>2</v>
      </c>
      <c r="O996" s="204">
        <v>10</v>
      </c>
      <c r="P996" s="204">
        <v>6</v>
      </c>
      <c r="Q996" s="204">
        <v>4</v>
      </c>
      <c r="R996" s="204">
        <v>4</v>
      </c>
      <c r="S996" s="204">
        <v>5</v>
      </c>
      <c r="T996" s="204">
        <v>3.59</v>
      </c>
    </row>
    <row r="997" spans="1:20" ht="20.100000000000001" customHeight="1">
      <c r="A997" s="288">
        <v>44708</v>
      </c>
      <c r="B997" s="288">
        <v>44714</v>
      </c>
      <c r="C997" s="5" t="s">
        <v>1560</v>
      </c>
      <c r="D997" s="204">
        <v>19.600000000000001</v>
      </c>
      <c r="E997" s="204">
        <v>19.2</v>
      </c>
      <c r="F997" s="204">
        <v>20.6</v>
      </c>
      <c r="G997" s="204">
        <v>20</v>
      </c>
      <c r="H997" s="204">
        <v>20.7</v>
      </c>
      <c r="I997" s="204">
        <v>20.100000000000001</v>
      </c>
      <c r="J997" s="204">
        <v>21</v>
      </c>
      <c r="K997" s="204">
        <v>21</v>
      </c>
      <c r="L997" s="204">
        <v>21</v>
      </c>
      <c r="M997" s="204">
        <v>21.4</v>
      </c>
      <c r="N997" s="204">
        <v>22</v>
      </c>
      <c r="O997" s="204">
        <v>24</v>
      </c>
      <c r="P997" s="204">
        <v>20.5</v>
      </c>
      <c r="Q997" s="204">
        <v>20.399999999999999</v>
      </c>
      <c r="R997" s="204">
        <v>20.6</v>
      </c>
      <c r="S997" s="204">
        <v>20.8</v>
      </c>
      <c r="T997" s="204">
        <v>20.81</v>
      </c>
    </row>
    <row r="998" spans="1:20" ht="20.100000000000001" customHeight="1">
      <c r="A998" s="288">
        <v>44708</v>
      </c>
      <c r="B998" s="288">
        <v>44714</v>
      </c>
      <c r="C998" s="5" t="s">
        <v>1561</v>
      </c>
      <c r="D998" s="204">
        <v>24</v>
      </c>
      <c r="E998" s="204">
        <v>23.5</v>
      </c>
      <c r="F998" s="204">
        <v>23.5</v>
      </c>
      <c r="G998" s="204">
        <v>23</v>
      </c>
      <c r="H998" s="204">
        <v>24</v>
      </c>
      <c r="I998" s="204">
        <v>23.8</v>
      </c>
      <c r="J998" s="204">
        <v>21.5</v>
      </c>
      <c r="K998" s="204">
        <v>21.5</v>
      </c>
      <c r="L998" s="204">
        <v>24</v>
      </c>
      <c r="M998" s="204">
        <v>25</v>
      </c>
      <c r="N998" s="204">
        <v>22.5</v>
      </c>
      <c r="O998" s="204">
        <v>28</v>
      </c>
      <c r="P998" s="204">
        <v>24.5</v>
      </c>
      <c r="Q998" s="204">
        <v>22.5</v>
      </c>
      <c r="R998" s="204">
        <v>23.5</v>
      </c>
      <c r="S998" s="204">
        <v>25</v>
      </c>
      <c r="T998" s="204">
        <v>23.74</v>
      </c>
    </row>
    <row r="999" spans="1:20" ht="20.100000000000001" customHeight="1">
      <c r="A999" s="288">
        <v>44708</v>
      </c>
      <c r="B999" s="288">
        <v>44714</v>
      </c>
      <c r="C999" s="5" t="s">
        <v>1562</v>
      </c>
      <c r="D999" s="204">
        <v>23.5</v>
      </c>
      <c r="E999" s="204">
        <v>23</v>
      </c>
      <c r="F999" s="204">
        <v>22</v>
      </c>
      <c r="G999" s="204">
        <v>23</v>
      </c>
      <c r="H999" s="204">
        <v>23</v>
      </c>
      <c r="I999" s="204">
        <v>23.5</v>
      </c>
      <c r="J999" s="204">
        <v>21</v>
      </c>
      <c r="K999" s="204">
        <v>21</v>
      </c>
      <c r="L999" s="204">
        <v>20</v>
      </c>
      <c r="M999" s="204">
        <v>20</v>
      </c>
      <c r="N999" s="204">
        <v>22</v>
      </c>
      <c r="O999" s="204">
        <v>23</v>
      </c>
      <c r="P999" s="204">
        <v>20</v>
      </c>
      <c r="Q999" s="204">
        <v>20</v>
      </c>
      <c r="R999" s="204">
        <v>21</v>
      </c>
      <c r="S999" s="204">
        <v>23</v>
      </c>
      <c r="T999" s="204">
        <v>21.81</v>
      </c>
    </row>
    <row r="1000" spans="1:20" ht="20.100000000000001" customHeight="1">
      <c r="A1000" s="288">
        <v>44708</v>
      </c>
      <c r="B1000" s="288">
        <v>44714</v>
      </c>
      <c r="C1000" s="5" t="s">
        <v>1563</v>
      </c>
      <c r="D1000" s="204">
        <v>0.5</v>
      </c>
      <c r="E1000" s="204">
        <v>0.5</v>
      </c>
      <c r="F1000" s="204">
        <v>1.5</v>
      </c>
      <c r="G1000" s="204">
        <v>0</v>
      </c>
      <c r="H1000" s="204">
        <v>1</v>
      </c>
      <c r="I1000" s="204">
        <v>0.3</v>
      </c>
      <c r="J1000" s="204">
        <v>0.5</v>
      </c>
      <c r="K1000" s="204">
        <v>0.5</v>
      </c>
      <c r="L1000" s="204">
        <v>4</v>
      </c>
      <c r="M1000" s="204">
        <v>5</v>
      </c>
      <c r="N1000" s="204">
        <v>0.5</v>
      </c>
      <c r="O1000" s="204">
        <v>5</v>
      </c>
      <c r="P1000" s="204">
        <v>4.5</v>
      </c>
      <c r="Q1000" s="204">
        <v>2.5</v>
      </c>
      <c r="R1000" s="204">
        <v>2.5</v>
      </c>
      <c r="S1000" s="204">
        <v>2</v>
      </c>
      <c r="T1000" s="204">
        <v>1.93</v>
      </c>
    </row>
    <row r="1001" spans="1:20" ht="20.100000000000001" customHeight="1">
      <c r="A1001" s="288">
        <v>44708</v>
      </c>
      <c r="B1001" s="288">
        <v>44714</v>
      </c>
      <c r="C1001" s="5" t="s">
        <v>1564</v>
      </c>
      <c r="D1001" s="204">
        <v>49</v>
      </c>
      <c r="E1001" s="204">
        <v>47</v>
      </c>
      <c r="F1001" s="204">
        <v>49</v>
      </c>
      <c r="G1001" s="204">
        <v>50.5</v>
      </c>
      <c r="H1001" s="204">
        <v>52</v>
      </c>
      <c r="I1001" s="204">
        <v>51</v>
      </c>
      <c r="J1001" s="204">
        <v>49.5</v>
      </c>
      <c r="K1001" s="204">
        <v>49.5</v>
      </c>
      <c r="L1001" s="204">
        <v>50</v>
      </c>
      <c r="M1001" s="204">
        <v>50</v>
      </c>
      <c r="N1001" s="204">
        <v>49.5</v>
      </c>
      <c r="O1001" s="204">
        <v>56</v>
      </c>
      <c r="P1001" s="204">
        <v>49</v>
      </c>
      <c r="Q1001" s="204">
        <v>47</v>
      </c>
      <c r="R1001" s="204">
        <v>49</v>
      </c>
      <c r="S1001" s="204">
        <v>51</v>
      </c>
      <c r="T1001" s="204">
        <v>49.94</v>
      </c>
    </row>
    <row r="1002" spans="1:20" ht="20.100000000000001" customHeight="1">
      <c r="A1002" s="288">
        <v>44708</v>
      </c>
      <c r="B1002" s="288">
        <v>44714</v>
      </c>
      <c r="C1002" s="5" t="s">
        <v>1565</v>
      </c>
      <c r="D1002" s="204">
        <v>47</v>
      </c>
      <c r="E1002" s="204">
        <v>46</v>
      </c>
      <c r="F1002" s="204">
        <v>47</v>
      </c>
      <c r="G1002" s="204">
        <v>49</v>
      </c>
      <c r="H1002" s="204">
        <v>51</v>
      </c>
      <c r="I1002" s="204">
        <v>49</v>
      </c>
      <c r="J1002" s="204">
        <v>47.5</v>
      </c>
      <c r="K1002" s="204">
        <v>47.5</v>
      </c>
      <c r="L1002" s="204">
        <v>43</v>
      </c>
      <c r="M1002" s="204">
        <v>43</v>
      </c>
      <c r="N1002" s="204">
        <v>47.5</v>
      </c>
      <c r="O1002" s="204">
        <v>46</v>
      </c>
      <c r="P1002" s="204">
        <v>43</v>
      </c>
      <c r="Q1002" s="204">
        <v>43</v>
      </c>
      <c r="R1002" s="204">
        <v>45</v>
      </c>
      <c r="S1002" s="204">
        <v>46</v>
      </c>
      <c r="T1002" s="204">
        <v>46.28</v>
      </c>
    </row>
    <row r="1003" spans="1:20" ht="20.100000000000001" customHeight="1">
      <c r="A1003" s="288">
        <v>44708</v>
      </c>
      <c r="B1003" s="288">
        <v>44714</v>
      </c>
      <c r="C1003" s="5" t="s">
        <v>1566</v>
      </c>
      <c r="D1003" s="204">
        <v>2</v>
      </c>
      <c r="E1003" s="204">
        <v>1</v>
      </c>
      <c r="F1003" s="204">
        <v>2</v>
      </c>
      <c r="G1003" s="204">
        <v>1.5</v>
      </c>
      <c r="H1003" s="204">
        <v>1</v>
      </c>
      <c r="I1003" s="204">
        <v>2</v>
      </c>
      <c r="J1003" s="204">
        <v>2</v>
      </c>
      <c r="K1003" s="204">
        <v>2</v>
      </c>
      <c r="L1003" s="204">
        <v>7</v>
      </c>
      <c r="M1003" s="204">
        <v>7</v>
      </c>
      <c r="N1003" s="204">
        <v>2</v>
      </c>
      <c r="O1003" s="204">
        <v>10</v>
      </c>
      <c r="P1003" s="204">
        <v>6</v>
      </c>
      <c r="Q1003" s="204">
        <v>4</v>
      </c>
      <c r="R1003" s="204">
        <v>4</v>
      </c>
      <c r="S1003" s="204">
        <v>5</v>
      </c>
      <c r="T1003" s="204">
        <v>3.66</v>
      </c>
    </row>
    <row r="1004" spans="1:20" ht="20.100000000000001" customHeight="1">
      <c r="A1004" s="288">
        <v>44715</v>
      </c>
      <c r="B1004" s="288">
        <v>44721</v>
      </c>
      <c r="C1004" s="5" t="s">
        <v>1560</v>
      </c>
      <c r="D1004" s="204">
        <v>19.7</v>
      </c>
      <c r="E1004" s="204">
        <v>19.399999999999999</v>
      </c>
      <c r="F1004" s="204">
        <v>20.2</v>
      </c>
      <c r="G1004" s="204">
        <v>19.600000000000001</v>
      </c>
      <c r="H1004" s="296">
        <v>20.399999999999999</v>
      </c>
      <c r="I1004" s="204">
        <v>19.899999999999999</v>
      </c>
      <c r="J1004" s="296">
        <v>20.9</v>
      </c>
      <c r="K1004" s="296">
        <v>20.9</v>
      </c>
      <c r="L1004" s="204">
        <v>20.8</v>
      </c>
      <c r="M1004" s="204">
        <v>21.6</v>
      </c>
      <c r="N1004" s="296">
        <v>21.8</v>
      </c>
      <c r="O1004" s="204">
        <v>24</v>
      </c>
      <c r="P1004" s="204">
        <v>20.5</v>
      </c>
      <c r="Q1004" s="204">
        <v>20.2</v>
      </c>
      <c r="R1004" s="204">
        <v>20.5</v>
      </c>
      <c r="S1004" s="204">
        <v>20.8</v>
      </c>
      <c r="T1004" s="204">
        <v>20.7</v>
      </c>
    </row>
    <row r="1005" spans="1:20" ht="20.100000000000001" customHeight="1">
      <c r="A1005" s="288">
        <v>44715</v>
      </c>
      <c r="B1005" s="288">
        <v>44721</v>
      </c>
      <c r="C1005" s="5" t="s">
        <v>1561</v>
      </c>
      <c r="D1005" s="204">
        <v>24</v>
      </c>
      <c r="E1005" s="204">
        <v>23.5</v>
      </c>
      <c r="F1005" s="204">
        <v>23.5</v>
      </c>
      <c r="G1005" s="204">
        <v>23</v>
      </c>
      <c r="H1005" s="204">
        <v>23</v>
      </c>
      <c r="I1005" s="204">
        <v>23.5</v>
      </c>
      <c r="J1005" s="204">
        <v>21.5</v>
      </c>
      <c r="K1005" s="204">
        <v>21.5</v>
      </c>
      <c r="L1005" s="204">
        <v>24</v>
      </c>
      <c r="M1005" s="204">
        <v>25</v>
      </c>
      <c r="N1005" s="204">
        <v>22.5</v>
      </c>
      <c r="O1005" s="204">
        <v>28</v>
      </c>
      <c r="P1005" s="204">
        <v>24.5</v>
      </c>
      <c r="Q1005" s="204">
        <v>22.5</v>
      </c>
      <c r="R1005" s="204">
        <v>23.5</v>
      </c>
      <c r="S1005" s="204">
        <v>25</v>
      </c>
      <c r="T1005" s="204">
        <v>23.66</v>
      </c>
    </row>
    <row r="1006" spans="1:20" ht="20.100000000000001" customHeight="1">
      <c r="A1006" s="288">
        <v>44715</v>
      </c>
      <c r="B1006" s="288">
        <v>44721</v>
      </c>
      <c r="C1006" s="5" t="s">
        <v>1562</v>
      </c>
      <c r="D1006" s="204">
        <v>23.5</v>
      </c>
      <c r="E1006" s="204">
        <v>23</v>
      </c>
      <c r="F1006" s="204">
        <v>22</v>
      </c>
      <c r="G1006" s="204">
        <v>22.5</v>
      </c>
      <c r="H1006" s="204">
        <v>22</v>
      </c>
      <c r="I1006" s="204">
        <v>23</v>
      </c>
      <c r="J1006" s="204">
        <v>21</v>
      </c>
      <c r="K1006" s="204">
        <v>21</v>
      </c>
      <c r="L1006" s="204">
        <v>20</v>
      </c>
      <c r="M1006" s="204">
        <v>20</v>
      </c>
      <c r="N1006" s="204">
        <v>22</v>
      </c>
      <c r="O1006" s="204">
        <v>23</v>
      </c>
      <c r="P1006" s="204">
        <v>20</v>
      </c>
      <c r="Q1006" s="204">
        <v>20</v>
      </c>
      <c r="R1006" s="204">
        <v>21</v>
      </c>
      <c r="S1006" s="204">
        <v>23</v>
      </c>
      <c r="T1006" s="204">
        <v>21.69</v>
      </c>
    </row>
    <row r="1007" spans="1:20" ht="20.100000000000001" customHeight="1">
      <c r="A1007" s="288">
        <v>44715</v>
      </c>
      <c r="B1007" s="288">
        <v>44721</v>
      </c>
      <c r="C1007" s="5" t="s">
        <v>1563</v>
      </c>
      <c r="D1007" s="204">
        <v>0.5</v>
      </c>
      <c r="E1007" s="204">
        <v>0.5</v>
      </c>
      <c r="F1007" s="204">
        <v>1.5</v>
      </c>
      <c r="G1007" s="204">
        <v>0.5</v>
      </c>
      <c r="H1007" s="204">
        <v>1</v>
      </c>
      <c r="I1007" s="204">
        <v>0.5</v>
      </c>
      <c r="J1007" s="204">
        <v>0.5</v>
      </c>
      <c r="K1007" s="204">
        <v>0.5</v>
      </c>
      <c r="L1007" s="204">
        <v>4</v>
      </c>
      <c r="M1007" s="204">
        <v>5</v>
      </c>
      <c r="N1007" s="204">
        <v>0.5</v>
      </c>
      <c r="O1007" s="204">
        <v>5</v>
      </c>
      <c r="P1007" s="204">
        <v>4.5</v>
      </c>
      <c r="Q1007" s="204">
        <v>2.5</v>
      </c>
      <c r="R1007" s="204">
        <v>2.5</v>
      </c>
      <c r="S1007" s="204">
        <v>2</v>
      </c>
      <c r="T1007" s="204">
        <v>1.97</v>
      </c>
    </row>
    <row r="1008" spans="1:20" ht="20.100000000000001" customHeight="1">
      <c r="A1008" s="288">
        <v>44715</v>
      </c>
      <c r="B1008" s="288">
        <v>44721</v>
      </c>
      <c r="C1008" s="5" t="s">
        <v>1564</v>
      </c>
      <c r="D1008" s="204">
        <v>49</v>
      </c>
      <c r="E1008" s="204">
        <v>47</v>
      </c>
      <c r="F1008" s="204">
        <v>49</v>
      </c>
      <c r="G1008" s="204">
        <v>50</v>
      </c>
      <c r="H1008" s="204">
        <v>51.5</v>
      </c>
      <c r="I1008" s="204">
        <v>51</v>
      </c>
      <c r="J1008" s="204">
        <v>49.5</v>
      </c>
      <c r="K1008" s="204">
        <v>49.5</v>
      </c>
      <c r="L1008" s="204">
        <v>50</v>
      </c>
      <c r="M1008" s="204">
        <v>50</v>
      </c>
      <c r="N1008" s="204">
        <v>49.5</v>
      </c>
      <c r="O1008" s="204">
        <v>56</v>
      </c>
      <c r="P1008" s="204">
        <v>49</v>
      </c>
      <c r="Q1008" s="204">
        <v>47</v>
      </c>
      <c r="R1008" s="204">
        <v>49</v>
      </c>
      <c r="S1008" s="204">
        <v>51</v>
      </c>
      <c r="T1008" s="204">
        <v>49.88</v>
      </c>
    </row>
    <row r="1009" spans="1:20" ht="20.100000000000001" customHeight="1">
      <c r="A1009" s="288">
        <v>44715</v>
      </c>
      <c r="B1009" s="288">
        <v>44721</v>
      </c>
      <c r="C1009" s="5" t="s">
        <v>1565</v>
      </c>
      <c r="D1009" s="204">
        <v>47</v>
      </c>
      <c r="E1009" s="204">
        <v>46</v>
      </c>
      <c r="F1009" s="204">
        <v>47</v>
      </c>
      <c r="G1009" s="204">
        <v>49</v>
      </c>
      <c r="H1009" s="204">
        <v>50.5</v>
      </c>
      <c r="I1009" s="204">
        <v>49</v>
      </c>
      <c r="J1009" s="204">
        <v>47.5</v>
      </c>
      <c r="K1009" s="204">
        <v>47.5</v>
      </c>
      <c r="L1009" s="204">
        <v>43</v>
      </c>
      <c r="M1009" s="204">
        <v>43</v>
      </c>
      <c r="N1009" s="204">
        <v>47.5</v>
      </c>
      <c r="O1009" s="204">
        <v>46</v>
      </c>
      <c r="P1009" s="204">
        <v>43</v>
      </c>
      <c r="Q1009" s="204">
        <v>43</v>
      </c>
      <c r="R1009" s="204">
        <v>45</v>
      </c>
      <c r="S1009" s="204">
        <v>46</v>
      </c>
      <c r="T1009" s="204">
        <v>46.25</v>
      </c>
    </row>
    <row r="1010" spans="1:20" ht="20.100000000000001" customHeight="1">
      <c r="A1010" s="288">
        <v>44715</v>
      </c>
      <c r="B1010" s="288">
        <v>44721</v>
      </c>
      <c r="C1010" s="5" t="s">
        <v>1566</v>
      </c>
      <c r="D1010" s="204">
        <v>2</v>
      </c>
      <c r="E1010" s="204">
        <v>1</v>
      </c>
      <c r="F1010" s="204">
        <v>2</v>
      </c>
      <c r="G1010" s="204">
        <v>1</v>
      </c>
      <c r="H1010" s="204">
        <v>1</v>
      </c>
      <c r="I1010" s="204">
        <v>2</v>
      </c>
      <c r="J1010" s="204">
        <v>2</v>
      </c>
      <c r="K1010" s="204">
        <v>2</v>
      </c>
      <c r="L1010" s="204">
        <v>7</v>
      </c>
      <c r="M1010" s="204">
        <v>7</v>
      </c>
      <c r="N1010" s="204">
        <v>2</v>
      </c>
      <c r="O1010" s="204">
        <v>10</v>
      </c>
      <c r="P1010" s="204">
        <v>6</v>
      </c>
      <c r="Q1010" s="204">
        <v>4</v>
      </c>
      <c r="R1010" s="204">
        <v>4</v>
      </c>
      <c r="S1010" s="204">
        <v>5</v>
      </c>
      <c r="T1010" s="204">
        <v>3.63</v>
      </c>
    </row>
    <row r="1011" spans="1:20" s="18" customFormat="1" ht="20.100000000000001" customHeight="1">
      <c r="A1011" s="288">
        <v>44722</v>
      </c>
      <c r="B1011" s="288">
        <v>44728</v>
      </c>
      <c r="C1011" s="5" t="s">
        <v>1560</v>
      </c>
      <c r="D1011" s="204">
        <v>20.3</v>
      </c>
      <c r="E1011" s="204">
        <v>19.7</v>
      </c>
      <c r="F1011" s="204">
        <v>20.8</v>
      </c>
      <c r="G1011" s="204">
        <v>20.5</v>
      </c>
      <c r="H1011" s="296">
        <v>21.3</v>
      </c>
      <c r="I1011" s="204">
        <v>20.9</v>
      </c>
      <c r="J1011" s="296">
        <v>21.8</v>
      </c>
      <c r="K1011" s="296">
        <v>21.8</v>
      </c>
      <c r="L1011" s="204">
        <v>21.2</v>
      </c>
      <c r="M1011" s="204">
        <v>21.6</v>
      </c>
      <c r="N1011" s="296">
        <v>22.8</v>
      </c>
      <c r="O1011" s="204">
        <v>24.5</v>
      </c>
      <c r="P1011" s="204">
        <v>21</v>
      </c>
      <c r="Q1011" s="204">
        <v>20.5</v>
      </c>
      <c r="R1011" s="204">
        <v>20.3</v>
      </c>
      <c r="S1011" s="204">
        <v>20.6</v>
      </c>
      <c r="T1011" s="204">
        <v>21.23</v>
      </c>
    </row>
    <row r="1012" spans="1:20" s="18" customFormat="1" ht="20.100000000000001" customHeight="1">
      <c r="A1012" s="288">
        <v>44722</v>
      </c>
      <c r="B1012" s="288">
        <v>44728</v>
      </c>
      <c r="C1012" s="5" t="s">
        <v>1561</v>
      </c>
      <c r="D1012" s="204">
        <v>24</v>
      </c>
      <c r="E1012" s="204">
        <v>23.5</v>
      </c>
      <c r="F1012" s="204">
        <v>24</v>
      </c>
      <c r="G1012" s="204">
        <v>24</v>
      </c>
      <c r="H1012" s="204">
        <v>24</v>
      </c>
      <c r="I1012" s="204">
        <v>24</v>
      </c>
      <c r="J1012" s="204">
        <v>22.5</v>
      </c>
      <c r="K1012" s="204">
        <v>22.5</v>
      </c>
      <c r="L1012" s="204">
        <v>24.6</v>
      </c>
      <c r="M1012" s="204">
        <v>25</v>
      </c>
      <c r="N1012" s="204">
        <v>23.5</v>
      </c>
      <c r="O1012" s="204">
        <v>28.5</v>
      </c>
      <c r="P1012" s="204">
        <v>24.8</v>
      </c>
      <c r="Q1012" s="204">
        <v>23.2</v>
      </c>
      <c r="R1012" s="204">
        <v>24</v>
      </c>
      <c r="S1012" s="204">
        <v>25</v>
      </c>
      <c r="T1012" s="204">
        <v>24.19</v>
      </c>
    </row>
    <row r="1013" spans="1:20" s="18" customFormat="1" ht="20.100000000000001" customHeight="1">
      <c r="A1013" s="288">
        <v>44722</v>
      </c>
      <c r="B1013" s="288">
        <v>44728</v>
      </c>
      <c r="C1013" s="5" t="s">
        <v>1562</v>
      </c>
      <c r="D1013" s="204">
        <v>23.5</v>
      </c>
      <c r="E1013" s="204">
        <v>23</v>
      </c>
      <c r="F1013" s="204">
        <v>22</v>
      </c>
      <c r="G1013" s="204">
        <v>23.5</v>
      </c>
      <c r="H1013" s="204">
        <v>23</v>
      </c>
      <c r="I1013" s="204">
        <v>23.5</v>
      </c>
      <c r="J1013" s="204">
        <v>22</v>
      </c>
      <c r="K1013" s="204">
        <v>22</v>
      </c>
      <c r="L1013" s="204">
        <v>20</v>
      </c>
      <c r="M1013" s="204">
        <v>20</v>
      </c>
      <c r="N1013" s="204">
        <v>23</v>
      </c>
      <c r="O1013" s="204">
        <v>23</v>
      </c>
      <c r="P1013" s="204">
        <v>20</v>
      </c>
      <c r="Q1013" s="204">
        <v>20</v>
      </c>
      <c r="R1013" s="204">
        <v>21.5</v>
      </c>
      <c r="S1013" s="204">
        <v>23</v>
      </c>
      <c r="T1013" s="204">
        <v>22.06</v>
      </c>
    </row>
    <row r="1014" spans="1:20" s="18" customFormat="1" ht="20.100000000000001" customHeight="1">
      <c r="A1014" s="288">
        <v>44722</v>
      </c>
      <c r="B1014" s="288">
        <v>44728</v>
      </c>
      <c r="C1014" s="5" t="s">
        <v>1563</v>
      </c>
      <c r="D1014" s="204">
        <v>0.5</v>
      </c>
      <c r="E1014" s="204">
        <v>0.5</v>
      </c>
      <c r="F1014" s="204">
        <v>2</v>
      </c>
      <c r="G1014" s="204">
        <v>0.5</v>
      </c>
      <c r="H1014" s="204">
        <v>1</v>
      </c>
      <c r="I1014" s="204">
        <v>0.5</v>
      </c>
      <c r="J1014" s="204">
        <v>0.5</v>
      </c>
      <c r="K1014" s="204">
        <v>0.5</v>
      </c>
      <c r="L1014" s="204">
        <v>4.5999999999999996</v>
      </c>
      <c r="M1014" s="204">
        <v>5</v>
      </c>
      <c r="N1014" s="204">
        <v>0.5</v>
      </c>
      <c r="O1014" s="204">
        <v>5.5</v>
      </c>
      <c r="P1014" s="204">
        <v>4.8</v>
      </c>
      <c r="Q1014" s="204">
        <v>3.2</v>
      </c>
      <c r="R1014" s="204">
        <v>2.5</v>
      </c>
      <c r="S1014" s="204">
        <v>2</v>
      </c>
      <c r="T1014" s="204">
        <v>2.13</v>
      </c>
    </row>
    <row r="1015" spans="1:20" s="18" customFormat="1" ht="20.100000000000001" customHeight="1">
      <c r="A1015" s="288">
        <v>44722</v>
      </c>
      <c r="B1015" s="288">
        <v>44728</v>
      </c>
      <c r="C1015" s="5" t="s">
        <v>1564</v>
      </c>
      <c r="D1015" s="204">
        <v>49.5</v>
      </c>
      <c r="E1015" s="204">
        <v>48</v>
      </c>
      <c r="F1015" s="204">
        <v>49</v>
      </c>
      <c r="G1015" s="204">
        <v>51</v>
      </c>
      <c r="H1015" s="204">
        <v>52.5</v>
      </c>
      <c r="I1015" s="204">
        <v>52</v>
      </c>
      <c r="J1015" s="204">
        <v>50.5</v>
      </c>
      <c r="K1015" s="204">
        <v>50.5</v>
      </c>
      <c r="L1015" s="204">
        <v>50</v>
      </c>
      <c r="M1015" s="204">
        <v>50</v>
      </c>
      <c r="N1015" s="204">
        <v>50.5</v>
      </c>
      <c r="O1015" s="204">
        <v>56</v>
      </c>
      <c r="P1015" s="204">
        <v>50</v>
      </c>
      <c r="Q1015" s="204">
        <v>47</v>
      </c>
      <c r="R1015" s="204">
        <v>49</v>
      </c>
      <c r="S1015" s="204">
        <v>51</v>
      </c>
      <c r="T1015" s="204">
        <v>50.41</v>
      </c>
    </row>
    <row r="1016" spans="1:20" s="18" customFormat="1" ht="20.100000000000001" customHeight="1">
      <c r="A1016" s="288">
        <v>44722</v>
      </c>
      <c r="B1016" s="288">
        <v>44728</v>
      </c>
      <c r="C1016" s="5" t="s">
        <v>1565</v>
      </c>
      <c r="D1016" s="204">
        <v>47.5</v>
      </c>
      <c r="E1016" s="204">
        <v>47</v>
      </c>
      <c r="F1016" s="204">
        <v>47</v>
      </c>
      <c r="G1016" s="204">
        <v>50.5</v>
      </c>
      <c r="H1016" s="204">
        <v>51.5</v>
      </c>
      <c r="I1016" s="204">
        <v>51</v>
      </c>
      <c r="J1016" s="204">
        <v>48.5</v>
      </c>
      <c r="K1016" s="204">
        <v>48.5</v>
      </c>
      <c r="L1016" s="204">
        <v>43</v>
      </c>
      <c r="M1016" s="204">
        <v>43</v>
      </c>
      <c r="N1016" s="204">
        <v>48.5</v>
      </c>
      <c r="O1016" s="204">
        <v>46</v>
      </c>
      <c r="P1016" s="204">
        <v>43</v>
      </c>
      <c r="Q1016" s="204">
        <v>43</v>
      </c>
      <c r="R1016" s="204">
        <v>45</v>
      </c>
      <c r="S1016" s="204">
        <v>46</v>
      </c>
      <c r="T1016" s="204">
        <v>46.81</v>
      </c>
    </row>
    <row r="1017" spans="1:20" s="18" customFormat="1" ht="20.100000000000001" customHeight="1">
      <c r="A1017" s="288">
        <v>44722</v>
      </c>
      <c r="B1017" s="288">
        <v>44728</v>
      </c>
      <c r="C1017" s="5" t="s">
        <v>1566</v>
      </c>
      <c r="D1017" s="204">
        <v>2</v>
      </c>
      <c r="E1017" s="204">
        <v>1</v>
      </c>
      <c r="F1017" s="204">
        <v>2</v>
      </c>
      <c r="G1017" s="204">
        <v>0.5</v>
      </c>
      <c r="H1017" s="204">
        <v>1</v>
      </c>
      <c r="I1017" s="204">
        <v>1</v>
      </c>
      <c r="J1017" s="204">
        <v>2</v>
      </c>
      <c r="K1017" s="204">
        <v>2</v>
      </c>
      <c r="L1017" s="204">
        <v>7</v>
      </c>
      <c r="M1017" s="204">
        <v>7</v>
      </c>
      <c r="N1017" s="204">
        <v>2</v>
      </c>
      <c r="O1017" s="204">
        <v>10</v>
      </c>
      <c r="P1017" s="204">
        <v>7</v>
      </c>
      <c r="Q1017" s="204">
        <v>4</v>
      </c>
      <c r="R1017" s="204">
        <v>4</v>
      </c>
      <c r="S1017" s="204">
        <v>5</v>
      </c>
      <c r="T1017" s="204">
        <v>3.6</v>
      </c>
    </row>
    <row r="1018" spans="1:20" ht="20.100000000000001" customHeight="1">
      <c r="A1018" s="288">
        <v>44729</v>
      </c>
      <c r="B1018" s="288">
        <v>44735</v>
      </c>
      <c r="C1018" s="5" t="s">
        <v>1560</v>
      </c>
      <c r="D1018" s="204">
        <v>22.2</v>
      </c>
      <c r="E1018" s="204">
        <v>21.8</v>
      </c>
      <c r="F1018" s="204">
        <v>22</v>
      </c>
      <c r="G1018" s="204">
        <v>21.9</v>
      </c>
      <c r="H1018" s="296">
        <v>22.5</v>
      </c>
      <c r="I1018" s="204">
        <v>22.4</v>
      </c>
      <c r="J1018" s="204">
        <v>23</v>
      </c>
      <c r="K1018" s="204">
        <v>23</v>
      </c>
      <c r="L1018" s="204">
        <v>22.2</v>
      </c>
      <c r="M1018" s="204">
        <v>22.6</v>
      </c>
      <c r="N1018" s="204">
        <v>24</v>
      </c>
      <c r="O1018" s="204">
        <v>26.5</v>
      </c>
      <c r="P1018" s="204">
        <v>21.8</v>
      </c>
      <c r="Q1018" s="204">
        <v>22.4</v>
      </c>
      <c r="R1018" s="204">
        <v>23.1</v>
      </c>
      <c r="S1018" s="204">
        <v>21.5</v>
      </c>
      <c r="T1018" s="204">
        <v>22.68</v>
      </c>
    </row>
    <row r="1019" spans="1:20" ht="20.100000000000001" customHeight="1">
      <c r="A1019" s="288">
        <v>44729</v>
      </c>
      <c r="B1019" s="288">
        <v>44735</v>
      </c>
      <c r="C1019" s="5" t="s">
        <v>1561</v>
      </c>
      <c r="D1019" s="204">
        <v>24.5</v>
      </c>
      <c r="E1019" s="204">
        <v>24</v>
      </c>
      <c r="F1019" s="204">
        <v>25.5</v>
      </c>
      <c r="G1019" s="204">
        <v>25</v>
      </c>
      <c r="H1019" s="204">
        <v>25</v>
      </c>
      <c r="I1019" s="204">
        <v>25.5</v>
      </c>
      <c r="J1019" s="204">
        <v>23</v>
      </c>
      <c r="K1019" s="204">
        <v>23</v>
      </c>
      <c r="L1019" s="204">
        <v>26</v>
      </c>
      <c r="M1019" s="204">
        <v>27</v>
      </c>
      <c r="N1019" s="204">
        <v>25</v>
      </c>
      <c r="O1019" s="204">
        <v>31</v>
      </c>
      <c r="P1019" s="204">
        <v>26</v>
      </c>
      <c r="Q1019" s="204">
        <v>24.5</v>
      </c>
      <c r="R1019" s="204">
        <v>25</v>
      </c>
      <c r="S1019" s="204">
        <v>25</v>
      </c>
      <c r="T1019" s="204">
        <v>25.31</v>
      </c>
    </row>
    <row r="1020" spans="1:20" ht="20.100000000000001" customHeight="1">
      <c r="A1020" s="288">
        <v>44729</v>
      </c>
      <c r="B1020" s="288">
        <v>44735</v>
      </c>
      <c r="C1020" s="5" t="s">
        <v>1562</v>
      </c>
      <c r="D1020" s="204">
        <v>23.5</v>
      </c>
      <c r="E1020" s="204">
        <v>23</v>
      </c>
      <c r="F1020" s="204">
        <v>23.5</v>
      </c>
      <c r="G1020" s="204">
        <v>24</v>
      </c>
      <c r="H1020" s="204">
        <v>24</v>
      </c>
      <c r="I1020" s="204">
        <v>24</v>
      </c>
      <c r="J1020" s="204">
        <v>22</v>
      </c>
      <c r="K1020" s="204">
        <v>22</v>
      </c>
      <c r="L1020" s="204">
        <v>22</v>
      </c>
      <c r="M1020" s="204">
        <v>22</v>
      </c>
      <c r="N1020" s="204">
        <v>24</v>
      </c>
      <c r="O1020" s="204">
        <v>25</v>
      </c>
      <c r="P1020" s="204">
        <v>22</v>
      </c>
      <c r="Q1020" s="204">
        <v>22</v>
      </c>
      <c r="R1020" s="204">
        <v>22.5</v>
      </c>
      <c r="S1020" s="204">
        <v>23</v>
      </c>
      <c r="T1020" s="204">
        <v>23.03</v>
      </c>
    </row>
    <row r="1021" spans="1:20" ht="20.100000000000001" customHeight="1">
      <c r="A1021" s="288">
        <v>44729</v>
      </c>
      <c r="B1021" s="288">
        <v>44735</v>
      </c>
      <c r="C1021" s="5" t="s">
        <v>1563</v>
      </c>
      <c r="D1021" s="204">
        <v>1</v>
      </c>
      <c r="E1021" s="204">
        <v>1</v>
      </c>
      <c r="F1021" s="204">
        <v>2</v>
      </c>
      <c r="G1021" s="204">
        <v>1</v>
      </c>
      <c r="H1021" s="204">
        <v>1</v>
      </c>
      <c r="I1021" s="204">
        <v>1.5</v>
      </c>
      <c r="J1021" s="204">
        <v>1</v>
      </c>
      <c r="K1021" s="204">
        <v>1</v>
      </c>
      <c r="L1021" s="204">
        <v>4</v>
      </c>
      <c r="M1021" s="204">
        <v>5</v>
      </c>
      <c r="N1021" s="204">
        <v>1</v>
      </c>
      <c r="O1021" s="204">
        <v>6</v>
      </c>
      <c r="P1021" s="204">
        <v>4</v>
      </c>
      <c r="Q1021" s="204">
        <v>2.5</v>
      </c>
      <c r="R1021" s="204">
        <v>2.5</v>
      </c>
      <c r="S1021" s="204">
        <v>2</v>
      </c>
      <c r="T1021" s="204">
        <v>2.2799999999999998</v>
      </c>
    </row>
    <row r="1022" spans="1:20" ht="20.100000000000001" customHeight="1">
      <c r="A1022" s="288">
        <v>44729</v>
      </c>
      <c r="B1022" s="288">
        <v>44735</v>
      </c>
      <c r="C1022" s="5" t="s">
        <v>1564</v>
      </c>
      <c r="D1022" s="204">
        <v>50</v>
      </c>
      <c r="E1022" s="204">
        <v>49</v>
      </c>
      <c r="F1022" s="204">
        <v>50</v>
      </c>
      <c r="G1022" s="204">
        <v>52</v>
      </c>
      <c r="H1022" s="204">
        <v>54</v>
      </c>
      <c r="I1022" s="204">
        <v>52.5</v>
      </c>
      <c r="J1022" s="204">
        <v>51</v>
      </c>
      <c r="K1022" s="204">
        <v>51</v>
      </c>
      <c r="L1022" s="204">
        <v>52</v>
      </c>
      <c r="M1022" s="204">
        <v>52</v>
      </c>
      <c r="N1022" s="204">
        <v>51</v>
      </c>
      <c r="O1022" s="204">
        <v>60</v>
      </c>
      <c r="P1022" s="204">
        <v>52</v>
      </c>
      <c r="Q1022" s="204">
        <v>48</v>
      </c>
      <c r="R1022" s="204">
        <v>50</v>
      </c>
      <c r="S1022" s="204">
        <v>51</v>
      </c>
      <c r="T1022" s="204">
        <v>51.59</v>
      </c>
    </row>
    <row r="1023" spans="1:20" ht="20.100000000000001" customHeight="1">
      <c r="A1023" s="288">
        <v>44729</v>
      </c>
      <c r="B1023" s="288">
        <v>44735</v>
      </c>
      <c r="C1023" s="5" t="s">
        <v>1565</v>
      </c>
      <c r="D1023" s="204">
        <v>49</v>
      </c>
      <c r="E1023" s="204">
        <v>48</v>
      </c>
      <c r="F1023" s="204">
        <v>48</v>
      </c>
      <c r="G1023" s="204">
        <v>51</v>
      </c>
      <c r="H1023" s="204">
        <v>52</v>
      </c>
      <c r="I1023" s="204">
        <v>51</v>
      </c>
      <c r="J1023" s="204">
        <v>49</v>
      </c>
      <c r="K1023" s="204">
        <v>49</v>
      </c>
      <c r="L1023" s="204">
        <v>45</v>
      </c>
      <c r="M1023" s="204">
        <v>45</v>
      </c>
      <c r="N1023" s="204">
        <v>49</v>
      </c>
      <c r="O1023" s="204">
        <v>48</v>
      </c>
      <c r="P1023" s="204">
        <v>45</v>
      </c>
      <c r="Q1023" s="204">
        <v>44</v>
      </c>
      <c r="R1023" s="204">
        <v>46</v>
      </c>
      <c r="S1023" s="204">
        <v>46</v>
      </c>
      <c r="T1023" s="204">
        <v>47.81</v>
      </c>
    </row>
    <row r="1024" spans="1:20" ht="20.100000000000001" customHeight="1">
      <c r="A1024" s="288">
        <v>44729</v>
      </c>
      <c r="B1024" s="288">
        <v>44735</v>
      </c>
      <c r="C1024" s="5" t="s">
        <v>1566</v>
      </c>
      <c r="D1024" s="204">
        <v>1</v>
      </c>
      <c r="E1024" s="204">
        <v>1</v>
      </c>
      <c r="F1024" s="204">
        <v>2</v>
      </c>
      <c r="G1024" s="204">
        <v>1</v>
      </c>
      <c r="H1024" s="204">
        <v>2</v>
      </c>
      <c r="I1024" s="204">
        <v>1.5</v>
      </c>
      <c r="J1024" s="204">
        <v>2</v>
      </c>
      <c r="K1024" s="204">
        <v>2</v>
      </c>
      <c r="L1024" s="204">
        <v>7</v>
      </c>
      <c r="M1024" s="204">
        <v>7</v>
      </c>
      <c r="N1024" s="204">
        <v>2</v>
      </c>
      <c r="O1024" s="204">
        <v>12</v>
      </c>
      <c r="P1024" s="204">
        <v>7</v>
      </c>
      <c r="Q1024" s="204">
        <v>4</v>
      </c>
      <c r="R1024" s="204">
        <v>4</v>
      </c>
      <c r="S1024" s="204">
        <v>5</v>
      </c>
      <c r="T1024" s="204">
        <v>3.78</v>
      </c>
    </row>
    <row r="1025" spans="1:20" ht="20.100000000000001" customHeight="1">
      <c r="A1025" s="288">
        <v>44736</v>
      </c>
      <c r="B1025" s="288">
        <v>44742</v>
      </c>
      <c r="C1025" s="5" t="s">
        <v>1560</v>
      </c>
      <c r="D1025" s="204">
        <v>24.5</v>
      </c>
      <c r="E1025" s="204">
        <v>24.2</v>
      </c>
      <c r="F1025" s="204">
        <v>24.6</v>
      </c>
      <c r="G1025" s="204">
        <v>23.8</v>
      </c>
      <c r="H1025" s="296">
        <v>25.5</v>
      </c>
      <c r="I1025" s="204">
        <v>25.2</v>
      </c>
      <c r="J1025" s="204">
        <v>25.9</v>
      </c>
      <c r="K1025" s="204">
        <v>25.9</v>
      </c>
      <c r="L1025" s="204">
        <v>24.6</v>
      </c>
      <c r="M1025" s="204">
        <v>25</v>
      </c>
      <c r="N1025" s="204">
        <v>26.9</v>
      </c>
      <c r="O1025" s="204">
        <v>28</v>
      </c>
      <c r="P1025" s="204">
        <v>21.8</v>
      </c>
      <c r="Q1025" s="204">
        <v>24.5</v>
      </c>
      <c r="R1025" s="204">
        <v>25.6</v>
      </c>
      <c r="S1025" s="204">
        <v>24</v>
      </c>
      <c r="T1025" s="204">
        <v>25</v>
      </c>
    </row>
    <row r="1026" spans="1:20" ht="20.100000000000001" customHeight="1">
      <c r="A1026" s="288">
        <v>44736</v>
      </c>
      <c r="B1026" s="288">
        <v>44742</v>
      </c>
      <c r="C1026" s="5" t="s">
        <v>1561</v>
      </c>
      <c r="D1026" s="204">
        <v>28</v>
      </c>
      <c r="E1026" s="204">
        <v>27</v>
      </c>
      <c r="F1026" s="204">
        <v>27.5</v>
      </c>
      <c r="G1026" s="204">
        <v>27</v>
      </c>
      <c r="H1026" s="204">
        <v>28</v>
      </c>
      <c r="I1026" s="204">
        <v>27.5</v>
      </c>
      <c r="J1026" s="204">
        <v>26</v>
      </c>
      <c r="K1026" s="204">
        <v>26</v>
      </c>
      <c r="L1026" s="204">
        <v>28.6</v>
      </c>
      <c r="M1026" s="204">
        <v>29.5</v>
      </c>
      <c r="N1026" s="204">
        <v>28</v>
      </c>
      <c r="O1026" s="204">
        <v>34</v>
      </c>
      <c r="P1026" s="204">
        <v>26</v>
      </c>
      <c r="Q1026" s="204">
        <v>26.5</v>
      </c>
      <c r="R1026" s="204">
        <v>27</v>
      </c>
      <c r="S1026" s="204">
        <v>26</v>
      </c>
      <c r="T1026" s="204">
        <v>27.66</v>
      </c>
    </row>
    <row r="1027" spans="1:20" ht="20.100000000000001" customHeight="1">
      <c r="A1027" s="288">
        <v>44736</v>
      </c>
      <c r="B1027" s="288">
        <v>44742</v>
      </c>
      <c r="C1027" s="5" t="s">
        <v>1562</v>
      </c>
      <c r="D1027" s="204">
        <v>26.5</v>
      </c>
      <c r="E1027" s="204">
        <v>26</v>
      </c>
      <c r="F1027" s="204">
        <v>25.5</v>
      </c>
      <c r="G1027" s="204">
        <v>25</v>
      </c>
      <c r="H1027" s="204">
        <v>27</v>
      </c>
      <c r="I1027" s="204">
        <v>25.5</v>
      </c>
      <c r="J1027" s="204">
        <v>25</v>
      </c>
      <c r="K1027" s="204">
        <v>25</v>
      </c>
      <c r="L1027" s="204">
        <v>24</v>
      </c>
      <c r="M1027" s="204">
        <v>24</v>
      </c>
      <c r="N1027" s="204">
        <v>27</v>
      </c>
      <c r="O1027" s="204">
        <v>27</v>
      </c>
      <c r="P1027" s="204">
        <v>22</v>
      </c>
      <c r="Q1027" s="204">
        <v>24</v>
      </c>
      <c r="R1027" s="204">
        <v>24</v>
      </c>
      <c r="S1027" s="204">
        <v>24</v>
      </c>
      <c r="T1027" s="204">
        <v>25.09</v>
      </c>
    </row>
    <row r="1028" spans="1:20" ht="20.100000000000001" customHeight="1">
      <c r="A1028" s="288">
        <v>44736</v>
      </c>
      <c r="B1028" s="288">
        <v>44742</v>
      </c>
      <c r="C1028" s="5" t="s">
        <v>1563</v>
      </c>
      <c r="D1028" s="204">
        <v>1.5</v>
      </c>
      <c r="E1028" s="204">
        <v>1</v>
      </c>
      <c r="F1028" s="204">
        <v>2</v>
      </c>
      <c r="G1028" s="204">
        <v>2</v>
      </c>
      <c r="H1028" s="204">
        <v>1</v>
      </c>
      <c r="I1028" s="204">
        <v>2</v>
      </c>
      <c r="J1028" s="204">
        <v>1</v>
      </c>
      <c r="K1028" s="204">
        <v>1</v>
      </c>
      <c r="L1028" s="204">
        <v>4.5999999999999996</v>
      </c>
      <c r="M1028" s="204">
        <v>5.5</v>
      </c>
      <c r="N1028" s="204">
        <v>1</v>
      </c>
      <c r="O1028" s="204">
        <v>7</v>
      </c>
      <c r="P1028" s="204">
        <v>4</v>
      </c>
      <c r="Q1028" s="204">
        <v>2.5</v>
      </c>
      <c r="R1028" s="204">
        <v>3</v>
      </c>
      <c r="S1028" s="204">
        <v>2</v>
      </c>
      <c r="T1028" s="204">
        <v>2.57</v>
      </c>
    </row>
    <row r="1029" spans="1:20" ht="20.100000000000001" customHeight="1">
      <c r="A1029" s="288">
        <v>44736</v>
      </c>
      <c r="B1029" s="288">
        <v>44742</v>
      </c>
      <c r="C1029" s="5" t="s">
        <v>1564</v>
      </c>
      <c r="D1029" s="204">
        <v>57.5</v>
      </c>
      <c r="E1029" s="204">
        <v>56</v>
      </c>
      <c r="F1029" s="204">
        <v>51</v>
      </c>
      <c r="G1029" s="204">
        <v>57</v>
      </c>
      <c r="H1029" s="204">
        <v>58</v>
      </c>
      <c r="I1029" s="204">
        <v>57</v>
      </c>
      <c r="J1029" s="204">
        <v>62</v>
      </c>
      <c r="K1029" s="204">
        <v>62</v>
      </c>
      <c r="L1029" s="204">
        <v>55</v>
      </c>
      <c r="M1029" s="204">
        <v>55</v>
      </c>
      <c r="N1029" s="204">
        <v>62</v>
      </c>
      <c r="O1029" s="204">
        <v>62</v>
      </c>
      <c r="P1029" s="204">
        <v>55</v>
      </c>
      <c r="Q1029" s="204">
        <v>49</v>
      </c>
      <c r="R1029" s="204">
        <v>51</v>
      </c>
      <c r="S1029" s="204">
        <v>52.5</v>
      </c>
      <c r="T1029" s="204">
        <v>56.38</v>
      </c>
    </row>
    <row r="1030" spans="1:20" ht="20.100000000000001" customHeight="1">
      <c r="A1030" s="288">
        <v>44736</v>
      </c>
      <c r="B1030" s="288">
        <v>44742</v>
      </c>
      <c r="C1030" s="5" t="s">
        <v>1565</v>
      </c>
      <c r="D1030" s="204">
        <v>55</v>
      </c>
      <c r="E1030" s="204">
        <v>54</v>
      </c>
      <c r="F1030" s="204">
        <v>49</v>
      </c>
      <c r="G1030" s="204">
        <v>54</v>
      </c>
      <c r="H1030" s="204">
        <v>57</v>
      </c>
      <c r="I1030" s="204">
        <v>54</v>
      </c>
      <c r="J1030" s="204">
        <v>61</v>
      </c>
      <c r="K1030" s="204">
        <v>61</v>
      </c>
      <c r="L1030" s="204">
        <v>47</v>
      </c>
      <c r="M1030" s="204">
        <v>47</v>
      </c>
      <c r="N1030" s="204">
        <v>61</v>
      </c>
      <c r="O1030" s="204">
        <v>50</v>
      </c>
      <c r="P1030" s="204">
        <v>47</v>
      </c>
      <c r="Q1030" s="204">
        <v>45</v>
      </c>
      <c r="R1030" s="204">
        <v>46</v>
      </c>
      <c r="S1030" s="204">
        <v>47</v>
      </c>
      <c r="T1030" s="204">
        <v>52.19</v>
      </c>
    </row>
    <row r="1031" spans="1:20" ht="20.100000000000001" customHeight="1">
      <c r="A1031" s="288">
        <v>44736</v>
      </c>
      <c r="B1031" s="288">
        <v>44742</v>
      </c>
      <c r="C1031" s="5" t="s">
        <v>1566</v>
      </c>
      <c r="D1031" s="204">
        <v>2.5</v>
      </c>
      <c r="E1031" s="204">
        <v>2</v>
      </c>
      <c r="F1031" s="204">
        <v>2</v>
      </c>
      <c r="G1031" s="204">
        <v>3</v>
      </c>
      <c r="H1031" s="204">
        <v>1</v>
      </c>
      <c r="I1031" s="204">
        <v>3</v>
      </c>
      <c r="J1031" s="204">
        <v>1</v>
      </c>
      <c r="K1031" s="204">
        <v>1</v>
      </c>
      <c r="L1031" s="204">
        <v>8</v>
      </c>
      <c r="M1031" s="204">
        <v>8</v>
      </c>
      <c r="N1031" s="204">
        <v>1</v>
      </c>
      <c r="O1031" s="204">
        <v>12</v>
      </c>
      <c r="P1031" s="204">
        <v>8</v>
      </c>
      <c r="Q1031" s="204">
        <v>4</v>
      </c>
      <c r="R1031" s="204">
        <v>5</v>
      </c>
      <c r="S1031" s="204">
        <v>5.5</v>
      </c>
      <c r="T1031" s="204">
        <v>4.1900000000000004</v>
      </c>
    </row>
    <row r="1032" spans="1:20" ht="18" customHeight="1">
      <c r="A1032" s="288">
        <v>44743</v>
      </c>
      <c r="B1032" s="288">
        <v>44749</v>
      </c>
      <c r="C1032" s="5" t="s">
        <v>1560</v>
      </c>
      <c r="D1032" s="204">
        <v>28.5</v>
      </c>
      <c r="E1032" s="204">
        <v>28.3</v>
      </c>
      <c r="F1032" s="204">
        <v>28.8</v>
      </c>
      <c r="G1032" s="204">
        <v>28.4</v>
      </c>
      <c r="H1032" s="296">
        <v>29</v>
      </c>
      <c r="I1032" s="204">
        <v>29</v>
      </c>
      <c r="J1032" s="204">
        <v>28.5</v>
      </c>
      <c r="K1032" s="204">
        <v>28.5</v>
      </c>
      <c r="L1032" s="204">
        <v>28</v>
      </c>
      <c r="M1032" s="204">
        <v>29.2</v>
      </c>
      <c r="N1032" s="204">
        <v>29.5</v>
      </c>
      <c r="O1032" s="204">
        <v>32.6</v>
      </c>
      <c r="P1032" s="204">
        <v>27.4</v>
      </c>
      <c r="Q1032" s="204">
        <v>28.7</v>
      </c>
      <c r="R1032" s="204">
        <v>29.5</v>
      </c>
      <c r="S1032" s="204">
        <v>28.6</v>
      </c>
      <c r="T1032" s="204">
        <v>28.91</v>
      </c>
    </row>
    <row r="1033" spans="1:20" ht="20.100000000000001" customHeight="1">
      <c r="A1033" s="288">
        <v>44743</v>
      </c>
      <c r="B1033" s="288">
        <v>44749</v>
      </c>
      <c r="C1033" s="5" t="s">
        <v>1561</v>
      </c>
      <c r="D1033" s="204">
        <v>31</v>
      </c>
      <c r="E1033" s="204">
        <v>30</v>
      </c>
      <c r="F1033" s="204">
        <v>31</v>
      </c>
      <c r="G1033" s="204">
        <v>31</v>
      </c>
      <c r="H1033" s="204">
        <v>31</v>
      </c>
      <c r="I1033" s="204">
        <v>31.5</v>
      </c>
      <c r="J1033" s="204">
        <v>31</v>
      </c>
      <c r="K1033" s="204">
        <v>31</v>
      </c>
      <c r="L1033" s="204">
        <v>31.6</v>
      </c>
      <c r="M1033" s="204">
        <v>32</v>
      </c>
      <c r="N1033" s="204">
        <v>33</v>
      </c>
      <c r="O1033" s="204">
        <v>38</v>
      </c>
      <c r="P1033" s="204">
        <v>31</v>
      </c>
      <c r="Q1033" s="204">
        <v>27</v>
      </c>
      <c r="R1033" s="204">
        <v>27.5</v>
      </c>
      <c r="S1033" s="204">
        <v>27</v>
      </c>
      <c r="T1033" s="204">
        <v>30.91</v>
      </c>
    </row>
    <row r="1034" spans="1:20" ht="20.100000000000001" customHeight="1">
      <c r="A1034" s="288">
        <v>44743</v>
      </c>
      <c r="B1034" s="288">
        <v>44749</v>
      </c>
      <c r="C1034" s="5" t="s">
        <v>1562</v>
      </c>
      <c r="D1034" s="204">
        <v>28</v>
      </c>
      <c r="E1034" s="204">
        <v>27</v>
      </c>
      <c r="F1034" s="204">
        <v>28</v>
      </c>
      <c r="G1034" s="204">
        <v>28</v>
      </c>
      <c r="H1034" s="204">
        <v>27</v>
      </c>
      <c r="I1034" s="204">
        <v>27.5</v>
      </c>
      <c r="J1034" s="204">
        <v>27</v>
      </c>
      <c r="K1034" s="204">
        <v>27</v>
      </c>
      <c r="L1034" s="204">
        <v>26</v>
      </c>
      <c r="M1034" s="204">
        <v>26</v>
      </c>
      <c r="N1034" s="204">
        <v>29</v>
      </c>
      <c r="O1034" s="204">
        <v>32</v>
      </c>
      <c r="P1034" s="204">
        <v>25</v>
      </c>
      <c r="Q1034" s="204">
        <v>25</v>
      </c>
      <c r="R1034" s="204">
        <v>25</v>
      </c>
      <c r="S1034" s="204">
        <v>25</v>
      </c>
      <c r="T1034" s="204">
        <v>27.03</v>
      </c>
    </row>
    <row r="1035" spans="1:20" ht="20.100000000000001" customHeight="1">
      <c r="A1035" s="288">
        <v>44743</v>
      </c>
      <c r="B1035" s="288">
        <v>44749</v>
      </c>
      <c r="C1035" s="5" t="s">
        <v>1563</v>
      </c>
      <c r="D1035" s="204">
        <v>3</v>
      </c>
      <c r="E1035" s="204">
        <v>3</v>
      </c>
      <c r="F1035" s="204">
        <v>3</v>
      </c>
      <c r="G1035" s="204">
        <v>3</v>
      </c>
      <c r="H1035" s="204">
        <v>4</v>
      </c>
      <c r="I1035" s="204">
        <v>4</v>
      </c>
      <c r="J1035" s="204">
        <v>4</v>
      </c>
      <c r="K1035" s="204">
        <v>4</v>
      </c>
      <c r="L1035" s="204">
        <v>5.6</v>
      </c>
      <c r="M1035" s="204">
        <v>6</v>
      </c>
      <c r="N1035" s="204">
        <v>4</v>
      </c>
      <c r="O1035" s="204">
        <v>6</v>
      </c>
      <c r="P1035" s="204">
        <v>6</v>
      </c>
      <c r="Q1035" s="204">
        <v>2</v>
      </c>
      <c r="R1035" s="204">
        <v>2.5</v>
      </c>
      <c r="S1035" s="204">
        <v>2</v>
      </c>
      <c r="T1035" s="204">
        <v>3.88</v>
      </c>
    </row>
    <row r="1036" spans="1:20" ht="20.100000000000001" customHeight="1">
      <c r="A1036" s="288">
        <v>44743</v>
      </c>
      <c r="B1036" s="288">
        <v>44749</v>
      </c>
      <c r="C1036" s="5" t="s">
        <v>1564</v>
      </c>
      <c r="D1036" s="204">
        <v>64</v>
      </c>
      <c r="E1036" s="204">
        <v>58</v>
      </c>
      <c r="F1036" s="204">
        <v>65</v>
      </c>
      <c r="G1036" s="204">
        <v>65</v>
      </c>
      <c r="H1036" s="204">
        <v>68</v>
      </c>
      <c r="I1036" s="204">
        <v>66</v>
      </c>
      <c r="J1036" s="204">
        <v>65</v>
      </c>
      <c r="K1036" s="204">
        <v>65</v>
      </c>
      <c r="L1036" s="204">
        <v>59</v>
      </c>
      <c r="M1036" s="204">
        <v>60</v>
      </c>
      <c r="N1036" s="204">
        <v>65</v>
      </c>
      <c r="O1036" s="204">
        <v>66</v>
      </c>
      <c r="P1036" s="204">
        <v>59</v>
      </c>
      <c r="Q1036" s="204">
        <v>53.5</v>
      </c>
      <c r="R1036" s="204">
        <v>52.5</v>
      </c>
      <c r="S1036" s="204">
        <v>54</v>
      </c>
      <c r="T1036" s="204">
        <v>61.56</v>
      </c>
    </row>
    <row r="1037" spans="1:20" ht="20.100000000000001" customHeight="1">
      <c r="A1037" s="288">
        <v>44743</v>
      </c>
      <c r="B1037" s="288">
        <v>44749</v>
      </c>
      <c r="C1037" s="5" t="s">
        <v>1565</v>
      </c>
      <c r="D1037" s="204">
        <v>56</v>
      </c>
      <c r="E1037" s="204">
        <v>52</v>
      </c>
      <c r="F1037" s="204">
        <v>56</v>
      </c>
      <c r="G1037" s="204">
        <v>57</v>
      </c>
      <c r="H1037" s="204">
        <v>60</v>
      </c>
      <c r="I1037" s="204">
        <v>58</v>
      </c>
      <c r="J1037" s="204">
        <v>61</v>
      </c>
      <c r="K1037" s="204">
        <v>61</v>
      </c>
      <c r="L1037" s="204">
        <v>50</v>
      </c>
      <c r="M1037" s="204">
        <v>50</v>
      </c>
      <c r="N1037" s="204">
        <v>61</v>
      </c>
      <c r="O1037" s="204">
        <v>55</v>
      </c>
      <c r="P1037" s="204">
        <v>50</v>
      </c>
      <c r="Q1037" s="204">
        <v>48</v>
      </c>
      <c r="R1037" s="204">
        <v>47</v>
      </c>
      <c r="S1037" s="204">
        <v>48.5</v>
      </c>
      <c r="T1037" s="204">
        <v>54.41</v>
      </c>
    </row>
    <row r="1038" spans="1:20" ht="20.100000000000001" customHeight="1">
      <c r="A1038" s="288">
        <v>44743</v>
      </c>
      <c r="B1038" s="288">
        <v>44749</v>
      </c>
      <c r="C1038" s="5" t="s">
        <v>1566</v>
      </c>
      <c r="D1038" s="204">
        <v>8</v>
      </c>
      <c r="E1038" s="204">
        <v>6</v>
      </c>
      <c r="F1038" s="204">
        <v>9</v>
      </c>
      <c r="G1038" s="204">
        <v>8</v>
      </c>
      <c r="H1038" s="204">
        <v>8</v>
      </c>
      <c r="I1038" s="204">
        <v>8</v>
      </c>
      <c r="J1038" s="204">
        <v>4</v>
      </c>
      <c r="K1038" s="204">
        <v>4</v>
      </c>
      <c r="L1038" s="204">
        <v>9</v>
      </c>
      <c r="M1038" s="204">
        <v>10</v>
      </c>
      <c r="N1038" s="204">
        <v>4</v>
      </c>
      <c r="O1038" s="204">
        <v>11</v>
      </c>
      <c r="P1038" s="204">
        <v>9</v>
      </c>
      <c r="Q1038" s="204">
        <v>5.5</v>
      </c>
      <c r="R1038" s="204">
        <v>5.5</v>
      </c>
      <c r="S1038" s="204">
        <v>5.5</v>
      </c>
      <c r="T1038" s="204">
        <v>7.15</v>
      </c>
    </row>
    <row r="1039" spans="1:20" ht="20.100000000000001" customHeight="1">
      <c r="A1039" s="288">
        <v>44750</v>
      </c>
      <c r="B1039" s="288">
        <v>44756</v>
      </c>
      <c r="C1039" s="5" t="s">
        <v>1560</v>
      </c>
      <c r="D1039" s="204">
        <v>29.2</v>
      </c>
      <c r="E1039" s="204">
        <v>28.7</v>
      </c>
      <c r="F1039" s="204">
        <v>30.6</v>
      </c>
      <c r="G1039" s="204">
        <v>29.8</v>
      </c>
      <c r="H1039" s="296">
        <v>31.6</v>
      </c>
      <c r="I1039" s="204">
        <v>31</v>
      </c>
      <c r="J1039" s="204">
        <v>31.5</v>
      </c>
      <c r="K1039" s="204">
        <v>31.5</v>
      </c>
      <c r="L1039" s="204">
        <v>29.6</v>
      </c>
      <c r="M1039" s="204">
        <v>30</v>
      </c>
      <c r="N1039" s="204">
        <v>32.5</v>
      </c>
      <c r="O1039" s="204">
        <v>33</v>
      </c>
      <c r="P1039" s="204">
        <v>29</v>
      </c>
      <c r="Q1039" s="204">
        <v>29.2</v>
      </c>
      <c r="R1039" s="204">
        <v>30.2</v>
      </c>
      <c r="S1039" s="204">
        <v>29.8</v>
      </c>
      <c r="T1039" s="204">
        <v>30.45</v>
      </c>
    </row>
    <row r="1040" spans="1:20" ht="20.100000000000001" customHeight="1">
      <c r="A1040" s="288">
        <v>44750</v>
      </c>
      <c r="B1040" s="288">
        <v>44756</v>
      </c>
      <c r="C1040" s="5" t="s">
        <v>1561</v>
      </c>
      <c r="D1040" s="204">
        <v>32</v>
      </c>
      <c r="E1040" s="204">
        <v>31</v>
      </c>
      <c r="F1040" s="204">
        <v>31</v>
      </c>
      <c r="G1040" s="204">
        <v>31</v>
      </c>
      <c r="H1040" s="204">
        <v>31</v>
      </c>
      <c r="I1040" s="204">
        <v>32</v>
      </c>
      <c r="J1040" s="204">
        <v>31</v>
      </c>
      <c r="K1040" s="204">
        <v>31</v>
      </c>
      <c r="L1040" s="204">
        <v>33</v>
      </c>
      <c r="M1040" s="204">
        <v>33.5</v>
      </c>
      <c r="N1040" s="204">
        <v>33</v>
      </c>
      <c r="O1040" s="204">
        <v>38</v>
      </c>
      <c r="P1040" s="204">
        <v>32</v>
      </c>
      <c r="Q1040" s="204">
        <v>30</v>
      </c>
      <c r="R1040" s="204">
        <v>31</v>
      </c>
      <c r="S1040" s="204">
        <v>30.5</v>
      </c>
      <c r="T1040" s="204">
        <v>31.94</v>
      </c>
    </row>
    <row r="1041" spans="1:20" ht="20.100000000000001" customHeight="1">
      <c r="A1041" s="288">
        <v>44750</v>
      </c>
      <c r="B1041" s="288">
        <v>44756</v>
      </c>
      <c r="C1041" s="5" t="s">
        <v>1562</v>
      </c>
      <c r="D1041" s="204">
        <v>29</v>
      </c>
      <c r="E1041" s="204">
        <v>28</v>
      </c>
      <c r="F1041" s="204">
        <v>28</v>
      </c>
      <c r="G1041" s="204">
        <v>28</v>
      </c>
      <c r="H1041" s="204">
        <v>27</v>
      </c>
      <c r="I1041" s="204">
        <v>29</v>
      </c>
      <c r="J1041" s="204">
        <v>27</v>
      </c>
      <c r="K1041" s="204">
        <v>27</v>
      </c>
      <c r="L1041" s="204">
        <v>27</v>
      </c>
      <c r="M1041" s="204">
        <v>27</v>
      </c>
      <c r="N1041" s="204">
        <v>29</v>
      </c>
      <c r="O1041" s="204">
        <v>32</v>
      </c>
      <c r="P1041" s="204">
        <v>26</v>
      </c>
      <c r="Q1041" s="204">
        <v>28</v>
      </c>
      <c r="R1041" s="204">
        <v>27</v>
      </c>
      <c r="S1041" s="204">
        <v>27</v>
      </c>
      <c r="T1041" s="204">
        <v>27.88</v>
      </c>
    </row>
    <row r="1042" spans="1:20" ht="20.100000000000001" customHeight="1">
      <c r="A1042" s="288">
        <v>44750</v>
      </c>
      <c r="B1042" s="288">
        <v>44756</v>
      </c>
      <c r="C1042" s="5" t="s">
        <v>1563</v>
      </c>
      <c r="D1042" s="204">
        <v>3</v>
      </c>
      <c r="E1042" s="204">
        <v>3</v>
      </c>
      <c r="F1042" s="204">
        <v>3</v>
      </c>
      <c r="G1042" s="204">
        <v>3</v>
      </c>
      <c r="H1042" s="204">
        <v>4</v>
      </c>
      <c r="I1042" s="204">
        <v>3</v>
      </c>
      <c r="J1042" s="204">
        <v>4</v>
      </c>
      <c r="K1042" s="204">
        <v>4</v>
      </c>
      <c r="L1042" s="204">
        <v>6</v>
      </c>
      <c r="M1042" s="204">
        <v>6.5</v>
      </c>
      <c r="N1042" s="204">
        <v>4</v>
      </c>
      <c r="O1042" s="204">
        <v>6</v>
      </c>
      <c r="P1042" s="204">
        <v>6</v>
      </c>
      <c r="Q1042" s="204">
        <v>2</v>
      </c>
      <c r="R1042" s="204">
        <v>4</v>
      </c>
      <c r="S1042" s="204">
        <v>3.5</v>
      </c>
      <c r="T1042" s="204">
        <v>4.0599999999999996</v>
      </c>
    </row>
    <row r="1043" spans="1:20" ht="20.100000000000001" customHeight="1">
      <c r="A1043" s="288">
        <v>44750</v>
      </c>
      <c r="B1043" s="288">
        <v>44756</v>
      </c>
      <c r="C1043" s="5" t="s">
        <v>1564</v>
      </c>
      <c r="D1043" s="204">
        <v>66</v>
      </c>
      <c r="E1043" s="204">
        <v>60</v>
      </c>
      <c r="F1043" s="204">
        <v>67.5</v>
      </c>
      <c r="G1043" s="204">
        <v>67</v>
      </c>
      <c r="H1043" s="204">
        <v>69</v>
      </c>
      <c r="I1043" s="204">
        <v>68</v>
      </c>
      <c r="J1043" s="204">
        <v>70</v>
      </c>
      <c r="K1043" s="204">
        <v>70</v>
      </c>
      <c r="L1043" s="204">
        <v>63</v>
      </c>
      <c r="M1043" s="204">
        <v>64</v>
      </c>
      <c r="N1043" s="204">
        <v>70</v>
      </c>
      <c r="O1043" s="204">
        <v>69</v>
      </c>
      <c r="P1043" s="204">
        <v>63</v>
      </c>
      <c r="Q1043" s="204">
        <v>58</v>
      </c>
      <c r="R1043" s="204">
        <v>57.8</v>
      </c>
      <c r="S1043" s="204">
        <v>58</v>
      </c>
      <c r="T1043" s="204">
        <v>65.02</v>
      </c>
    </row>
    <row r="1044" spans="1:20" ht="20.100000000000001" customHeight="1">
      <c r="A1044" s="288">
        <v>44750</v>
      </c>
      <c r="B1044" s="288">
        <v>44756</v>
      </c>
      <c r="C1044" s="5" t="s">
        <v>1565</v>
      </c>
      <c r="D1044" s="204">
        <v>60</v>
      </c>
      <c r="E1044" s="204">
        <v>55</v>
      </c>
      <c r="F1044" s="204">
        <v>60</v>
      </c>
      <c r="G1044" s="204">
        <v>60</v>
      </c>
      <c r="H1044" s="204">
        <v>61</v>
      </c>
      <c r="I1044" s="204">
        <v>61</v>
      </c>
      <c r="J1044" s="204">
        <v>62</v>
      </c>
      <c r="K1044" s="204">
        <v>62</v>
      </c>
      <c r="L1044" s="204">
        <v>54</v>
      </c>
      <c r="M1044" s="204">
        <v>55</v>
      </c>
      <c r="N1044" s="204">
        <v>62</v>
      </c>
      <c r="O1044" s="204">
        <v>58</v>
      </c>
      <c r="P1044" s="204">
        <v>54</v>
      </c>
      <c r="Q1044" s="204">
        <v>53</v>
      </c>
      <c r="R1044" s="204">
        <v>48</v>
      </c>
      <c r="S1044" s="204">
        <v>49.5</v>
      </c>
      <c r="T1044" s="204">
        <v>57.16</v>
      </c>
    </row>
    <row r="1045" spans="1:20" ht="20.100000000000001" customHeight="1">
      <c r="A1045" s="288">
        <v>44750</v>
      </c>
      <c r="B1045" s="288">
        <v>44756</v>
      </c>
      <c r="C1045" s="5" t="s">
        <v>1566</v>
      </c>
      <c r="D1045" s="204">
        <v>6</v>
      </c>
      <c r="E1045" s="204">
        <v>5</v>
      </c>
      <c r="F1045" s="204">
        <v>7.5</v>
      </c>
      <c r="G1045" s="204">
        <v>7</v>
      </c>
      <c r="H1045" s="204">
        <v>8</v>
      </c>
      <c r="I1045" s="204">
        <v>7</v>
      </c>
      <c r="J1045" s="204">
        <v>8</v>
      </c>
      <c r="K1045" s="204">
        <v>8</v>
      </c>
      <c r="L1045" s="204">
        <v>9</v>
      </c>
      <c r="M1045" s="204">
        <v>9</v>
      </c>
      <c r="N1045" s="204">
        <v>8</v>
      </c>
      <c r="O1045" s="204">
        <v>11</v>
      </c>
      <c r="P1045" s="204">
        <v>9</v>
      </c>
      <c r="Q1045" s="204">
        <v>5</v>
      </c>
      <c r="R1045" s="204">
        <v>9.8000000000000007</v>
      </c>
      <c r="S1045" s="204">
        <v>8.5</v>
      </c>
      <c r="T1045" s="204">
        <v>7.86</v>
      </c>
    </row>
    <row r="1046" spans="1:20" ht="20.100000000000001" customHeight="1">
      <c r="A1046" s="288">
        <v>44757</v>
      </c>
      <c r="B1046" s="288">
        <v>44763</v>
      </c>
      <c r="C1046" s="5" t="s">
        <v>1560</v>
      </c>
      <c r="D1046" s="204">
        <v>28.5</v>
      </c>
      <c r="E1046" s="204">
        <v>28.2</v>
      </c>
      <c r="F1046" s="204">
        <v>29.2</v>
      </c>
      <c r="G1046" s="204">
        <v>28.4</v>
      </c>
      <c r="H1046" s="296">
        <v>29</v>
      </c>
      <c r="I1046" s="204">
        <v>29.5</v>
      </c>
      <c r="J1046" s="204">
        <v>30.5</v>
      </c>
      <c r="K1046" s="204">
        <v>30.5</v>
      </c>
      <c r="L1046" s="204">
        <v>28.8</v>
      </c>
      <c r="M1046" s="204">
        <v>29.2</v>
      </c>
      <c r="N1046" s="204">
        <v>31.5</v>
      </c>
      <c r="O1046" s="204">
        <v>32</v>
      </c>
      <c r="P1046" s="204">
        <v>28</v>
      </c>
      <c r="Q1046" s="204">
        <v>29</v>
      </c>
      <c r="R1046" s="204">
        <v>29.4</v>
      </c>
      <c r="S1046" s="204">
        <v>28.6</v>
      </c>
      <c r="T1046" s="204">
        <v>29.39</v>
      </c>
    </row>
    <row r="1047" spans="1:20" ht="20.100000000000001" customHeight="1">
      <c r="A1047" s="288">
        <v>44757</v>
      </c>
      <c r="B1047" s="288">
        <v>44763</v>
      </c>
      <c r="C1047" s="5" t="s">
        <v>1561</v>
      </c>
      <c r="D1047" s="204">
        <v>30</v>
      </c>
      <c r="E1047" s="204">
        <v>29</v>
      </c>
      <c r="F1047" s="204">
        <v>30.5</v>
      </c>
      <c r="G1047" s="204">
        <v>30</v>
      </c>
      <c r="H1047" s="204">
        <v>30</v>
      </c>
      <c r="I1047" s="204">
        <v>30.5</v>
      </c>
      <c r="J1047" s="204">
        <v>28</v>
      </c>
      <c r="K1047" s="204">
        <v>28</v>
      </c>
      <c r="L1047" s="204">
        <v>33</v>
      </c>
      <c r="M1047" s="204">
        <v>33.5</v>
      </c>
      <c r="N1047" s="204">
        <v>30</v>
      </c>
      <c r="O1047" s="204">
        <v>38</v>
      </c>
      <c r="P1047" s="204">
        <v>32</v>
      </c>
      <c r="Q1047" s="204">
        <v>29.5</v>
      </c>
      <c r="R1047" s="204">
        <v>30.8</v>
      </c>
      <c r="S1047" s="204">
        <v>30.5</v>
      </c>
      <c r="T1047" s="204">
        <v>30.83</v>
      </c>
    </row>
    <row r="1048" spans="1:20" ht="20.100000000000001" customHeight="1">
      <c r="A1048" s="288">
        <v>44757</v>
      </c>
      <c r="B1048" s="288">
        <v>44763</v>
      </c>
      <c r="C1048" s="5" t="s">
        <v>1562</v>
      </c>
      <c r="D1048" s="204">
        <v>28.5</v>
      </c>
      <c r="E1048" s="204">
        <v>27.5</v>
      </c>
      <c r="F1048" s="204">
        <v>28</v>
      </c>
      <c r="G1048" s="204">
        <v>28</v>
      </c>
      <c r="H1048" s="204">
        <v>28</v>
      </c>
      <c r="I1048" s="204">
        <v>29</v>
      </c>
      <c r="J1048" s="204">
        <v>26</v>
      </c>
      <c r="K1048" s="204">
        <v>26</v>
      </c>
      <c r="L1048" s="204">
        <v>27</v>
      </c>
      <c r="M1048" s="204">
        <v>27</v>
      </c>
      <c r="N1048" s="204">
        <v>28</v>
      </c>
      <c r="O1048" s="204">
        <v>32</v>
      </c>
      <c r="P1048" s="204">
        <v>26</v>
      </c>
      <c r="Q1048" s="204">
        <v>26.5</v>
      </c>
      <c r="R1048" s="204">
        <v>27</v>
      </c>
      <c r="S1048" s="204">
        <v>27</v>
      </c>
      <c r="T1048" s="204">
        <v>27.59</v>
      </c>
    </row>
    <row r="1049" spans="1:20" ht="20.100000000000001" customHeight="1">
      <c r="A1049" s="288">
        <v>44757</v>
      </c>
      <c r="B1049" s="288">
        <v>44763</v>
      </c>
      <c r="C1049" s="5" t="s">
        <v>1563</v>
      </c>
      <c r="D1049" s="204">
        <v>1.5</v>
      </c>
      <c r="E1049" s="204">
        <v>1.5</v>
      </c>
      <c r="F1049" s="204">
        <v>2.5</v>
      </c>
      <c r="G1049" s="204">
        <v>2</v>
      </c>
      <c r="H1049" s="204">
        <v>2</v>
      </c>
      <c r="I1049" s="204">
        <v>1.5</v>
      </c>
      <c r="J1049" s="204">
        <v>2</v>
      </c>
      <c r="K1049" s="204">
        <v>2</v>
      </c>
      <c r="L1049" s="204">
        <v>6</v>
      </c>
      <c r="M1049" s="204">
        <v>6.5</v>
      </c>
      <c r="N1049" s="204">
        <v>2</v>
      </c>
      <c r="O1049" s="204">
        <v>6</v>
      </c>
      <c r="P1049" s="204">
        <v>6</v>
      </c>
      <c r="Q1049" s="204">
        <v>3</v>
      </c>
      <c r="R1049" s="204">
        <v>3.8</v>
      </c>
      <c r="S1049" s="204">
        <v>3.5</v>
      </c>
      <c r="T1049" s="204">
        <v>3.24</v>
      </c>
    </row>
    <row r="1050" spans="1:20" ht="20.100000000000001" customHeight="1">
      <c r="A1050" s="288">
        <v>44757</v>
      </c>
      <c r="B1050" s="288">
        <v>44763</v>
      </c>
      <c r="C1050" s="5" t="s">
        <v>1564</v>
      </c>
      <c r="D1050" s="204">
        <v>65</v>
      </c>
      <c r="E1050" s="204">
        <v>59</v>
      </c>
      <c r="F1050" s="204">
        <v>67</v>
      </c>
      <c r="G1050" s="204">
        <v>66</v>
      </c>
      <c r="H1050" s="204">
        <v>66</v>
      </c>
      <c r="I1050" s="204">
        <v>67</v>
      </c>
      <c r="J1050" s="204">
        <v>61.5</v>
      </c>
      <c r="K1050" s="204">
        <v>61.5</v>
      </c>
      <c r="L1050" s="204">
        <v>63</v>
      </c>
      <c r="M1050" s="204">
        <v>64</v>
      </c>
      <c r="N1050" s="204">
        <v>61.5</v>
      </c>
      <c r="O1050" s="204">
        <v>69</v>
      </c>
      <c r="P1050" s="204">
        <v>63</v>
      </c>
      <c r="Q1050" s="204">
        <v>58</v>
      </c>
      <c r="R1050" s="204">
        <v>60</v>
      </c>
      <c r="S1050" s="204">
        <v>61</v>
      </c>
      <c r="T1050" s="204">
        <v>63.28</v>
      </c>
    </row>
    <row r="1051" spans="1:20" ht="20.100000000000001" customHeight="1">
      <c r="A1051" s="288">
        <v>44757</v>
      </c>
      <c r="B1051" s="288">
        <v>44763</v>
      </c>
      <c r="C1051" s="5" t="s">
        <v>1565</v>
      </c>
      <c r="D1051" s="204">
        <v>60</v>
      </c>
      <c r="E1051" s="204">
        <v>54</v>
      </c>
      <c r="F1051" s="204">
        <v>60</v>
      </c>
      <c r="G1051" s="204">
        <v>60</v>
      </c>
      <c r="H1051" s="204">
        <v>60</v>
      </c>
      <c r="I1051" s="204">
        <v>61</v>
      </c>
      <c r="J1051" s="204">
        <v>55</v>
      </c>
      <c r="K1051" s="204">
        <v>55</v>
      </c>
      <c r="L1051" s="204">
        <v>54</v>
      </c>
      <c r="M1051" s="204">
        <v>55</v>
      </c>
      <c r="N1051" s="204">
        <v>55</v>
      </c>
      <c r="O1051" s="204">
        <v>58</v>
      </c>
      <c r="P1051" s="204">
        <v>54</v>
      </c>
      <c r="Q1051" s="204">
        <v>53</v>
      </c>
      <c r="R1051" s="204">
        <v>50</v>
      </c>
      <c r="S1051" s="204">
        <v>51</v>
      </c>
      <c r="T1051" s="204">
        <v>55.94</v>
      </c>
    </row>
    <row r="1052" spans="1:20" ht="20.100000000000001" customHeight="1">
      <c r="A1052" s="288">
        <v>44757</v>
      </c>
      <c r="B1052" s="288">
        <v>44763</v>
      </c>
      <c r="C1052" s="5" t="s">
        <v>1566</v>
      </c>
      <c r="D1052" s="204">
        <v>5</v>
      </c>
      <c r="E1052" s="204">
        <v>5</v>
      </c>
      <c r="F1052" s="204">
        <v>7</v>
      </c>
      <c r="G1052" s="204">
        <v>6</v>
      </c>
      <c r="H1052" s="204">
        <v>6</v>
      </c>
      <c r="I1052" s="204">
        <v>6</v>
      </c>
      <c r="J1052" s="204">
        <v>6.5</v>
      </c>
      <c r="K1052" s="204">
        <v>6.5</v>
      </c>
      <c r="L1052" s="204">
        <v>9</v>
      </c>
      <c r="M1052" s="204">
        <v>9</v>
      </c>
      <c r="N1052" s="204">
        <v>6.5</v>
      </c>
      <c r="O1052" s="204">
        <v>11</v>
      </c>
      <c r="P1052" s="204">
        <v>9</v>
      </c>
      <c r="Q1052" s="204">
        <v>5</v>
      </c>
      <c r="R1052" s="204">
        <v>10</v>
      </c>
      <c r="S1052" s="204">
        <v>10</v>
      </c>
      <c r="T1052" s="204">
        <v>7.34</v>
      </c>
    </row>
    <row r="1053" spans="1:20" ht="20.100000000000001" customHeight="1">
      <c r="A1053" s="288">
        <v>44764</v>
      </c>
      <c r="B1053" s="288">
        <v>44770</v>
      </c>
      <c r="C1053" s="5" t="s">
        <v>1560</v>
      </c>
      <c r="D1053" s="204">
        <v>26.5</v>
      </c>
      <c r="E1053" s="204">
        <v>26</v>
      </c>
      <c r="F1053" s="204">
        <v>27.8</v>
      </c>
      <c r="G1053" s="204">
        <v>26.2</v>
      </c>
      <c r="H1053" s="296">
        <v>28.5</v>
      </c>
      <c r="I1053" s="204">
        <v>28.3</v>
      </c>
      <c r="J1053" s="204">
        <v>28.5</v>
      </c>
      <c r="K1053" s="204">
        <v>28.5</v>
      </c>
      <c r="L1053" s="204">
        <v>27.4</v>
      </c>
      <c r="M1053" s="204">
        <v>28</v>
      </c>
      <c r="N1053" s="204">
        <v>29.5</v>
      </c>
      <c r="O1053" s="204">
        <v>30.6</v>
      </c>
      <c r="P1053" s="204">
        <v>26.4</v>
      </c>
      <c r="Q1053" s="204">
        <v>27.5</v>
      </c>
      <c r="R1053" s="204">
        <v>28.05</v>
      </c>
      <c r="S1053" s="204">
        <v>27.2</v>
      </c>
      <c r="T1053" s="204">
        <v>27.81</v>
      </c>
    </row>
    <row r="1054" spans="1:20" ht="20.100000000000001" customHeight="1">
      <c r="A1054" s="288">
        <v>44764</v>
      </c>
      <c r="B1054" s="288">
        <v>44770</v>
      </c>
      <c r="C1054" s="5" t="s">
        <v>1561</v>
      </c>
      <c r="D1054" s="204">
        <v>29</v>
      </c>
      <c r="E1054" s="204">
        <v>28.5</v>
      </c>
      <c r="F1054" s="204">
        <v>28.5</v>
      </c>
      <c r="G1054" s="204">
        <v>28</v>
      </c>
      <c r="H1054" s="204">
        <v>29.5</v>
      </c>
      <c r="I1054" s="204">
        <v>28.8</v>
      </c>
      <c r="J1054" s="204">
        <v>28</v>
      </c>
      <c r="K1054" s="204">
        <v>28</v>
      </c>
      <c r="L1054" s="204">
        <v>30</v>
      </c>
      <c r="M1054" s="204">
        <v>31</v>
      </c>
      <c r="N1054" s="204">
        <v>30</v>
      </c>
      <c r="O1054" s="204">
        <v>34</v>
      </c>
      <c r="P1054" s="204">
        <v>29</v>
      </c>
      <c r="Q1054" s="204">
        <v>29.5</v>
      </c>
      <c r="R1054" s="204">
        <v>30</v>
      </c>
      <c r="S1054" s="204">
        <v>29.8</v>
      </c>
      <c r="T1054" s="204">
        <v>29.48</v>
      </c>
    </row>
    <row r="1055" spans="1:20" ht="20.100000000000001" customHeight="1">
      <c r="A1055" s="288">
        <v>44764</v>
      </c>
      <c r="B1055" s="288">
        <v>44770</v>
      </c>
      <c r="C1055" s="5" t="s">
        <v>1562</v>
      </c>
      <c r="D1055" s="204">
        <v>27.5</v>
      </c>
      <c r="E1055" s="204">
        <v>27</v>
      </c>
      <c r="F1055" s="204">
        <v>27</v>
      </c>
      <c r="G1055" s="204">
        <v>27</v>
      </c>
      <c r="H1055" s="204">
        <v>27.5</v>
      </c>
      <c r="I1055" s="204">
        <v>27.5</v>
      </c>
      <c r="J1055" s="204">
        <v>25.5</v>
      </c>
      <c r="K1055" s="204">
        <v>25.5</v>
      </c>
      <c r="L1055" s="204">
        <v>25</v>
      </c>
      <c r="M1055" s="204">
        <v>26</v>
      </c>
      <c r="N1055" s="204">
        <v>27.5</v>
      </c>
      <c r="O1055" s="204">
        <v>30</v>
      </c>
      <c r="P1055" s="204">
        <v>24</v>
      </c>
      <c r="Q1055" s="204">
        <v>26.5</v>
      </c>
      <c r="R1055" s="204">
        <v>27</v>
      </c>
      <c r="S1055" s="204">
        <v>27</v>
      </c>
      <c r="T1055" s="204">
        <v>26.72</v>
      </c>
    </row>
    <row r="1056" spans="1:20" ht="20.100000000000001" customHeight="1">
      <c r="A1056" s="288">
        <v>44764</v>
      </c>
      <c r="B1056" s="288">
        <v>44770</v>
      </c>
      <c r="C1056" s="5" t="s">
        <v>1563</v>
      </c>
      <c r="D1056" s="204">
        <v>1.5</v>
      </c>
      <c r="E1056" s="204">
        <v>1.5</v>
      </c>
      <c r="F1056" s="204">
        <v>1.5</v>
      </c>
      <c r="G1056" s="204">
        <v>1</v>
      </c>
      <c r="H1056" s="204">
        <v>2</v>
      </c>
      <c r="I1056" s="204">
        <v>1.3</v>
      </c>
      <c r="J1056" s="204">
        <v>2.5</v>
      </c>
      <c r="K1056" s="204">
        <v>2.5</v>
      </c>
      <c r="L1056" s="204">
        <v>5</v>
      </c>
      <c r="M1056" s="204">
        <v>5</v>
      </c>
      <c r="N1056" s="204">
        <v>2.5</v>
      </c>
      <c r="O1056" s="204">
        <v>4</v>
      </c>
      <c r="P1056" s="204">
        <v>5</v>
      </c>
      <c r="Q1056" s="204">
        <v>3</v>
      </c>
      <c r="R1056" s="204">
        <v>3</v>
      </c>
      <c r="S1056" s="204">
        <v>2.8</v>
      </c>
      <c r="T1056" s="204">
        <v>2.76</v>
      </c>
    </row>
    <row r="1057" spans="1:20" ht="20.100000000000001" customHeight="1">
      <c r="A1057" s="288">
        <v>44764</v>
      </c>
      <c r="B1057" s="288">
        <v>44770</v>
      </c>
      <c r="C1057" s="5" t="s">
        <v>1564</v>
      </c>
      <c r="D1057" s="204">
        <v>60</v>
      </c>
      <c r="E1057" s="204">
        <v>58.5</v>
      </c>
      <c r="F1057" s="204">
        <v>62</v>
      </c>
      <c r="G1057" s="204">
        <v>60</v>
      </c>
      <c r="H1057" s="204">
        <v>62</v>
      </c>
      <c r="I1057" s="204">
        <v>61</v>
      </c>
      <c r="J1057" s="204">
        <v>54</v>
      </c>
      <c r="K1057" s="204">
        <v>54</v>
      </c>
      <c r="L1057" s="204">
        <v>61</v>
      </c>
      <c r="M1057" s="204">
        <v>62</v>
      </c>
      <c r="N1057" s="204">
        <v>54</v>
      </c>
      <c r="O1057" s="204">
        <v>67</v>
      </c>
      <c r="P1057" s="204">
        <v>61</v>
      </c>
      <c r="Q1057" s="204">
        <v>59</v>
      </c>
      <c r="R1057" s="204">
        <v>60</v>
      </c>
      <c r="S1057" s="204">
        <v>61</v>
      </c>
      <c r="T1057" s="204">
        <v>59.78</v>
      </c>
    </row>
    <row r="1058" spans="1:20" ht="20.100000000000001" customHeight="1">
      <c r="A1058" s="288">
        <v>44764</v>
      </c>
      <c r="B1058" s="288">
        <v>44770</v>
      </c>
      <c r="C1058" s="5" t="s">
        <v>1565</v>
      </c>
      <c r="D1058" s="204">
        <v>58</v>
      </c>
      <c r="E1058" s="204">
        <v>56.5</v>
      </c>
      <c r="F1058" s="204">
        <v>60</v>
      </c>
      <c r="G1058" s="204">
        <v>58</v>
      </c>
      <c r="H1058" s="204">
        <v>60</v>
      </c>
      <c r="I1058" s="204">
        <v>59</v>
      </c>
      <c r="J1058" s="204">
        <v>52</v>
      </c>
      <c r="K1058" s="204">
        <v>52</v>
      </c>
      <c r="L1058" s="204">
        <v>53</v>
      </c>
      <c r="M1058" s="204">
        <v>54</v>
      </c>
      <c r="N1058" s="204">
        <v>52</v>
      </c>
      <c r="O1058" s="204">
        <v>57</v>
      </c>
      <c r="P1058" s="204">
        <v>53</v>
      </c>
      <c r="Q1058" s="204">
        <v>51</v>
      </c>
      <c r="R1058" s="204">
        <v>50</v>
      </c>
      <c r="S1058" s="204">
        <v>51</v>
      </c>
      <c r="T1058" s="204">
        <v>54.78</v>
      </c>
    </row>
    <row r="1059" spans="1:20" ht="20.100000000000001" customHeight="1">
      <c r="A1059" s="288">
        <v>44764</v>
      </c>
      <c r="B1059" s="288">
        <v>44770</v>
      </c>
      <c r="C1059" s="5" t="s">
        <v>1566</v>
      </c>
      <c r="D1059" s="204">
        <v>2</v>
      </c>
      <c r="E1059" s="204">
        <v>2</v>
      </c>
      <c r="F1059" s="204">
        <v>2</v>
      </c>
      <c r="G1059" s="204">
        <v>2</v>
      </c>
      <c r="H1059" s="204">
        <v>2</v>
      </c>
      <c r="I1059" s="204">
        <v>2</v>
      </c>
      <c r="J1059" s="204">
        <v>2</v>
      </c>
      <c r="K1059" s="204">
        <v>2</v>
      </c>
      <c r="L1059" s="204">
        <v>8</v>
      </c>
      <c r="M1059" s="204">
        <v>8</v>
      </c>
      <c r="N1059" s="204">
        <v>2</v>
      </c>
      <c r="O1059" s="204">
        <v>10</v>
      </c>
      <c r="P1059" s="204">
        <v>8</v>
      </c>
      <c r="Q1059" s="204">
        <v>8</v>
      </c>
      <c r="R1059" s="204">
        <v>10</v>
      </c>
      <c r="S1059" s="204">
        <v>10</v>
      </c>
      <c r="T1059" s="204">
        <v>5</v>
      </c>
    </row>
    <row r="1060" spans="1:20" ht="20.100000000000001" customHeight="1">
      <c r="A1060" s="288">
        <v>44771</v>
      </c>
      <c r="B1060" s="288">
        <v>44777</v>
      </c>
      <c r="C1060" s="5" t="s">
        <v>1560</v>
      </c>
      <c r="D1060" s="204">
        <v>26.3</v>
      </c>
      <c r="E1060" s="204">
        <v>26</v>
      </c>
      <c r="F1060" s="204">
        <v>27.7</v>
      </c>
      <c r="G1060" s="204">
        <v>26</v>
      </c>
      <c r="H1060" s="296">
        <v>28</v>
      </c>
      <c r="I1060" s="204">
        <v>28</v>
      </c>
      <c r="J1060" s="204">
        <v>28.5</v>
      </c>
      <c r="K1060" s="204">
        <v>28.5</v>
      </c>
      <c r="L1060" s="204">
        <v>27.4</v>
      </c>
      <c r="M1060" s="204">
        <v>28</v>
      </c>
      <c r="N1060" s="204">
        <v>28.5</v>
      </c>
      <c r="O1060" s="204">
        <v>30.6</v>
      </c>
      <c r="P1060" s="204">
        <v>26.4</v>
      </c>
      <c r="Q1060" s="204">
        <v>27.6</v>
      </c>
      <c r="R1060" s="204">
        <v>29.6</v>
      </c>
      <c r="S1060" s="204">
        <v>28.8</v>
      </c>
      <c r="T1060" s="204">
        <v>27.87</v>
      </c>
    </row>
    <row r="1061" spans="1:20" ht="20.100000000000001" customHeight="1">
      <c r="A1061" s="288">
        <v>44771</v>
      </c>
      <c r="B1061" s="288">
        <v>44777</v>
      </c>
      <c r="C1061" s="5" t="s">
        <v>1561</v>
      </c>
      <c r="D1061" s="204">
        <v>31</v>
      </c>
      <c r="E1061" s="204">
        <v>29.5</v>
      </c>
      <c r="F1061" s="204">
        <v>29.3</v>
      </c>
      <c r="G1061" s="204">
        <v>29</v>
      </c>
      <c r="H1061" s="204">
        <v>30</v>
      </c>
      <c r="I1061" s="204">
        <v>29.5</v>
      </c>
      <c r="J1061" s="204">
        <v>28.5</v>
      </c>
      <c r="K1061" s="204">
        <v>28.5</v>
      </c>
      <c r="L1061" s="204">
        <v>30</v>
      </c>
      <c r="M1061" s="204">
        <v>31</v>
      </c>
      <c r="N1061" s="204">
        <v>30.5</v>
      </c>
      <c r="O1061" s="204">
        <v>34</v>
      </c>
      <c r="P1061" s="204">
        <v>29</v>
      </c>
      <c r="Q1061" s="204">
        <v>29.5</v>
      </c>
      <c r="R1061" s="204">
        <v>32</v>
      </c>
      <c r="S1061" s="204">
        <v>32</v>
      </c>
      <c r="T1061" s="204">
        <v>30.21</v>
      </c>
    </row>
    <row r="1062" spans="1:20" ht="20.100000000000001" customHeight="1">
      <c r="A1062" s="288">
        <v>44771</v>
      </c>
      <c r="B1062" s="288">
        <v>44777</v>
      </c>
      <c r="C1062" s="5" t="s">
        <v>1562</v>
      </c>
      <c r="D1062" s="204">
        <v>29.5</v>
      </c>
      <c r="E1062" s="204">
        <v>28</v>
      </c>
      <c r="F1062" s="204">
        <v>28</v>
      </c>
      <c r="G1062" s="204">
        <v>27.5</v>
      </c>
      <c r="H1062" s="204">
        <v>28</v>
      </c>
      <c r="I1062" s="204">
        <v>28</v>
      </c>
      <c r="J1062" s="204">
        <v>24.5</v>
      </c>
      <c r="K1062" s="204">
        <v>24.5</v>
      </c>
      <c r="L1062" s="204">
        <v>25</v>
      </c>
      <c r="M1062" s="204">
        <v>26</v>
      </c>
      <c r="N1062" s="204">
        <v>28</v>
      </c>
      <c r="O1062" s="204">
        <v>30</v>
      </c>
      <c r="P1062" s="204">
        <v>24</v>
      </c>
      <c r="Q1062" s="204">
        <v>26.5</v>
      </c>
      <c r="R1062" s="204">
        <v>28</v>
      </c>
      <c r="S1062" s="204">
        <v>27</v>
      </c>
      <c r="T1062" s="204">
        <v>27.03</v>
      </c>
    </row>
    <row r="1063" spans="1:20" ht="20.100000000000001" customHeight="1">
      <c r="A1063" s="288">
        <v>44771</v>
      </c>
      <c r="B1063" s="288">
        <v>44777</v>
      </c>
      <c r="C1063" s="5" t="s">
        <v>1563</v>
      </c>
      <c r="D1063" s="204">
        <v>1.5</v>
      </c>
      <c r="E1063" s="204">
        <v>1.5</v>
      </c>
      <c r="F1063" s="204">
        <v>1.3</v>
      </c>
      <c r="G1063" s="204">
        <v>1.5</v>
      </c>
      <c r="H1063" s="204">
        <v>2</v>
      </c>
      <c r="I1063" s="204">
        <v>1.5</v>
      </c>
      <c r="J1063" s="204">
        <v>4</v>
      </c>
      <c r="K1063" s="204">
        <v>4</v>
      </c>
      <c r="L1063" s="204">
        <v>5</v>
      </c>
      <c r="M1063" s="204">
        <v>5</v>
      </c>
      <c r="N1063" s="204">
        <v>2.5</v>
      </c>
      <c r="O1063" s="204">
        <v>4</v>
      </c>
      <c r="P1063" s="204">
        <v>5</v>
      </c>
      <c r="Q1063" s="204">
        <v>3</v>
      </c>
      <c r="R1063" s="204">
        <v>4</v>
      </c>
      <c r="S1063" s="204">
        <v>5</v>
      </c>
      <c r="T1063" s="204">
        <v>3.18</v>
      </c>
    </row>
    <row r="1064" spans="1:20" ht="20.100000000000001" customHeight="1">
      <c r="A1064" s="288">
        <v>44771</v>
      </c>
      <c r="B1064" s="288">
        <v>44777</v>
      </c>
      <c r="C1064" s="5" t="s">
        <v>1564</v>
      </c>
      <c r="D1064" s="204">
        <v>60</v>
      </c>
      <c r="E1064" s="204">
        <v>58.5</v>
      </c>
      <c r="F1064" s="204">
        <v>60.5</v>
      </c>
      <c r="G1064" s="204">
        <v>60</v>
      </c>
      <c r="H1064" s="204">
        <v>60</v>
      </c>
      <c r="I1064" s="204">
        <v>60</v>
      </c>
      <c r="J1064" s="204">
        <v>57</v>
      </c>
      <c r="K1064" s="204">
        <v>57</v>
      </c>
      <c r="L1064" s="204">
        <v>61</v>
      </c>
      <c r="M1064" s="204">
        <v>62</v>
      </c>
      <c r="N1064" s="204">
        <v>57</v>
      </c>
      <c r="O1064" s="204">
        <v>67</v>
      </c>
      <c r="P1064" s="204">
        <v>61</v>
      </c>
      <c r="Q1064" s="204">
        <v>60</v>
      </c>
      <c r="R1064" s="204">
        <v>60</v>
      </c>
      <c r="S1064" s="204">
        <v>61</v>
      </c>
      <c r="T1064" s="204">
        <v>60.13</v>
      </c>
    </row>
    <row r="1065" spans="1:20" ht="20.100000000000001" customHeight="1">
      <c r="A1065" s="288">
        <v>44771</v>
      </c>
      <c r="B1065" s="288">
        <v>44777</v>
      </c>
      <c r="C1065" s="5" t="s">
        <v>1565</v>
      </c>
      <c r="D1065" s="204">
        <v>58</v>
      </c>
      <c r="E1065" s="204">
        <v>56.5</v>
      </c>
      <c r="F1065" s="204">
        <v>57</v>
      </c>
      <c r="G1065" s="204">
        <v>56.5</v>
      </c>
      <c r="H1065" s="204">
        <v>57</v>
      </c>
      <c r="I1065" s="204">
        <v>57</v>
      </c>
      <c r="J1065" s="204">
        <v>51.5</v>
      </c>
      <c r="K1065" s="204">
        <v>51.5</v>
      </c>
      <c r="L1065" s="204">
        <v>53</v>
      </c>
      <c r="M1065" s="204">
        <v>54</v>
      </c>
      <c r="N1065" s="204">
        <v>51.5</v>
      </c>
      <c r="O1065" s="204">
        <v>57</v>
      </c>
      <c r="P1065" s="204">
        <v>53</v>
      </c>
      <c r="Q1065" s="204">
        <v>52</v>
      </c>
      <c r="R1065" s="204">
        <v>50</v>
      </c>
      <c r="S1065" s="204">
        <v>51</v>
      </c>
      <c r="T1065" s="204">
        <v>54.16</v>
      </c>
    </row>
    <row r="1066" spans="1:20" ht="20.100000000000001" customHeight="1">
      <c r="A1066" s="288">
        <v>44771</v>
      </c>
      <c r="B1066" s="288">
        <v>44777</v>
      </c>
      <c r="C1066" s="5" t="s">
        <v>1566</v>
      </c>
      <c r="D1066" s="204">
        <v>2</v>
      </c>
      <c r="E1066" s="204">
        <v>2</v>
      </c>
      <c r="F1066" s="204">
        <v>3.5</v>
      </c>
      <c r="G1066" s="204">
        <v>3.5</v>
      </c>
      <c r="H1066" s="204">
        <v>3</v>
      </c>
      <c r="I1066" s="204">
        <v>3</v>
      </c>
      <c r="J1066" s="204">
        <v>5.5</v>
      </c>
      <c r="K1066" s="204">
        <v>5.5</v>
      </c>
      <c r="L1066" s="204">
        <v>8</v>
      </c>
      <c r="M1066" s="204">
        <v>8</v>
      </c>
      <c r="N1066" s="204">
        <v>5.5</v>
      </c>
      <c r="O1066" s="204">
        <v>10</v>
      </c>
      <c r="P1066" s="204">
        <v>8</v>
      </c>
      <c r="Q1066" s="204">
        <v>8</v>
      </c>
      <c r="R1066" s="204">
        <v>10</v>
      </c>
      <c r="S1066" s="204">
        <v>10</v>
      </c>
      <c r="T1066" s="204">
        <v>5.97</v>
      </c>
    </row>
    <row r="1067" spans="1:20" ht="20.100000000000001" customHeight="1">
      <c r="A1067" s="288">
        <v>44778</v>
      </c>
      <c r="B1067" s="288">
        <v>44784</v>
      </c>
      <c r="C1067" s="5" t="s">
        <v>1560</v>
      </c>
      <c r="D1067" s="204">
        <v>26.1</v>
      </c>
      <c r="E1067" s="204">
        <v>25.8</v>
      </c>
      <c r="F1067" s="204">
        <v>27</v>
      </c>
      <c r="G1067" s="204">
        <v>26</v>
      </c>
      <c r="H1067" s="296">
        <v>27.5</v>
      </c>
      <c r="I1067" s="204">
        <v>27.2</v>
      </c>
      <c r="J1067" s="204">
        <v>27.5</v>
      </c>
      <c r="K1067" s="204">
        <v>27.5</v>
      </c>
      <c r="L1067" s="204">
        <v>27</v>
      </c>
      <c r="M1067" s="204">
        <v>28.2</v>
      </c>
      <c r="N1067" s="204">
        <v>28.5</v>
      </c>
      <c r="O1067" s="204">
        <v>31</v>
      </c>
      <c r="P1067" s="204">
        <v>27</v>
      </c>
      <c r="Q1067" s="204">
        <v>27</v>
      </c>
      <c r="R1067" s="204">
        <v>29</v>
      </c>
      <c r="S1067" s="204">
        <v>28</v>
      </c>
      <c r="T1067" s="204">
        <v>27.52</v>
      </c>
    </row>
    <row r="1068" spans="1:20" ht="20.100000000000001" customHeight="1">
      <c r="A1068" s="288">
        <v>44778</v>
      </c>
      <c r="B1068" s="288">
        <v>44784</v>
      </c>
      <c r="C1068" s="5" t="s">
        <v>1561</v>
      </c>
      <c r="D1068" s="204">
        <v>28.5</v>
      </c>
      <c r="E1068" s="204">
        <v>28</v>
      </c>
      <c r="F1068" s="204">
        <v>28</v>
      </c>
      <c r="G1068" s="204">
        <v>28</v>
      </c>
      <c r="H1068" s="204">
        <v>29</v>
      </c>
      <c r="I1068" s="204">
        <v>28.5</v>
      </c>
      <c r="J1068" s="204">
        <v>27</v>
      </c>
      <c r="K1068" s="204">
        <v>27</v>
      </c>
      <c r="L1068" s="204">
        <v>30</v>
      </c>
      <c r="M1068" s="204">
        <v>31</v>
      </c>
      <c r="N1068" s="204">
        <v>29</v>
      </c>
      <c r="O1068" s="204">
        <v>34</v>
      </c>
      <c r="P1068" s="204">
        <v>29</v>
      </c>
      <c r="Q1068" s="204">
        <v>27.5</v>
      </c>
      <c r="R1068" s="204">
        <v>32</v>
      </c>
      <c r="S1068" s="204">
        <v>32</v>
      </c>
      <c r="T1068" s="204">
        <v>29.28</v>
      </c>
    </row>
    <row r="1069" spans="1:20" ht="20.100000000000001" customHeight="1">
      <c r="A1069" s="288">
        <v>44778</v>
      </c>
      <c r="B1069" s="288">
        <v>44784</v>
      </c>
      <c r="C1069" s="5" t="s">
        <v>1562</v>
      </c>
      <c r="D1069" s="204">
        <v>27</v>
      </c>
      <c r="E1069" s="204">
        <v>26.5</v>
      </c>
      <c r="F1069" s="204">
        <v>27</v>
      </c>
      <c r="G1069" s="204">
        <v>27</v>
      </c>
      <c r="H1069" s="204">
        <v>27</v>
      </c>
      <c r="I1069" s="204">
        <v>27</v>
      </c>
      <c r="J1069" s="204">
        <v>25</v>
      </c>
      <c r="K1069" s="204">
        <v>25</v>
      </c>
      <c r="L1069" s="204">
        <v>25</v>
      </c>
      <c r="M1069" s="204">
        <v>26</v>
      </c>
      <c r="N1069" s="204">
        <v>27</v>
      </c>
      <c r="O1069" s="204">
        <v>30</v>
      </c>
      <c r="P1069" s="204">
        <v>24</v>
      </c>
      <c r="Q1069" s="204">
        <v>25.5</v>
      </c>
      <c r="R1069" s="204">
        <v>28</v>
      </c>
      <c r="S1069" s="204">
        <v>27</v>
      </c>
      <c r="T1069" s="204">
        <v>26.5</v>
      </c>
    </row>
    <row r="1070" spans="1:20" ht="20.100000000000001" customHeight="1">
      <c r="A1070" s="288">
        <v>44778</v>
      </c>
      <c r="B1070" s="288">
        <v>44784</v>
      </c>
      <c r="C1070" s="5" t="s">
        <v>1563</v>
      </c>
      <c r="D1070" s="204">
        <v>1.5</v>
      </c>
      <c r="E1070" s="204">
        <v>1.5</v>
      </c>
      <c r="F1070" s="204">
        <v>1</v>
      </c>
      <c r="G1070" s="204">
        <v>1</v>
      </c>
      <c r="H1070" s="204">
        <v>2</v>
      </c>
      <c r="I1070" s="204">
        <v>1.5</v>
      </c>
      <c r="J1070" s="204">
        <v>2</v>
      </c>
      <c r="K1070" s="204">
        <v>2</v>
      </c>
      <c r="L1070" s="204">
        <v>5</v>
      </c>
      <c r="M1070" s="204">
        <v>5</v>
      </c>
      <c r="N1070" s="204">
        <v>2</v>
      </c>
      <c r="O1070" s="204">
        <v>4</v>
      </c>
      <c r="P1070" s="204">
        <v>5</v>
      </c>
      <c r="Q1070" s="204">
        <v>2</v>
      </c>
      <c r="R1070" s="204">
        <v>4</v>
      </c>
      <c r="S1070" s="204">
        <v>5</v>
      </c>
      <c r="T1070" s="204">
        <v>2.78</v>
      </c>
    </row>
    <row r="1071" spans="1:20" ht="20.100000000000001" customHeight="1">
      <c r="A1071" s="288">
        <v>44778</v>
      </c>
      <c r="B1071" s="288">
        <v>44784</v>
      </c>
      <c r="C1071" s="5" t="s">
        <v>1564</v>
      </c>
      <c r="D1071" s="204">
        <v>58.5</v>
      </c>
      <c r="E1071" s="204">
        <v>58</v>
      </c>
      <c r="F1071" s="204">
        <v>58</v>
      </c>
      <c r="G1071" s="204">
        <v>57.5</v>
      </c>
      <c r="H1071" s="204">
        <v>58</v>
      </c>
      <c r="I1071" s="204">
        <v>58</v>
      </c>
      <c r="J1071" s="204">
        <v>54</v>
      </c>
      <c r="K1071" s="204">
        <v>54</v>
      </c>
      <c r="L1071" s="204">
        <v>61</v>
      </c>
      <c r="M1071" s="204">
        <v>62</v>
      </c>
      <c r="N1071" s="204">
        <v>54</v>
      </c>
      <c r="O1071" s="204">
        <v>67</v>
      </c>
      <c r="P1071" s="204">
        <v>61</v>
      </c>
      <c r="Q1071" s="204">
        <v>60</v>
      </c>
      <c r="R1071" s="204">
        <v>57</v>
      </c>
      <c r="S1071" s="204">
        <v>58</v>
      </c>
      <c r="T1071" s="204">
        <v>58.5</v>
      </c>
    </row>
    <row r="1072" spans="1:20" ht="20.100000000000001" customHeight="1">
      <c r="A1072" s="288">
        <v>44778</v>
      </c>
      <c r="B1072" s="288">
        <v>44784</v>
      </c>
      <c r="C1072" s="5" t="s">
        <v>1565</v>
      </c>
      <c r="D1072" s="204">
        <v>55</v>
      </c>
      <c r="E1072" s="204">
        <v>54.5</v>
      </c>
      <c r="F1072" s="204">
        <v>54</v>
      </c>
      <c r="G1072" s="204">
        <v>54.5</v>
      </c>
      <c r="H1072" s="204">
        <v>55</v>
      </c>
      <c r="I1072" s="204">
        <v>54</v>
      </c>
      <c r="J1072" s="204">
        <v>51</v>
      </c>
      <c r="K1072" s="204">
        <v>51</v>
      </c>
      <c r="L1072" s="204">
        <v>53</v>
      </c>
      <c r="M1072" s="204">
        <v>54</v>
      </c>
      <c r="N1072" s="204">
        <v>51</v>
      </c>
      <c r="O1072" s="204">
        <v>57</v>
      </c>
      <c r="P1072" s="204">
        <v>53</v>
      </c>
      <c r="Q1072" s="204">
        <v>52</v>
      </c>
      <c r="R1072" s="204">
        <v>49</v>
      </c>
      <c r="S1072" s="204">
        <v>50</v>
      </c>
      <c r="T1072" s="204">
        <v>53</v>
      </c>
    </row>
    <row r="1073" spans="1:20" ht="20.100000000000001" customHeight="1">
      <c r="A1073" s="288">
        <v>44778</v>
      </c>
      <c r="B1073" s="288">
        <v>44784</v>
      </c>
      <c r="C1073" s="5" t="s">
        <v>1566</v>
      </c>
      <c r="D1073" s="204">
        <v>3.5</v>
      </c>
      <c r="E1073" s="204">
        <v>3.5</v>
      </c>
      <c r="F1073" s="204">
        <v>4</v>
      </c>
      <c r="G1073" s="204">
        <v>3</v>
      </c>
      <c r="H1073" s="204">
        <v>3</v>
      </c>
      <c r="I1073" s="204">
        <v>4</v>
      </c>
      <c r="J1073" s="204">
        <v>3</v>
      </c>
      <c r="K1073" s="204">
        <v>3</v>
      </c>
      <c r="L1073" s="204">
        <v>8</v>
      </c>
      <c r="M1073" s="204">
        <v>8</v>
      </c>
      <c r="N1073" s="204">
        <v>3</v>
      </c>
      <c r="O1073" s="204">
        <v>10</v>
      </c>
      <c r="P1073" s="204">
        <v>8</v>
      </c>
      <c r="Q1073" s="204">
        <v>8</v>
      </c>
      <c r="R1073" s="204">
        <v>8</v>
      </c>
      <c r="S1073" s="204">
        <v>8</v>
      </c>
      <c r="T1073" s="204">
        <v>5.5</v>
      </c>
    </row>
    <row r="1074" spans="1:20" ht="20.100000000000001" customHeight="1">
      <c r="A1074" s="288">
        <v>44785</v>
      </c>
      <c r="B1074" s="288">
        <v>44791</v>
      </c>
      <c r="C1074" s="5" t="s">
        <v>1560</v>
      </c>
      <c r="D1074" s="204">
        <v>26</v>
      </c>
      <c r="E1074" s="204">
        <v>25.6</v>
      </c>
      <c r="F1074" s="204">
        <v>26.5</v>
      </c>
      <c r="G1074" s="204">
        <v>25.8</v>
      </c>
      <c r="H1074" s="296">
        <v>27</v>
      </c>
      <c r="I1074" s="204">
        <v>26.8</v>
      </c>
      <c r="J1074" s="204">
        <v>27</v>
      </c>
      <c r="K1074" s="204">
        <v>27</v>
      </c>
      <c r="L1074" s="204">
        <v>26.7</v>
      </c>
      <c r="M1074" s="204">
        <v>27.6</v>
      </c>
      <c r="N1074" s="204">
        <v>28</v>
      </c>
      <c r="O1074" s="204">
        <v>30.8</v>
      </c>
      <c r="P1074" s="204">
        <v>26.8</v>
      </c>
      <c r="Q1074" s="204">
        <v>27</v>
      </c>
      <c r="R1074" s="204">
        <v>28.6</v>
      </c>
      <c r="S1074" s="204">
        <v>28.3</v>
      </c>
      <c r="T1074" s="204">
        <v>27.22</v>
      </c>
    </row>
    <row r="1075" spans="1:20" ht="20.100000000000001" customHeight="1">
      <c r="A1075" s="288">
        <v>44785</v>
      </c>
      <c r="B1075" s="288">
        <v>44791</v>
      </c>
      <c r="C1075" s="5" t="s">
        <v>1561</v>
      </c>
      <c r="D1075" s="204">
        <v>28</v>
      </c>
      <c r="E1075" s="204">
        <v>27.5</v>
      </c>
      <c r="F1075" s="204">
        <v>28</v>
      </c>
      <c r="G1075" s="204">
        <v>28</v>
      </c>
      <c r="H1075" s="204">
        <v>29</v>
      </c>
      <c r="I1075" s="204">
        <v>28</v>
      </c>
      <c r="J1075" s="204">
        <v>27</v>
      </c>
      <c r="K1075" s="204">
        <v>27</v>
      </c>
      <c r="L1075" s="204">
        <v>30</v>
      </c>
      <c r="M1075" s="204">
        <v>31</v>
      </c>
      <c r="N1075" s="204">
        <v>29</v>
      </c>
      <c r="O1075" s="204">
        <v>34</v>
      </c>
      <c r="P1075" s="204">
        <v>29</v>
      </c>
      <c r="Q1075" s="204">
        <v>27.5</v>
      </c>
      <c r="R1075" s="204">
        <v>32</v>
      </c>
      <c r="S1075" s="204">
        <v>32</v>
      </c>
      <c r="T1075" s="204">
        <v>29.19</v>
      </c>
    </row>
    <row r="1076" spans="1:20" ht="20.100000000000001" customHeight="1">
      <c r="A1076" s="288">
        <v>44785</v>
      </c>
      <c r="B1076" s="288">
        <v>44791</v>
      </c>
      <c r="C1076" s="5" t="s">
        <v>1562</v>
      </c>
      <c r="D1076" s="204">
        <v>27</v>
      </c>
      <c r="E1076" s="204">
        <v>26.5</v>
      </c>
      <c r="F1076" s="204">
        <v>26.5</v>
      </c>
      <c r="G1076" s="204">
        <v>27</v>
      </c>
      <c r="H1076" s="204">
        <v>27</v>
      </c>
      <c r="I1076" s="204">
        <v>27</v>
      </c>
      <c r="J1076" s="204">
        <v>25</v>
      </c>
      <c r="K1076" s="204">
        <v>25</v>
      </c>
      <c r="L1076" s="204">
        <v>25</v>
      </c>
      <c r="M1076" s="204">
        <v>26</v>
      </c>
      <c r="N1076" s="204">
        <v>27</v>
      </c>
      <c r="O1076" s="204">
        <v>30</v>
      </c>
      <c r="P1076" s="204">
        <v>24</v>
      </c>
      <c r="Q1076" s="204">
        <v>25.5</v>
      </c>
      <c r="R1076" s="204">
        <v>28</v>
      </c>
      <c r="S1076" s="204">
        <v>27</v>
      </c>
      <c r="T1076" s="204">
        <v>26.47</v>
      </c>
    </row>
    <row r="1077" spans="1:20" ht="20.100000000000001" customHeight="1">
      <c r="A1077" s="288">
        <v>44785</v>
      </c>
      <c r="B1077" s="288">
        <v>44791</v>
      </c>
      <c r="C1077" s="5" t="s">
        <v>1563</v>
      </c>
      <c r="D1077" s="204">
        <v>1</v>
      </c>
      <c r="E1077" s="204">
        <v>1</v>
      </c>
      <c r="F1077" s="204">
        <v>1.5</v>
      </c>
      <c r="G1077" s="204">
        <v>1</v>
      </c>
      <c r="H1077" s="204">
        <v>2</v>
      </c>
      <c r="I1077" s="204">
        <v>1</v>
      </c>
      <c r="J1077" s="204">
        <v>2</v>
      </c>
      <c r="K1077" s="204">
        <v>2</v>
      </c>
      <c r="L1077" s="204">
        <v>5</v>
      </c>
      <c r="M1077" s="204">
        <v>5</v>
      </c>
      <c r="N1077" s="204">
        <v>2</v>
      </c>
      <c r="O1077" s="204">
        <v>4</v>
      </c>
      <c r="P1077" s="204">
        <v>5</v>
      </c>
      <c r="Q1077" s="204">
        <v>2</v>
      </c>
      <c r="R1077" s="204">
        <v>4</v>
      </c>
      <c r="S1077" s="204">
        <v>5</v>
      </c>
      <c r="T1077" s="204">
        <v>2.72</v>
      </c>
    </row>
    <row r="1078" spans="1:20" ht="20.100000000000001" customHeight="1">
      <c r="A1078" s="288">
        <v>44785</v>
      </c>
      <c r="B1078" s="288">
        <v>44791</v>
      </c>
      <c r="C1078" s="5" t="s">
        <v>1564</v>
      </c>
      <c r="D1078" s="204">
        <v>58.5</v>
      </c>
      <c r="E1078" s="204">
        <v>58</v>
      </c>
      <c r="F1078" s="204">
        <v>57</v>
      </c>
      <c r="G1078" s="204">
        <v>57</v>
      </c>
      <c r="H1078" s="204">
        <v>58</v>
      </c>
      <c r="I1078" s="204">
        <v>57</v>
      </c>
      <c r="J1078" s="204">
        <v>54</v>
      </c>
      <c r="K1078" s="204">
        <v>54</v>
      </c>
      <c r="L1078" s="204">
        <v>61</v>
      </c>
      <c r="M1078" s="204">
        <v>62</v>
      </c>
      <c r="N1078" s="204">
        <v>54</v>
      </c>
      <c r="O1078" s="204">
        <v>67</v>
      </c>
      <c r="P1078" s="204">
        <v>61</v>
      </c>
      <c r="Q1078" s="204">
        <v>60</v>
      </c>
      <c r="R1078" s="204">
        <v>57</v>
      </c>
      <c r="S1078" s="204">
        <v>58</v>
      </c>
      <c r="T1078" s="204">
        <v>58.34</v>
      </c>
    </row>
    <row r="1079" spans="1:20" ht="20.100000000000001" customHeight="1">
      <c r="A1079" s="288">
        <v>44785</v>
      </c>
      <c r="B1079" s="288">
        <v>44791</v>
      </c>
      <c r="C1079" s="5" t="s">
        <v>1565</v>
      </c>
      <c r="D1079" s="204">
        <v>55</v>
      </c>
      <c r="E1079" s="204">
        <v>54.5</v>
      </c>
      <c r="F1079" s="204">
        <v>54</v>
      </c>
      <c r="G1079" s="204">
        <v>54.5</v>
      </c>
      <c r="H1079" s="204">
        <v>55</v>
      </c>
      <c r="I1079" s="204">
        <v>55</v>
      </c>
      <c r="J1079" s="204">
        <v>51</v>
      </c>
      <c r="K1079" s="204">
        <v>51</v>
      </c>
      <c r="L1079" s="204">
        <v>53</v>
      </c>
      <c r="M1079" s="204">
        <v>54</v>
      </c>
      <c r="N1079" s="204">
        <v>51</v>
      </c>
      <c r="O1079" s="204">
        <v>57</v>
      </c>
      <c r="P1079" s="204">
        <v>53</v>
      </c>
      <c r="Q1079" s="204">
        <v>52</v>
      </c>
      <c r="R1079" s="204">
        <v>49</v>
      </c>
      <c r="S1079" s="204">
        <v>50</v>
      </c>
      <c r="T1079" s="204">
        <v>53.06</v>
      </c>
    </row>
    <row r="1080" spans="1:20" ht="20.100000000000001" customHeight="1">
      <c r="A1080" s="288">
        <v>44785</v>
      </c>
      <c r="B1080" s="288">
        <v>44791</v>
      </c>
      <c r="C1080" s="5" t="s">
        <v>1566</v>
      </c>
      <c r="D1080" s="204">
        <v>3.5</v>
      </c>
      <c r="E1080" s="204">
        <v>3.5</v>
      </c>
      <c r="F1080" s="204">
        <v>3</v>
      </c>
      <c r="G1080" s="204">
        <v>2.5</v>
      </c>
      <c r="H1080" s="204">
        <v>3</v>
      </c>
      <c r="I1080" s="204">
        <v>2</v>
      </c>
      <c r="J1080" s="204">
        <v>3</v>
      </c>
      <c r="K1080" s="204">
        <v>3</v>
      </c>
      <c r="L1080" s="204">
        <v>8</v>
      </c>
      <c r="M1080" s="204">
        <v>8</v>
      </c>
      <c r="N1080" s="204">
        <v>3</v>
      </c>
      <c r="O1080" s="204">
        <v>10</v>
      </c>
      <c r="P1080" s="204">
        <v>8</v>
      </c>
      <c r="Q1080" s="204">
        <v>8</v>
      </c>
      <c r="R1080" s="204">
        <v>8</v>
      </c>
      <c r="S1080" s="204">
        <v>8</v>
      </c>
      <c r="T1080" s="204">
        <v>5.28</v>
      </c>
    </row>
    <row r="1081" spans="1:20" ht="20.100000000000001" customHeight="1">
      <c r="A1081" s="288">
        <v>44792</v>
      </c>
      <c r="B1081" s="288">
        <v>44798</v>
      </c>
      <c r="C1081" s="5" t="s">
        <v>1560</v>
      </c>
      <c r="D1081" s="204">
        <v>27.6</v>
      </c>
      <c r="E1081" s="204">
        <v>27.2</v>
      </c>
      <c r="F1081" s="204">
        <v>28.1</v>
      </c>
      <c r="G1081" s="204">
        <v>27</v>
      </c>
      <c r="H1081" s="296">
        <v>27.8</v>
      </c>
      <c r="I1081" s="204">
        <v>28.3</v>
      </c>
      <c r="J1081" s="204">
        <v>28.2</v>
      </c>
      <c r="K1081" s="204">
        <v>28.2</v>
      </c>
      <c r="L1081" s="204">
        <v>27.6</v>
      </c>
      <c r="M1081" s="204">
        <v>29.6</v>
      </c>
      <c r="N1081" s="204">
        <v>29.2</v>
      </c>
      <c r="O1081" s="204">
        <v>32</v>
      </c>
      <c r="P1081" s="204">
        <v>28.2</v>
      </c>
      <c r="Q1081" s="204">
        <v>27.7</v>
      </c>
      <c r="R1081" s="204">
        <v>29.2</v>
      </c>
      <c r="S1081" s="204">
        <v>28</v>
      </c>
      <c r="T1081" s="204">
        <v>28.37</v>
      </c>
    </row>
    <row r="1082" spans="1:20" ht="20.100000000000001" customHeight="1">
      <c r="A1082" s="288">
        <v>44792</v>
      </c>
      <c r="B1082" s="288">
        <v>44798</v>
      </c>
      <c r="C1082" s="5" t="s">
        <v>1561</v>
      </c>
      <c r="D1082" s="204">
        <v>28.5</v>
      </c>
      <c r="E1082" s="204">
        <v>28</v>
      </c>
      <c r="F1082" s="204">
        <v>29.5</v>
      </c>
      <c r="G1082" s="204">
        <v>29</v>
      </c>
      <c r="H1082" s="204">
        <v>29.5</v>
      </c>
      <c r="I1082" s="204">
        <v>29.5</v>
      </c>
      <c r="J1082" s="204">
        <v>27.5</v>
      </c>
      <c r="K1082" s="204">
        <v>27.5</v>
      </c>
      <c r="L1082" s="204">
        <v>31</v>
      </c>
      <c r="M1082" s="204">
        <v>33</v>
      </c>
      <c r="N1082" s="204">
        <v>29.5</v>
      </c>
      <c r="O1082" s="204">
        <v>36</v>
      </c>
      <c r="P1082" s="204">
        <v>32</v>
      </c>
      <c r="Q1082" s="204">
        <v>28.5</v>
      </c>
      <c r="R1082" s="204">
        <v>33</v>
      </c>
      <c r="S1082" s="204">
        <v>32</v>
      </c>
      <c r="T1082" s="204">
        <v>30.25</v>
      </c>
    </row>
    <row r="1083" spans="1:20" ht="20.100000000000001" customHeight="1">
      <c r="A1083" s="288">
        <v>44792</v>
      </c>
      <c r="B1083" s="288">
        <v>44798</v>
      </c>
      <c r="C1083" s="5" t="s">
        <v>1562</v>
      </c>
      <c r="D1083" s="204">
        <v>27.5</v>
      </c>
      <c r="E1083" s="204">
        <v>27</v>
      </c>
      <c r="F1083" s="204">
        <v>27</v>
      </c>
      <c r="G1083" s="204">
        <v>27</v>
      </c>
      <c r="H1083" s="204">
        <v>27.5</v>
      </c>
      <c r="I1083" s="204">
        <v>27</v>
      </c>
      <c r="J1083" s="204">
        <v>25.5</v>
      </c>
      <c r="K1083" s="204">
        <v>25.5</v>
      </c>
      <c r="L1083" s="204">
        <v>26</v>
      </c>
      <c r="M1083" s="204">
        <v>27</v>
      </c>
      <c r="N1083" s="204">
        <v>27.5</v>
      </c>
      <c r="O1083" s="204">
        <v>31</v>
      </c>
      <c r="P1083" s="204">
        <v>26</v>
      </c>
      <c r="Q1083" s="204">
        <v>25.5</v>
      </c>
      <c r="R1083" s="204">
        <v>28</v>
      </c>
      <c r="S1083" s="204">
        <v>27</v>
      </c>
      <c r="T1083" s="204">
        <v>27</v>
      </c>
    </row>
    <row r="1084" spans="1:20" ht="20.100000000000001" customHeight="1">
      <c r="A1084" s="288">
        <v>44792</v>
      </c>
      <c r="B1084" s="288">
        <v>44798</v>
      </c>
      <c r="C1084" s="5" t="s">
        <v>1563</v>
      </c>
      <c r="D1084" s="204">
        <v>1</v>
      </c>
      <c r="E1084" s="204">
        <v>1</v>
      </c>
      <c r="F1084" s="204">
        <v>2.5</v>
      </c>
      <c r="G1084" s="204">
        <v>2</v>
      </c>
      <c r="H1084" s="204">
        <v>2</v>
      </c>
      <c r="I1084" s="204">
        <v>2.5</v>
      </c>
      <c r="J1084" s="204">
        <v>2</v>
      </c>
      <c r="K1084" s="204">
        <v>2</v>
      </c>
      <c r="L1084" s="204">
        <v>5</v>
      </c>
      <c r="M1084" s="204">
        <v>6</v>
      </c>
      <c r="N1084" s="204">
        <v>2</v>
      </c>
      <c r="O1084" s="204">
        <v>5</v>
      </c>
      <c r="P1084" s="204">
        <v>6</v>
      </c>
      <c r="Q1084" s="204">
        <v>3</v>
      </c>
      <c r="R1084" s="204">
        <v>5</v>
      </c>
      <c r="S1084" s="204">
        <v>5</v>
      </c>
      <c r="T1084" s="204">
        <v>3.25</v>
      </c>
    </row>
    <row r="1085" spans="1:20" ht="20.100000000000001" customHeight="1">
      <c r="A1085" s="288">
        <v>44792</v>
      </c>
      <c r="B1085" s="288">
        <v>44798</v>
      </c>
      <c r="C1085" s="5" t="s">
        <v>1564</v>
      </c>
      <c r="D1085" s="204">
        <v>62</v>
      </c>
      <c r="E1085" s="204">
        <v>60</v>
      </c>
      <c r="F1085" s="204">
        <v>62.5</v>
      </c>
      <c r="G1085" s="204">
        <v>63</v>
      </c>
      <c r="H1085" s="204">
        <v>63</v>
      </c>
      <c r="I1085" s="204">
        <v>63</v>
      </c>
      <c r="J1085" s="204">
        <v>56</v>
      </c>
      <c r="K1085" s="204">
        <v>56</v>
      </c>
      <c r="L1085" s="204">
        <v>63</v>
      </c>
      <c r="M1085" s="204">
        <v>64</v>
      </c>
      <c r="N1085" s="204">
        <v>56</v>
      </c>
      <c r="O1085" s="204">
        <v>68</v>
      </c>
      <c r="P1085" s="204">
        <v>63.5</v>
      </c>
      <c r="Q1085" s="204">
        <v>60</v>
      </c>
      <c r="R1085" s="204">
        <v>58</v>
      </c>
      <c r="S1085" s="204">
        <v>58</v>
      </c>
      <c r="T1085" s="204">
        <v>61</v>
      </c>
    </row>
    <row r="1086" spans="1:20" ht="20.100000000000001" customHeight="1">
      <c r="A1086" s="288">
        <v>44792</v>
      </c>
      <c r="B1086" s="288">
        <v>44798</v>
      </c>
      <c r="C1086" s="5" t="s">
        <v>1565</v>
      </c>
      <c r="D1086" s="204">
        <v>58</v>
      </c>
      <c r="E1086" s="204">
        <v>56</v>
      </c>
      <c r="F1086" s="204">
        <v>57.5</v>
      </c>
      <c r="G1086" s="204">
        <v>58</v>
      </c>
      <c r="H1086" s="204">
        <v>58</v>
      </c>
      <c r="I1086" s="204">
        <v>57.5</v>
      </c>
      <c r="J1086" s="204">
        <v>51</v>
      </c>
      <c r="K1086" s="204">
        <v>51</v>
      </c>
      <c r="L1086" s="204">
        <v>54</v>
      </c>
      <c r="M1086" s="204">
        <v>55</v>
      </c>
      <c r="N1086" s="204">
        <v>51</v>
      </c>
      <c r="O1086" s="204">
        <v>58</v>
      </c>
      <c r="P1086" s="204">
        <v>55</v>
      </c>
      <c r="Q1086" s="204">
        <v>54</v>
      </c>
      <c r="R1086" s="204">
        <v>49</v>
      </c>
      <c r="S1086" s="204">
        <v>50</v>
      </c>
      <c r="T1086" s="204">
        <v>54.56</v>
      </c>
    </row>
    <row r="1087" spans="1:20" ht="20.100000000000001" customHeight="1">
      <c r="A1087" s="288">
        <v>44792</v>
      </c>
      <c r="B1087" s="288">
        <v>44798</v>
      </c>
      <c r="C1087" s="5" t="s">
        <v>1566</v>
      </c>
      <c r="D1087" s="204">
        <v>4</v>
      </c>
      <c r="E1087" s="204">
        <v>4</v>
      </c>
      <c r="F1087" s="204">
        <v>5</v>
      </c>
      <c r="G1087" s="204">
        <v>5</v>
      </c>
      <c r="H1087" s="204">
        <v>5</v>
      </c>
      <c r="I1087" s="204">
        <v>5.5</v>
      </c>
      <c r="J1087" s="204">
        <v>5</v>
      </c>
      <c r="K1087" s="204">
        <v>5</v>
      </c>
      <c r="L1087" s="204">
        <v>9</v>
      </c>
      <c r="M1087" s="204">
        <v>9</v>
      </c>
      <c r="N1087" s="204">
        <v>5</v>
      </c>
      <c r="O1087" s="204">
        <v>10</v>
      </c>
      <c r="P1087" s="204">
        <v>8.5</v>
      </c>
      <c r="Q1087" s="204">
        <v>6</v>
      </c>
      <c r="R1087" s="204">
        <v>9</v>
      </c>
      <c r="S1087" s="204">
        <v>8</v>
      </c>
      <c r="T1087" s="204">
        <v>6.44</v>
      </c>
    </row>
    <row r="1088" spans="1:20" ht="20.100000000000001" customHeight="1">
      <c r="A1088" s="288">
        <v>44799</v>
      </c>
      <c r="B1088" s="288">
        <v>44805</v>
      </c>
      <c r="C1088" s="5" t="s">
        <v>1560</v>
      </c>
      <c r="D1088" s="204">
        <v>29</v>
      </c>
      <c r="E1088" s="204">
        <v>28.5</v>
      </c>
      <c r="F1088" s="204">
        <v>29.5</v>
      </c>
      <c r="G1088" s="204">
        <v>28.7</v>
      </c>
      <c r="H1088" s="296">
        <v>30.5</v>
      </c>
      <c r="I1088" s="204">
        <v>29.4</v>
      </c>
      <c r="J1088" s="204">
        <v>31.2</v>
      </c>
      <c r="K1088" s="204">
        <v>31.2</v>
      </c>
      <c r="L1088" s="204">
        <v>29</v>
      </c>
      <c r="M1088" s="204">
        <v>29.6</v>
      </c>
      <c r="N1088" s="204">
        <v>32.200000000000003</v>
      </c>
      <c r="O1088" s="204">
        <v>34</v>
      </c>
      <c r="P1088" s="204">
        <v>32</v>
      </c>
      <c r="Q1088" s="204">
        <v>29.5</v>
      </c>
      <c r="R1088" s="204">
        <v>30.5</v>
      </c>
      <c r="S1088" s="204">
        <v>32</v>
      </c>
      <c r="T1088" s="204">
        <v>30.43</v>
      </c>
    </row>
    <row r="1089" spans="1:20" ht="20.100000000000001" customHeight="1">
      <c r="A1089" s="288">
        <v>44799</v>
      </c>
      <c r="B1089" s="288">
        <v>44805</v>
      </c>
      <c r="C1089" s="5" t="s">
        <v>1561</v>
      </c>
      <c r="D1089" s="204">
        <v>31</v>
      </c>
      <c r="E1089" s="204">
        <v>30</v>
      </c>
      <c r="F1089" s="204">
        <v>33</v>
      </c>
      <c r="G1089" s="204">
        <v>32.5</v>
      </c>
      <c r="H1089" s="204">
        <v>32</v>
      </c>
      <c r="I1089" s="204">
        <v>32.799999999999997</v>
      </c>
      <c r="J1089" s="204">
        <v>30</v>
      </c>
      <c r="K1089" s="204">
        <v>30</v>
      </c>
      <c r="L1089" s="204">
        <v>33</v>
      </c>
      <c r="M1089" s="204">
        <v>35</v>
      </c>
      <c r="N1089" s="204">
        <v>32</v>
      </c>
      <c r="O1089" s="204">
        <v>37</v>
      </c>
      <c r="P1089" s="204">
        <v>36</v>
      </c>
      <c r="Q1089" s="204">
        <v>30</v>
      </c>
      <c r="R1089" s="204">
        <v>33.5</v>
      </c>
      <c r="S1089" s="204">
        <v>34.5</v>
      </c>
      <c r="T1089" s="204">
        <v>32.64</v>
      </c>
    </row>
    <row r="1090" spans="1:20" ht="20.100000000000001" customHeight="1">
      <c r="A1090" s="288">
        <v>44799</v>
      </c>
      <c r="B1090" s="288">
        <v>44805</v>
      </c>
      <c r="C1090" s="5" t="s">
        <v>1562</v>
      </c>
      <c r="D1090" s="204">
        <v>27</v>
      </c>
      <c r="E1090" s="204">
        <v>26.5</v>
      </c>
      <c r="F1090" s="204">
        <v>29</v>
      </c>
      <c r="G1090" s="204">
        <v>29</v>
      </c>
      <c r="H1090" s="204">
        <v>28.5</v>
      </c>
      <c r="I1090" s="204">
        <v>29</v>
      </c>
      <c r="J1090" s="204">
        <v>25.5</v>
      </c>
      <c r="K1090" s="204">
        <v>25.5</v>
      </c>
      <c r="L1090" s="204">
        <v>27</v>
      </c>
      <c r="M1090" s="204">
        <v>29</v>
      </c>
      <c r="N1090" s="204">
        <v>28.5</v>
      </c>
      <c r="O1090" s="204">
        <v>32</v>
      </c>
      <c r="P1090" s="204">
        <v>29</v>
      </c>
      <c r="Q1090" s="204">
        <v>26.5</v>
      </c>
      <c r="R1090" s="204">
        <v>28.5</v>
      </c>
      <c r="S1090" s="204">
        <v>29</v>
      </c>
      <c r="T1090" s="204">
        <v>28.09</v>
      </c>
    </row>
    <row r="1091" spans="1:20" ht="20.100000000000001" customHeight="1">
      <c r="A1091" s="288">
        <v>44799</v>
      </c>
      <c r="B1091" s="288">
        <v>44805</v>
      </c>
      <c r="C1091" s="5" t="s">
        <v>1563</v>
      </c>
      <c r="D1091" s="204">
        <v>4</v>
      </c>
      <c r="E1091" s="204">
        <v>3.5</v>
      </c>
      <c r="F1091" s="204">
        <v>4</v>
      </c>
      <c r="G1091" s="204">
        <v>3.5</v>
      </c>
      <c r="H1091" s="204">
        <v>3.5</v>
      </c>
      <c r="I1091" s="204">
        <v>3.8</v>
      </c>
      <c r="J1091" s="204">
        <v>4.5</v>
      </c>
      <c r="K1091" s="204">
        <v>4.5</v>
      </c>
      <c r="L1091" s="204">
        <v>6</v>
      </c>
      <c r="M1091" s="204">
        <v>6</v>
      </c>
      <c r="N1091" s="204">
        <v>3.5</v>
      </c>
      <c r="O1091" s="204">
        <v>5</v>
      </c>
      <c r="P1091" s="204">
        <v>7</v>
      </c>
      <c r="Q1091" s="204">
        <v>3.5</v>
      </c>
      <c r="R1091" s="204">
        <v>5</v>
      </c>
      <c r="S1091" s="204">
        <v>5.5</v>
      </c>
      <c r="T1091" s="204">
        <v>4.55</v>
      </c>
    </row>
    <row r="1092" spans="1:20" ht="20.100000000000001" customHeight="1">
      <c r="A1092" s="288">
        <v>44799</v>
      </c>
      <c r="B1092" s="288">
        <v>44805</v>
      </c>
      <c r="C1092" s="5" t="s">
        <v>1564</v>
      </c>
      <c r="D1092" s="204">
        <v>69</v>
      </c>
      <c r="E1092" s="204">
        <v>65</v>
      </c>
      <c r="F1092" s="204">
        <v>70</v>
      </c>
      <c r="G1092" s="204">
        <v>70</v>
      </c>
      <c r="H1092" s="204">
        <v>73</v>
      </c>
      <c r="I1092" s="204">
        <v>71</v>
      </c>
      <c r="J1092" s="204">
        <v>68</v>
      </c>
      <c r="K1092" s="204">
        <v>68</v>
      </c>
      <c r="L1092" s="204">
        <v>65</v>
      </c>
      <c r="M1092" s="204">
        <v>67</v>
      </c>
      <c r="N1092" s="204">
        <v>68</v>
      </c>
      <c r="O1092" s="204">
        <v>70</v>
      </c>
      <c r="P1092" s="204">
        <v>66</v>
      </c>
      <c r="Q1092" s="204">
        <v>68</v>
      </c>
      <c r="R1092" s="204">
        <v>60</v>
      </c>
      <c r="S1092" s="204">
        <v>58</v>
      </c>
      <c r="T1092" s="204">
        <v>67.25</v>
      </c>
    </row>
    <row r="1093" spans="1:20" ht="20.100000000000001" customHeight="1">
      <c r="A1093" s="288">
        <v>44799</v>
      </c>
      <c r="B1093" s="288">
        <v>44805</v>
      </c>
      <c r="C1093" s="5" t="s">
        <v>1565</v>
      </c>
      <c r="D1093" s="204">
        <v>59</v>
      </c>
      <c r="E1093" s="204">
        <v>57</v>
      </c>
      <c r="F1093" s="204">
        <v>59</v>
      </c>
      <c r="G1093" s="204">
        <v>58</v>
      </c>
      <c r="H1093" s="204">
        <v>60</v>
      </c>
      <c r="I1093" s="204">
        <v>60</v>
      </c>
      <c r="J1093" s="204">
        <v>57</v>
      </c>
      <c r="K1093" s="204">
        <v>57</v>
      </c>
      <c r="L1093" s="204">
        <v>55</v>
      </c>
      <c r="M1093" s="204">
        <v>57</v>
      </c>
      <c r="N1093" s="204">
        <v>57</v>
      </c>
      <c r="O1093" s="204">
        <v>59</v>
      </c>
      <c r="P1093" s="204">
        <v>58</v>
      </c>
      <c r="Q1093" s="204">
        <v>62</v>
      </c>
      <c r="R1093" s="204">
        <v>50</v>
      </c>
      <c r="S1093" s="204">
        <v>50</v>
      </c>
      <c r="T1093" s="204">
        <v>57.19</v>
      </c>
    </row>
    <row r="1094" spans="1:20" ht="20.100000000000001" customHeight="1">
      <c r="A1094" s="288">
        <v>44799</v>
      </c>
      <c r="B1094" s="288">
        <v>44805</v>
      </c>
      <c r="C1094" s="5" t="s">
        <v>1566</v>
      </c>
      <c r="D1094" s="204">
        <v>10</v>
      </c>
      <c r="E1094" s="204">
        <v>8</v>
      </c>
      <c r="F1094" s="204">
        <v>11</v>
      </c>
      <c r="G1094" s="204">
        <v>12</v>
      </c>
      <c r="H1094" s="204">
        <v>13</v>
      </c>
      <c r="I1094" s="204">
        <v>11</v>
      </c>
      <c r="J1094" s="204">
        <v>11</v>
      </c>
      <c r="K1094" s="204">
        <v>11</v>
      </c>
      <c r="L1094" s="204">
        <v>10</v>
      </c>
      <c r="M1094" s="204">
        <v>10</v>
      </c>
      <c r="N1094" s="204">
        <v>11</v>
      </c>
      <c r="O1094" s="204">
        <v>11</v>
      </c>
      <c r="P1094" s="204">
        <v>8</v>
      </c>
      <c r="Q1094" s="204">
        <v>6</v>
      </c>
      <c r="R1094" s="204">
        <v>10</v>
      </c>
      <c r="S1094" s="204">
        <v>8</v>
      </c>
      <c r="T1094" s="204">
        <v>10.06</v>
      </c>
    </row>
    <row r="1095" spans="1:20" ht="20.100000000000001" customHeight="1">
      <c r="A1095" s="288">
        <v>44806</v>
      </c>
      <c r="B1095" s="288">
        <v>44812</v>
      </c>
      <c r="C1095" s="5" t="s">
        <v>1560</v>
      </c>
      <c r="D1095" s="204">
        <v>29.3</v>
      </c>
      <c r="E1095" s="204">
        <v>28.8</v>
      </c>
      <c r="F1095" s="204">
        <v>29.9</v>
      </c>
      <c r="G1095" s="204">
        <v>29.1</v>
      </c>
      <c r="H1095" s="296">
        <v>30.7</v>
      </c>
      <c r="I1095" s="204">
        <v>30.1</v>
      </c>
      <c r="J1095" s="204">
        <v>30.5</v>
      </c>
      <c r="K1095" s="204">
        <v>30.5</v>
      </c>
      <c r="L1095" s="204">
        <v>30.6</v>
      </c>
      <c r="M1095" s="204">
        <v>30.8</v>
      </c>
      <c r="N1095" s="204">
        <v>31.5</v>
      </c>
      <c r="O1095" s="296">
        <v>33</v>
      </c>
      <c r="P1095" s="296">
        <v>31</v>
      </c>
      <c r="Q1095" s="204">
        <v>29.8</v>
      </c>
      <c r="R1095" s="204">
        <v>30.8</v>
      </c>
      <c r="S1095" s="204">
        <v>31</v>
      </c>
      <c r="T1095" s="204">
        <v>30.46</v>
      </c>
    </row>
    <row r="1096" spans="1:20" ht="20.100000000000001" customHeight="1">
      <c r="A1096" s="288">
        <v>44806</v>
      </c>
      <c r="B1096" s="288">
        <v>44812</v>
      </c>
      <c r="C1096" s="5" t="s">
        <v>1561</v>
      </c>
      <c r="D1096" s="204">
        <v>30</v>
      </c>
      <c r="E1096" s="204">
        <v>29</v>
      </c>
      <c r="F1096" s="204">
        <v>31</v>
      </c>
      <c r="G1096" s="204">
        <v>30</v>
      </c>
      <c r="H1096" s="204">
        <v>31</v>
      </c>
      <c r="I1096" s="204">
        <v>31</v>
      </c>
      <c r="J1096" s="204">
        <v>29</v>
      </c>
      <c r="K1096" s="204">
        <v>29</v>
      </c>
      <c r="L1096" s="204">
        <v>34</v>
      </c>
      <c r="M1096" s="204">
        <v>35.6</v>
      </c>
      <c r="N1096" s="204">
        <v>29</v>
      </c>
      <c r="O1096" s="296">
        <v>36</v>
      </c>
      <c r="P1096" s="296">
        <v>34</v>
      </c>
      <c r="Q1096" s="204">
        <v>30</v>
      </c>
      <c r="R1096" s="204">
        <v>34</v>
      </c>
      <c r="S1096" s="204">
        <v>33.5</v>
      </c>
      <c r="T1096" s="204">
        <v>31.63</v>
      </c>
    </row>
    <row r="1097" spans="1:20" ht="20.100000000000001" customHeight="1">
      <c r="A1097" s="288">
        <v>44806</v>
      </c>
      <c r="B1097" s="288">
        <v>44812</v>
      </c>
      <c r="C1097" s="5" t="s">
        <v>1562</v>
      </c>
      <c r="D1097" s="204">
        <v>27</v>
      </c>
      <c r="E1097" s="204">
        <v>26</v>
      </c>
      <c r="F1097" s="204">
        <v>28</v>
      </c>
      <c r="G1097" s="204">
        <v>27.5</v>
      </c>
      <c r="H1097" s="204">
        <v>28.5</v>
      </c>
      <c r="I1097" s="204">
        <v>28</v>
      </c>
      <c r="J1097" s="204">
        <v>24.5</v>
      </c>
      <c r="K1097" s="204">
        <v>24.5</v>
      </c>
      <c r="L1097" s="204">
        <v>28</v>
      </c>
      <c r="M1097" s="204">
        <v>30</v>
      </c>
      <c r="N1097" s="204">
        <v>24.5</v>
      </c>
      <c r="O1097" s="296">
        <v>31</v>
      </c>
      <c r="P1097" s="296">
        <v>28</v>
      </c>
      <c r="Q1097" s="204">
        <v>26.5</v>
      </c>
      <c r="R1097" s="204">
        <v>28.5</v>
      </c>
      <c r="S1097" s="204">
        <v>29</v>
      </c>
      <c r="T1097" s="204">
        <v>27.47</v>
      </c>
    </row>
    <row r="1098" spans="1:20" ht="20.100000000000001" customHeight="1">
      <c r="A1098" s="288">
        <v>44806</v>
      </c>
      <c r="B1098" s="288">
        <v>44812</v>
      </c>
      <c r="C1098" s="5" t="s">
        <v>1563</v>
      </c>
      <c r="D1098" s="204">
        <v>3</v>
      </c>
      <c r="E1098" s="204">
        <v>3</v>
      </c>
      <c r="F1098" s="204">
        <v>3</v>
      </c>
      <c r="G1098" s="204">
        <v>2.5</v>
      </c>
      <c r="H1098" s="204">
        <v>2.5</v>
      </c>
      <c r="I1098" s="204">
        <v>3</v>
      </c>
      <c r="J1098" s="204">
        <v>4.5</v>
      </c>
      <c r="K1098" s="204">
        <v>4.5</v>
      </c>
      <c r="L1098" s="204">
        <v>6</v>
      </c>
      <c r="M1098" s="204">
        <v>5.6</v>
      </c>
      <c r="N1098" s="204">
        <f>N1096-N1097</f>
        <v>4.5</v>
      </c>
      <c r="O1098" s="296">
        <v>5</v>
      </c>
      <c r="P1098" s="296">
        <v>6</v>
      </c>
      <c r="Q1098" s="204">
        <v>3.5</v>
      </c>
      <c r="R1098" s="204">
        <v>5.5</v>
      </c>
      <c r="S1098" s="204">
        <v>4.5</v>
      </c>
      <c r="T1098" s="204">
        <v>4.16</v>
      </c>
    </row>
    <row r="1099" spans="1:20" ht="20.100000000000001" customHeight="1">
      <c r="A1099" s="288">
        <v>44806</v>
      </c>
      <c r="B1099" s="288">
        <v>44812</v>
      </c>
      <c r="C1099" s="5" t="s">
        <v>1564</v>
      </c>
      <c r="D1099" s="204">
        <v>67</v>
      </c>
      <c r="E1099" s="204">
        <v>64</v>
      </c>
      <c r="F1099" s="204">
        <v>66</v>
      </c>
      <c r="G1099" s="204">
        <v>65</v>
      </c>
      <c r="H1099" s="204">
        <v>66</v>
      </c>
      <c r="I1099" s="204">
        <v>66</v>
      </c>
      <c r="J1099" s="204">
        <v>65</v>
      </c>
      <c r="K1099" s="204">
        <v>65</v>
      </c>
      <c r="L1099" s="204">
        <v>66</v>
      </c>
      <c r="M1099" s="204">
        <v>68</v>
      </c>
      <c r="N1099" s="204">
        <v>65</v>
      </c>
      <c r="O1099" s="296">
        <v>70</v>
      </c>
      <c r="P1099" s="296">
        <v>66</v>
      </c>
      <c r="Q1099" s="204">
        <v>65</v>
      </c>
      <c r="R1099" s="204">
        <v>61</v>
      </c>
      <c r="S1099" s="204">
        <v>58</v>
      </c>
      <c r="T1099" s="204">
        <v>65.19</v>
      </c>
    </row>
    <row r="1100" spans="1:20" ht="20.100000000000001" customHeight="1">
      <c r="A1100" s="288">
        <v>44806</v>
      </c>
      <c r="B1100" s="288">
        <v>44812</v>
      </c>
      <c r="C1100" s="5" t="s">
        <v>1565</v>
      </c>
      <c r="D1100" s="204">
        <v>59</v>
      </c>
      <c r="E1100" s="204">
        <v>57</v>
      </c>
      <c r="F1100" s="204">
        <v>57</v>
      </c>
      <c r="G1100" s="204">
        <v>57</v>
      </c>
      <c r="H1100" s="204">
        <v>58</v>
      </c>
      <c r="I1100" s="204">
        <v>58</v>
      </c>
      <c r="J1100" s="204">
        <v>57</v>
      </c>
      <c r="K1100" s="204">
        <v>57</v>
      </c>
      <c r="L1100" s="204">
        <v>56</v>
      </c>
      <c r="M1100" s="204">
        <v>57</v>
      </c>
      <c r="N1100" s="204">
        <v>57</v>
      </c>
      <c r="O1100" s="204">
        <v>59</v>
      </c>
      <c r="P1100" s="204">
        <v>58</v>
      </c>
      <c r="Q1100" s="204">
        <v>58</v>
      </c>
      <c r="R1100" s="204">
        <v>50</v>
      </c>
      <c r="S1100" s="204">
        <v>50</v>
      </c>
      <c r="T1100" s="204">
        <v>56.56</v>
      </c>
    </row>
    <row r="1101" spans="1:20" ht="20.100000000000001" customHeight="1">
      <c r="A1101" s="288">
        <v>44806</v>
      </c>
      <c r="B1101" s="288">
        <v>44812</v>
      </c>
      <c r="C1101" s="5" t="s">
        <v>1566</v>
      </c>
      <c r="D1101" s="204">
        <v>8</v>
      </c>
      <c r="E1101" s="204">
        <v>7</v>
      </c>
      <c r="F1101" s="204">
        <v>9</v>
      </c>
      <c r="G1101" s="204">
        <v>8</v>
      </c>
      <c r="H1101" s="204">
        <v>8</v>
      </c>
      <c r="I1101" s="204">
        <v>8</v>
      </c>
      <c r="J1101" s="204">
        <v>8</v>
      </c>
      <c r="K1101" s="204">
        <v>8</v>
      </c>
      <c r="L1101" s="204">
        <v>10</v>
      </c>
      <c r="M1101" s="204">
        <v>11</v>
      </c>
      <c r="N1101" s="204">
        <f>N1099-N1100</f>
        <v>8</v>
      </c>
      <c r="O1101" s="204">
        <v>11</v>
      </c>
      <c r="P1101" s="204">
        <v>8</v>
      </c>
      <c r="Q1101" s="204">
        <v>7</v>
      </c>
      <c r="R1101" s="204">
        <v>11</v>
      </c>
      <c r="S1101" s="204">
        <v>8</v>
      </c>
      <c r="T1101" s="204">
        <v>8.6300000000000008</v>
      </c>
    </row>
    <row r="1102" spans="1:20" ht="20.100000000000001" customHeight="1">
      <c r="A1102" s="288">
        <v>44813</v>
      </c>
      <c r="B1102" s="288">
        <v>44819</v>
      </c>
      <c r="C1102" s="5" t="s">
        <v>1560</v>
      </c>
      <c r="D1102" s="204">
        <v>29.2</v>
      </c>
      <c r="E1102" s="204">
        <v>29</v>
      </c>
      <c r="F1102" s="204">
        <v>29.3</v>
      </c>
      <c r="G1102" s="204">
        <v>28.7</v>
      </c>
      <c r="H1102" s="296">
        <v>30.6</v>
      </c>
      <c r="I1102" s="204">
        <v>29.6</v>
      </c>
      <c r="J1102" s="204">
        <v>31.2</v>
      </c>
      <c r="K1102" s="204">
        <v>31</v>
      </c>
      <c r="L1102" s="204">
        <v>30.2</v>
      </c>
      <c r="M1102" s="204">
        <v>30.8</v>
      </c>
      <c r="N1102" s="204">
        <v>31.2</v>
      </c>
      <c r="O1102" s="204">
        <v>32.5</v>
      </c>
      <c r="P1102" s="204">
        <v>30.8</v>
      </c>
      <c r="Q1102" s="204">
        <v>30</v>
      </c>
      <c r="R1102" s="204">
        <v>31</v>
      </c>
      <c r="S1102" s="204">
        <v>31.3</v>
      </c>
      <c r="T1102" s="204">
        <v>30.4</v>
      </c>
    </row>
    <row r="1103" spans="1:20" ht="20.100000000000001" customHeight="1">
      <c r="A1103" s="288">
        <v>44813</v>
      </c>
      <c r="B1103" s="288">
        <v>44819</v>
      </c>
      <c r="C1103" s="5" t="s">
        <v>1561</v>
      </c>
      <c r="D1103" s="204">
        <v>30.5</v>
      </c>
      <c r="E1103" s="204">
        <v>30</v>
      </c>
      <c r="F1103" s="204">
        <v>30.5</v>
      </c>
      <c r="G1103" s="204">
        <v>29.8</v>
      </c>
      <c r="H1103" s="204">
        <v>31.2</v>
      </c>
      <c r="I1103" s="204">
        <v>30.5</v>
      </c>
      <c r="J1103" s="204">
        <v>31.7</v>
      </c>
      <c r="K1103" s="204">
        <v>29.8</v>
      </c>
      <c r="L1103" s="204">
        <v>33.5</v>
      </c>
      <c r="M1103" s="204">
        <v>35.6</v>
      </c>
      <c r="N1103" s="204">
        <v>31.7</v>
      </c>
      <c r="O1103" s="204">
        <v>35.5</v>
      </c>
      <c r="P1103" s="204">
        <v>33.5</v>
      </c>
      <c r="Q1103" s="204">
        <v>30.1</v>
      </c>
      <c r="R1103" s="204">
        <v>34.200000000000003</v>
      </c>
      <c r="S1103" s="204">
        <v>33.5</v>
      </c>
      <c r="T1103" s="204">
        <v>31.98</v>
      </c>
    </row>
    <row r="1104" spans="1:20" ht="20.100000000000001" customHeight="1">
      <c r="A1104" s="288">
        <v>44813</v>
      </c>
      <c r="B1104" s="288">
        <v>44819</v>
      </c>
      <c r="C1104" s="5" t="s">
        <v>1562</v>
      </c>
      <c r="D1104" s="204">
        <v>27.5</v>
      </c>
      <c r="E1104" s="204">
        <v>27</v>
      </c>
      <c r="F1104" s="204">
        <v>27.5</v>
      </c>
      <c r="G1104" s="204">
        <v>27</v>
      </c>
      <c r="H1104" s="204">
        <v>28</v>
      </c>
      <c r="I1104" s="204">
        <v>27</v>
      </c>
      <c r="J1104" s="204">
        <v>26</v>
      </c>
      <c r="K1104" s="204">
        <v>25</v>
      </c>
      <c r="L1104" s="204">
        <v>28</v>
      </c>
      <c r="M1104" s="204">
        <v>30</v>
      </c>
      <c r="N1104" s="204">
        <v>26</v>
      </c>
      <c r="O1104" s="204">
        <v>30.5</v>
      </c>
      <c r="P1104" s="204">
        <v>28</v>
      </c>
      <c r="Q1104" s="204">
        <v>26.7</v>
      </c>
      <c r="R1104" s="204">
        <v>28.8</v>
      </c>
      <c r="S1104" s="204">
        <v>29</v>
      </c>
      <c r="T1104" s="204">
        <v>27.63</v>
      </c>
    </row>
    <row r="1105" spans="1:20" ht="20.100000000000001" customHeight="1">
      <c r="A1105" s="288">
        <v>44813</v>
      </c>
      <c r="B1105" s="288">
        <v>44819</v>
      </c>
      <c r="C1105" s="5" t="s">
        <v>1563</v>
      </c>
      <c r="D1105" s="204">
        <v>3</v>
      </c>
      <c r="E1105" s="204">
        <v>3</v>
      </c>
      <c r="F1105" s="204">
        <v>3</v>
      </c>
      <c r="G1105" s="204">
        <v>2.8</v>
      </c>
      <c r="H1105" s="204">
        <v>3.2</v>
      </c>
      <c r="I1105" s="204">
        <v>3.5</v>
      </c>
      <c r="J1105" s="204">
        <f>J1103-J1104</f>
        <v>5.6999999999999993</v>
      </c>
      <c r="K1105" s="204">
        <v>4.8</v>
      </c>
      <c r="L1105" s="204">
        <v>5.5</v>
      </c>
      <c r="M1105" s="204">
        <v>5.6</v>
      </c>
      <c r="N1105" s="204">
        <f>N1103-N1104</f>
        <v>5.6999999999999993</v>
      </c>
      <c r="O1105" s="204">
        <v>5</v>
      </c>
      <c r="P1105" s="204">
        <v>5.5</v>
      </c>
      <c r="Q1105" s="204">
        <v>3.4</v>
      </c>
      <c r="R1105" s="204">
        <v>5.4</v>
      </c>
      <c r="S1105" s="204">
        <v>4.5</v>
      </c>
      <c r="T1105" s="204">
        <v>4.3499999999999996</v>
      </c>
    </row>
    <row r="1106" spans="1:20" ht="20.100000000000001" customHeight="1">
      <c r="A1106" s="288">
        <v>44813</v>
      </c>
      <c r="B1106" s="288">
        <v>44819</v>
      </c>
      <c r="C1106" s="5" t="s">
        <v>1564</v>
      </c>
      <c r="D1106" s="204">
        <v>67</v>
      </c>
      <c r="E1106" s="204">
        <v>65</v>
      </c>
      <c r="F1106" s="204">
        <v>65</v>
      </c>
      <c r="G1106" s="204">
        <v>65</v>
      </c>
      <c r="H1106" s="204">
        <v>65</v>
      </c>
      <c r="I1106" s="204">
        <v>65</v>
      </c>
      <c r="J1106" s="204">
        <v>67</v>
      </c>
      <c r="K1106" s="204">
        <v>66</v>
      </c>
      <c r="L1106" s="204">
        <v>63</v>
      </c>
      <c r="M1106" s="204">
        <v>68</v>
      </c>
      <c r="N1106" s="204">
        <v>67</v>
      </c>
      <c r="O1106" s="204">
        <v>68</v>
      </c>
      <c r="P1106" s="204">
        <v>63</v>
      </c>
      <c r="Q1106" s="204">
        <v>60</v>
      </c>
      <c r="R1106" s="204">
        <v>60</v>
      </c>
      <c r="S1106" s="204">
        <v>58</v>
      </c>
      <c r="T1106" s="204">
        <v>64.5</v>
      </c>
    </row>
    <row r="1107" spans="1:20" ht="20.100000000000001" customHeight="1">
      <c r="A1107" s="288">
        <v>44813</v>
      </c>
      <c r="B1107" s="288">
        <v>44819</v>
      </c>
      <c r="C1107" s="5" t="s">
        <v>1565</v>
      </c>
      <c r="D1107" s="204">
        <v>58</v>
      </c>
      <c r="E1107" s="204">
        <v>57</v>
      </c>
      <c r="F1107" s="204">
        <v>56</v>
      </c>
      <c r="G1107" s="204">
        <v>57</v>
      </c>
      <c r="H1107" s="204">
        <v>57</v>
      </c>
      <c r="I1107" s="204">
        <v>56</v>
      </c>
      <c r="J1107" s="204">
        <v>52</v>
      </c>
      <c r="K1107" s="204">
        <v>57</v>
      </c>
      <c r="L1107" s="204">
        <v>52</v>
      </c>
      <c r="M1107" s="204">
        <v>57</v>
      </c>
      <c r="N1107" s="204">
        <v>52</v>
      </c>
      <c r="O1107" s="204">
        <v>56</v>
      </c>
      <c r="P1107" s="204">
        <v>54</v>
      </c>
      <c r="Q1107" s="204">
        <v>58</v>
      </c>
      <c r="R1107" s="204">
        <v>50</v>
      </c>
      <c r="S1107" s="204">
        <v>50</v>
      </c>
      <c r="T1107" s="204">
        <v>54.94</v>
      </c>
    </row>
    <row r="1108" spans="1:20" ht="20.100000000000001" customHeight="1">
      <c r="A1108" s="288">
        <v>44813</v>
      </c>
      <c r="B1108" s="288">
        <v>44819</v>
      </c>
      <c r="C1108" s="5" t="s">
        <v>1566</v>
      </c>
      <c r="D1108" s="204">
        <v>9</v>
      </c>
      <c r="E1108" s="204">
        <v>8</v>
      </c>
      <c r="F1108" s="204">
        <v>9</v>
      </c>
      <c r="G1108" s="204">
        <v>8</v>
      </c>
      <c r="H1108" s="204">
        <v>8</v>
      </c>
      <c r="I1108" s="204">
        <v>9</v>
      </c>
      <c r="J1108" s="204">
        <f t="shared" ref="J1108:N1108" si="74">J1106-J1107</f>
        <v>15</v>
      </c>
      <c r="K1108" s="204">
        <v>9</v>
      </c>
      <c r="L1108" s="204">
        <f t="shared" si="74"/>
        <v>11</v>
      </c>
      <c r="M1108" s="204">
        <v>11</v>
      </c>
      <c r="N1108" s="204">
        <f t="shared" si="74"/>
        <v>15</v>
      </c>
      <c r="O1108" s="204">
        <v>12</v>
      </c>
      <c r="P1108" s="204">
        <v>9</v>
      </c>
      <c r="Q1108" s="204">
        <v>2</v>
      </c>
      <c r="R1108" s="204">
        <v>10</v>
      </c>
      <c r="S1108" s="204">
        <v>8</v>
      </c>
      <c r="T1108" s="204">
        <v>9.56</v>
      </c>
    </row>
    <row r="1109" spans="1:20" ht="20.100000000000001" customHeight="1">
      <c r="A1109" s="288">
        <v>44820</v>
      </c>
      <c r="B1109" s="288">
        <v>44826</v>
      </c>
      <c r="C1109" s="5" t="s">
        <v>1560</v>
      </c>
      <c r="D1109" s="204">
        <v>29.6</v>
      </c>
      <c r="E1109" s="204">
        <v>29.3</v>
      </c>
      <c r="F1109" s="204">
        <v>30</v>
      </c>
      <c r="G1109" s="204">
        <v>29.5</v>
      </c>
      <c r="H1109" s="296">
        <v>30.7</v>
      </c>
      <c r="I1109" s="204">
        <v>30.1</v>
      </c>
      <c r="J1109" s="204">
        <v>31.4</v>
      </c>
      <c r="K1109" s="204">
        <v>31.2</v>
      </c>
      <c r="L1109" s="204">
        <v>30.6</v>
      </c>
      <c r="M1109" s="204">
        <v>31.1</v>
      </c>
      <c r="N1109" s="204">
        <v>31.4</v>
      </c>
      <c r="O1109" s="204">
        <v>32.799999999999997</v>
      </c>
      <c r="P1109" s="204">
        <v>31.3</v>
      </c>
      <c r="Q1109" s="204">
        <v>30.2</v>
      </c>
      <c r="R1109" s="204">
        <v>31.4</v>
      </c>
      <c r="S1109" s="204">
        <v>31.5</v>
      </c>
      <c r="T1109" s="204">
        <v>30.76</v>
      </c>
    </row>
    <row r="1110" spans="1:20" ht="20.100000000000001" customHeight="1">
      <c r="A1110" s="288">
        <v>44820</v>
      </c>
      <c r="B1110" s="288">
        <v>44826</v>
      </c>
      <c r="C1110" s="5" t="s">
        <v>1561</v>
      </c>
      <c r="D1110" s="204">
        <v>31</v>
      </c>
      <c r="E1110" s="204">
        <v>30.5</v>
      </c>
      <c r="F1110" s="204">
        <v>32</v>
      </c>
      <c r="G1110" s="204">
        <v>32</v>
      </c>
      <c r="H1110" s="204">
        <v>31.7</v>
      </c>
      <c r="I1110" s="204">
        <v>31.5</v>
      </c>
      <c r="J1110" s="204">
        <v>31.7</v>
      </c>
      <c r="K1110" s="204">
        <v>30.4</v>
      </c>
      <c r="L1110" s="204">
        <v>34.5</v>
      </c>
      <c r="M1110" s="204">
        <v>36</v>
      </c>
      <c r="N1110" s="204">
        <v>31.7</v>
      </c>
      <c r="O1110" s="204">
        <v>36</v>
      </c>
      <c r="P1110" s="204">
        <v>34.5</v>
      </c>
      <c r="Q1110" s="204">
        <v>33</v>
      </c>
      <c r="R1110" s="204">
        <v>35</v>
      </c>
      <c r="S1110" s="204">
        <v>34</v>
      </c>
      <c r="T1110" s="204">
        <v>32.840000000000003</v>
      </c>
    </row>
    <row r="1111" spans="1:20" ht="20.100000000000001" customHeight="1">
      <c r="A1111" s="288">
        <v>44820</v>
      </c>
      <c r="B1111" s="288">
        <v>44826</v>
      </c>
      <c r="C1111" s="5" t="s">
        <v>1562</v>
      </c>
      <c r="D1111" s="204">
        <v>27.5</v>
      </c>
      <c r="E1111" s="204">
        <v>27</v>
      </c>
      <c r="F1111" s="204">
        <v>28</v>
      </c>
      <c r="G1111" s="204">
        <v>27.5</v>
      </c>
      <c r="H1111" s="204">
        <v>27</v>
      </c>
      <c r="I1111" s="204">
        <v>28</v>
      </c>
      <c r="J1111" s="204">
        <v>26</v>
      </c>
      <c r="K1111" s="204">
        <v>25.5</v>
      </c>
      <c r="L1111" s="204">
        <v>29</v>
      </c>
      <c r="M1111" s="204">
        <v>31</v>
      </c>
      <c r="N1111" s="204">
        <v>26</v>
      </c>
      <c r="O1111" s="204">
        <v>30.5</v>
      </c>
      <c r="P1111" s="204">
        <v>29</v>
      </c>
      <c r="Q1111" s="204">
        <v>29.2</v>
      </c>
      <c r="R1111" s="204">
        <v>28.5</v>
      </c>
      <c r="S1111" s="204">
        <v>29</v>
      </c>
      <c r="T1111" s="204">
        <v>28.04</v>
      </c>
    </row>
    <row r="1112" spans="1:20" ht="20.100000000000001" customHeight="1">
      <c r="A1112" s="288">
        <v>44820</v>
      </c>
      <c r="B1112" s="288">
        <v>44826</v>
      </c>
      <c r="C1112" s="5" t="s">
        <v>1563</v>
      </c>
      <c r="D1112" s="204">
        <v>3.5</v>
      </c>
      <c r="E1112" s="204">
        <v>3.5</v>
      </c>
      <c r="F1112" s="204">
        <v>4</v>
      </c>
      <c r="G1112" s="204">
        <v>4.5</v>
      </c>
      <c r="H1112" s="204">
        <v>4.7</v>
      </c>
      <c r="I1112" s="204">
        <v>3.5</v>
      </c>
      <c r="J1112" s="204">
        <v>5.7</v>
      </c>
      <c r="K1112" s="204">
        <v>4.9000000000000004</v>
      </c>
      <c r="L1112" s="204">
        <v>5.5</v>
      </c>
      <c r="M1112" s="204">
        <v>5</v>
      </c>
      <c r="N1112" s="204">
        <v>5.7</v>
      </c>
      <c r="O1112" s="204">
        <v>5.5</v>
      </c>
      <c r="P1112" s="204">
        <v>5.5</v>
      </c>
      <c r="Q1112" s="204">
        <v>3.8</v>
      </c>
      <c r="R1112" s="204">
        <v>6.5</v>
      </c>
      <c r="S1112" s="204">
        <v>5</v>
      </c>
      <c r="T1112" s="204">
        <v>4.8</v>
      </c>
    </row>
    <row r="1113" spans="1:20" ht="20.100000000000001" customHeight="1">
      <c r="A1113" s="288">
        <v>44820</v>
      </c>
      <c r="B1113" s="288">
        <v>44826</v>
      </c>
      <c r="C1113" s="5" t="s">
        <v>1564</v>
      </c>
      <c r="D1113" s="204">
        <v>69</v>
      </c>
      <c r="E1113" s="204">
        <v>68</v>
      </c>
      <c r="F1113" s="204">
        <v>67</v>
      </c>
      <c r="G1113" s="204">
        <v>67.5</v>
      </c>
      <c r="H1113" s="204">
        <v>67</v>
      </c>
      <c r="I1113" s="204">
        <v>67</v>
      </c>
      <c r="J1113" s="204">
        <v>68</v>
      </c>
      <c r="K1113" s="204">
        <v>66.5</v>
      </c>
      <c r="L1113" s="204">
        <v>65.5</v>
      </c>
      <c r="M1113" s="204">
        <v>68</v>
      </c>
      <c r="N1113" s="204">
        <v>68</v>
      </c>
      <c r="O1113" s="204">
        <v>70</v>
      </c>
      <c r="P1113" s="204">
        <v>65.5</v>
      </c>
      <c r="Q1113" s="204">
        <v>59</v>
      </c>
      <c r="R1113" s="204">
        <v>67</v>
      </c>
      <c r="S1113" s="204">
        <v>60</v>
      </c>
      <c r="T1113" s="204">
        <v>66.44</v>
      </c>
    </row>
    <row r="1114" spans="1:20" ht="20.100000000000001" customHeight="1">
      <c r="A1114" s="288">
        <v>44820</v>
      </c>
      <c r="B1114" s="288">
        <v>44826</v>
      </c>
      <c r="C1114" s="5" t="s">
        <v>1565</v>
      </c>
      <c r="D1114" s="204">
        <v>60</v>
      </c>
      <c r="E1114" s="204">
        <v>59</v>
      </c>
      <c r="F1114" s="204">
        <v>59</v>
      </c>
      <c r="G1114" s="204">
        <v>59</v>
      </c>
      <c r="H1114" s="204">
        <v>57</v>
      </c>
      <c r="I1114" s="204">
        <v>58</v>
      </c>
      <c r="J1114" s="204">
        <v>53</v>
      </c>
      <c r="K1114" s="204">
        <v>57.6</v>
      </c>
      <c r="L1114" s="204">
        <v>55</v>
      </c>
      <c r="M1114" s="204">
        <v>57</v>
      </c>
      <c r="N1114" s="204">
        <v>53</v>
      </c>
      <c r="O1114" s="204">
        <v>57.5</v>
      </c>
      <c r="P1114" s="204">
        <v>55</v>
      </c>
      <c r="Q1114" s="204">
        <v>52</v>
      </c>
      <c r="R1114" s="204">
        <v>60</v>
      </c>
      <c r="S1114" s="204">
        <v>53</v>
      </c>
      <c r="T1114" s="204">
        <v>56.57</v>
      </c>
    </row>
    <row r="1115" spans="1:20" ht="20.100000000000001" customHeight="1">
      <c r="A1115" s="288">
        <v>44820</v>
      </c>
      <c r="B1115" s="288">
        <v>44826</v>
      </c>
      <c r="C1115" s="5" t="s">
        <v>1566</v>
      </c>
      <c r="D1115" s="204">
        <v>9</v>
      </c>
      <c r="E1115" s="204">
        <v>9</v>
      </c>
      <c r="F1115" s="204">
        <v>8</v>
      </c>
      <c r="G1115" s="204">
        <v>8.5</v>
      </c>
      <c r="H1115" s="204">
        <v>10</v>
      </c>
      <c r="I1115" s="204">
        <v>9</v>
      </c>
      <c r="J1115" s="204">
        <v>15</v>
      </c>
      <c r="K1115" s="204">
        <v>8.9</v>
      </c>
      <c r="L1115" s="204">
        <v>10.5</v>
      </c>
      <c r="M1115" s="204">
        <v>11</v>
      </c>
      <c r="N1115" s="204">
        <v>15</v>
      </c>
      <c r="O1115" s="204">
        <v>12.5</v>
      </c>
      <c r="P1115" s="204">
        <v>10.5</v>
      </c>
      <c r="Q1115" s="204">
        <v>7</v>
      </c>
      <c r="R1115" s="204">
        <v>7</v>
      </c>
      <c r="S1115" s="204">
        <v>7</v>
      </c>
      <c r="T1115" s="204">
        <v>9.8699999999999992</v>
      </c>
    </row>
    <row r="1116" spans="1:20" ht="20.100000000000001" customHeight="1">
      <c r="A1116" s="288">
        <v>44827</v>
      </c>
      <c r="B1116" s="288">
        <v>44833</v>
      </c>
      <c r="C1116" s="5" t="s">
        <v>1560</v>
      </c>
      <c r="D1116" s="204">
        <v>29.8</v>
      </c>
      <c r="E1116" s="204">
        <v>29.5</v>
      </c>
      <c r="F1116" s="204">
        <v>30.4</v>
      </c>
      <c r="G1116" s="204">
        <v>30.1</v>
      </c>
      <c r="H1116" s="296">
        <v>30.9</v>
      </c>
      <c r="I1116" s="204">
        <v>30.4</v>
      </c>
      <c r="J1116" s="204">
        <v>31.7</v>
      </c>
      <c r="K1116" s="204">
        <v>31.4</v>
      </c>
      <c r="L1116" s="204">
        <v>31</v>
      </c>
      <c r="M1116" s="204">
        <v>31.4</v>
      </c>
      <c r="N1116" s="204">
        <v>31.8</v>
      </c>
      <c r="O1116" s="204">
        <v>33</v>
      </c>
      <c r="P1116" s="204">
        <v>31.5</v>
      </c>
      <c r="Q1116" s="204">
        <v>30.5</v>
      </c>
      <c r="R1116" s="204">
        <v>31.6</v>
      </c>
      <c r="S1116" s="204">
        <v>31.2</v>
      </c>
      <c r="T1116" s="204">
        <v>31.01</v>
      </c>
    </row>
    <row r="1117" spans="1:20" ht="20.100000000000001" customHeight="1">
      <c r="A1117" s="288">
        <v>44827</v>
      </c>
      <c r="B1117" s="288">
        <v>44833</v>
      </c>
      <c r="C1117" s="5" t="s">
        <v>1561</v>
      </c>
      <c r="D1117" s="204">
        <v>31.5</v>
      </c>
      <c r="E1117" s="204">
        <v>31</v>
      </c>
      <c r="F1117" s="204">
        <v>32.299999999999997</v>
      </c>
      <c r="G1117" s="204">
        <v>32</v>
      </c>
      <c r="H1117" s="204">
        <v>32</v>
      </c>
      <c r="I1117" s="204">
        <v>32</v>
      </c>
      <c r="J1117" s="204">
        <v>32.5</v>
      </c>
      <c r="K1117" s="204">
        <v>30.8</v>
      </c>
      <c r="L1117" s="204">
        <v>35</v>
      </c>
      <c r="M1117" s="204">
        <v>36.5</v>
      </c>
      <c r="N1117" s="204">
        <v>32.5</v>
      </c>
      <c r="O1117" s="204">
        <v>37</v>
      </c>
      <c r="P1117" s="204">
        <v>35</v>
      </c>
      <c r="Q1117" s="204">
        <v>33.5</v>
      </c>
      <c r="R1117" s="204">
        <v>35.5</v>
      </c>
      <c r="S1117" s="204">
        <v>34</v>
      </c>
      <c r="T1117" s="204">
        <v>33.32</v>
      </c>
    </row>
    <row r="1118" spans="1:20" ht="20.100000000000001" customHeight="1">
      <c r="A1118" s="288">
        <v>44827</v>
      </c>
      <c r="B1118" s="288">
        <v>44833</v>
      </c>
      <c r="C1118" s="5" t="s">
        <v>1562</v>
      </c>
      <c r="D1118" s="204">
        <v>27.5</v>
      </c>
      <c r="E1118" s="204">
        <v>27</v>
      </c>
      <c r="F1118" s="204">
        <v>28</v>
      </c>
      <c r="G1118" s="204">
        <v>28</v>
      </c>
      <c r="H1118" s="204">
        <v>27</v>
      </c>
      <c r="I1118" s="204">
        <v>28</v>
      </c>
      <c r="J1118" s="204">
        <v>26.5</v>
      </c>
      <c r="K1118" s="204">
        <v>26</v>
      </c>
      <c r="L1118" s="204">
        <v>30</v>
      </c>
      <c r="M1118" s="204">
        <v>31</v>
      </c>
      <c r="N1118" s="204">
        <v>26.5</v>
      </c>
      <c r="O1118" s="204">
        <v>31</v>
      </c>
      <c r="P1118" s="204">
        <v>30</v>
      </c>
      <c r="Q1118" s="204">
        <v>29.2</v>
      </c>
      <c r="R1118" s="204">
        <v>28.5</v>
      </c>
      <c r="S1118" s="204">
        <v>29</v>
      </c>
      <c r="T1118" s="204">
        <v>28.33</v>
      </c>
    </row>
    <row r="1119" spans="1:20" ht="20.100000000000001" customHeight="1">
      <c r="A1119" s="288">
        <v>44827</v>
      </c>
      <c r="B1119" s="288">
        <v>44833</v>
      </c>
      <c r="C1119" s="5" t="s">
        <v>1563</v>
      </c>
      <c r="D1119" s="204">
        <v>4</v>
      </c>
      <c r="E1119" s="204">
        <v>4</v>
      </c>
      <c r="F1119" s="204">
        <v>4.3</v>
      </c>
      <c r="G1119" s="204">
        <v>4</v>
      </c>
      <c r="H1119" s="204">
        <v>5</v>
      </c>
      <c r="I1119" s="204">
        <v>4</v>
      </c>
      <c r="J1119" s="204">
        <v>6</v>
      </c>
      <c r="K1119" s="204">
        <v>4.8</v>
      </c>
      <c r="L1119" s="204">
        <v>5</v>
      </c>
      <c r="M1119" s="204">
        <v>5.5</v>
      </c>
      <c r="N1119" s="204">
        <v>6</v>
      </c>
      <c r="O1119" s="204">
        <v>6</v>
      </c>
      <c r="P1119" s="204">
        <v>5</v>
      </c>
      <c r="Q1119" s="204">
        <v>4.3</v>
      </c>
      <c r="R1119" s="204">
        <v>7</v>
      </c>
      <c r="S1119" s="204">
        <v>5</v>
      </c>
      <c r="T1119" s="204">
        <v>4.99</v>
      </c>
    </row>
    <row r="1120" spans="1:20" ht="20.100000000000001" customHeight="1">
      <c r="A1120" s="288">
        <v>44827</v>
      </c>
      <c r="B1120" s="288">
        <v>44833</v>
      </c>
      <c r="C1120" s="5" t="s">
        <v>1564</v>
      </c>
      <c r="D1120" s="204">
        <v>69.5</v>
      </c>
      <c r="E1120" s="204">
        <v>68</v>
      </c>
      <c r="F1120" s="204">
        <v>68</v>
      </c>
      <c r="G1120" s="204">
        <v>68.5</v>
      </c>
      <c r="H1120" s="204">
        <v>67.5</v>
      </c>
      <c r="I1120" s="204">
        <v>67.5</v>
      </c>
      <c r="J1120" s="204">
        <v>70.5</v>
      </c>
      <c r="K1120" s="204">
        <v>67</v>
      </c>
      <c r="L1120" s="204">
        <v>66</v>
      </c>
      <c r="M1120" s="204">
        <v>68</v>
      </c>
      <c r="N1120" s="204">
        <v>70.5</v>
      </c>
      <c r="O1120" s="204">
        <v>70</v>
      </c>
      <c r="P1120" s="204">
        <v>66</v>
      </c>
      <c r="Q1120" s="204">
        <v>59.5</v>
      </c>
      <c r="R1120" s="204">
        <v>67.5</v>
      </c>
      <c r="S1120" s="204">
        <v>60</v>
      </c>
      <c r="T1120" s="204">
        <v>67.13</v>
      </c>
    </row>
    <row r="1121" spans="1:20" ht="20.100000000000001" customHeight="1">
      <c r="A1121" s="288">
        <v>44827</v>
      </c>
      <c r="B1121" s="288">
        <v>44833</v>
      </c>
      <c r="C1121" s="5" t="s">
        <v>1565</v>
      </c>
      <c r="D1121" s="204">
        <v>60.5</v>
      </c>
      <c r="E1121" s="204">
        <v>59</v>
      </c>
      <c r="F1121" s="204">
        <v>59</v>
      </c>
      <c r="G1121" s="204">
        <v>60</v>
      </c>
      <c r="H1121" s="204">
        <v>57</v>
      </c>
      <c r="I1121" s="204">
        <v>58</v>
      </c>
      <c r="J1121" s="204">
        <v>56.5</v>
      </c>
      <c r="K1121" s="204">
        <v>58</v>
      </c>
      <c r="L1121" s="204">
        <v>55</v>
      </c>
      <c r="M1121" s="204">
        <v>57</v>
      </c>
      <c r="N1121" s="204">
        <v>56.5</v>
      </c>
      <c r="O1121" s="204">
        <v>57.5</v>
      </c>
      <c r="P1121" s="204">
        <v>55</v>
      </c>
      <c r="Q1121" s="204">
        <v>52.5</v>
      </c>
      <c r="R1121" s="204">
        <v>60.5</v>
      </c>
      <c r="S1121" s="204">
        <v>53</v>
      </c>
      <c r="T1121" s="204">
        <v>57.19</v>
      </c>
    </row>
    <row r="1122" spans="1:20" ht="20.100000000000001" customHeight="1">
      <c r="A1122" s="288">
        <v>44827</v>
      </c>
      <c r="B1122" s="288">
        <v>44833</v>
      </c>
      <c r="C1122" s="5" t="s">
        <v>1566</v>
      </c>
      <c r="D1122" s="204">
        <v>9</v>
      </c>
      <c r="E1122" s="204">
        <v>9</v>
      </c>
      <c r="F1122" s="204">
        <v>9</v>
      </c>
      <c r="G1122" s="204">
        <v>8.5</v>
      </c>
      <c r="H1122" s="204">
        <v>10.5</v>
      </c>
      <c r="I1122" s="204">
        <v>9.5</v>
      </c>
      <c r="J1122" s="204">
        <v>14</v>
      </c>
      <c r="K1122" s="204">
        <v>9</v>
      </c>
      <c r="L1122" s="204">
        <v>11</v>
      </c>
      <c r="M1122" s="204">
        <v>11</v>
      </c>
      <c r="N1122" s="204">
        <v>14</v>
      </c>
      <c r="O1122" s="204">
        <v>12.5</v>
      </c>
      <c r="P1122" s="204">
        <v>11</v>
      </c>
      <c r="Q1122" s="204">
        <v>7</v>
      </c>
      <c r="R1122" s="204">
        <v>7</v>
      </c>
      <c r="S1122" s="204">
        <v>7</v>
      </c>
      <c r="T1122" s="204">
        <v>9.94</v>
      </c>
    </row>
    <row r="1123" spans="1:20" ht="20.100000000000001" customHeight="1">
      <c r="A1123" s="288">
        <v>44834</v>
      </c>
      <c r="B1123" s="288">
        <v>44842</v>
      </c>
      <c r="C1123" s="299" t="s">
        <v>1560</v>
      </c>
      <c r="D1123" s="300">
        <v>32</v>
      </c>
      <c r="E1123" s="300">
        <v>31.9</v>
      </c>
      <c r="F1123" s="300">
        <v>32.200000000000003</v>
      </c>
      <c r="G1123" s="300">
        <v>32</v>
      </c>
      <c r="H1123" s="301">
        <v>32.799999999999997</v>
      </c>
      <c r="I1123" s="300">
        <v>32.5</v>
      </c>
      <c r="J1123" s="300">
        <v>33.799999999999997</v>
      </c>
      <c r="K1123" s="300">
        <v>33.200000000000003</v>
      </c>
      <c r="L1123" s="300">
        <v>32.200000000000003</v>
      </c>
      <c r="M1123" s="300">
        <v>33</v>
      </c>
      <c r="N1123" s="300">
        <v>33.9</v>
      </c>
      <c r="O1123" s="301">
        <v>34.299999999999997</v>
      </c>
      <c r="P1123" s="301">
        <v>32.799999999999997</v>
      </c>
      <c r="Q1123" s="300">
        <v>32.6</v>
      </c>
      <c r="R1123" s="300">
        <v>33.5</v>
      </c>
      <c r="S1123" s="300">
        <v>33.799999999999997</v>
      </c>
      <c r="T1123" s="300">
        <v>32.909999999999997</v>
      </c>
    </row>
    <row r="1124" spans="1:20" ht="20.100000000000001" customHeight="1">
      <c r="A1124" s="288">
        <v>44834</v>
      </c>
      <c r="B1124" s="288">
        <v>44842</v>
      </c>
      <c r="C1124" s="299" t="s">
        <v>1561</v>
      </c>
      <c r="D1124" s="300">
        <v>35</v>
      </c>
      <c r="E1124" s="300">
        <v>34.5</v>
      </c>
      <c r="F1124" s="300">
        <v>36.5</v>
      </c>
      <c r="G1124" s="300">
        <v>36.5</v>
      </c>
      <c r="H1124" s="300">
        <v>34.799999999999997</v>
      </c>
      <c r="I1124" s="300">
        <v>36</v>
      </c>
      <c r="J1124" s="300">
        <v>34</v>
      </c>
      <c r="K1124" s="300">
        <v>34.1</v>
      </c>
      <c r="L1124" s="301">
        <v>36.5</v>
      </c>
      <c r="M1124" s="300">
        <v>38</v>
      </c>
      <c r="N1124" s="300">
        <v>34</v>
      </c>
      <c r="O1124" s="301">
        <v>38.5</v>
      </c>
      <c r="P1124" s="301">
        <v>36.5</v>
      </c>
      <c r="Q1124" s="300">
        <v>36</v>
      </c>
      <c r="R1124" s="300">
        <v>38.5</v>
      </c>
      <c r="S1124" s="300">
        <v>36</v>
      </c>
      <c r="T1124" s="300">
        <v>35.96</v>
      </c>
    </row>
    <row r="1125" spans="1:20" ht="20.100000000000001" customHeight="1">
      <c r="A1125" s="288">
        <v>44834</v>
      </c>
      <c r="B1125" s="288">
        <v>44842</v>
      </c>
      <c r="C1125" s="299" t="s">
        <v>1562</v>
      </c>
      <c r="D1125" s="300">
        <v>30</v>
      </c>
      <c r="E1125" s="300">
        <v>29.5</v>
      </c>
      <c r="F1125" s="300">
        <v>32</v>
      </c>
      <c r="G1125" s="300">
        <v>31.5</v>
      </c>
      <c r="H1125" s="300">
        <v>28.5</v>
      </c>
      <c r="I1125" s="300">
        <v>31.5</v>
      </c>
      <c r="J1125" s="300">
        <v>27</v>
      </c>
      <c r="K1125" s="300">
        <v>29</v>
      </c>
      <c r="L1125" s="301">
        <v>31</v>
      </c>
      <c r="M1125" s="300">
        <v>32</v>
      </c>
      <c r="N1125" s="300">
        <v>27</v>
      </c>
      <c r="O1125" s="301">
        <v>32</v>
      </c>
      <c r="P1125" s="301">
        <v>31</v>
      </c>
      <c r="Q1125" s="300">
        <v>32</v>
      </c>
      <c r="R1125" s="300">
        <v>34</v>
      </c>
      <c r="S1125" s="300">
        <v>31</v>
      </c>
      <c r="T1125" s="300">
        <v>30.56</v>
      </c>
    </row>
    <row r="1126" spans="1:20" ht="20.100000000000001" customHeight="1">
      <c r="A1126" s="288">
        <v>44834</v>
      </c>
      <c r="B1126" s="288">
        <v>44842</v>
      </c>
      <c r="C1126" s="299" t="s">
        <v>1563</v>
      </c>
      <c r="D1126" s="300">
        <v>5</v>
      </c>
      <c r="E1126" s="300">
        <v>5</v>
      </c>
      <c r="F1126" s="300">
        <v>4.5</v>
      </c>
      <c r="G1126" s="300">
        <v>5</v>
      </c>
      <c r="H1126" s="300">
        <v>6.3</v>
      </c>
      <c r="I1126" s="300">
        <v>4.5</v>
      </c>
      <c r="J1126" s="300">
        <v>7</v>
      </c>
      <c r="K1126" s="300">
        <v>5.0999999999999996</v>
      </c>
      <c r="L1126" s="301">
        <v>5.5</v>
      </c>
      <c r="M1126" s="300">
        <v>6</v>
      </c>
      <c r="N1126" s="300">
        <v>7</v>
      </c>
      <c r="O1126" s="301">
        <v>6.5</v>
      </c>
      <c r="P1126" s="301">
        <v>5.5</v>
      </c>
      <c r="Q1126" s="300">
        <v>4</v>
      </c>
      <c r="R1126" s="300">
        <v>4.5</v>
      </c>
      <c r="S1126" s="300">
        <v>5</v>
      </c>
      <c r="T1126" s="300">
        <v>5.4</v>
      </c>
    </row>
    <row r="1127" spans="1:20" ht="20.100000000000001" customHeight="1">
      <c r="A1127" s="288">
        <v>44834</v>
      </c>
      <c r="B1127" s="288">
        <v>44842</v>
      </c>
      <c r="C1127" s="299" t="s">
        <v>1564</v>
      </c>
      <c r="D1127" s="300">
        <v>75</v>
      </c>
      <c r="E1127" s="300">
        <v>73</v>
      </c>
      <c r="F1127" s="300">
        <v>70</v>
      </c>
      <c r="G1127" s="300">
        <v>71</v>
      </c>
      <c r="H1127" s="300">
        <v>68.5</v>
      </c>
      <c r="I1127" s="300">
        <v>70</v>
      </c>
      <c r="J1127" s="300">
        <v>77</v>
      </c>
      <c r="K1127" s="300">
        <v>69</v>
      </c>
      <c r="L1127" s="301">
        <v>68</v>
      </c>
      <c r="M1127" s="300">
        <v>70</v>
      </c>
      <c r="N1127" s="300">
        <v>77</v>
      </c>
      <c r="O1127" s="301">
        <v>72</v>
      </c>
      <c r="P1127" s="301">
        <v>68</v>
      </c>
      <c r="Q1127" s="300">
        <v>73.5</v>
      </c>
      <c r="R1127" s="300">
        <v>73</v>
      </c>
      <c r="S1127" s="300">
        <v>65</v>
      </c>
      <c r="T1127" s="300">
        <v>71.25</v>
      </c>
    </row>
    <row r="1128" spans="1:20" ht="20.100000000000001" customHeight="1">
      <c r="A1128" s="288">
        <v>44834</v>
      </c>
      <c r="B1128" s="288">
        <v>44842</v>
      </c>
      <c r="C1128" s="299" t="s">
        <v>1565</v>
      </c>
      <c r="D1128" s="300">
        <v>67</v>
      </c>
      <c r="E1128" s="300">
        <v>65</v>
      </c>
      <c r="F1128" s="300">
        <v>61</v>
      </c>
      <c r="G1128" s="300">
        <v>63</v>
      </c>
      <c r="H1128" s="300">
        <v>58</v>
      </c>
      <c r="I1128" s="300">
        <v>61</v>
      </c>
      <c r="J1128" s="300">
        <v>62</v>
      </c>
      <c r="K1128" s="300">
        <v>59</v>
      </c>
      <c r="L1128" s="301">
        <v>58</v>
      </c>
      <c r="M1128" s="300">
        <v>58</v>
      </c>
      <c r="N1128" s="300">
        <v>62</v>
      </c>
      <c r="O1128" s="301">
        <v>61</v>
      </c>
      <c r="P1128" s="301">
        <v>58</v>
      </c>
      <c r="Q1128" s="300">
        <v>63</v>
      </c>
      <c r="R1128" s="300">
        <v>62</v>
      </c>
      <c r="S1128" s="300">
        <v>58</v>
      </c>
      <c r="T1128" s="300">
        <v>61</v>
      </c>
    </row>
    <row r="1129" spans="1:20" ht="20.100000000000001" customHeight="1">
      <c r="A1129" s="288">
        <v>44834</v>
      </c>
      <c r="B1129" s="288">
        <v>44842</v>
      </c>
      <c r="C1129" s="299" t="s">
        <v>1566</v>
      </c>
      <c r="D1129" s="300">
        <v>8</v>
      </c>
      <c r="E1129" s="300">
        <v>8</v>
      </c>
      <c r="F1129" s="300">
        <v>9</v>
      </c>
      <c r="G1129" s="300">
        <v>8</v>
      </c>
      <c r="H1129" s="300">
        <v>10.5</v>
      </c>
      <c r="I1129" s="300">
        <v>9</v>
      </c>
      <c r="J1129" s="300">
        <v>15</v>
      </c>
      <c r="K1129" s="300">
        <v>10</v>
      </c>
      <c r="L1129" s="301">
        <v>10</v>
      </c>
      <c r="M1129" s="300">
        <v>12</v>
      </c>
      <c r="N1129" s="300">
        <v>15</v>
      </c>
      <c r="O1129" s="301">
        <v>11</v>
      </c>
      <c r="P1129" s="301">
        <v>10</v>
      </c>
      <c r="Q1129" s="300">
        <v>10.5</v>
      </c>
      <c r="R1129" s="300">
        <v>11</v>
      </c>
      <c r="S1129" s="300">
        <v>7</v>
      </c>
      <c r="T1129" s="300">
        <v>10.25</v>
      </c>
    </row>
    <row r="1130" spans="1:20" ht="20.100000000000001" customHeight="1">
      <c r="A1130" s="288">
        <v>44843</v>
      </c>
      <c r="B1130" s="288">
        <v>44847</v>
      </c>
      <c r="C1130" s="299" t="s">
        <v>1560</v>
      </c>
      <c r="D1130" s="300">
        <v>33.700000000000003</v>
      </c>
      <c r="E1130" s="300">
        <v>33.5</v>
      </c>
      <c r="F1130" s="300">
        <v>34</v>
      </c>
      <c r="G1130" s="300">
        <v>33.200000000000003</v>
      </c>
      <c r="H1130" s="301">
        <v>34</v>
      </c>
      <c r="I1130" s="300">
        <v>34</v>
      </c>
      <c r="J1130" s="300">
        <v>35</v>
      </c>
      <c r="K1130" s="300">
        <v>34.5</v>
      </c>
      <c r="L1130" s="300">
        <v>34</v>
      </c>
      <c r="M1130" s="300">
        <v>34</v>
      </c>
      <c r="N1130" s="300">
        <v>35.299999999999997</v>
      </c>
      <c r="O1130" s="301">
        <v>35.6</v>
      </c>
      <c r="P1130" s="301">
        <v>34.700000000000003</v>
      </c>
      <c r="Q1130" s="300">
        <v>35.4</v>
      </c>
      <c r="R1130" s="300">
        <v>35.5</v>
      </c>
      <c r="S1130" s="300">
        <v>34.6</v>
      </c>
      <c r="T1130" s="300">
        <v>34.44</v>
      </c>
    </row>
    <row r="1131" spans="1:20" ht="20.100000000000001" customHeight="1">
      <c r="A1131" s="288">
        <v>44843</v>
      </c>
      <c r="B1131" s="288">
        <v>44847</v>
      </c>
      <c r="C1131" s="299" t="s">
        <v>1561</v>
      </c>
      <c r="D1131" s="300">
        <v>37</v>
      </c>
      <c r="E1131" s="300">
        <v>36</v>
      </c>
      <c r="F1131" s="300">
        <v>37</v>
      </c>
      <c r="G1131" s="300">
        <v>37</v>
      </c>
      <c r="H1131" s="300">
        <v>37.5</v>
      </c>
      <c r="I1131" s="300">
        <v>37</v>
      </c>
      <c r="J1131" s="300">
        <v>36.700000000000003</v>
      </c>
      <c r="K1131" s="300">
        <v>37.700000000000003</v>
      </c>
      <c r="L1131" s="301">
        <v>37.9</v>
      </c>
      <c r="M1131" s="300">
        <v>38.5</v>
      </c>
      <c r="N1131" s="300">
        <v>39.200000000000003</v>
      </c>
      <c r="O1131" s="301">
        <v>39.700000000000003</v>
      </c>
      <c r="P1131" s="301">
        <v>38.9</v>
      </c>
      <c r="Q1131" s="300">
        <v>38.6</v>
      </c>
      <c r="R1131" s="300">
        <v>38.799999999999997</v>
      </c>
      <c r="S1131" s="300">
        <v>38</v>
      </c>
      <c r="T1131" s="300">
        <v>37.840000000000003</v>
      </c>
    </row>
    <row r="1132" spans="1:20" ht="20.100000000000001" customHeight="1">
      <c r="A1132" s="288">
        <v>44843</v>
      </c>
      <c r="B1132" s="288">
        <v>44847</v>
      </c>
      <c r="C1132" s="299" t="s">
        <v>1562</v>
      </c>
      <c r="D1132" s="300">
        <v>31</v>
      </c>
      <c r="E1132" s="300">
        <v>30.5</v>
      </c>
      <c r="F1132" s="300">
        <v>32</v>
      </c>
      <c r="G1132" s="300">
        <v>31.5</v>
      </c>
      <c r="H1132" s="300">
        <v>31</v>
      </c>
      <c r="I1132" s="300">
        <v>32</v>
      </c>
      <c r="J1132" s="300">
        <v>30</v>
      </c>
      <c r="K1132" s="300">
        <v>31.2</v>
      </c>
      <c r="L1132" s="301">
        <v>32.9</v>
      </c>
      <c r="M1132" s="300">
        <v>32</v>
      </c>
      <c r="N1132" s="300">
        <v>32</v>
      </c>
      <c r="O1132" s="301">
        <v>33.299999999999997</v>
      </c>
      <c r="P1132" s="301">
        <v>32.9</v>
      </c>
      <c r="Q1132" s="300">
        <v>32.9</v>
      </c>
      <c r="R1132" s="300">
        <v>33.1</v>
      </c>
      <c r="S1132" s="300">
        <v>32</v>
      </c>
      <c r="T1132" s="300">
        <v>31.89</v>
      </c>
    </row>
    <row r="1133" spans="1:20" ht="20.100000000000001" customHeight="1">
      <c r="A1133" s="288">
        <v>44843</v>
      </c>
      <c r="B1133" s="288">
        <v>44847</v>
      </c>
      <c r="C1133" s="299" t="s">
        <v>1563</v>
      </c>
      <c r="D1133" s="300">
        <v>6</v>
      </c>
      <c r="E1133" s="300">
        <v>5.5</v>
      </c>
      <c r="F1133" s="300">
        <v>5</v>
      </c>
      <c r="G1133" s="300">
        <v>5.5</v>
      </c>
      <c r="H1133" s="300">
        <v>6.5</v>
      </c>
      <c r="I1133" s="300">
        <v>5</v>
      </c>
      <c r="J1133" s="300">
        <v>6.7</v>
      </c>
      <c r="K1133" s="300">
        <v>6.5</v>
      </c>
      <c r="L1133" s="301">
        <v>5</v>
      </c>
      <c r="M1133" s="300">
        <v>6.5</v>
      </c>
      <c r="N1133" s="300">
        <v>7.2</v>
      </c>
      <c r="O1133" s="301">
        <v>6.4</v>
      </c>
      <c r="P1133" s="301">
        <v>6</v>
      </c>
      <c r="Q1133" s="300">
        <v>5.7</v>
      </c>
      <c r="R1133" s="300">
        <v>5.7</v>
      </c>
      <c r="S1133" s="300">
        <v>6</v>
      </c>
      <c r="T1133" s="300">
        <v>5.95</v>
      </c>
    </row>
    <row r="1134" spans="1:20" ht="20.100000000000001" customHeight="1">
      <c r="A1134" s="288">
        <v>44843</v>
      </c>
      <c r="B1134" s="288">
        <v>44847</v>
      </c>
      <c r="C1134" s="299" t="s">
        <v>1564</v>
      </c>
      <c r="D1134" s="300">
        <v>75</v>
      </c>
      <c r="E1134" s="300">
        <v>73</v>
      </c>
      <c r="F1134" s="300">
        <v>71.5</v>
      </c>
      <c r="G1134" s="300">
        <v>71.5</v>
      </c>
      <c r="H1134" s="300">
        <v>69</v>
      </c>
      <c r="I1134" s="300">
        <v>71</v>
      </c>
      <c r="J1134" s="300">
        <v>70.5</v>
      </c>
      <c r="K1134" s="300">
        <v>70</v>
      </c>
      <c r="L1134" s="301">
        <v>71.5</v>
      </c>
      <c r="M1134" s="300">
        <v>72</v>
      </c>
      <c r="N1134" s="300">
        <v>72.3</v>
      </c>
      <c r="O1134" s="301">
        <v>75</v>
      </c>
      <c r="P1134" s="301">
        <v>71.5</v>
      </c>
      <c r="Q1134" s="300">
        <v>73.5</v>
      </c>
      <c r="R1134" s="300">
        <v>74</v>
      </c>
      <c r="S1134" s="300">
        <v>71</v>
      </c>
      <c r="T1134" s="300">
        <v>72.02</v>
      </c>
    </row>
    <row r="1135" spans="1:20" ht="20.100000000000001" customHeight="1">
      <c r="A1135" s="288">
        <v>44843</v>
      </c>
      <c r="B1135" s="288">
        <v>44847</v>
      </c>
      <c r="C1135" s="299" t="s">
        <v>1565</v>
      </c>
      <c r="D1135" s="300">
        <v>67</v>
      </c>
      <c r="E1135" s="300">
        <v>65</v>
      </c>
      <c r="F1135" s="300">
        <v>62</v>
      </c>
      <c r="G1135" s="300">
        <v>63</v>
      </c>
      <c r="H1135" s="300">
        <v>59</v>
      </c>
      <c r="I1135" s="300">
        <v>64</v>
      </c>
      <c r="J1135" s="300">
        <v>60.5</v>
      </c>
      <c r="K1135" s="300">
        <v>60.5</v>
      </c>
      <c r="L1135" s="301">
        <v>61</v>
      </c>
      <c r="M1135" s="300">
        <v>60</v>
      </c>
      <c r="N1135" s="300">
        <v>61.5</v>
      </c>
      <c r="O1135" s="301">
        <v>63</v>
      </c>
      <c r="P1135" s="301">
        <v>61</v>
      </c>
      <c r="Q1135" s="300">
        <v>62</v>
      </c>
      <c r="R1135" s="300">
        <v>62</v>
      </c>
      <c r="S1135" s="300">
        <v>59</v>
      </c>
      <c r="T1135" s="300">
        <v>61.91</v>
      </c>
    </row>
    <row r="1136" spans="1:20" ht="20.100000000000001" customHeight="1">
      <c r="A1136" s="288">
        <v>44843</v>
      </c>
      <c r="B1136" s="288">
        <v>44847</v>
      </c>
      <c r="C1136" s="299" t="s">
        <v>1566</v>
      </c>
      <c r="D1136" s="300">
        <v>8</v>
      </c>
      <c r="E1136" s="300">
        <v>8</v>
      </c>
      <c r="F1136" s="300">
        <v>9.5</v>
      </c>
      <c r="G1136" s="300">
        <v>8.5</v>
      </c>
      <c r="H1136" s="300">
        <v>10</v>
      </c>
      <c r="I1136" s="300">
        <v>7</v>
      </c>
      <c r="J1136" s="300">
        <v>10</v>
      </c>
      <c r="K1136" s="300">
        <v>9.5</v>
      </c>
      <c r="L1136" s="301">
        <v>10.5</v>
      </c>
      <c r="M1136" s="300">
        <v>12</v>
      </c>
      <c r="N1136" s="300">
        <v>10.8</v>
      </c>
      <c r="O1136" s="301">
        <v>12</v>
      </c>
      <c r="P1136" s="301">
        <v>10.5</v>
      </c>
      <c r="Q1136" s="300">
        <v>11.5</v>
      </c>
      <c r="R1136" s="300">
        <v>12</v>
      </c>
      <c r="S1136" s="300">
        <v>12</v>
      </c>
      <c r="T1136" s="300">
        <v>10.11</v>
      </c>
    </row>
    <row r="1137" spans="1:21" ht="20.100000000000001" customHeight="1">
      <c r="A1137" s="302">
        <v>44848</v>
      </c>
      <c r="B1137" s="302">
        <v>44854</v>
      </c>
      <c r="C1137" s="299" t="s">
        <v>1560</v>
      </c>
      <c r="D1137" s="300">
        <v>35.200000000000003</v>
      </c>
      <c r="E1137" s="300">
        <v>34.6</v>
      </c>
      <c r="F1137" s="300">
        <v>36.299999999999997</v>
      </c>
      <c r="G1137" s="300">
        <v>35</v>
      </c>
      <c r="H1137" s="301">
        <v>36</v>
      </c>
      <c r="I1137" s="300">
        <v>36.299999999999997</v>
      </c>
      <c r="J1137" s="300">
        <v>36.5</v>
      </c>
      <c r="K1137" s="300">
        <v>36.5</v>
      </c>
      <c r="L1137" s="300">
        <v>35.5</v>
      </c>
      <c r="M1137" s="300">
        <v>36</v>
      </c>
      <c r="N1137" s="300">
        <v>37.5</v>
      </c>
      <c r="O1137" s="301">
        <v>37</v>
      </c>
      <c r="P1137" s="301">
        <v>36</v>
      </c>
      <c r="Q1137" s="300">
        <v>36.5</v>
      </c>
      <c r="R1137" s="300">
        <v>36.700000000000003</v>
      </c>
      <c r="S1137" s="300">
        <v>36.799999999999997</v>
      </c>
      <c r="T1137" s="299">
        <v>36.15</v>
      </c>
    </row>
    <row r="1138" spans="1:21" ht="20.100000000000001" customHeight="1">
      <c r="A1138" s="302">
        <v>44848</v>
      </c>
      <c r="B1138" s="302">
        <v>44854</v>
      </c>
      <c r="C1138" s="299" t="s">
        <v>1561</v>
      </c>
      <c r="D1138" s="300">
        <v>40</v>
      </c>
      <c r="E1138" s="300">
        <v>39</v>
      </c>
      <c r="F1138" s="300">
        <v>41</v>
      </c>
      <c r="G1138" s="300">
        <v>40.5</v>
      </c>
      <c r="H1138" s="300">
        <v>41.5</v>
      </c>
      <c r="I1138" s="300">
        <v>41</v>
      </c>
      <c r="J1138" s="300">
        <v>39</v>
      </c>
      <c r="K1138" s="300">
        <v>42</v>
      </c>
      <c r="L1138" s="301">
        <v>40.200000000000003</v>
      </c>
      <c r="M1138" s="300">
        <v>40</v>
      </c>
      <c r="N1138" s="301">
        <v>41.5</v>
      </c>
      <c r="O1138" s="301">
        <v>41.3</v>
      </c>
      <c r="P1138" s="301">
        <v>40.200000000000003</v>
      </c>
      <c r="Q1138" s="300">
        <v>40.4</v>
      </c>
      <c r="R1138" s="300">
        <v>41</v>
      </c>
      <c r="S1138" s="300">
        <v>39.799999999999997</v>
      </c>
      <c r="T1138" s="299">
        <v>40.53</v>
      </c>
    </row>
    <row r="1139" spans="1:21" ht="20.100000000000001" customHeight="1">
      <c r="A1139" s="302">
        <v>44848</v>
      </c>
      <c r="B1139" s="302">
        <v>44854</v>
      </c>
      <c r="C1139" s="299" t="s">
        <v>1562</v>
      </c>
      <c r="D1139" s="300">
        <v>32</v>
      </c>
      <c r="E1139" s="300">
        <v>31</v>
      </c>
      <c r="F1139" s="300">
        <v>32</v>
      </c>
      <c r="G1139" s="300">
        <v>33</v>
      </c>
      <c r="H1139" s="300">
        <v>32</v>
      </c>
      <c r="I1139" s="300">
        <v>33</v>
      </c>
      <c r="J1139" s="300">
        <v>32.5</v>
      </c>
      <c r="K1139" s="300">
        <v>33.5</v>
      </c>
      <c r="L1139" s="301">
        <v>34.200000000000003</v>
      </c>
      <c r="M1139" s="300">
        <v>33</v>
      </c>
      <c r="N1139" s="301">
        <v>35</v>
      </c>
      <c r="O1139" s="301">
        <v>34.799999999999997</v>
      </c>
      <c r="P1139" s="301">
        <v>34.200000000000003</v>
      </c>
      <c r="Q1139" s="300">
        <v>34</v>
      </c>
      <c r="R1139" s="300">
        <v>34.5</v>
      </c>
      <c r="S1139" s="300">
        <v>33</v>
      </c>
      <c r="T1139" s="299">
        <v>33.229999999999997</v>
      </c>
    </row>
    <row r="1140" spans="1:21" ht="20.100000000000001" customHeight="1">
      <c r="A1140" s="302">
        <v>44848</v>
      </c>
      <c r="B1140" s="302">
        <v>44854</v>
      </c>
      <c r="C1140" s="299" t="s">
        <v>1563</v>
      </c>
      <c r="D1140" s="300">
        <v>8</v>
      </c>
      <c r="E1140" s="300">
        <v>8</v>
      </c>
      <c r="F1140" s="300">
        <v>9</v>
      </c>
      <c r="G1140" s="300">
        <v>7.5</v>
      </c>
      <c r="H1140" s="300">
        <v>9.5</v>
      </c>
      <c r="I1140" s="300">
        <v>8</v>
      </c>
      <c r="J1140" s="300">
        <v>6.5</v>
      </c>
      <c r="K1140" s="300">
        <v>8.5</v>
      </c>
      <c r="L1140" s="301">
        <v>6</v>
      </c>
      <c r="M1140" s="300">
        <v>7</v>
      </c>
      <c r="N1140" s="301">
        <v>6.5</v>
      </c>
      <c r="O1140" s="301">
        <v>6.5</v>
      </c>
      <c r="P1140" s="301">
        <v>6</v>
      </c>
      <c r="Q1140" s="300">
        <v>6.4</v>
      </c>
      <c r="R1140" s="300">
        <v>6.5</v>
      </c>
      <c r="S1140" s="300">
        <v>6.8</v>
      </c>
      <c r="T1140" s="299">
        <v>7.3</v>
      </c>
    </row>
    <row r="1141" spans="1:21" ht="20.100000000000001" customHeight="1">
      <c r="A1141" s="302">
        <v>44848</v>
      </c>
      <c r="B1141" s="302">
        <v>44854</v>
      </c>
      <c r="C1141" s="299" t="s">
        <v>1564</v>
      </c>
      <c r="D1141" s="300">
        <v>75.5</v>
      </c>
      <c r="E1141" s="300">
        <v>73.5</v>
      </c>
      <c r="F1141" s="300">
        <v>73</v>
      </c>
      <c r="G1141" s="300">
        <v>72</v>
      </c>
      <c r="H1141" s="300">
        <v>71</v>
      </c>
      <c r="I1141" s="300">
        <v>72</v>
      </c>
      <c r="J1141" s="300">
        <v>73</v>
      </c>
      <c r="K1141" s="300">
        <v>72.5</v>
      </c>
      <c r="L1141" s="301">
        <v>72.8</v>
      </c>
      <c r="M1141" s="300">
        <v>74</v>
      </c>
      <c r="N1141" s="301">
        <v>76.7</v>
      </c>
      <c r="O1141" s="301">
        <v>76.599999999999994</v>
      </c>
      <c r="P1141" s="301">
        <v>72.8</v>
      </c>
      <c r="Q1141" s="300">
        <v>74</v>
      </c>
      <c r="R1141" s="300">
        <v>76</v>
      </c>
      <c r="S1141" s="300">
        <v>73</v>
      </c>
      <c r="T1141" s="299">
        <v>73.650000000000006</v>
      </c>
    </row>
    <row r="1142" spans="1:21" ht="20.100000000000001" customHeight="1">
      <c r="A1142" s="302">
        <v>44848</v>
      </c>
      <c r="B1142" s="302">
        <v>44854</v>
      </c>
      <c r="C1142" s="299" t="s">
        <v>1565</v>
      </c>
      <c r="D1142" s="300">
        <v>67</v>
      </c>
      <c r="E1142" s="300">
        <v>65</v>
      </c>
      <c r="F1142" s="300">
        <v>63</v>
      </c>
      <c r="G1142" s="300">
        <v>64</v>
      </c>
      <c r="H1142" s="300">
        <v>61</v>
      </c>
      <c r="I1142" s="300">
        <v>64</v>
      </c>
      <c r="J1142" s="300">
        <v>63</v>
      </c>
      <c r="K1142" s="300">
        <v>62</v>
      </c>
      <c r="L1142" s="301">
        <v>61.8</v>
      </c>
      <c r="M1142" s="300">
        <v>62</v>
      </c>
      <c r="N1142" s="301">
        <v>65.2</v>
      </c>
      <c r="O1142" s="301">
        <v>65.099999999999994</v>
      </c>
      <c r="P1142" s="301">
        <v>61.8</v>
      </c>
      <c r="Q1142" s="300">
        <v>64.5</v>
      </c>
      <c r="R1142" s="300">
        <v>65</v>
      </c>
      <c r="S1142" s="300">
        <v>60</v>
      </c>
      <c r="T1142" s="299">
        <v>63.4</v>
      </c>
    </row>
    <row r="1143" spans="1:21" ht="20.100000000000001" customHeight="1">
      <c r="A1143" s="302">
        <v>44848</v>
      </c>
      <c r="B1143" s="302">
        <v>44854</v>
      </c>
      <c r="C1143" s="299" t="s">
        <v>1566</v>
      </c>
      <c r="D1143" s="300">
        <v>8.5</v>
      </c>
      <c r="E1143" s="300">
        <v>8.5</v>
      </c>
      <c r="F1143" s="300">
        <v>10</v>
      </c>
      <c r="G1143" s="300">
        <v>8</v>
      </c>
      <c r="H1143" s="300">
        <v>10</v>
      </c>
      <c r="I1143" s="300">
        <v>8</v>
      </c>
      <c r="J1143" s="300">
        <v>10</v>
      </c>
      <c r="K1143" s="300">
        <v>10.5</v>
      </c>
      <c r="L1143" s="301">
        <v>11</v>
      </c>
      <c r="M1143" s="300">
        <v>12</v>
      </c>
      <c r="N1143" s="301">
        <v>11.5</v>
      </c>
      <c r="O1143" s="301">
        <v>11.5</v>
      </c>
      <c r="P1143" s="301">
        <v>11</v>
      </c>
      <c r="Q1143" s="300">
        <v>9.5</v>
      </c>
      <c r="R1143" s="300">
        <v>11</v>
      </c>
      <c r="S1143" s="300">
        <v>13</v>
      </c>
      <c r="T1143" s="299">
        <v>10.25</v>
      </c>
    </row>
    <row r="1144" spans="1:21" ht="20.100000000000001" customHeight="1">
      <c r="A1144" s="302">
        <v>44855</v>
      </c>
      <c r="B1144" s="302">
        <v>44861</v>
      </c>
      <c r="C1144" s="299" t="s">
        <v>1560</v>
      </c>
      <c r="D1144" s="300">
        <v>34.200000000000003</v>
      </c>
      <c r="E1144" s="300">
        <v>33.9</v>
      </c>
      <c r="F1144" s="300">
        <v>34.799999999999997</v>
      </c>
      <c r="G1144" s="300">
        <v>34</v>
      </c>
      <c r="H1144" s="301">
        <v>35</v>
      </c>
      <c r="I1144" s="300">
        <v>35</v>
      </c>
      <c r="J1144" s="300">
        <v>36</v>
      </c>
      <c r="K1144" s="300">
        <v>35.5</v>
      </c>
      <c r="L1144" s="300">
        <v>35</v>
      </c>
      <c r="M1144" s="300">
        <v>35.4</v>
      </c>
      <c r="N1144" s="301">
        <v>36.5</v>
      </c>
      <c r="O1144" s="301">
        <v>36</v>
      </c>
      <c r="P1144" s="301">
        <v>34.5</v>
      </c>
      <c r="Q1144" s="300">
        <v>35.299999999999997</v>
      </c>
      <c r="R1144" s="300">
        <v>35.9</v>
      </c>
      <c r="S1144" s="300">
        <v>35.9</v>
      </c>
      <c r="T1144" s="300">
        <v>35.18</v>
      </c>
      <c r="U1144" s="303"/>
    </row>
    <row r="1145" spans="1:21" ht="20.100000000000001" customHeight="1">
      <c r="A1145" s="302">
        <v>44855</v>
      </c>
      <c r="B1145" s="302">
        <v>44861</v>
      </c>
      <c r="C1145" s="299" t="s">
        <v>1561</v>
      </c>
      <c r="D1145" s="300">
        <v>39.5</v>
      </c>
      <c r="E1145" s="300">
        <v>38</v>
      </c>
      <c r="F1145" s="300">
        <v>40</v>
      </c>
      <c r="G1145" s="300">
        <v>39</v>
      </c>
      <c r="H1145" s="300">
        <v>40.5</v>
      </c>
      <c r="I1145" s="300">
        <v>40.5</v>
      </c>
      <c r="J1145" s="300">
        <v>38.5</v>
      </c>
      <c r="K1145" s="300">
        <v>41</v>
      </c>
      <c r="L1145" s="301">
        <v>38.700000000000003</v>
      </c>
      <c r="M1145" s="300">
        <v>40</v>
      </c>
      <c r="N1145" s="301">
        <v>38.700000000000003</v>
      </c>
      <c r="O1145" s="301">
        <v>40.4</v>
      </c>
      <c r="P1145" s="301">
        <v>38.700000000000003</v>
      </c>
      <c r="Q1145" s="300">
        <v>39.6</v>
      </c>
      <c r="R1145" s="300">
        <v>40.200000000000003</v>
      </c>
      <c r="S1145" s="300">
        <v>38.9</v>
      </c>
      <c r="T1145" s="300">
        <v>39.51</v>
      </c>
      <c r="U1145" s="303"/>
    </row>
    <row r="1146" spans="1:21" ht="20.100000000000001" customHeight="1">
      <c r="A1146" s="302">
        <v>44855</v>
      </c>
      <c r="B1146" s="302">
        <v>44861</v>
      </c>
      <c r="C1146" s="299" t="s">
        <v>1562</v>
      </c>
      <c r="D1146" s="300">
        <v>32</v>
      </c>
      <c r="E1146" s="300">
        <v>31</v>
      </c>
      <c r="F1146" s="300">
        <v>32</v>
      </c>
      <c r="G1146" s="300">
        <v>33</v>
      </c>
      <c r="H1146" s="300">
        <v>32</v>
      </c>
      <c r="I1146" s="300">
        <v>33</v>
      </c>
      <c r="J1146" s="300">
        <v>32</v>
      </c>
      <c r="K1146" s="300">
        <v>32.5</v>
      </c>
      <c r="L1146" s="301">
        <v>32.700000000000003</v>
      </c>
      <c r="M1146" s="300">
        <v>33</v>
      </c>
      <c r="N1146" s="301">
        <v>32.700000000000003</v>
      </c>
      <c r="O1146" s="301">
        <v>34.4</v>
      </c>
      <c r="P1146" s="301">
        <v>32.700000000000003</v>
      </c>
      <c r="Q1146" s="300">
        <v>33.9</v>
      </c>
      <c r="R1146" s="300">
        <v>34.1</v>
      </c>
      <c r="S1146" s="300">
        <v>32.6</v>
      </c>
      <c r="T1146" s="300">
        <v>32.729999999999997</v>
      </c>
      <c r="U1146" s="303"/>
    </row>
    <row r="1147" spans="1:21" ht="20.100000000000001" customHeight="1">
      <c r="A1147" s="302">
        <v>44855</v>
      </c>
      <c r="B1147" s="302">
        <v>44861</v>
      </c>
      <c r="C1147" s="299" t="s">
        <v>1563</v>
      </c>
      <c r="D1147" s="300">
        <v>7.5</v>
      </c>
      <c r="E1147" s="300">
        <v>7</v>
      </c>
      <c r="F1147" s="300">
        <v>8</v>
      </c>
      <c r="G1147" s="300">
        <v>6</v>
      </c>
      <c r="H1147" s="300">
        <v>8.5</v>
      </c>
      <c r="I1147" s="300">
        <v>7.5</v>
      </c>
      <c r="J1147" s="300">
        <v>6.5</v>
      </c>
      <c r="K1147" s="300">
        <v>8.5</v>
      </c>
      <c r="L1147" s="301">
        <v>6</v>
      </c>
      <c r="M1147" s="300">
        <v>7</v>
      </c>
      <c r="N1147" s="301">
        <v>6</v>
      </c>
      <c r="O1147" s="301">
        <v>6</v>
      </c>
      <c r="P1147" s="301">
        <v>6</v>
      </c>
      <c r="Q1147" s="300">
        <v>5.7</v>
      </c>
      <c r="R1147" s="300">
        <v>6.1</v>
      </c>
      <c r="S1147" s="300">
        <v>6.3</v>
      </c>
      <c r="T1147" s="300">
        <v>6.78</v>
      </c>
      <c r="U1147" s="303"/>
    </row>
    <row r="1148" spans="1:21" ht="20.100000000000001" customHeight="1">
      <c r="A1148" s="302">
        <v>44855</v>
      </c>
      <c r="B1148" s="302">
        <v>44861</v>
      </c>
      <c r="C1148" s="299" t="s">
        <v>1564</v>
      </c>
      <c r="D1148" s="300">
        <v>73</v>
      </c>
      <c r="E1148" s="300">
        <v>71</v>
      </c>
      <c r="F1148" s="300">
        <v>71</v>
      </c>
      <c r="G1148" s="300">
        <v>70</v>
      </c>
      <c r="H1148" s="300">
        <v>69.5</v>
      </c>
      <c r="I1148" s="300">
        <v>70.5</v>
      </c>
      <c r="J1148" s="300">
        <v>71.5</v>
      </c>
      <c r="K1148" s="300">
        <v>71</v>
      </c>
      <c r="L1148" s="301">
        <v>70.2</v>
      </c>
      <c r="M1148" s="300">
        <v>73</v>
      </c>
      <c r="N1148" s="301">
        <v>70.2</v>
      </c>
      <c r="O1148" s="301">
        <v>74.3</v>
      </c>
      <c r="P1148" s="301">
        <v>70.2</v>
      </c>
      <c r="Q1148" s="300">
        <v>72.900000000000006</v>
      </c>
      <c r="R1148" s="300">
        <v>73.8</v>
      </c>
      <c r="S1148" s="300">
        <v>72</v>
      </c>
      <c r="T1148" s="300">
        <v>71.510000000000005</v>
      </c>
      <c r="U1148" s="303"/>
    </row>
    <row r="1149" spans="1:21" ht="20.100000000000001" customHeight="1">
      <c r="A1149" s="302">
        <v>44855</v>
      </c>
      <c r="B1149" s="302">
        <v>44861</v>
      </c>
      <c r="C1149" s="299" t="s">
        <v>1565</v>
      </c>
      <c r="D1149" s="300">
        <v>65</v>
      </c>
      <c r="E1149" s="300">
        <v>63</v>
      </c>
      <c r="F1149" s="300">
        <v>63</v>
      </c>
      <c r="G1149" s="300">
        <v>64</v>
      </c>
      <c r="H1149" s="300">
        <v>60.5</v>
      </c>
      <c r="I1149" s="300">
        <v>64</v>
      </c>
      <c r="J1149" s="300">
        <v>61.5</v>
      </c>
      <c r="K1149" s="300">
        <v>61</v>
      </c>
      <c r="L1149" s="301">
        <v>58.2</v>
      </c>
      <c r="M1149" s="300">
        <v>62</v>
      </c>
      <c r="N1149" s="301">
        <v>58.2</v>
      </c>
      <c r="O1149" s="301">
        <v>62.3</v>
      </c>
      <c r="P1149" s="301">
        <v>58.2</v>
      </c>
      <c r="Q1149" s="300">
        <v>62.2</v>
      </c>
      <c r="R1149" s="300">
        <v>62.2</v>
      </c>
      <c r="S1149" s="300">
        <v>59</v>
      </c>
      <c r="T1149" s="300">
        <v>61.52</v>
      </c>
      <c r="U1149" s="303"/>
    </row>
    <row r="1150" spans="1:21" ht="20.100000000000001" customHeight="1">
      <c r="A1150" s="302">
        <v>44855</v>
      </c>
      <c r="B1150" s="302">
        <v>44861</v>
      </c>
      <c r="C1150" s="299" t="s">
        <v>1566</v>
      </c>
      <c r="D1150" s="300">
        <v>8</v>
      </c>
      <c r="E1150" s="300">
        <v>8</v>
      </c>
      <c r="F1150" s="300">
        <v>8</v>
      </c>
      <c r="G1150" s="300">
        <v>6</v>
      </c>
      <c r="H1150" s="300">
        <v>9</v>
      </c>
      <c r="I1150" s="300">
        <v>6.5</v>
      </c>
      <c r="J1150" s="300">
        <v>10</v>
      </c>
      <c r="K1150" s="300">
        <v>10</v>
      </c>
      <c r="L1150" s="301">
        <v>12</v>
      </c>
      <c r="M1150" s="300">
        <v>11</v>
      </c>
      <c r="N1150" s="301">
        <v>12</v>
      </c>
      <c r="O1150" s="301">
        <v>12</v>
      </c>
      <c r="P1150" s="301">
        <v>12</v>
      </c>
      <c r="Q1150" s="300">
        <v>10.7</v>
      </c>
      <c r="R1150" s="300">
        <v>11.6</v>
      </c>
      <c r="S1150" s="300">
        <v>13</v>
      </c>
      <c r="T1150" s="300">
        <v>9.99</v>
      </c>
      <c r="U1150" s="303"/>
    </row>
    <row r="1151" spans="1:21" ht="20.100000000000001" customHeight="1">
      <c r="A1151" s="302">
        <v>44862</v>
      </c>
      <c r="B1151" s="302">
        <v>44868</v>
      </c>
      <c r="C1151" s="299" t="s">
        <v>1560</v>
      </c>
      <c r="D1151" s="300">
        <v>33</v>
      </c>
      <c r="E1151" s="300">
        <v>32.6</v>
      </c>
      <c r="F1151" s="300">
        <v>33.6</v>
      </c>
      <c r="G1151" s="300">
        <v>33</v>
      </c>
      <c r="H1151" s="301">
        <v>33.799999999999997</v>
      </c>
      <c r="I1151" s="300">
        <v>33.799999999999997</v>
      </c>
      <c r="J1151" s="300">
        <v>34</v>
      </c>
      <c r="K1151" s="300">
        <v>34</v>
      </c>
      <c r="L1151" s="300">
        <v>33.5</v>
      </c>
      <c r="M1151" s="300">
        <v>33.799999999999997</v>
      </c>
      <c r="N1151" s="301">
        <v>35</v>
      </c>
      <c r="O1151" s="301">
        <v>34.5</v>
      </c>
      <c r="P1151" s="301">
        <v>33.200000000000003</v>
      </c>
      <c r="Q1151" s="300">
        <v>33.6</v>
      </c>
      <c r="R1151" s="300">
        <v>34.299999999999997</v>
      </c>
      <c r="S1151" s="300">
        <v>34.5</v>
      </c>
      <c r="T1151" s="300">
        <v>33.76</v>
      </c>
      <c r="U1151" s="303"/>
    </row>
    <row r="1152" spans="1:21" ht="20.100000000000001" customHeight="1">
      <c r="A1152" s="302">
        <v>44862</v>
      </c>
      <c r="B1152" s="302">
        <v>44868</v>
      </c>
      <c r="C1152" s="299" t="s">
        <v>1561</v>
      </c>
      <c r="D1152" s="300">
        <v>39</v>
      </c>
      <c r="E1152" s="300">
        <v>37.5</v>
      </c>
      <c r="F1152" s="300">
        <v>39</v>
      </c>
      <c r="G1152" s="300">
        <v>38.5</v>
      </c>
      <c r="H1152" s="300">
        <v>39.5</v>
      </c>
      <c r="I1152" s="300">
        <v>39.5</v>
      </c>
      <c r="J1152" s="300">
        <v>39</v>
      </c>
      <c r="K1152" s="300">
        <v>39.5</v>
      </c>
      <c r="L1152" s="301">
        <v>38.1</v>
      </c>
      <c r="M1152" s="300">
        <v>39</v>
      </c>
      <c r="N1152" s="301">
        <v>39.4</v>
      </c>
      <c r="O1152" s="301">
        <v>39.4</v>
      </c>
      <c r="P1152" s="301">
        <v>38.1</v>
      </c>
      <c r="Q1152" s="300">
        <v>39</v>
      </c>
      <c r="R1152" s="300">
        <v>39.4</v>
      </c>
      <c r="S1152" s="300">
        <v>36.799999999999997</v>
      </c>
      <c r="T1152" s="300">
        <v>38.79</v>
      </c>
      <c r="U1152" s="303"/>
    </row>
    <row r="1153" spans="1:26" ht="20.100000000000001" customHeight="1">
      <c r="A1153" s="302">
        <v>44862</v>
      </c>
      <c r="B1153" s="302">
        <v>44868</v>
      </c>
      <c r="C1153" s="299" t="s">
        <v>1562</v>
      </c>
      <c r="D1153" s="300">
        <v>32</v>
      </c>
      <c r="E1153" s="300">
        <v>30</v>
      </c>
      <c r="F1153" s="300">
        <v>32</v>
      </c>
      <c r="G1153" s="300">
        <v>33</v>
      </c>
      <c r="H1153" s="300">
        <v>30</v>
      </c>
      <c r="I1153" s="300">
        <v>32</v>
      </c>
      <c r="J1153" s="300">
        <v>32</v>
      </c>
      <c r="K1153" s="300">
        <v>31.5</v>
      </c>
      <c r="L1153" s="301">
        <v>31.6</v>
      </c>
      <c r="M1153" s="300">
        <v>32</v>
      </c>
      <c r="N1153" s="301">
        <v>32.9</v>
      </c>
      <c r="O1153" s="301">
        <v>32.9</v>
      </c>
      <c r="P1153" s="301">
        <v>31.6</v>
      </c>
      <c r="Q1153" s="300">
        <v>32</v>
      </c>
      <c r="R1153" s="300">
        <v>33</v>
      </c>
      <c r="S1153" s="300">
        <v>32</v>
      </c>
      <c r="T1153" s="300">
        <v>31.91</v>
      </c>
      <c r="U1153" s="303"/>
    </row>
    <row r="1154" spans="1:26" ht="20.100000000000001" customHeight="1">
      <c r="A1154" s="302">
        <v>44862</v>
      </c>
      <c r="B1154" s="302">
        <v>44868</v>
      </c>
      <c r="C1154" s="299" t="s">
        <v>1563</v>
      </c>
      <c r="D1154" s="300">
        <v>7</v>
      </c>
      <c r="E1154" s="300">
        <v>7.5</v>
      </c>
      <c r="F1154" s="300">
        <v>7</v>
      </c>
      <c r="G1154" s="300">
        <v>5.5</v>
      </c>
      <c r="H1154" s="300">
        <v>9.5</v>
      </c>
      <c r="I1154" s="300">
        <v>7.5</v>
      </c>
      <c r="J1154" s="300">
        <v>7</v>
      </c>
      <c r="K1154" s="300">
        <v>8</v>
      </c>
      <c r="L1154" s="301">
        <v>6.5</v>
      </c>
      <c r="M1154" s="300">
        <v>7</v>
      </c>
      <c r="N1154" s="301">
        <v>6.5</v>
      </c>
      <c r="O1154" s="301">
        <v>6.5</v>
      </c>
      <c r="P1154" s="301">
        <v>6.5</v>
      </c>
      <c r="Q1154" s="300">
        <v>7</v>
      </c>
      <c r="R1154" s="300">
        <v>6.4</v>
      </c>
      <c r="S1154" s="300">
        <v>4.8</v>
      </c>
      <c r="T1154" s="300">
        <v>6.88</v>
      </c>
      <c r="U1154" s="303"/>
    </row>
    <row r="1155" spans="1:26" ht="20.100000000000001" customHeight="1">
      <c r="A1155" s="302">
        <v>44862</v>
      </c>
      <c r="B1155" s="302">
        <v>44868</v>
      </c>
      <c r="C1155" s="299" t="s">
        <v>1564</v>
      </c>
      <c r="D1155" s="300">
        <v>72</v>
      </c>
      <c r="E1155" s="300">
        <v>71</v>
      </c>
      <c r="F1155" s="300">
        <v>70</v>
      </c>
      <c r="G1155" s="300">
        <v>69.5</v>
      </c>
      <c r="H1155" s="300">
        <v>69</v>
      </c>
      <c r="I1155" s="300">
        <v>69.5</v>
      </c>
      <c r="J1155" s="300">
        <v>75</v>
      </c>
      <c r="K1155" s="300">
        <v>71</v>
      </c>
      <c r="L1155" s="301">
        <v>68.7</v>
      </c>
      <c r="M1155" s="300">
        <v>72</v>
      </c>
      <c r="N1155" s="301">
        <v>72.5</v>
      </c>
      <c r="O1155" s="301">
        <v>72.5</v>
      </c>
      <c r="P1155" s="301">
        <v>68.7</v>
      </c>
      <c r="Q1155" s="300">
        <v>70</v>
      </c>
      <c r="R1155" s="300">
        <v>71</v>
      </c>
      <c r="S1155" s="300">
        <v>72</v>
      </c>
      <c r="T1155" s="300">
        <v>70.900000000000006</v>
      </c>
      <c r="U1155" s="303"/>
    </row>
    <row r="1156" spans="1:26" ht="20.100000000000001" customHeight="1">
      <c r="A1156" s="302">
        <v>44862</v>
      </c>
      <c r="B1156" s="302">
        <v>44868</v>
      </c>
      <c r="C1156" s="299" t="s">
        <v>1565</v>
      </c>
      <c r="D1156" s="300">
        <v>65</v>
      </c>
      <c r="E1156" s="300">
        <v>63</v>
      </c>
      <c r="F1156" s="300">
        <v>63</v>
      </c>
      <c r="G1156" s="300">
        <v>64</v>
      </c>
      <c r="H1156" s="300">
        <v>60</v>
      </c>
      <c r="I1156" s="300">
        <v>63</v>
      </c>
      <c r="J1156" s="300">
        <v>60</v>
      </c>
      <c r="K1156" s="300">
        <v>61</v>
      </c>
      <c r="L1156" s="301">
        <v>58.7</v>
      </c>
      <c r="M1156" s="300">
        <v>61</v>
      </c>
      <c r="N1156" s="301">
        <v>61.5</v>
      </c>
      <c r="O1156" s="301">
        <v>61.5</v>
      </c>
      <c r="P1156" s="301">
        <v>57.7</v>
      </c>
      <c r="Q1156" s="300">
        <v>60</v>
      </c>
      <c r="R1156" s="300">
        <v>60.5</v>
      </c>
      <c r="S1156" s="300">
        <v>58</v>
      </c>
      <c r="T1156" s="300">
        <v>61.12</v>
      </c>
      <c r="U1156" s="303"/>
    </row>
    <row r="1157" spans="1:26" ht="20.100000000000001" customHeight="1">
      <c r="A1157" s="302">
        <v>44862</v>
      </c>
      <c r="B1157" s="302">
        <v>44868</v>
      </c>
      <c r="C1157" s="299" t="s">
        <v>1566</v>
      </c>
      <c r="D1157" s="300">
        <v>7</v>
      </c>
      <c r="E1157" s="300">
        <v>8</v>
      </c>
      <c r="F1157" s="300">
        <v>7</v>
      </c>
      <c r="G1157" s="300">
        <v>5.5</v>
      </c>
      <c r="H1157" s="300">
        <v>9</v>
      </c>
      <c r="I1157" s="300">
        <v>6.5</v>
      </c>
      <c r="J1157" s="300">
        <v>15</v>
      </c>
      <c r="K1157" s="300">
        <v>10</v>
      </c>
      <c r="L1157" s="301">
        <v>10</v>
      </c>
      <c r="M1157" s="300">
        <v>11</v>
      </c>
      <c r="N1157" s="301">
        <v>11</v>
      </c>
      <c r="O1157" s="301">
        <v>11</v>
      </c>
      <c r="P1157" s="301">
        <v>11</v>
      </c>
      <c r="Q1157" s="300">
        <v>10</v>
      </c>
      <c r="R1157" s="300">
        <v>10.5</v>
      </c>
      <c r="S1157" s="300">
        <v>14</v>
      </c>
      <c r="T1157" s="300">
        <v>9.7799999999999994</v>
      </c>
      <c r="U1157" s="303"/>
    </row>
    <row r="1158" spans="1:26" ht="20.100000000000001" customHeight="1">
      <c r="A1158" s="302">
        <v>44869</v>
      </c>
      <c r="B1158" s="302">
        <v>44875</v>
      </c>
      <c r="C1158" s="299" t="s">
        <v>1560</v>
      </c>
      <c r="D1158" s="300">
        <v>31.3</v>
      </c>
      <c r="E1158" s="300">
        <v>30.8</v>
      </c>
      <c r="F1158" s="300">
        <v>32.1</v>
      </c>
      <c r="G1158" s="301">
        <v>31.8</v>
      </c>
      <c r="H1158" s="301">
        <v>32.299999999999997</v>
      </c>
      <c r="I1158" s="301">
        <v>32</v>
      </c>
      <c r="J1158" s="300">
        <v>32.700000000000003</v>
      </c>
      <c r="K1158" s="301">
        <v>32.6</v>
      </c>
      <c r="L1158" s="300">
        <v>32.5</v>
      </c>
      <c r="M1158" s="300">
        <v>32.6</v>
      </c>
      <c r="N1158" s="301">
        <v>32.9</v>
      </c>
      <c r="O1158" s="301">
        <v>32.299999999999997</v>
      </c>
      <c r="P1158" s="301">
        <v>31.6</v>
      </c>
      <c r="Q1158" s="301">
        <v>32</v>
      </c>
      <c r="R1158" s="301">
        <v>32.200000000000003</v>
      </c>
      <c r="S1158" s="300">
        <v>32.4</v>
      </c>
      <c r="T1158" s="300">
        <v>32.130000000000003</v>
      </c>
      <c r="U1158" s="303"/>
    </row>
    <row r="1159" spans="1:26" ht="20.100000000000001" customHeight="1">
      <c r="A1159" s="302">
        <v>44869</v>
      </c>
      <c r="B1159" s="302">
        <v>44875</v>
      </c>
      <c r="C1159" s="299" t="s">
        <v>1561</v>
      </c>
      <c r="D1159" s="300">
        <v>37</v>
      </c>
      <c r="E1159" s="300">
        <v>36</v>
      </c>
      <c r="F1159" s="300">
        <v>38</v>
      </c>
      <c r="G1159" s="300">
        <v>38</v>
      </c>
      <c r="H1159" s="300">
        <v>38.5</v>
      </c>
      <c r="I1159" s="300">
        <v>38.5</v>
      </c>
      <c r="J1159" s="300">
        <v>38</v>
      </c>
      <c r="K1159" s="300">
        <v>38.5</v>
      </c>
      <c r="L1159" s="300">
        <v>37</v>
      </c>
      <c r="M1159" s="300">
        <v>37</v>
      </c>
      <c r="N1159" s="301">
        <v>37.5</v>
      </c>
      <c r="O1159" s="301">
        <v>36.9</v>
      </c>
      <c r="P1159" s="301">
        <v>35.799999999999997</v>
      </c>
      <c r="Q1159" s="301">
        <v>34.4</v>
      </c>
      <c r="R1159" s="301">
        <v>35.799999999999997</v>
      </c>
      <c r="S1159" s="300">
        <v>36</v>
      </c>
      <c r="T1159" s="300">
        <v>37.06</v>
      </c>
      <c r="U1159" s="303"/>
    </row>
    <row r="1160" spans="1:26" ht="20.100000000000001" customHeight="1">
      <c r="A1160" s="302">
        <v>44869</v>
      </c>
      <c r="B1160" s="302">
        <v>44875</v>
      </c>
      <c r="C1160" s="299" t="s">
        <v>1562</v>
      </c>
      <c r="D1160" s="300">
        <v>31.5</v>
      </c>
      <c r="E1160" s="300">
        <v>30</v>
      </c>
      <c r="F1160" s="300">
        <v>30</v>
      </c>
      <c r="G1160" s="300">
        <v>31</v>
      </c>
      <c r="H1160" s="300">
        <v>29.5</v>
      </c>
      <c r="I1160" s="300">
        <v>31</v>
      </c>
      <c r="J1160" s="300">
        <v>31.5</v>
      </c>
      <c r="K1160" s="300">
        <v>30</v>
      </c>
      <c r="L1160" s="300">
        <v>30.5</v>
      </c>
      <c r="M1160" s="300">
        <v>30</v>
      </c>
      <c r="N1160" s="301">
        <v>30.5</v>
      </c>
      <c r="O1160" s="301">
        <v>30.9</v>
      </c>
      <c r="P1160" s="301">
        <v>29.8</v>
      </c>
      <c r="Q1160" s="301">
        <v>27.6</v>
      </c>
      <c r="R1160" s="301">
        <v>30</v>
      </c>
      <c r="S1160" s="300">
        <v>32</v>
      </c>
      <c r="T1160" s="300">
        <v>30.36</v>
      </c>
      <c r="U1160" s="303"/>
    </row>
    <row r="1161" spans="1:26" ht="20.100000000000001" customHeight="1">
      <c r="A1161" s="302">
        <v>44869</v>
      </c>
      <c r="B1161" s="302">
        <v>44875</v>
      </c>
      <c r="C1161" s="299" t="s">
        <v>1563</v>
      </c>
      <c r="D1161" s="300">
        <v>5.5</v>
      </c>
      <c r="E1161" s="300">
        <v>6</v>
      </c>
      <c r="F1161" s="300">
        <v>8</v>
      </c>
      <c r="G1161" s="300">
        <v>7</v>
      </c>
      <c r="H1161" s="300">
        <v>9</v>
      </c>
      <c r="I1161" s="300">
        <v>7.5</v>
      </c>
      <c r="J1161" s="300">
        <v>6.5</v>
      </c>
      <c r="K1161" s="300">
        <v>8.5</v>
      </c>
      <c r="L1161" s="300">
        <v>6.5</v>
      </c>
      <c r="M1161" s="300">
        <v>7</v>
      </c>
      <c r="N1161" s="301">
        <v>7</v>
      </c>
      <c r="O1161" s="301">
        <v>6</v>
      </c>
      <c r="P1161" s="301">
        <v>6</v>
      </c>
      <c r="Q1161" s="301">
        <v>6.8</v>
      </c>
      <c r="R1161" s="301">
        <v>5.8</v>
      </c>
      <c r="S1161" s="300">
        <v>4</v>
      </c>
      <c r="T1161" s="300">
        <v>6.7</v>
      </c>
      <c r="U1161" s="303"/>
    </row>
    <row r="1162" spans="1:26" ht="20.100000000000001" customHeight="1">
      <c r="A1162" s="302">
        <v>44869</v>
      </c>
      <c r="B1162" s="302">
        <v>44875</v>
      </c>
      <c r="C1162" s="299" t="s">
        <v>1564</v>
      </c>
      <c r="D1162" s="300">
        <v>69</v>
      </c>
      <c r="E1162" s="300">
        <v>68</v>
      </c>
      <c r="F1162" s="300">
        <v>68</v>
      </c>
      <c r="G1162" s="300">
        <v>69</v>
      </c>
      <c r="H1162" s="300">
        <v>68.5</v>
      </c>
      <c r="I1162" s="300">
        <v>69</v>
      </c>
      <c r="J1162" s="300">
        <v>69.5</v>
      </c>
      <c r="K1162" s="300">
        <v>69.5</v>
      </c>
      <c r="L1162" s="300">
        <v>66.5</v>
      </c>
      <c r="M1162" s="300">
        <v>69</v>
      </c>
      <c r="N1162" s="301">
        <v>69</v>
      </c>
      <c r="O1162" s="301">
        <v>69.2</v>
      </c>
      <c r="P1162" s="301">
        <v>66.400000000000006</v>
      </c>
      <c r="Q1162" s="301">
        <v>69.5</v>
      </c>
      <c r="R1162" s="301">
        <v>69</v>
      </c>
      <c r="S1162" s="300">
        <v>70</v>
      </c>
      <c r="T1162" s="300">
        <v>68.69</v>
      </c>
      <c r="U1162" s="303"/>
    </row>
    <row r="1163" spans="1:26" ht="20.100000000000001" customHeight="1">
      <c r="A1163" s="302">
        <v>44869</v>
      </c>
      <c r="B1163" s="302">
        <v>44875</v>
      </c>
      <c r="C1163" s="299" t="s">
        <v>1565</v>
      </c>
      <c r="D1163" s="300">
        <v>62</v>
      </c>
      <c r="E1163" s="300">
        <v>61</v>
      </c>
      <c r="F1163" s="300">
        <v>60</v>
      </c>
      <c r="G1163" s="300">
        <v>62</v>
      </c>
      <c r="H1163" s="300">
        <v>60</v>
      </c>
      <c r="I1163" s="300">
        <v>61</v>
      </c>
      <c r="J1163" s="300">
        <v>59.5</v>
      </c>
      <c r="K1163" s="300">
        <v>61</v>
      </c>
      <c r="L1163" s="300">
        <v>55.5</v>
      </c>
      <c r="M1163" s="300">
        <v>58</v>
      </c>
      <c r="N1163" s="301">
        <v>57</v>
      </c>
      <c r="O1163" s="301">
        <v>57.7</v>
      </c>
      <c r="P1163" s="301">
        <v>54.4</v>
      </c>
      <c r="Q1163" s="301">
        <v>61</v>
      </c>
      <c r="R1163" s="301">
        <v>57.5</v>
      </c>
      <c r="S1163" s="300">
        <v>57.7</v>
      </c>
      <c r="T1163" s="300">
        <v>59.08</v>
      </c>
      <c r="U1163" s="303"/>
    </row>
    <row r="1164" spans="1:26" ht="20.100000000000001" customHeight="1">
      <c r="A1164" s="302">
        <v>44869</v>
      </c>
      <c r="B1164" s="302">
        <v>44875</v>
      </c>
      <c r="C1164" s="299" t="s">
        <v>1566</v>
      </c>
      <c r="D1164" s="300">
        <v>7</v>
      </c>
      <c r="E1164" s="300">
        <v>7</v>
      </c>
      <c r="F1164" s="300">
        <v>8</v>
      </c>
      <c r="G1164" s="300">
        <v>7</v>
      </c>
      <c r="H1164" s="300">
        <v>8.5</v>
      </c>
      <c r="I1164" s="300">
        <v>8</v>
      </c>
      <c r="J1164" s="300">
        <v>10</v>
      </c>
      <c r="K1164" s="300">
        <v>8.5</v>
      </c>
      <c r="L1164" s="300">
        <v>11</v>
      </c>
      <c r="M1164" s="300">
        <v>11</v>
      </c>
      <c r="N1164" s="301">
        <v>12</v>
      </c>
      <c r="O1164" s="301">
        <v>11.5</v>
      </c>
      <c r="P1164" s="301">
        <v>12</v>
      </c>
      <c r="Q1164" s="301">
        <v>8.5</v>
      </c>
      <c r="R1164" s="301">
        <v>11.5</v>
      </c>
      <c r="S1164" s="300">
        <v>12.3</v>
      </c>
      <c r="T1164" s="300">
        <v>9.61</v>
      </c>
      <c r="U1164" s="303"/>
    </row>
    <row r="1165" spans="1:26" ht="20.100000000000001" customHeight="1">
      <c r="A1165" s="302">
        <v>44876</v>
      </c>
      <c r="B1165" s="302">
        <v>44882</v>
      </c>
      <c r="C1165" s="299" t="s">
        <v>1560</v>
      </c>
      <c r="D1165" s="300">
        <v>30.5</v>
      </c>
      <c r="E1165" s="300">
        <v>30</v>
      </c>
      <c r="F1165" s="300">
        <v>31</v>
      </c>
      <c r="G1165" s="301">
        <v>30.5</v>
      </c>
      <c r="H1165" s="301">
        <v>31.2</v>
      </c>
      <c r="I1165" s="301">
        <v>31.2</v>
      </c>
      <c r="J1165" s="300">
        <v>31</v>
      </c>
      <c r="K1165" s="301">
        <v>31.5</v>
      </c>
      <c r="L1165" s="300">
        <v>31.1</v>
      </c>
      <c r="M1165" s="300">
        <v>31.8</v>
      </c>
      <c r="N1165" s="301">
        <v>31.9</v>
      </c>
      <c r="O1165" s="301">
        <v>31.5</v>
      </c>
      <c r="P1165" s="301">
        <v>30.2</v>
      </c>
      <c r="Q1165" s="301">
        <v>30.8</v>
      </c>
      <c r="R1165" s="301">
        <v>31</v>
      </c>
      <c r="S1165" s="300">
        <v>32</v>
      </c>
      <c r="T1165" s="300">
        <v>31.08</v>
      </c>
      <c r="U1165" s="303"/>
      <c r="V1165" s="303"/>
      <c r="W1165" s="303"/>
      <c r="X1165" s="303"/>
      <c r="Y1165" s="303"/>
      <c r="Z1165" s="303"/>
    </row>
    <row r="1166" spans="1:26" ht="20.100000000000001" customHeight="1">
      <c r="A1166" s="302">
        <v>44876</v>
      </c>
      <c r="B1166" s="302">
        <v>44882</v>
      </c>
      <c r="C1166" s="299" t="s">
        <v>1561</v>
      </c>
      <c r="D1166" s="300">
        <v>34.5</v>
      </c>
      <c r="E1166" s="300">
        <v>34</v>
      </c>
      <c r="F1166" s="300">
        <v>34.5</v>
      </c>
      <c r="G1166" s="300">
        <v>34</v>
      </c>
      <c r="H1166" s="300">
        <v>34</v>
      </c>
      <c r="I1166" s="300">
        <v>34</v>
      </c>
      <c r="J1166" s="300">
        <v>34</v>
      </c>
      <c r="K1166" s="300">
        <v>34.5</v>
      </c>
      <c r="L1166" s="301">
        <v>34.9</v>
      </c>
      <c r="M1166" s="300">
        <v>36</v>
      </c>
      <c r="N1166" s="300">
        <v>34.5</v>
      </c>
      <c r="O1166" s="301">
        <v>36.1</v>
      </c>
      <c r="P1166" s="301">
        <v>34.9</v>
      </c>
      <c r="Q1166" s="301">
        <v>33.5</v>
      </c>
      <c r="R1166" s="301">
        <v>34</v>
      </c>
      <c r="S1166" s="300">
        <v>35.6</v>
      </c>
      <c r="T1166" s="300">
        <v>34.56</v>
      </c>
      <c r="U1166" s="303"/>
      <c r="V1166" s="303"/>
      <c r="W1166" s="303"/>
      <c r="X1166" s="303"/>
      <c r="Y1166" s="303"/>
      <c r="Z1166" s="303"/>
    </row>
    <row r="1167" spans="1:26" ht="20.100000000000001" customHeight="1">
      <c r="A1167" s="302">
        <v>44876</v>
      </c>
      <c r="B1167" s="302">
        <v>44882</v>
      </c>
      <c r="C1167" s="299" t="s">
        <v>1562</v>
      </c>
      <c r="D1167" s="300">
        <v>29</v>
      </c>
      <c r="E1167" s="300">
        <v>28.5</v>
      </c>
      <c r="F1167" s="300">
        <v>29</v>
      </c>
      <c r="G1167" s="300">
        <v>28</v>
      </c>
      <c r="H1167" s="300">
        <v>29</v>
      </c>
      <c r="I1167" s="300">
        <v>29</v>
      </c>
      <c r="J1167" s="300">
        <v>25.5</v>
      </c>
      <c r="K1167" s="300">
        <v>29</v>
      </c>
      <c r="L1167" s="301">
        <v>29.1</v>
      </c>
      <c r="M1167" s="300">
        <v>30</v>
      </c>
      <c r="N1167" s="300">
        <v>26</v>
      </c>
      <c r="O1167" s="301">
        <v>30.1</v>
      </c>
      <c r="P1167" s="301">
        <v>29.1</v>
      </c>
      <c r="Q1167" s="301">
        <v>27</v>
      </c>
      <c r="R1167" s="301">
        <v>28.5</v>
      </c>
      <c r="S1167" s="300">
        <v>31.5</v>
      </c>
      <c r="T1167" s="300">
        <v>28.64</v>
      </c>
      <c r="U1167" s="303"/>
      <c r="V1167" s="303"/>
      <c r="W1167" s="303"/>
      <c r="X1167" s="303"/>
      <c r="Y1167" s="303"/>
      <c r="Z1167" s="303"/>
    </row>
    <row r="1168" spans="1:26" ht="20.100000000000001" customHeight="1">
      <c r="A1168" s="302">
        <v>44876</v>
      </c>
      <c r="B1168" s="302">
        <v>44882</v>
      </c>
      <c r="C1168" s="299" t="s">
        <v>1563</v>
      </c>
      <c r="D1168" s="300">
        <v>5.5</v>
      </c>
      <c r="E1168" s="300">
        <v>5.5</v>
      </c>
      <c r="F1168" s="300">
        <v>5.5</v>
      </c>
      <c r="G1168" s="300">
        <v>6</v>
      </c>
      <c r="H1168" s="300">
        <v>5</v>
      </c>
      <c r="I1168" s="300">
        <v>5</v>
      </c>
      <c r="J1168" s="300">
        <v>8.5</v>
      </c>
      <c r="K1168" s="304">
        <v>5.5</v>
      </c>
      <c r="L1168" s="301">
        <v>5.8</v>
      </c>
      <c r="M1168" s="300">
        <v>6</v>
      </c>
      <c r="N1168" s="300">
        <v>8.5</v>
      </c>
      <c r="O1168" s="301">
        <v>6</v>
      </c>
      <c r="P1168" s="301">
        <v>5.8</v>
      </c>
      <c r="Q1168" s="301">
        <v>6.5</v>
      </c>
      <c r="R1168" s="301">
        <v>5.5</v>
      </c>
      <c r="S1168" s="300">
        <v>4.0999999999999996</v>
      </c>
      <c r="T1168" s="300">
        <v>5.92</v>
      </c>
      <c r="U1168" s="303"/>
      <c r="V1168" s="303"/>
      <c r="W1168" s="303"/>
      <c r="X1168" s="303"/>
      <c r="Y1168" s="303"/>
      <c r="Z1168" s="303"/>
    </row>
    <row r="1169" spans="1:26" ht="20.100000000000001" customHeight="1">
      <c r="A1169" s="302">
        <v>44876</v>
      </c>
      <c r="B1169" s="302">
        <v>44882</v>
      </c>
      <c r="C1169" s="299" t="s">
        <v>1564</v>
      </c>
      <c r="D1169" s="300">
        <v>68.5</v>
      </c>
      <c r="E1169" s="300">
        <v>68</v>
      </c>
      <c r="F1169" s="300">
        <v>68</v>
      </c>
      <c r="G1169" s="300">
        <v>68.5</v>
      </c>
      <c r="H1169" s="300">
        <v>68.5</v>
      </c>
      <c r="I1169" s="300">
        <v>69</v>
      </c>
      <c r="J1169" s="300">
        <v>71</v>
      </c>
      <c r="K1169" s="300">
        <v>69</v>
      </c>
      <c r="L1169" s="301">
        <v>65.2</v>
      </c>
      <c r="M1169" s="300">
        <v>67</v>
      </c>
      <c r="N1169" s="300">
        <v>71</v>
      </c>
      <c r="O1169" s="301">
        <v>67.5</v>
      </c>
      <c r="P1169" s="301">
        <v>65.2</v>
      </c>
      <c r="Q1169" s="301">
        <v>67.5</v>
      </c>
      <c r="R1169" s="301">
        <v>67</v>
      </c>
      <c r="S1169" s="300">
        <v>68</v>
      </c>
      <c r="T1169" s="300">
        <v>68.06</v>
      </c>
      <c r="U1169" s="303"/>
      <c r="V1169" s="303"/>
      <c r="W1169" s="303"/>
      <c r="X1169" s="303"/>
      <c r="Y1169" s="303"/>
      <c r="Z1169" s="303"/>
    </row>
    <row r="1170" spans="1:26" ht="20.100000000000001" customHeight="1">
      <c r="A1170" s="302">
        <v>44876</v>
      </c>
      <c r="B1170" s="302">
        <v>44882</v>
      </c>
      <c r="C1170" s="299" t="s">
        <v>1565</v>
      </c>
      <c r="D1170" s="300">
        <v>62</v>
      </c>
      <c r="E1170" s="300">
        <v>61</v>
      </c>
      <c r="F1170" s="300">
        <v>60</v>
      </c>
      <c r="G1170" s="300">
        <v>61</v>
      </c>
      <c r="H1170" s="300">
        <v>60</v>
      </c>
      <c r="I1170" s="300">
        <v>61</v>
      </c>
      <c r="J1170" s="300">
        <v>58.5</v>
      </c>
      <c r="K1170" s="300">
        <v>60.5</v>
      </c>
      <c r="L1170" s="301">
        <v>52.2</v>
      </c>
      <c r="M1170" s="300">
        <v>56</v>
      </c>
      <c r="N1170" s="300">
        <v>58.5</v>
      </c>
      <c r="O1170" s="301">
        <v>55.5</v>
      </c>
      <c r="P1170" s="301">
        <v>52.2</v>
      </c>
      <c r="Q1170" s="301">
        <v>58</v>
      </c>
      <c r="R1170" s="301">
        <v>56.5</v>
      </c>
      <c r="S1170" s="300">
        <v>57</v>
      </c>
      <c r="T1170" s="300">
        <v>58.12</v>
      </c>
      <c r="U1170" s="303"/>
      <c r="V1170" s="303"/>
      <c r="W1170" s="303"/>
      <c r="X1170" s="303"/>
      <c r="Y1170" s="303"/>
      <c r="Z1170" s="303"/>
    </row>
    <row r="1171" spans="1:26" ht="20.100000000000001" customHeight="1">
      <c r="A1171" s="302">
        <v>44876</v>
      </c>
      <c r="B1171" s="302">
        <v>44882</v>
      </c>
      <c r="C1171" s="299" t="s">
        <v>1566</v>
      </c>
      <c r="D1171" s="300">
        <v>6.5</v>
      </c>
      <c r="E1171" s="300">
        <v>7</v>
      </c>
      <c r="F1171" s="300">
        <v>8</v>
      </c>
      <c r="G1171" s="300">
        <v>7.5</v>
      </c>
      <c r="H1171" s="300">
        <v>8.5</v>
      </c>
      <c r="I1171" s="300">
        <v>8</v>
      </c>
      <c r="J1171" s="300">
        <v>12.5</v>
      </c>
      <c r="K1171" s="300">
        <v>8.5</v>
      </c>
      <c r="L1171" s="301">
        <v>13</v>
      </c>
      <c r="M1171" s="300">
        <v>11</v>
      </c>
      <c r="N1171" s="300">
        <v>12.5</v>
      </c>
      <c r="O1171" s="301">
        <v>12</v>
      </c>
      <c r="P1171" s="301">
        <v>13</v>
      </c>
      <c r="Q1171" s="301">
        <v>9.5</v>
      </c>
      <c r="R1171" s="301">
        <v>10.5</v>
      </c>
      <c r="S1171" s="300">
        <v>11</v>
      </c>
      <c r="T1171" s="300">
        <v>9.94</v>
      </c>
      <c r="U1171" s="303"/>
      <c r="V1171" s="303"/>
      <c r="W1171" s="303"/>
      <c r="X1171" s="303"/>
      <c r="Y1171" s="303"/>
      <c r="Z1171" s="303"/>
    </row>
    <row r="1172" spans="1:26" ht="20.100000000000001" customHeight="1">
      <c r="A1172" s="302">
        <v>44883</v>
      </c>
      <c r="B1172" s="302">
        <v>44889</v>
      </c>
      <c r="C1172" s="299" t="s">
        <v>1560</v>
      </c>
      <c r="D1172" s="300">
        <v>28.6</v>
      </c>
      <c r="E1172" s="300">
        <v>28.3</v>
      </c>
      <c r="F1172" s="300">
        <v>29.2</v>
      </c>
      <c r="G1172" s="301">
        <v>29.3</v>
      </c>
      <c r="H1172" s="301">
        <v>29.5</v>
      </c>
      <c r="I1172" s="301">
        <v>29.3</v>
      </c>
      <c r="J1172" s="300">
        <v>29</v>
      </c>
      <c r="K1172" s="301">
        <v>29.6</v>
      </c>
      <c r="L1172" s="300">
        <v>30.1</v>
      </c>
      <c r="M1172" s="300">
        <v>31.2</v>
      </c>
      <c r="N1172" s="301">
        <v>29.95</v>
      </c>
      <c r="O1172" s="301">
        <v>30.7</v>
      </c>
      <c r="P1172" s="301">
        <v>29.5</v>
      </c>
      <c r="Q1172" s="301">
        <v>28.7</v>
      </c>
      <c r="R1172" s="301">
        <v>29.2</v>
      </c>
      <c r="S1172" s="300">
        <v>30.5</v>
      </c>
      <c r="T1172" s="300">
        <v>29.54</v>
      </c>
    </row>
    <row r="1173" spans="1:26" ht="20.100000000000001" customHeight="1">
      <c r="A1173" s="302">
        <v>44883</v>
      </c>
      <c r="B1173" s="302">
        <v>44889</v>
      </c>
      <c r="C1173" s="299" t="s">
        <v>1561</v>
      </c>
      <c r="D1173" s="300">
        <v>33</v>
      </c>
      <c r="E1173" s="300">
        <v>32.5</v>
      </c>
      <c r="F1173" s="300">
        <v>33.5</v>
      </c>
      <c r="G1173" s="300">
        <v>33</v>
      </c>
      <c r="H1173" s="300">
        <v>32.799999999999997</v>
      </c>
      <c r="I1173" s="300">
        <v>33</v>
      </c>
      <c r="J1173" s="300">
        <v>33</v>
      </c>
      <c r="K1173" s="300">
        <v>33</v>
      </c>
      <c r="L1173" s="301">
        <v>33.799999999999997</v>
      </c>
      <c r="M1173" s="300">
        <v>35</v>
      </c>
      <c r="N1173" s="301">
        <v>33.799999999999997</v>
      </c>
      <c r="O1173" s="301">
        <v>35.200000000000003</v>
      </c>
      <c r="P1173" s="301">
        <v>33.799999999999997</v>
      </c>
      <c r="Q1173" s="301">
        <v>32</v>
      </c>
      <c r="R1173" s="301">
        <v>32.299999999999997</v>
      </c>
      <c r="S1173" s="300">
        <v>33.5</v>
      </c>
      <c r="T1173" s="300">
        <v>33.33</v>
      </c>
    </row>
    <row r="1174" spans="1:26" ht="20.100000000000001" customHeight="1">
      <c r="A1174" s="302">
        <v>44883</v>
      </c>
      <c r="B1174" s="302">
        <v>44889</v>
      </c>
      <c r="C1174" s="299" t="s">
        <v>1562</v>
      </c>
      <c r="D1174" s="300">
        <v>28.5</v>
      </c>
      <c r="E1174" s="300">
        <v>28</v>
      </c>
      <c r="F1174" s="300">
        <v>29</v>
      </c>
      <c r="G1174" s="300">
        <v>28</v>
      </c>
      <c r="H1174" s="300">
        <v>28.5</v>
      </c>
      <c r="I1174" s="300">
        <v>29</v>
      </c>
      <c r="J1174" s="300">
        <v>25</v>
      </c>
      <c r="K1174" s="300">
        <v>29</v>
      </c>
      <c r="L1174" s="301">
        <v>27.9</v>
      </c>
      <c r="M1174" s="300">
        <v>28</v>
      </c>
      <c r="N1174" s="301">
        <v>27.9</v>
      </c>
      <c r="O1174" s="301">
        <v>29.1</v>
      </c>
      <c r="P1174" s="301">
        <v>27.9</v>
      </c>
      <c r="Q1174" s="301">
        <v>26.1</v>
      </c>
      <c r="R1174" s="301">
        <v>26.8</v>
      </c>
      <c r="S1174" s="300">
        <v>30.2</v>
      </c>
      <c r="T1174" s="300">
        <v>28.06</v>
      </c>
    </row>
    <row r="1175" spans="1:26" ht="20.100000000000001" customHeight="1">
      <c r="A1175" s="302">
        <v>44883</v>
      </c>
      <c r="B1175" s="302">
        <v>44889</v>
      </c>
      <c r="C1175" s="299" t="s">
        <v>1563</v>
      </c>
      <c r="D1175" s="300">
        <v>4.5</v>
      </c>
      <c r="E1175" s="300">
        <v>4.5</v>
      </c>
      <c r="F1175" s="300">
        <v>4.5</v>
      </c>
      <c r="G1175" s="300">
        <v>5</v>
      </c>
      <c r="H1175" s="300">
        <v>4.3</v>
      </c>
      <c r="I1175" s="300">
        <v>4</v>
      </c>
      <c r="J1175" s="300">
        <v>8</v>
      </c>
      <c r="K1175" s="304">
        <v>4</v>
      </c>
      <c r="L1175" s="301">
        <v>5.9</v>
      </c>
      <c r="M1175" s="300">
        <v>7</v>
      </c>
      <c r="N1175" s="301">
        <v>5.9</v>
      </c>
      <c r="O1175" s="301">
        <v>6.1</v>
      </c>
      <c r="P1175" s="301">
        <v>5.9</v>
      </c>
      <c r="Q1175" s="301">
        <v>5.9</v>
      </c>
      <c r="R1175" s="301">
        <v>5.5</v>
      </c>
      <c r="S1175" s="300">
        <v>3.3</v>
      </c>
      <c r="T1175" s="300">
        <v>5.27</v>
      </c>
    </row>
    <row r="1176" spans="1:26" ht="20.100000000000001" customHeight="1">
      <c r="A1176" s="302">
        <v>44883</v>
      </c>
      <c r="B1176" s="302">
        <v>44889</v>
      </c>
      <c r="C1176" s="299" t="s">
        <v>1564</v>
      </c>
      <c r="D1176" s="300">
        <v>67.5</v>
      </c>
      <c r="E1176" s="300">
        <v>67</v>
      </c>
      <c r="F1176" s="300">
        <v>67.5</v>
      </c>
      <c r="G1176" s="300">
        <v>67</v>
      </c>
      <c r="H1176" s="300">
        <v>66</v>
      </c>
      <c r="I1176" s="300">
        <v>67</v>
      </c>
      <c r="J1176" s="300">
        <v>67.5</v>
      </c>
      <c r="K1176" s="300">
        <v>67</v>
      </c>
      <c r="L1176" s="301">
        <v>63.4</v>
      </c>
      <c r="M1176" s="300">
        <v>66</v>
      </c>
      <c r="N1176" s="301">
        <v>63.4</v>
      </c>
      <c r="O1176" s="301">
        <v>65.8</v>
      </c>
      <c r="P1176" s="301">
        <v>63.4</v>
      </c>
      <c r="Q1176" s="301">
        <v>66.099999999999994</v>
      </c>
      <c r="R1176" s="301">
        <v>66.2</v>
      </c>
      <c r="S1176" s="300">
        <v>67</v>
      </c>
      <c r="T1176" s="300">
        <v>66.11</v>
      </c>
    </row>
    <row r="1177" spans="1:26" ht="20.100000000000001" customHeight="1">
      <c r="A1177" s="302">
        <v>44883</v>
      </c>
      <c r="B1177" s="302">
        <v>44889</v>
      </c>
      <c r="C1177" s="299" t="s">
        <v>1565</v>
      </c>
      <c r="D1177" s="300">
        <v>61</v>
      </c>
      <c r="E1177" s="300">
        <v>60</v>
      </c>
      <c r="F1177" s="300">
        <v>60</v>
      </c>
      <c r="G1177" s="300">
        <v>61</v>
      </c>
      <c r="H1177" s="300">
        <v>60</v>
      </c>
      <c r="I1177" s="300">
        <v>60</v>
      </c>
      <c r="J1177" s="300">
        <v>58</v>
      </c>
      <c r="K1177" s="300">
        <v>60.5</v>
      </c>
      <c r="L1177" s="301">
        <v>50.4</v>
      </c>
      <c r="M1177" s="300">
        <v>55</v>
      </c>
      <c r="N1177" s="301">
        <v>50.4</v>
      </c>
      <c r="O1177" s="301">
        <v>52.8</v>
      </c>
      <c r="P1177" s="301">
        <v>50.4</v>
      </c>
      <c r="Q1177" s="301">
        <v>57</v>
      </c>
      <c r="R1177" s="301">
        <v>54.1</v>
      </c>
      <c r="S1177" s="300">
        <v>55.8</v>
      </c>
      <c r="T1177" s="300">
        <v>56.65</v>
      </c>
    </row>
    <row r="1178" spans="1:26" ht="20.100000000000001" customHeight="1">
      <c r="A1178" s="302">
        <v>44883</v>
      </c>
      <c r="B1178" s="302">
        <v>44889</v>
      </c>
      <c r="C1178" s="299" t="s">
        <v>1566</v>
      </c>
      <c r="D1178" s="300">
        <v>6.5</v>
      </c>
      <c r="E1178" s="300">
        <v>7</v>
      </c>
      <c r="F1178" s="300">
        <v>7.5</v>
      </c>
      <c r="G1178" s="300">
        <v>6</v>
      </c>
      <c r="H1178" s="300">
        <v>6</v>
      </c>
      <c r="I1178" s="300">
        <v>7</v>
      </c>
      <c r="J1178" s="300">
        <v>9.5</v>
      </c>
      <c r="K1178" s="300">
        <v>6.5</v>
      </c>
      <c r="L1178" s="301">
        <v>13</v>
      </c>
      <c r="M1178" s="300">
        <v>11</v>
      </c>
      <c r="N1178" s="301">
        <v>13</v>
      </c>
      <c r="O1178" s="301">
        <v>13</v>
      </c>
      <c r="P1178" s="301">
        <v>13</v>
      </c>
      <c r="Q1178" s="301">
        <v>9.1</v>
      </c>
      <c r="R1178" s="301">
        <v>12.1</v>
      </c>
      <c r="S1178" s="300">
        <v>11.2</v>
      </c>
      <c r="T1178" s="300">
        <v>9.4600000000000009</v>
      </c>
    </row>
    <row r="1179" spans="1:26" ht="20.100000000000001" customHeight="1">
      <c r="A1179" s="302">
        <v>44890</v>
      </c>
      <c r="B1179" s="302">
        <v>44896</v>
      </c>
      <c r="C1179" s="299" t="s">
        <v>1560</v>
      </c>
      <c r="D1179" s="300">
        <v>27.8</v>
      </c>
      <c r="E1179" s="300">
        <v>27.5</v>
      </c>
      <c r="F1179" s="300">
        <v>28</v>
      </c>
      <c r="G1179" s="300">
        <v>28.1</v>
      </c>
      <c r="H1179" s="300">
        <v>28.5</v>
      </c>
      <c r="I1179" s="300">
        <v>28.2</v>
      </c>
      <c r="J1179" s="300">
        <v>29</v>
      </c>
      <c r="K1179" s="300">
        <v>28.6</v>
      </c>
      <c r="L1179" s="300">
        <v>28.6</v>
      </c>
      <c r="M1179" s="300">
        <v>30.4</v>
      </c>
      <c r="N1179" s="300">
        <v>29.6</v>
      </c>
      <c r="O1179" s="300">
        <v>30.2</v>
      </c>
      <c r="P1179" s="300">
        <v>28.7</v>
      </c>
      <c r="Q1179" s="300">
        <v>27.3</v>
      </c>
      <c r="R1179" s="300">
        <v>28.4</v>
      </c>
      <c r="S1179" s="300">
        <v>30.2</v>
      </c>
      <c r="T1179" s="300">
        <v>28.69</v>
      </c>
    </row>
    <row r="1180" spans="1:26" ht="20.100000000000001" customHeight="1">
      <c r="A1180" s="302">
        <v>44890</v>
      </c>
      <c r="B1180" s="302">
        <v>44896</v>
      </c>
      <c r="C1180" s="299" t="s">
        <v>1561</v>
      </c>
      <c r="D1180" s="300">
        <v>32.5</v>
      </c>
      <c r="E1180" s="300">
        <v>32</v>
      </c>
      <c r="F1180" s="300">
        <v>33</v>
      </c>
      <c r="G1180" s="300">
        <v>32</v>
      </c>
      <c r="H1180" s="300">
        <v>32.5</v>
      </c>
      <c r="I1180" s="300">
        <v>32.5</v>
      </c>
      <c r="J1180" s="300">
        <v>32.5</v>
      </c>
      <c r="K1180" s="300">
        <v>32.6</v>
      </c>
      <c r="L1180" s="300">
        <v>33.6</v>
      </c>
      <c r="M1180" s="300">
        <v>34</v>
      </c>
      <c r="N1180" s="300">
        <v>35</v>
      </c>
      <c r="O1180" s="300">
        <v>35</v>
      </c>
      <c r="P1180" s="300">
        <v>33.6</v>
      </c>
      <c r="Q1180" s="300">
        <v>29.5</v>
      </c>
      <c r="R1180" s="300">
        <v>30.6</v>
      </c>
      <c r="S1180" s="300">
        <v>33.299999999999997</v>
      </c>
      <c r="T1180" s="300">
        <v>32.76</v>
      </c>
    </row>
    <row r="1181" spans="1:26" ht="20.100000000000001" customHeight="1">
      <c r="A1181" s="302">
        <v>44890</v>
      </c>
      <c r="B1181" s="302">
        <v>44896</v>
      </c>
      <c r="C1181" s="299" t="s">
        <v>1562</v>
      </c>
      <c r="D1181" s="300">
        <v>28</v>
      </c>
      <c r="E1181" s="300">
        <v>28</v>
      </c>
      <c r="F1181" s="300">
        <v>29</v>
      </c>
      <c r="G1181" s="300">
        <v>28</v>
      </c>
      <c r="H1181" s="300">
        <v>28</v>
      </c>
      <c r="I1181" s="300">
        <v>28.5</v>
      </c>
      <c r="J1181" s="300">
        <v>26.5</v>
      </c>
      <c r="K1181" s="300">
        <v>28.2</v>
      </c>
      <c r="L1181" s="300">
        <v>27.3</v>
      </c>
      <c r="M1181" s="300">
        <v>28</v>
      </c>
      <c r="N1181" s="300">
        <v>28.5</v>
      </c>
      <c r="O1181" s="300">
        <v>28.5</v>
      </c>
      <c r="P1181" s="300">
        <v>27.3</v>
      </c>
      <c r="Q1181" s="300">
        <v>23.5</v>
      </c>
      <c r="R1181" s="300">
        <v>25.3</v>
      </c>
      <c r="S1181" s="300">
        <v>30</v>
      </c>
      <c r="T1181" s="300">
        <v>27.66</v>
      </c>
    </row>
    <row r="1182" spans="1:26" ht="20.100000000000001" customHeight="1">
      <c r="A1182" s="302">
        <v>44890</v>
      </c>
      <c r="B1182" s="302">
        <v>44896</v>
      </c>
      <c r="C1182" s="299" t="s">
        <v>1563</v>
      </c>
      <c r="D1182" s="300">
        <v>4.5</v>
      </c>
      <c r="E1182" s="300">
        <v>4</v>
      </c>
      <c r="F1182" s="300">
        <v>4</v>
      </c>
      <c r="G1182" s="300">
        <v>4</v>
      </c>
      <c r="H1182" s="300">
        <v>4.5</v>
      </c>
      <c r="I1182" s="300">
        <v>4</v>
      </c>
      <c r="J1182" s="300">
        <v>6</v>
      </c>
      <c r="K1182" s="300">
        <v>4.4000000000000004</v>
      </c>
      <c r="L1182" s="300">
        <v>6.3</v>
      </c>
      <c r="M1182" s="300">
        <v>6</v>
      </c>
      <c r="N1182" s="300">
        <v>6.5</v>
      </c>
      <c r="O1182" s="300">
        <v>6.5</v>
      </c>
      <c r="P1182" s="300">
        <v>6.3</v>
      </c>
      <c r="Q1182" s="300">
        <v>6</v>
      </c>
      <c r="R1182" s="300">
        <v>5.3</v>
      </c>
      <c r="S1182" s="300">
        <v>3.3</v>
      </c>
      <c r="T1182" s="300">
        <v>5.0999999999999996</v>
      </c>
    </row>
    <row r="1183" spans="1:26" ht="20.100000000000001" customHeight="1">
      <c r="A1183" s="302">
        <v>44890</v>
      </c>
      <c r="B1183" s="302">
        <v>44896</v>
      </c>
      <c r="C1183" s="299" t="s">
        <v>1564</v>
      </c>
      <c r="D1183" s="300">
        <v>66</v>
      </c>
      <c r="E1183" s="300">
        <v>65</v>
      </c>
      <c r="F1183" s="300">
        <v>65</v>
      </c>
      <c r="G1183" s="300">
        <v>66</v>
      </c>
      <c r="H1183" s="300">
        <v>64.5</v>
      </c>
      <c r="I1183" s="300">
        <v>65</v>
      </c>
      <c r="J1183" s="300">
        <v>63.5</v>
      </c>
      <c r="K1183" s="300">
        <v>64.5</v>
      </c>
      <c r="L1183" s="300">
        <v>62.2</v>
      </c>
      <c r="M1183" s="300">
        <v>65</v>
      </c>
      <c r="N1183" s="300">
        <v>64.5</v>
      </c>
      <c r="O1183" s="300">
        <v>64.7</v>
      </c>
      <c r="P1183" s="300">
        <v>62.2</v>
      </c>
      <c r="Q1183" s="300">
        <v>62.8</v>
      </c>
      <c r="R1183" s="300">
        <v>64.400000000000006</v>
      </c>
      <c r="S1183" s="300">
        <v>67</v>
      </c>
      <c r="T1183" s="300">
        <v>64.52</v>
      </c>
    </row>
    <row r="1184" spans="1:26" ht="20.100000000000001" customHeight="1">
      <c r="A1184" s="302">
        <v>44890</v>
      </c>
      <c r="B1184" s="302">
        <v>44896</v>
      </c>
      <c r="C1184" s="299" t="s">
        <v>1565</v>
      </c>
      <c r="D1184" s="300">
        <v>60</v>
      </c>
      <c r="E1184" s="300">
        <v>60</v>
      </c>
      <c r="F1184" s="300">
        <v>60</v>
      </c>
      <c r="G1184" s="300">
        <v>60</v>
      </c>
      <c r="H1184" s="300">
        <v>59</v>
      </c>
      <c r="I1184" s="300">
        <v>59</v>
      </c>
      <c r="J1184" s="300">
        <v>56.8</v>
      </c>
      <c r="K1184" s="300">
        <v>59</v>
      </c>
      <c r="L1184" s="300">
        <v>49.2</v>
      </c>
      <c r="M1184" s="300">
        <v>55</v>
      </c>
      <c r="N1184" s="300">
        <v>55.5</v>
      </c>
      <c r="O1184" s="300">
        <v>51.7</v>
      </c>
      <c r="P1184" s="300">
        <v>49.2</v>
      </c>
      <c r="Q1184" s="300">
        <v>53.3</v>
      </c>
      <c r="R1184" s="300">
        <v>53.8</v>
      </c>
      <c r="S1184" s="300">
        <v>55.8</v>
      </c>
      <c r="T1184" s="300">
        <v>56.08</v>
      </c>
    </row>
    <row r="1185" spans="1:20" ht="20.100000000000001" customHeight="1">
      <c r="A1185" s="302">
        <v>44890</v>
      </c>
      <c r="B1185" s="302">
        <v>44896</v>
      </c>
      <c r="C1185" s="299" t="s">
        <v>1566</v>
      </c>
      <c r="D1185" s="300">
        <v>6</v>
      </c>
      <c r="E1185" s="300">
        <v>5</v>
      </c>
      <c r="F1185" s="300">
        <v>5</v>
      </c>
      <c r="G1185" s="300">
        <v>6</v>
      </c>
      <c r="H1185" s="300">
        <v>5.5</v>
      </c>
      <c r="I1185" s="300">
        <v>6</v>
      </c>
      <c r="J1185" s="300">
        <v>6.7</v>
      </c>
      <c r="K1185" s="300">
        <v>5.5</v>
      </c>
      <c r="L1185" s="300">
        <v>13</v>
      </c>
      <c r="M1185" s="300">
        <v>10</v>
      </c>
      <c r="N1185" s="300">
        <v>9</v>
      </c>
      <c r="O1185" s="300">
        <v>13</v>
      </c>
      <c r="P1185" s="300">
        <v>13</v>
      </c>
      <c r="Q1185" s="300">
        <v>9.5</v>
      </c>
      <c r="R1185" s="300">
        <v>10.6</v>
      </c>
      <c r="S1185" s="300">
        <v>11.2</v>
      </c>
      <c r="T1185" s="300">
        <v>8.44</v>
      </c>
    </row>
    <row r="1186" spans="1:20" ht="20.100000000000001" customHeight="1">
      <c r="A1186" s="288">
        <v>44897</v>
      </c>
      <c r="B1186" s="288">
        <v>44903</v>
      </c>
      <c r="C1186" s="299" t="s">
        <v>1560</v>
      </c>
      <c r="D1186" s="300">
        <v>28.2</v>
      </c>
      <c r="E1186" s="300">
        <v>27.9</v>
      </c>
      <c r="F1186" s="300">
        <v>28.3</v>
      </c>
      <c r="G1186" s="301">
        <v>28.4</v>
      </c>
      <c r="H1186" s="301">
        <v>29</v>
      </c>
      <c r="I1186" s="300">
        <v>28.6</v>
      </c>
      <c r="J1186" s="300">
        <v>29.2</v>
      </c>
      <c r="K1186" s="300">
        <v>29.1</v>
      </c>
      <c r="L1186" s="301">
        <v>29.6</v>
      </c>
      <c r="M1186" s="301">
        <v>30.6</v>
      </c>
      <c r="N1186" s="300">
        <v>29.2</v>
      </c>
      <c r="O1186" s="300">
        <v>30.7</v>
      </c>
      <c r="P1186" s="300">
        <v>29.3</v>
      </c>
      <c r="Q1186" s="301">
        <v>28.6</v>
      </c>
      <c r="R1186" s="301">
        <v>29.1</v>
      </c>
      <c r="S1186" s="300">
        <v>30.8</v>
      </c>
      <c r="T1186" s="300">
        <v>29.16</v>
      </c>
    </row>
    <row r="1187" spans="1:20" ht="20.100000000000001" customHeight="1">
      <c r="A1187" s="288">
        <v>44897</v>
      </c>
      <c r="B1187" s="288">
        <v>44903</v>
      </c>
      <c r="C1187" s="299" t="s">
        <v>1561</v>
      </c>
      <c r="D1187" s="300">
        <v>32.5</v>
      </c>
      <c r="E1187" s="300">
        <v>32</v>
      </c>
      <c r="F1187" s="300">
        <v>33.5</v>
      </c>
      <c r="G1187" s="300">
        <v>33</v>
      </c>
      <c r="H1187" s="300">
        <v>33</v>
      </c>
      <c r="I1187" s="300">
        <v>33</v>
      </c>
      <c r="J1187" s="300">
        <v>33.200000000000003</v>
      </c>
      <c r="K1187" s="300">
        <v>33.200000000000003</v>
      </c>
      <c r="L1187" s="300">
        <v>34.5</v>
      </c>
      <c r="M1187" s="300">
        <v>33</v>
      </c>
      <c r="N1187" s="300">
        <v>35.9</v>
      </c>
      <c r="O1187" s="300">
        <v>35.9</v>
      </c>
      <c r="P1187" s="300">
        <v>34.5</v>
      </c>
      <c r="Q1187" s="300">
        <v>30.5</v>
      </c>
      <c r="R1187" s="300">
        <v>32.200000000000003</v>
      </c>
      <c r="S1187" s="300">
        <v>33.5</v>
      </c>
      <c r="T1187" s="300">
        <v>33.340000000000003</v>
      </c>
    </row>
    <row r="1188" spans="1:20" ht="20.100000000000001" customHeight="1">
      <c r="A1188" s="288">
        <v>44897</v>
      </c>
      <c r="B1188" s="288">
        <v>44903</v>
      </c>
      <c r="C1188" s="299" t="s">
        <v>1562</v>
      </c>
      <c r="D1188" s="300">
        <v>28</v>
      </c>
      <c r="E1188" s="300">
        <v>28</v>
      </c>
      <c r="F1188" s="300">
        <v>29</v>
      </c>
      <c r="G1188" s="300">
        <v>28.5</v>
      </c>
      <c r="H1188" s="300">
        <v>28</v>
      </c>
      <c r="I1188" s="300">
        <v>28.5</v>
      </c>
      <c r="J1188" s="300">
        <v>28.2</v>
      </c>
      <c r="K1188" s="300">
        <v>28.2</v>
      </c>
      <c r="L1188" s="300">
        <v>27.9</v>
      </c>
      <c r="M1188" s="300">
        <v>28</v>
      </c>
      <c r="N1188" s="300">
        <v>29.4</v>
      </c>
      <c r="O1188" s="300">
        <v>29.4</v>
      </c>
      <c r="P1188" s="300">
        <v>27.9</v>
      </c>
      <c r="Q1188" s="300">
        <v>25.6</v>
      </c>
      <c r="R1188" s="300">
        <v>26.2</v>
      </c>
      <c r="S1188" s="300">
        <v>30</v>
      </c>
      <c r="T1188" s="300">
        <v>28.18</v>
      </c>
    </row>
    <row r="1189" spans="1:20" ht="20.100000000000001" customHeight="1">
      <c r="A1189" s="288">
        <v>44897</v>
      </c>
      <c r="B1189" s="288">
        <v>44903</v>
      </c>
      <c r="C1189" s="299" t="s">
        <v>1563</v>
      </c>
      <c r="D1189" s="300">
        <v>4.5</v>
      </c>
      <c r="E1189" s="300">
        <v>4</v>
      </c>
      <c r="F1189" s="300">
        <v>4.5</v>
      </c>
      <c r="G1189" s="300">
        <v>4.5</v>
      </c>
      <c r="H1189" s="300">
        <v>5</v>
      </c>
      <c r="I1189" s="300">
        <v>4.5</v>
      </c>
      <c r="J1189" s="300">
        <v>5</v>
      </c>
      <c r="K1189" s="300">
        <v>5</v>
      </c>
      <c r="L1189" s="300">
        <v>6.6</v>
      </c>
      <c r="M1189" s="300">
        <v>5</v>
      </c>
      <c r="N1189" s="300">
        <v>6.5</v>
      </c>
      <c r="O1189" s="300">
        <v>6.5</v>
      </c>
      <c r="P1189" s="300">
        <v>6.6</v>
      </c>
      <c r="Q1189" s="300">
        <v>4.9000000000000004</v>
      </c>
      <c r="R1189" s="300">
        <v>6</v>
      </c>
      <c r="S1189" s="300">
        <v>3.5</v>
      </c>
      <c r="T1189" s="300">
        <v>5.16</v>
      </c>
    </row>
    <row r="1190" spans="1:20" ht="20.100000000000001" customHeight="1">
      <c r="A1190" s="288">
        <v>44897</v>
      </c>
      <c r="B1190" s="288">
        <v>44903</v>
      </c>
      <c r="C1190" s="299" t="s">
        <v>1564</v>
      </c>
      <c r="D1190" s="300">
        <v>66</v>
      </c>
      <c r="E1190" s="300">
        <v>65</v>
      </c>
      <c r="F1190" s="300">
        <v>65</v>
      </c>
      <c r="G1190" s="300">
        <v>66</v>
      </c>
      <c r="H1190" s="300">
        <v>65</v>
      </c>
      <c r="I1190" s="300">
        <v>65.5</v>
      </c>
      <c r="J1190" s="300">
        <v>65</v>
      </c>
      <c r="K1190" s="300">
        <v>65</v>
      </c>
      <c r="L1190" s="300">
        <v>63.1</v>
      </c>
      <c r="M1190" s="300">
        <v>63</v>
      </c>
      <c r="N1190" s="300">
        <v>65.8</v>
      </c>
      <c r="O1190" s="300">
        <v>65.8</v>
      </c>
      <c r="P1190" s="300">
        <v>63.1</v>
      </c>
      <c r="Q1190" s="300">
        <v>63.4</v>
      </c>
      <c r="R1190" s="300">
        <v>65.400000000000006</v>
      </c>
      <c r="S1190" s="300">
        <v>67</v>
      </c>
      <c r="T1190" s="300">
        <v>64.94</v>
      </c>
    </row>
    <row r="1191" spans="1:20" ht="20.100000000000001" customHeight="1">
      <c r="A1191" s="288">
        <v>44897</v>
      </c>
      <c r="B1191" s="288">
        <v>44903</v>
      </c>
      <c r="C1191" s="299" t="s">
        <v>1565</v>
      </c>
      <c r="D1191" s="300">
        <v>60</v>
      </c>
      <c r="E1191" s="300">
        <v>60</v>
      </c>
      <c r="F1191" s="300">
        <v>60</v>
      </c>
      <c r="G1191" s="300">
        <v>60</v>
      </c>
      <c r="H1191" s="300">
        <v>59</v>
      </c>
      <c r="I1191" s="300">
        <v>59</v>
      </c>
      <c r="J1191" s="300">
        <v>59</v>
      </c>
      <c r="K1191" s="300">
        <v>59</v>
      </c>
      <c r="L1191" s="300">
        <v>50.1</v>
      </c>
      <c r="M1191" s="300">
        <v>53</v>
      </c>
      <c r="N1191" s="300">
        <v>52.8</v>
      </c>
      <c r="O1191" s="300">
        <v>52.8</v>
      </c>
      <c r="P1191" s="300">
        <v>50.1</v>
      </c>
      <c r="Q1191" s="300">
        <v>54.4</v>
      </c>
      <c r="R1191" s="300">
        <v>54.8</v>
      </c>
      <c r="S1191" s="300">
        <v>55.8</v>
      </c>
      <c r="T1191" s="300">
        <v>56.24</v>
      </c>
    </row>
    <row r="1192" spans="1:20" ht="20.100000000000001" customHeight="1">
      <c r="A1192" s="288">
        <v>44897</v>
      </c>
      <c r="B1192" s="288">
        <v>44903</v>
      </c>
      <c r="C1192" s="299" t="s">
        <v>1566</v>
      </c>
      <c r="D1192" s="300">
        <v>6</v>
      </c>
      <c r="E1192" s="300">
        <v>5</v>
      </c>
      <c r="F1192" s="300">
        <v>5</v>
      </c>
      <c r="G1192" s="300">
        <v>6</v>
      </c>
      <c r="H1192" s="300">
        <v>6</v>
      </c>
      <c r="I1192" s="300">
        <v>6.5</v>
      </c>
      <c r="J1192" s="300">
        <v>6</v>
      </c>
      <c r="K1192" s="300">
        <v>6</v>
      </c>
      <c r="L1192" s="300">
        <v>13</v>
      </c>
      <c r="M1192" s="300">
        <v>10</v>
      </c>
      <c r="N1192" s="300">
        <v>13</v>
      </c>
      <c r="O1192" s="300">
        <v>13</v>
      </c>
      <c r="P1192" s="300">
        <v>13</v>
      </c>
      <c r="Q1192" s="300">
        <v>9</v>
      </c>
      <c r="R1192" s="300">
        <v>10.6</v>
      </c>
      <c r="S1192" s="300">
        <v>11.2</v>
      </c>
      <c r="T1192" s="300">
        <v>8.6999999999999993</v>
      </c>
    </row>
    <row r="1193" spans="1:20" ht="20.100000000000001" customHeight="1">
      <c r="A1193" s="288">
        <v>44904</v>
      </c>
      <c r="B1193" s="288">
        <v>44910</v>
      </c>
      <c r="C1193" s="299" t="s">
        <v>1560</v>
      </c>
      <c r="D1193" s="300">
        <v>25.3</v>
      </c>
      <c r="E1193" s="300">
        <v>24.9</v>
      </c>
      <c r="F1193" s="300">
        <v>25.6</v>
      </c>
      <c r="G1193" s="301">
        <v>25.1</v>
      </c>
      <c r="H1193" s="301">
        <v>26.1</v>
      </c>
      <c r="I1193" s="300">
        <v>25.8</v>
      </c>
      <c r="J1193" s="300">
        <v>27.2</v>
      </c>
      <c r="K1193" s="300">
        <v>26.2</v>
      </c>
      <c r="L1193" s="301">
        <v>26.85</v>
      </c>
      <c r="M1193" s="301">
        <v>27.6</v>
      </c>
      <c r="N1193" s="300">
        <v>27.2</v>
      </c>
      <c r="O1193" s="300">
        <v>27.6</v>
      </c>
      <c r="P1193" s="300">
        <v>26.8</v>
      </c>
      <c r="Q1193" s="301">
        <v>26</v>
      </c>
      <c r="R1193" s="301">
        <v>26.6</v>
      </c>
      <c r="S1193" s="300">
        <v>26.2</v>
      </c>
      <c r="T1193" s="300">
        <v>26.32</v>
      </c>
    </row>
    <row r="1194" spans="1:20" ht="20.100000000000001" customHeight="1">
      <c r="A1194" s="288">
        <v>44904</v>
      </c>
      <c r="B1194" s="288">
        <v>44910</v>
      </c>
      <c r="C1194" s="299" t="s">
        <v>1561</v>
      </c>
      <c r="D1194" s="300">
        <v>31.5</v>
      </c>
      <c r="E1194" s="300">
        <v>31</v>
      </c>
      <c r="F1194" s="300">
        <v>31.5</v>
      </c>
      <c r="G1194" s="300">
        <v>31</v>
      </c>
      <c r="H1194" s="300">
        <v>31.5</v>
      </c>
      <c r="I1194" s="300">
        <v>31.2</v>
      </c>
      <c r="J1194" s="300">
        <v>30.5</v>
      </c>
      <c r="K1194" s="300">
        <v>32</v>
      </c>
      <c r="L1194" s="300">
        <v>32</v>
      </c>
      <c r="M1194" s="300">
        <v>32</v>
      </c>
      <c r="N1194" s="300">
        <v>32.5</v>
      </c>
      <c r="O1194" s="300">
        <v>32.700000000000003</v>
      </c>
      <c r="P1194" s="300">
        <v>31.9</v>
      </c>
      <c r="Q1194" s="300">
        <v>29</v>
      </c>
      <c r="R1194" s="300">
        <v>31</v>
      </c>
      <c r="S1194" s="300">
        <v>30.6</v>
      </c>
      <c r="T1194" s="300">
        <v>31.37</v>
      </c>
    </row>
    <row r="1195" spans="1:20" ht="20.100000000000001" customHeight="1">
      <c r="A1195" s="288">
        <v>44904</v>
      </c>
      <c r="B1195" s="288">
        <v>44910</v>
      </c>
      <c r="C1195" s="299" t="s">
        <v>1562</v>
      </c>
      <c r="D1195" s="300">
        <v>27</v>
      </c>
      <c r="E1195" s="300">
        <v>27</v>
      </c>
      <c r="F1195" s="300">
        <v>27</v>
      </c>
      <c r="G1195" s="300">
        <v>28</v>
      </c>
      <c r="H1195" s="300">
        <v>28</v>
      </c>
      <c r="I1195" s="300">
        <v>28</v>
      </c>
      <c r="J1195" s="300">
        <v>25</v>
      </c>
      <c r="K1195" s="300">
        <v>28</v>
      </c>
      <c r="L1195" s="300">
        <v>25</v>
      </c>
      <c r="M1195" s="300">
        <v>27</v>
      </c>
      <c r="N1195" s="300">
        <v>27</v>
      </c>
      <c r="O1195" s="300">
        <v>25.9</v>
      </c>
      <c r="P1195" s="300">
        <v>24.9</v>
      </c>
      <c r="Q1195" s="300">
        <v>24</v>
      </c>
      <c r="R1195" s="300">
        <v>25</v>
      </c>
      <c r="S1195" s="300">
        <v>26</v>
      </c>
      <c r="T1195" s="300">
        <v>26.43</v>
      </c>
    </row>
    <row r="1196" spans="1:20" ht="20.100000000000001" customHeight="1">
      <c r="A1196" s="288">
        <v>44904</v>
      </c>
      <c r="B1196" s="288">
        <v>44910</v>
      </c>
      <c r="C1196" s="299" t="s">
        <v>1563</v>
      </c>
      <c r="D1196" s="300">
        <v>4.5</v>
      </c>
      <c r="E1196" s="300">
        <v>4</v>
      </c>
      <c r="F1196" s="300">
        <v>4.5</v>
      </c>
      <c r="G1196" s="300">
        <v>3</v>
      </c>
      <c r="H1196" s="300">
        <v>3.5</v>
      </c>
      <c r="I1196" s="300">
        <v>3.2</v>
      </c>
      <c r="J1196" s="300">
        <v>5.5</v>
      </c>
      <c r="K1196" s="300">
        <v>4</v>
      </c>
      <c r="L1196" s="300">
        <v>7</v>
      </c>
      <c r="M1196" s="300">
        <v>5</v>
      </c>
      <c r="N1196" s="300">
        <v>5.5</v>
      </c>
      <c r="O1196" s="300">
        <v>6.8</v>
      </c>
      <c r="P1196" s="300">
        <v>7</v>
      </c>
      <c r="Q1196" s="300">
        <v>5</v>
      </c>
      <c r="R1196" s="300">
        <v>6</v>
      </c>
      <c r="S1196" s="300">
        <v>4.5999999999999996</v>
      </c>
      <c r="T1196" s="300">
        <v>4.9400000000000004</v>
      </c>
    </row>
    <row r="1197" spans="1:20" ht="20.100000000000001" customHeight="1">
      <c r="A1197" s="288">
        <v>44904</v>
      </c>
      <c r="B1197" s="288">
        <v>44910</v>
      </c>
      <c r="C1197" s="299" t="s">
        <v>1564</v>
      </c>
      <c r="D1197" s="300">
        <v>65</v>
      </c>
      <c r="E1197" s="300">
        <v>65</v>
      </c>
      <c r="F1197" s="300">
        <v>65</v>
      </c>
      <c r="G1197" s="300">
        <v>65</v>
      </c>
      <c r="H1197" s="300">
        <v>64</v>
      </c>
      <c r="I1197" s="300">
        <v>64.5</v>
      </c>
      <c r="J1197" s="300">
        <v>64</v>
      </c>
      <c r="K1197" s="300">
        <v>64</v>
      </c>
      <c r="L1197" s="300">
        <v>59.5</v>
      </c>
      <c r="M1197" s="300">
        <v>61</v>
      </c>
      <c r="N1197" s="300">
        <v>64.5</v>
      </c>
      <c r="O1197" s="300">
        <v>61.5</v>
      </c>
      <c r="P1197" s="300">
        <v>59.6</v>
      </c>
      <c r="Q1197" s="300">
        <v>62</v>
      </c>
      <c r="R1197" s="300">
        <v>63</v>
      </c>
      <c r="S1197" s="300">
        <v>66</v>
      </c>
      <c r="T1197" s="300">
        <v>63.35</v>
      </c>
    </row>
    <row r="1198" spans="1:20" ht="20.100000000000001" customHeight="1">
      <c r="A1198" s="288">
        <v>44904</v>
      </c>
      <c r="B1198" s="288">
        <v>44910</v>
      </c>
      <c r="C1198" s="299" t="s">
        <v>1565</v>
      </c>
      <c r="D1198" s="300">
        <v>60</v>
      </c>
      <c r="E1198" s="300">
        <v>60</v>
      </c>
      <c r="F1198" s="300">
        <v>58.5</v>
      </c>
      <c r="G1198" s="300">
        <v>59</v>
      </c>
      <c r="H1198" s="300">
        <v>59</v>
      </c>
      <c r="I1198" s="300">
        <v>58</v>
      </c>
      <c r="J1198" s="300">
        <v>58</v>
      </c>
      <c r="K1198" s="300">
        <v>59</v>
      </c>
      <c r="L1198" s="300">
        <v>49</v>
      </c>
      <c r="M1198" s="300">
        <v>51</v>
      </c>
      <c r="N1198" s="300">
        <v>58.5</v>
      </c>
      <c r="O1198" s="300">
        <v>48.5</v>
      </c>
      <c r="P1198" s="300">
        <v>46.6</v>
      </c>
      <c r="Q1198" s="300">
        <v>54</v>
      </c>
      <c r="R1198" s="300">
        <v>54</v>
      </c>
      <c r="S1198" s="300">
        <v>53.9</v>
      </c>
      <c r="T1198" s="300">
        <v>55.44</v>
      </c>
    </row>
    <row r="1199" spans="1:20" ht="20.100000000000001" customHeight="1">
      <c r="A1199" s="288">
        <v>44904</v>
      </c>
      <c r="B1199" s="288">
        <v>44910</v>
      </c>
      <c r="C1199" s="299" t="s">
        <v>1566</v>
      </c>
      <c r="D1199" s="300">
        <v>5</v>
      </c>
      <c r="E1199" s="300">
        <v>5</v>
      </c>
      <c r="F1199" s="300">
        <v>6.5</v>
      </c>
      <c r="G1199" s="300">
        <v>6</v>
      </c>
      <c r="H1199" s="300">
        <v>5</v>
      </c>
      <c r="I1199" s="300">
        <v>6.5</v>
      </c>
      <c r="J1199" s="300">
        <v>6</v>
      </c>
      <c r="K1199" s="300">
        <v>5</v>
      </c>
      <c r="L1199" s="300">
        <v>10.5</v>
      </c>
      <c r="M1199" s="300">
        <v>10</v>
      </c>
      <c r="N1199" s="300">
        <v>6</v>
      </c>
      <c r="O1199" s="300">
        <v>13</v>
      </c>
      <c r="P1199" s="300">
        <v>13</v>
      </c>
      <c r="Q1199" s="300">
        <v>8</v>
      </c>
      <c r="R1199" s="300">
        <v>9</v>
      </c>
      <c r="S1199" s="300">
        <v>12.1</v>
      </c>
      <c r="T1199" s="300">
        <v>7.91</v>
      </c>
    </row>
    <row r="1200" spans="1:20" ht="20.100000000000001" customHeight="1">
      <c r="A1200" s="288">
        <v>44911</v>
      </c>
      <c r="B1200" s="288">
        <v>44917</v>
      </c>
      <c r="C1200" s="299" t="s">
        <v>1560</v>
      </c>
      <c r="D1200" s="300">
        <v>21.8</v>
      </c>
      <c r="E1200" s="300">
        <v>21.2</v>
      </c>
      <c r="F1200" s="300">
        <v>22.8</v>
      </c>
      <c r="G1200" s="300">
        <v>22.3</v>
      </c>
      <c r="H1200" s="300">
        <v>22.7</v>
      </c>
      <c r="I1200" s="300">
        <v>22.4</v>
      </c>
      <c r="J1200" s="300">
        <v>23.1</v>
      </c>
      <c r="K1200" s="300">
        <v>22.8</v>
      </c>
      <c r="L1200" s="300">
        <v>23.8</v>
      </c>
      <c r="M1200" s="300">
        <v>23.6</v>
      </c>
      <c r="N1200" s="300">
        <v>23.1</v>
      </c>
      <c r="O1200" s="301">
        <v>24.8</v>
      </c>
      <c r="P1200" s="301">
        <v>23.5</v>
      </c>
      <c r="Q1200" s="300">
        <v>22.8</v>
      </c>
      <c r="R1200" s="300">
        <v>23.2</v>
      </c>
      <c r="S1200" s="300">
        <v>22.8</v>
      </c>
      <c r="T1200" s="300">
        <v>22.92</v>
      </c>
    </row>
    <row r="1201" spans="1:26" ht="20.100000000000001" customHeight="1">
      <c r="A1201" s="288">
        <v>44911</v>
      </c>
      <c r="B1201" s="288">
        <v>44917</v>
      </c>
      <c r="C1201" s="299" t="s">
        <v>1561</v>
      </c>
      <c r="D1201" s="300">
        <v>25.5</v>
      </c>
      <c r="E1201" s="300">
        <v>25</v>
      </c>
      <c r="F1201" s="300">
        <v>26</v>
      </c>
      <c r="G1201" s="300">
        <v>26</v>
      </c>
      <c r="H1201" s="300">
        <v>26</v>
      </c>
      <c r="I1201" s="300">
        <v>25.5</v>
      </c>
      <c r="J1201" s="300">
        <v>25</v>
      </c>
      <c r="K1201" s="300">
        <v>26.5</v>
      </c>
      <c r="L1201" s="300">
        <v>29.4</v>
      </c>
      <c r="M1201" s="300">
        <v>28</v>
      </c>
      <c r="N1201" s="300">
        <v>27</v>
      </c>
      <c r="O1201" s="300">
        <v>30.5</v>
      </c>
      <c r="P1201" s="300">
        <v>29.4</v>
      </c>
      <c r="Q1201" s="300">
        <v>26</v>
      </c>
      <c r="R1201" s="300">
        <v>27</v>
      </c>
      <c r="S1201" s="300">
        <v>26</v>
      </c>
      <c r="T1201" s="300">
        <v>26.8</v>
      </c>
    </row>
    <row r="1202" spans="1:26" ht="20.100000000000001" customHeight="1">
      <c r="A1202" s="288">
        <v>44911</v>
      </c>
      <c r="B1202" s="288">
        <v>44917</v>
      </c>
      <c r="C1202" s="299" t="s">
        <v>1562</v>
      </c>
      <c r="D1202" s="300">
        <v>25</v>
      </c>
      <c r="E1202" s="300">
        <v>24</v>
      </c>
      <c r="F1202" s="300">
        <v>25.5</v>
      </c>
      <c r="G1202" s="300">
        <v>26</v>
      </c>
      <c r="H1202" s="300">
        <v>25.5</v>
      </c>
      <c r="I1202" s="300">
        <v>25</v>
      </c>
      <c r="J1202" s="300">
        <v>23.5</v>
      </c>
      <c r="K1202" s="300">
        <v>25.5</v>
      </c>
      <c r="L1202" s="300">
        <v>22</v>
      </c>
      <c r="M1202" s="300">
        <v>24</v>
      </c>
      <c r="N1202" s="300">
        <v>25.5</v>
      </c>
      <c r="O1202" s="300">
        <v>23.5</v>
      </c>
      <c r="P1202" s="300">
        <v>22</v>
      </c>
      <c r="Q1202" s="300">
        <v>23</v>
      </c>
      <c r="R1202" s="300">
        <v>23</v>
      </c>
      <c r="S1202" s="300">
        <v>22</v>
      </c>
      <c r="T1202" s="300">
        <v>24.06</v>
      </c>
    </row>
    <row r="1203" spans="1:26" ht="20.100000000000001" customHeight="1">
      <c r="A1203" s="288">
        <v>44911</v>
      </c>
      <c r="B1203" s="288">
        <v>44917</v>
      </c>
      <c r="C1203" s="299" t="s">
        <v>1563</v>
      </c>
      <c r="D1203" s="300">
        <v>0.5</v>
      </c>
      <c r="E1203" s="300">
        <v>1</v>
      </c>
      <c r="F1203" s="300">
        <v>0.5</v>
      </c>
      <c r="G1203" s="300">
        <v>0</v>
      </c>
      <c r="H1203" s="300">
        <v>0.5</v>
      </c>
      <c r="I1203" s="300">
        <v>0.5</v>
      </c>
      <c r="J1203" s="300">
        <v>1.5</v>
      </c>
      <c r="K1203" s="304">
        <v>1</v>
      </c>
      <c r="L1203" s="300">
        <v>7.4</v>
      </c>
      <c r="M1203" s="300">
        <v>4</v>
      </c>
      <c r="N1203" s="300">
        <v>1.5</v>
      </c>
      <c r="O1203" s="300">
        <v>7</v>
      </c>
      <c r="P1203" s="300">
        <v>7.4</v>
      </c>
      <c r="Q1203" s="300">
        <v>3</v>
      </c>
      <c r="R1203" s="300">
        <v>4</v>
      </c>
      <c r="S1203" s="300">
        <v>4</v>
      </c>
      <c r="T1203" s="300">
        <v>2.74</v>
      </c>
    </row>
    <row r="1204" spans="1:26" ht="20.100000000000001" customHeight="1">
      <c r="A1204" s="288">
        <v>44911</v>
      </c>
      <c r="B1204" s="288">
        <v>44917</v>
      </c>
      <c r="C1204" s="299" t="s">
        <v>1564</v>
      </c>
      <c r="D1204" s="300">
        <v>59</v>
      </c>
      <c r="E1204" s="300">
        <v>56</v>
      </c>
      <c r="F1204" s="300">
        <v>59.5</v>
      </c>
      <c r="G1204" s="300">
        <v>60.5</v>
      </c>
      <c r="H1204" s="300">
        <v>59</v>
      </c>
      <c r="I1204" s="300">
        <v>59</v>
      </c>
      <c r="J1204" s="300">
        <v>62</v>
      </c>
      <c r="K1204" s="300">
        <v>59.5</v>
      </c>
      <c r="L1204" s="300">
        <v>55.8</v>
      </c>
      <c r="M1204" s="300">
        <v>58</v>
      </c>
      <c r="N1204" s="300">
        <v>62.5</v>
      </c>
      <c r="O1204" s="300">
        <v>57.5</v>
      </c>
      <c r="P1204" s="300">
        <v>55.8</v>
      </c>
      <c r="Q1204" s="300">
        <v>57</v>
      </c>
      <c r="R1204" s="300">
        <v>57</v>
      </c>
      <c r="S1204" s="300">
        <v>60</v>
      </c>
      <c r="T1204" s="300">
        <v>58.63</v>
      </c>
    </row>
    <row r="1205" spans="1:26" ht="20.100000000000001" customHeight="1">
      <c r="A1205" s="288">
        <v>44911</v>
      </c>
      <c r="B1205" s="288">
        <v>44917</v>
      </c>
      <c r="C1205" s="299" t="s">
        <v>1565</v>
      </c>
      <c r="D1205" s="300">
        <v>58</v>
      </c>
      <c r="E1205" s="300">
        <v>55</v>
      </c>
      <c r="F1205" s="300">
        <v>58.5</v>
      </c>
      <c r="G1205" s="300">
        <v>58</v>
      </c>
      <c r="H1205" s="300">
        <v>58</v>
      </c>
      <c r="I1205" s="300">
        <v>58</v>
      </c>
      <c r="J1205" s="300">
        <v>56</v>
      </c>
      <c r="K1205" s="300">
        <v>58</v>
      </c>
      <c r="L1205" s="300">
        <v>43.8</v>
      </c>
      <c r="M1205" s="300">
        <v>50</v>
      </c>
      <c r="N1205" s="300">
        <v>56.5</v>
      </c>
      <c r="O1205" s="300">
        <v>46</v>
      </c>
      <c r="P1205" s="300">
        <v>43.8</v>
      </c>
      <c r="Q1205" s="300">
        <v>50</v>
      </c>
      <c r="R1205" s="300">
        <v>50</v>
      </c>
      <c r="S1205" s="300">
        <v>50</v>
      </c>
      <c r="T1205" s="300">
        <v>53.1</v>
      </c>
    </row>
    <row r="1206" spans="1:26" ht="20.100000000000001" customHeight="1">
      <c r="A1206" s="288">
        <v>44911</v>
      </c>
      <c r="B1206" s="288">
        <v>44917</v>
      </c>
      <c r="C1206" s="299" t="s">
        <v>1566</v>
      </c>
      <c r="D1206" s="300">
        <v>1</v>
      </c>
      <c r="E1206" s="300">
        <v>1</v>
      </c>
      <c r="F1206" s="300">
        <v>1</v>
      </c>
      <c r="G1206" s="300">
        <v>2.5</v>
      </c>
      <c r="H1206" s="300">
        <v>1</v>
      </c>
      <c r="I1206" s="300">
        <v>1</v>
      </c>
      <c r="J1206" s="300">
        <v>6</v>
      </c>
      <c r="K1206" s="300">
        <v>1.5</v>
      </c>
      <c r="L1206" s="300">
        <v>12</v>
      </c>
      <c r="M1206" s="300">
        <v>8</v>
      </c>
      <c r="N1206" s="300">
        <v>6</v>
      </c>
      <c r="O1206" s="300">
        <v>11.5</v>
      </c>
      <c r="P1206" s="300">
        <v>12</v>
      </c>
      <c r="Q1206" s="300">
        <v>7</v>
      </c>
      <c r="R1206" s="300">
        <v>7</v>
      </c>
      <c r="S1206" s="300">
        <v>10</v>
      </c>
      <c r="T1206" s="300">
        <v>5.53</v>
      </c>
    </row>
    <row r="1207" spans="1:26" ht="20.100000000000001" customHeight="1">
      <c r="A1207" s="302">
        <v>44918</v>
      </c>
      <c r="B1207" s="302">
        <v>44924</v>
      </c>
      <c r="C1207" s="299" t="s">
        <v>1560</v>
      </c>
      <c r="D1207" s="300">
        <v>22.8</v>
      </c>
      <c r="E1207" s="300">
        <v>22</v>
      </c>
      <c r="F1207" s="300">
        <v>22.9</v>
      </c>
      <c r="G1207" s="300">
        <v>22.4</v>
      </c>
      <c r="H1207" s="300">
        <v>23.2</v>
      </c>
      <c r="I1207" s="300">
        <v>22.9</v>
      </c>
      <c r="J1207" s="300">
        <v>23.5</v>
      </c>
      <c r="K1207" s="300">
        <v>23.4</v>
      </c>
      <c r="L1207" s="300">
        <v>22.75</v>
      </c>
      <c r="M1207" s="300">
        <v>24</v>
      </c>
      <c r="N1207" s="300">
        <v>23.5</v>
      </c>
      <c r="O1207" s="301">
        <v>24.4</v>
      </c>
      <c r="P1207" s="301">
        <v>23.2</v>
      </c>
      <c r="Q1207" s="300">
        <v>23.2</v>
      </c>
      <c r="R1207" s="300">
        <v>23.4</v>
      </c>
      <c r="S1207" s="300">
        <v>23</v>
      </c>
      <c r="T1207" s="300">
        <v>23.16</v>
      </c>
      <c r="U1207" s="303"/>
      <c r="V1207" s="303"/>
      <c r="W1207" s="303"/>
      <c r="X1207" s="303"/>
      <c r="Y1207" s="303"/>
      <c r="Z1207" s="303"/>
    </row>
    <row r="1208" spans="1:26" ht="20.100000000000001" customHeight="1">
      <c r="A1208" s="302">
        <v>44918</v>
      </c>
      <c r="B1208" s="302">
        <v>44924</v>
      </c>
      <c r="C1208" s="299" t="s">
        <v>1561</v>
      </c>
      <c r="D1208" s="300">
        <v>27</v>
      </c>
      <c r="E1208" s="300">
        <v>26.5</v>
      </c>
      <c r="F1208" s="300">
        <v>27</v>
      </c>
      <c r="G1208" s="300">
        <v>27.5</v>
      </c>
      <c r="H1208" s="300">
        <v>27.5</v>
      </c>
      <c r="I1208" s="300">
        <v>27</v>
      </c>
      <c r="J1208" s="300">
        <v>26.5</v>
      </c>
      <c r="K1208" s="300">
        <v>27.5</v>
      </c>
      <c r="L1208" s="300">
        <v>28</v>
      </c>
      <c r="M1208" s="300">
        <v>28</v>
      </c>
      <c r="N1208" s="300">
        <v>28.5</v>
      </c>
      <c r="O1208" s="300">
        <v>29.6</v>
      </c>
      <c r="P1208" s="300">
        <v>28.4</v>
      </c>
      <c r="Q1208" s="300">
        <v>26</v>
      </c>
      <c r="R1208" s="300">
        <v>27</v>
      </c>
      <c r="S1208" s="300">
        <v>26</v>
      </c>
      <c r="T1208" s="300">
        <v>27.38</v>
      </c>
      <c r="U1208" s="303"/>
      <c r="V1208" s="303"/>
      <c r="W1208" s="303"/>
      <c r="X1208" s="303"/>
      <c r="Y1208" s="303"/>
      <c r="Z1208" s="303"/>
    </row>
    <row r="1209" spans="1:26" ht="20.100000000000001" customHeight="1">
      <c r="A1209" s="302">
        <v>44918</v>
      </c>
      <c r="B1209" s="302">
        <v>44924</v>
      </c>
      <c r="C1209" s="299" t="s">
        <v>1562</v>
      </c>
      <c r="D1209" s="300">
        <v>24</v>
      </c>
      <c r="E1209" s="300">
        <v>24</v>
      </c>
      <c r="F1209" s="300">
        <v>25</v>
      </c>
      <c r="G1209" s="300">
        <v>26</v>
      </c>
      <c r="H1209" s="300">
        <v>25.5</v>
      </c>
      <c r="I1209" s="300">
        <v>25</v>
      </c>
      <c r="J1209" s="300">
        <v>23.5</v>
      </c>
      <c r="K1209" s="300">
        <v>25.5</v>
      </c>
      <c r="L1209" s="300">
        <v>24</v>
      </c>
      <c r="M1209" s="300">
        <v>24</v>
      </c>
      <c r="N1209" s="300">
        <v>25.5</v>
      </c>
      <c r="O1209" s="300">
        <v>22.5</v>
      </c>
      <c r="P1209" s="300">
        <v>21.1</v>
      </c>
      <c r="Q1209" s="300">
        <v>23</v>
      </c>
      <c r="R1209" s="300">
        <v>23</v>
      </c>
      <c r="S1209" s="300">
        <v>22</v>
      </c>
      <c r="T1209" s="300">
        <v>23.98</v>
      </c>
      <c r="U1209" s="303"/>
      <c r="V1209" s="303"/>
      <c r="W1209" s="303"/>
      <c r="X1209" s="303"/>
      <c r="Y1209" s="303"/>
      <c r="Z1209" s="303"/>
    </row>
    <row r="1210" spans="1:26" ht="20.100000000000001" customHeight="1">
      <c r="A1210" s="302">
        <v>44918</v>
      </c>
      <c r="B1210" s="302">
        <v>44924</v>
      </c>
      <c r="C1210" s="299" t="s">
        <v>1563</v>
      </c>
      <c r="D1210" s="300">
        <v>3</v>
      </c>
      <c r="E1210" s="300">
        <v>2.5</v>
      </c>
      <c r="F1210" s="300">
        <v>2</v>
      </c>
      <c r="G1210" s="300">
        <v>1.5</v>
      </c>
      <c r="H1210" s="300">
        <v>2</v>
      </c>
      <c r="I1210" s="300">
        <v>2</v>
      </c>
      <c r="J1210" s="300">
        <v>3</v>
      </c>
      <c r="K1210" s="300">
        <v>2</v>
      </c>
      <c r="L1210" s="300">
        <v>4</v>
      </c>
      <c r="M1210" s="300">
        <v>4</v>
      </c>
      <c r="N1210" s="300">
        <v>3</v>
      </c>
      <c r="O1210" s="300">
        <v>7.1</v>
      </c>
      <c r="P1210" s="300">
        <v>7.3</v>
      </c>
      <c r="Q1210" s="300">
        <v>3</v>
      </c>
      <c r="R1210" s="300">
        <v>4</v>
      </c>
      <c r="S1210" s="300">
        <v>4</v>
      </c>
      <c r="T1210" s="300">
        <v>3.4</v>
      </c>
      <c r="U1210" s="303"/>
      <c r="V1210" s="303"/>
      <c r="W1210" s="303"/>
      <c r="X1210" s="303"/>
      <c r="Y1210" s="303"/>
      <c r="Z1210" s="303"/>
    </row>
    <row r="1211" spans="1:26" ht="20.100000000000001" customHeight="1">
      <c r="A1211" s="302">
        <v>44918</v>
      </c>
      <c r="B1211" s="302">
        <v>44924</v>
      </c>
      <c r="C1211" s="299" t="s">
        <v>1564</v>
      </c>
      <c r="D1211" s="300">
        <v>60</v>
      </c>
      <c r="E1211" s="300">
        <v>58</v>
      </c>
      <c r="F1211" s="300">
        <v>58</v>
      </c>
      <c r="G1211" s="300">
        <v>59</v>
      </c>
      <c r="H1211" s="300">
        <v>60</v>
      </c>
      <c r="I1211" s="300">
        <v>58</v>
      </c>
      <c r="J1211" s="300">
        <v>61</v>
      </c>
      <c r="K1211" s="300">
        <v>61</v>
      </c>
      <c r="L1211" s="300">
        <v>55</v>
      </c>
      <c r="M1211" s="300">
        <v>58</v>
      </c>
      <c r="N1211" s="300">
        <v>61.5</v>
      </c>
      <c r="O1211" s="300">
        <v>56.9</v>
      </c>
      <c r="P1211" s="300">
        <v>54.5</v>
      </c>
      <c r="Q1211" s="300">
        <v>57</v>
      </c>
      <c r="R1211" s="300">
        <v>57</v>
      </c>
      <c r="S1211" s="300">
        <v>60</v>
      </c>
      <c r="T1211" s="300">
        <v>58.43</v>
      </c>
      <c r="U1211" s="303"/>
      <c r="V1211" s="303"/>
      <c r="W1211" s="303"/>
      <c r="X1211" s="303"/>
      <c r="Y1211" s="303"/>
      <c r="Z1211" s="303"/>
    </row>
    <row r="1212" spans="1:26" ht="20.100000000000001" customHeight="1">
      <c r="A1212" s="302">
        <v>44918</v>
      </c>
      <c r="B1212" s="302">
        <v>44924</v>
      </c>
      <c r="C1212" s="299" t="s">
        <v>1565</v>
      </c>
      <c r="D1212" s="300">
        <v>58</v>
      </c>
      <c r="E1212" s="300">
        <v>56</v>
      </c>
      <c r="F1212" s="300">
        <v>57</v>
      </c>
      <c r="G1212" s="300">
        <v>58</v>
      </c>
      <c r="H1212" s="300">
        <v>58</v>
      </c>
      <c r="I1212" s="300">
        <v>57</v>
      </c>
      <c r="J1212" s="300">
        <v>55</v>
      </c>
      <c r="K1212" s="300">
        <v>58</v>
      </c>
      <c r="L1212" s="300">
        <v>47</v>
      </c>
      <c r="M1212" s="300">
        <v>50</v>
      </c>
      <c r="N1212" s="300">
        <v>55.5</v>
      </c>
      <c r="O1212" s="300">
        <v>45.9</v>
      </c>
      <c r="P1212" s="300">
        <v>43.5</v>
      </c>
      <c r="Q1212" s="300">
        <v>50</v>
      </c>
      <c r="R1212" s="300">
        <v>50</v>
      </c>
      <c r="S1212" s="300">
        <v>50</v>
      </c>
      <c r="T1212" s="300">
        <v>53.06</v>
      </c>
      <c r="U1212" s="303"/>
      <c r="V1212" s="303"/>
      <c r="W1212" s="303"/>
      <c r="X1212" s="303"/>
      <c r="Y1212" s="303"/>
      <c r="Z1212" s="303"/>
    </row>
    <row r="1213" spans="1:26" ht="20.100000000000001" customHeight="1">
      <c r="A1213" s="302">
        <v>44918</v>
      </c>
      <c r="B1213" s="302">
        <v>44924</v>
      </c>
      <c r="C1213" s="299" t="s">
        <v>1566</v>
      </c>
      <c r="D1213" s="300">
        <v>2</v>
      </c>
      <c r="E1213" s="300">
        <v>2</v>
      </c>
      <c r="F1213" s="300">
        <v>1</v>
      </c>
      <c r="G1213" s="300">
        <v>1</v>
      </c>
      <c r="H1213" s="300">
        <v>2</v>
      </c>
      <c r="I1213" s="300">
        <v>1</v>
      </c>
      <c r="J1213" s="300">
        <v>6</v>
      </c>
      <c r="K1213" s="300">
        <v>3</v>
      </c>
      <c r="L1213" s="300">
        <v>8</v>
      </c>
      <c r="M1213" s="300">
        <v>8</v>
      </c>
      <c r="N1213" s="300">
        <v>6</v>
      </c>
      <c r="O1213" s="300">
        <v>11</v>
      </c>
      <c r="P1213" s="300">
        <v>11</v>
      </c>
      <c r="Q1213" s="300">
        <v>7</v>
      </c>
      <c r="R1213" s="300">
        <v>7</v>
      </c>
      <c r="S1213" s="300">
        <v>10</v>
      </c>
      <c r="T1213" s="300">
        <v>5.37</v>
      </c>
      <c r="U1213" s="303"/>
      <c r="V1213" s="303"/>
      <c r="W1213" s="303"/>
      <c r="X1213" s="303"/>
      <c r="Y1213" s="303"/>
      <c r="Z1213" s="303"/>
    </row>
    <row r="1214" spans="1:26" ht="20.100000000000001" customHeight="1">
      <c r="A1214" s="302">
        <v>44925</v>
      </c>
      <c r="B1214" s="302">
        <v>44931</v>
      </c>
      <c r="C1214" s="299" t="s">
        <v>1560</v>
      </c>
      <c r="D1214" s="300">
        <v>21.2</v>
      </c>
      <c r="E1214" s="300">
        <v>20.8</v>
      </c>
      <c r="F1214" s="300">
        <v>21.5</v>
      </c>
      <c r="G1214" s="300">
        <v>20.8</v>
      </c>
      <c r="H1214" s="300">
        <v>21.5</v>
      </c>
      <c r="I1214" s="300">
        <v>21.3</v>
      </c>
      <c r="J1214" s="300">
        <v>21.8</v>
      </c>
      <c r="K1214" s="300">
        <v>21.6</v>
      </c>
      <c r="L1214" s="300">
        <v>21</v>
      </c>
      <c r="M1214" s="300">
        <v>22</v>
      </c>
      <c r="N1214" s="300">
        <v>21.8</v>
      </c>
      <c r="O1214" s="301">
        <v>22.1</v>
      </c>
      <c r="P1214" s="301">
        <v>21.4</v>
      </c>
      <c r="Q1214" s="300">
        <v>21.4</v>
      </c>
      <c r="R1214" s="300">
        <v>21.8</v>
      </c>
      <c r="S1214" s="300">
        <v>21.2</v>
      </c>
      <c r="T1214" s="300">
        <v>21.45</v>
      </c>
      <c r="U1214" s="303"/>
      <c r="V1214" s="303"/>
      <c r="W1214" s="303"/>
      <c r="X1214" s="303"/>
      <c r="Y1214" s="303"/>
      <c r="Z1214" s="303"/>
    </row>
    <row r="1215" spans="1:26" ht="20.100000000000001" customHeight="1">
      <c r="A1215" s="302">
        <v>44925</v>
      </c>
      <c r="B1215" s="302">
        <v>44931</v>
      </c>
      <c r="C1215" s="299" t="s">
        <v>1561</v>
      </c>
      <c r="D1215" s="300">
        <v>25</v>
      </c>
      <c r="E1215" s="300">
        <v>24.5</v>
      </c>
      <c r="F1215" s="300">
        <v>26</v>
      </c>
      <c r="G1215" s="300">
        <v>25.5</v>
      </c>
      <c r="H1215" s="300">
        <v>26</v>
      </c>
      <c r="I1215" s="300">
        <v>25</v>
      </c>
      <c r="J1215" s="300">
        <v>24.5</v>
      </c>
      <c r="K1215" s="300">
        <v>26</v>
      </c>
      <c r="L1215" s="300">
        <v>26</v>
      </c>
      <c r="M1215" s="300">
        <v>26</v>
      </c>
      <c r="N1215" s="300">
        <v>26.5</v>
      </c>
      <c r="O1215" s="300">
        <v>27.2</v>
      </c>
      <c r="P1215" s="300">
        <v>26.4</v>
      </c>
      <c r="Q1215" s="300">
        <v>24</v>
      </c>
      <c r="R1215" s="300">
        <v>24.5</v>
      </c>
      <c r="S1215" s="300">
        <v>24.8</v>
      </c>
      <c r="T1215" s="300">
        <v>25.49</v>
      </c>
      <c r="U1215" s="303"/>
      <c r="V1215" s="303"/>
      <c r="W1215" s="303"/>
      <c r="X1215" s="303"/>
      <c r="Y1215" s="303"/>
      <c r="Z1215" s="303"/>
    </row>
    <row r="1216" spans="1:26" ht="20.100000000000001" customHeight="1">
      <c r="A1216" s="302">
        <v>44925</v>
      </c>
      <c r="B1216" s="302">
        <v>44931</v>
      </c>
      <c r="C1216" s="299" t="s">
        <v>1562</v>
      </c>
      <c r="D1216" s="300">
        <v>24</v>
      </c>
      <c r="E1216" s="300">
        <v>24</v>
      </c>
      <c r="F1216" s="300">
        <v>25</v>
      </c>
      <c r="G1216" s="300">
        <v>25</v>
      </c>
      <c r="H1216" s="300">
        <v>25</v>
      </c>
      <c r="I1216" s="300">
        <v>25</v>
      </c>
      <c r="J1216" s="300">
        <v>22.5</v>
      </c>
      <c r="K1216" s="300">
        <v>25</v>
      </c>
      <c r="L1216" s="300">
        <v>22</v>
      </c>
      <c r="M1216" s="300">
        <v>23</v>
      </c>
      <c r="N1216" s="300">
        <v>24.5</v>
      </c>
      <c r="O1216" s="300">
        <v>20.2</v>
      </c>
      <c r="P1216" s="300">
        <v>19.3</v>
      </c>
      <c r="Q1216" s="300">
        <v>21</v>
      </c>
      <c r="R1216" s="300">
        <v>21</v>
      </c>
      <c r="S1216" s="300">
        <v>20.2</v>
      </c>
      <c r="T1216" s="300">
        <v>22.92</v>
      </c>
      <c r="U1216" s="303"/>
      <c r="V1216" s="303"/>
      <c r="W1216" s="303"/>
      <c r="X1216" s="303"/>
      <c r="Y1216" s="303"/>
      <c r="Z1216" s="303"/>
    </row>
    <row r="1217" spans="1:26" ht="20.100000000000001" customHeight="1">
      <c r="A1217" s="302">
        <v>44925</v>
      </c>
      <c r="B1217" s="302">
        <v>44931</v>
      </c>
      <c r="C1217" s="299" t="s">
        <v>1563</v>
      </c>
      <c r="D1217" s="300">
        <v>1</v>
      </c>
      <c r="E1217" s="300">
        <v>0.5</v>
      </c>
      <c r="F1217" s="300">
        <v>1</v>
      </c>
      <c r="G1217" s="300">
        <v>0.5</v>
      </c>
      <c r="H1217" s="300">
        <v>1</v>
      </c>
      <c r="I1217" s="300">
        <v>0</v>
      </c>
      <c r="J1217" s="300">
        <v>2</v>
      </c>
      <c r="K1217" s="300">
        <v>1</v>
      </c>
      <c r="L1217" s="300">
        <v>4</v>
      </c>
      <c r="M1217" s="300">
        <v>3</v>
      </c>
      <c r="N1217" s="300">
        <v>2</v>
      </c>
      <c r="O1217" s="300">
        <v>7</v>
      </c>
      <c r="P1217" s="300">
        <v>7.1</v>
      </c>
      <c r="Q1217" s="300">
        <v>3</v>
      </c>
      <c r="R1217" s="300">
        <v>3.5</v>
      </c>
      <c r="S1217" s="300">
        <v>4.5999999999999996</v>
      </c>
      <c r="T1217" s="300">
        <v>2.57</v>
      </c>
      <c r="U1217" s="303"/>
      <c r="V1217" s="303"/>
      <c r="W1217" s="303"/>
      <c r="X1217" s="303"/>
      <c r="Y1217" s="303"/>
      <c r="Z1217" s="303"/>
    </row>
    <row r="1218" spans="1:26" ht="20.100000000000001" customHeight="1">
      <c r="A1218" s="302">
        <v>44925</v>
      </c>
      <c r="B1218" s="302">
        <v>44931</v>
      </c>
      <c r="C1218" s="299" t="s">
        <v>1564</v>
      </c>
      <c r="D1218" s="300">
        <v>59</v>
      </c>
      <c r="E1218" s="300">
        <v>57</v>
      </c>
      <c r="F1218" s="300">
        <v>58</v>
      </c>
      <c r="G1218" s="300">
        <v>57</v>
      </c>
      <c r="H1218" s="300">
        <v>58</v>
      </c>
      <c r="I1218" s="300">
        <v>57</v>
      </c>
      <c r="J1218" s="300">
        <v>59</v>
      </c>
      <c r="K1218" s="300">
        <v>58.5</v>
      </c>
      <c r="L1218" s="300">
        <v>52</v>
      </c>
      <c r="M1218" s="300">
        <v>55</v>
      </c>
      <c r="N1218" s="300">
        <v>59</v>
      </c>
      <c r="O1218" s="300">
        <v>54.3</v>
      </c>
      <c r="P1218" s="300">
        <v>51.8</v>
      </c>
      <c r="Q1218" s="300">
        <v>53</v>
      </c>
      <c r="R1218" s="300">
        <v>53</v>
      </c>
      <c r="S1218" s="300">
        <v>57</v>
      </c>
      <c r="T1218" s="300">
        <v>56.16</v>
      </c>
      <c r="U1218" s="303"/>
      <c r="V1218" s="303"/>
      <c r="W1218" s="303"/>
      <c r="X1218" s="303"/>
      <c r="Y1218" s="303"/>
      <c r="Z1218" s="303"/>
    </row>
    <row r="1219" spans="1:26" ht="20.100000000000001" customHeight="1">
      <c r="A1219" s="302">
        <v>44925</v>
      </c>
      <c r="B1219" s="302">
        <v>44931</v>
      </c>
      <c r="C1219" s="299" t="s">
        <v>1565</v>
      </c>
      <c r="D1219" s="300">
        <v>58</v>
      </c>
      <c r="E1219" s="300">
        <v>56</v>
      </c>
      <c r="F1219" s="300">
        <v>57</v>
      </c>
      <c r="G1219" s="300">
        <v>57</v>
      </c>
      <c r="H1219" s="300">
        <v>57</v>
      </c>
      <c r="I1219" s="300">
        <v>56</v>
      </c>
      <c r="J1219" s="300">
        <v>54</v>
      </c>
      <c r="K1219" s="300">
        <v>57</v>
      </c>
      <c r="L1219" s="300">
        <v>43</v>
      </c>
      <c r="M1219" s="300">
        <v>50</v>
      </c>
      <c r="N1219" s="300">
        <v>54</v>
      </c>
      <c r="O1219" s="300">
        <v>42.8</v>
      </c>
      <c r="P1219" s="300">
        <v>40.299999999999997</v>
      </c>
      <c r="Q1219" s="300">
        <v>50</v>
      </c>
      <c r="R1219" s="300">
        <v>50</v>
      </c>
      <c r="S1219" s="300">
        <v>47</v>
      </c>
      <c r="T1219" s="300">
        <v>51.82</v>
      </c>
      <c r="U1219" s="303"/>
      <c r="V1219" s="303"/>
      <c r="W1219" s="303"/>
      <c r="X1219" s="303"/>
      <c r="Y1219" s="303"/>
      <c r="Z1219" s="303"/>
    </row>
    <row r="1220" spans="1:26" ht="20.100000000000001" customHeight="1">
      <c r="A1220" s="302">
        <v>44925</v>
      </c>
      <c r="B1220" s="302">
        <v>44931</v>
      </c>
      <c r="C1220" s="299" t="s">
        <v>1566</v>
      </c>
      <c r="D1220" s="300">
        <v>1</v>
      </c>
      <c r="E1220" s="300">
        <v>1</v>
      </c>
      <c r="F1220" s="300">
        <v>1</v>
      </c>
      <c r="G1220" s="300">
        <v>0</v>
      </c>
      <c r="H1220" s="300">
        <v>1</v>
      </c>
      <c r="I1220" s="300">
        <v>1</v>
      </c>
      <c r="J1220" s="300">
        <v>5</v>
      </c>
      <c r="K1220" s="300">
        <v>1.5</v>
      </c>
      <c r="L1220" s="300">
        <v>9</v>
      </c>
      <c r="M1220" s="300">
        <v>5</v>
      </c>
      <c r="N1220" s="300">
        <v>5</v>
      </c>
      <c r="O1220" s="300">
        <v>11.5</v>
      </c>
      <c r="P1220" s="300">
        <v>11.5</v>
      </c>
      <c r="Q1220" s="300">
        <v>3</v>
      </c>
      <c r="R1220" s="300">
        <v>3</v>
      </c>
      <c r="S1220" s="300">
        <v>10</v>
      </c>
      <c r="T1220" s="300">
        <v>4.34</v>
      </c>
      <c r="U1220" s="303"/>
      <c r="V1220" s="303"/>
      <c r="W1220" s="303"/>
      <c r="X1220" s="303"/>
      <c r="Y1220" s="303"/>
      <c r="Z1220" s="303"/>
    </row>
    <row r="1221" spans="1:26" ht="20.100000000000001" customHeight="1">
      <c r="A1221" s="302">
        <v>44932</v>
      </c>
      <c r="B1221" s="302">
        <v>44938</v>
      </c>
      <c r="C1221" s="299" t="s">
        <v>1560</v>
      </c>
      <c r="D1221" s="300">
        <v>19.600000000000001</v>
      </c>
      <c r="E1221" s="300">
        <v>19</v>
      </c>
      <c r="F1221" s="300">
        <v>20.45</v>
      </c>
      <c r="G1221" s="300">
        <v>19.7</v>
      </c>
      <c r="H1221" s="300">
        <v>20.3</v>
      </c>
      <c r="I1221" s="300">
        <v>20.2</v>
      </c>
      <c r="J1221" s="300">
        <v>20.7</v>
      </c>
      <c r="K1221" s="300">
        <v>20.399999999999999</v>
      </c>
      <c r="L1221" s="300">
        <v>19.8</v>
      </c>
      <c r="M1221" s="300">
        <v>21</v>
      </c>
      <c r="N1221" s="300">
        <v>20.7</v>
      </c>
      <c r="O1221" s="301">
        <v>19.8</v>
      </c>
      <c r="P1221" s="301">
        <v>19.2</v>
      </c>
      <c r="Q1221" s="301">
        <v>19.100000000000001</v>
      </c>
      <c r="R1221" s="301">
        <v>20.8</v>
      </c>
      <c r="S1221" s="301">
        <v>19.100000000000001</v>
      </c>
      <c r="T1221" s="300">
        <v>19.989999999999998</v>
      </c>
    </row>
    <row r="1222" spans="1:26" ht="20.100000000000001" customHeight="1">
      <c r="A1222" s="302">
        <v>44932</v>
      </c>
      <c r="B1222" s="302">
        <v>44938</v>
      </c>
      <c r="C1222" s="299" t="s">
        <v>1561</v>
      </c>
      <c r="D1222" s="300">
        <v>22</v>
      </c>
      <c r="E1222" s="300">
        <v>23.5</v>
      </c>
      <c r="F1222" s="300">
        <v>25</v>
      </c>
      <c r="G1222" s="300">
        <v>25.5</v>
      </c>
      <c r="H1222" s="300">
        <v>25.5</v>
      </c>
      <c r="I1222" s="300">
        <v>25</v>
      </c>
      <c r="J1222" s="300">
        <v>24.5</v>
      </c>
      <c r="K1222" s="300">
        <v>25.5</v>
      </c>
      <c r="L1222" s="301">
        <v>24.5</v>
      </c>
      <c r="M1222" s="300">
        <v>24</v>
      </c>
      <c r="N1222" s="300">
        <v>26.5</v>
      </c>
      <c r="O1222" s="301">
        <v>24.9</v>
      </c>
      <c r="P1222" s="301">
        <v>24.4</v>
      </c>
      <c r="Q1222" s="301">
        <v>22</v>
      </c>
      <c r="R1222" s="301">
        <v>23.2</v>
      </c>
      <c r="S1222" s="301">
        <v>24.2</v>
      </c>
      <c r="T1222" s="300">
        <v>24.39</v>
      </c>
    </row>
    <row r="1223" spans="1:26" ht="20.100000000000001" customHeight="1">
      <c r="A1223" s="302">
        <v>44932</v>
      </c>
      <c r="B1223" s="302">
        <v>44938</v>
      </c>
      <c r="C1223" s="299" t="s">
        <v>1562</v>
      </c>
      <c r="D1223" s="300">
        <v>23</v>
      </c>
      <c r="E1223" s="300">
        <v>24</v>
      </c>
      <c r="F1223" s="300">
        <v>24.5</v>
      </c>
      <c r="G1223" s="300">
        <v>25</v>
      </c>
      <c r="H1223" s="300">
        <v>24</v>
      </c>
      <c r="I1223" s="300">
        <v>24.5</v>
      </c>
      <c r="J1223" s="300">
        <v>22.5</v>
      </c>
      <c r="K1223" s="300">
        <v>24</v>
      </c>
      <c r="L1223" s="301">
        <v>18</v>
      </c>
      <c r="M1223" s="300">
        <v>23</v>
      </c>
      <c r="N1223" s="300">
        <v>24.5</v>
      </c>
      <c r="O1223" s="301">
        <v>18.100000000000001</v>
      </c>
      <c r="P1223" s="301">
        <v>17.600000000000001</v>
      </c>
      <c r="Q1223" s="301">
        <v>21</v>
      </c>
      <c r="R1223" s="301">
        <v>21</v>
      </c>
      <c r="S1223" s="301">
        <v>19.8</v>
      </c>
      <c r="T1223" s="300">
        <v>22.16</v>
      </c>
    </row>
    <row r="1224" spans="1:26" ht="20.100000000000001" customHeight="1">
      <c r="A1224" s="302">
        <v>44932</v>
      </c>
      <c r="B1224" s="302">
        <v>44938</v>
      </c>
      <c r="C1224" s="299" t="s">
        <v>1563</v>
      </c>
      <c r="D1224" s="300">
        <v>-1</v>
      </c>
      <c r="E1224" s="300">
        <v>-0.5</v>
      </c>
      <c r="F1224" s="300">
        <v>0.5</v>
      </c>
      <c r="G1224" s="300">
        <v>0.5</v>
      </c>
      <c r="H1224" s="304">
        <v>1.5</v>
      </c>
      <c r="I1224" s="300">
        <v>0.5</v>
      </c>
      <c r="J1224" s="300">
        <v>2</v>
      </c>
      <c r="K1224" s="304">
        <v>1.5</v>
      </c>
      <c r="L1224" s="301">
        <v>6.5</v>
      </c>
      <c r="M1224" s="300">
        <v>1</v>
      </c>
      <c r="N1224" s="300">
        <v>2</v>
      </c>
      <c r="O1224" s="301">
        <v>6.8</v>
      </c>
      <c r="P1224" s="301">
        <v>6.8</v>
      </c>
      <c r="Q1224" s="301">
        <v>1</v>
      </c>
      <c r="R1224" s="301">
        <v>2.2000000000000002</v>
      </c>
      <c r="S1224" s="301">
        <v>4.4000000000000004</v>
      </c>
      <c r="T1224" s="300">
        <v>2.23</v>
      </c>
    </row>
    <row r="1225" spans="1:26" ht="20.100000000000001" customHeight="1">
      <c r="A1225" s="302">
        <v>44932</v>
      </c>
      <c r="B1225" s="302">
        <v>44938</v>
      </c>
      <c r="C1225" s="299" t="s">
        <v>1564</v>
      </c>
      <c r="D1225" s="300">
        <v>59</v>
      </c>
      <c r="E1225" s="300">
        <v>57</v>
      </c>
      <c r="F1225" s="300">
        <v>57</v>
      </c>
      <c r="G1225" s="300">
        <v>57.5</v>
      </c>
      <c r="H1225" s="300">
        <v>57</v>
      </c>
      <c r="I1225" s="300">
        <v>57</v>
      </c>
      <c r="J1225" s="300">
        <v>59</v>
      </c>
      <c r="K1225" s="300">
        <v>57</v>
      </c>
      <c r="L1225" s="301">
        <v>52</v>
      </c>
      <c r="M1225" s="300">
        <v>53</v>
      </c>
      <c r="N1225" s="300">
        <v>59</v>
      </c>
      <c r="O1225" s="301">
        <v>51.1</v>
      </c>
      <c r="P1225" s="301">
        <v>50.2</v>
      </c>
      <c r="Q1225" s="301">
        <v>51</v>
      </c>
      <c r="R1225" s="301">
        <v>51.5</v>
      </c>
      <c r="S1225" s="301">
        <v>54.6</v>
      </c>
      <c r="T1225" s="300">
        <v>55.18</v>
      </c>
    </row>
    <row r="1226" spans="1:26" ht="20.100000000000001" customHeight="1">
      <c r="A1226" s="302">
        <v>44932</v>
      </c>
      <c r="B1226" s="302">
        <v>44938</v>
      </c>
      <c r="C1226" s="299" t="s">
        <v>1565</v>
      </c>
      <c r="D1226" s="300">
        <v>58</v>
      </c>
      <c r="E1226" s="300">
        <v>56</v>
      </c>
      <c r="F1226" s="300">
        <v>56</v>
      </c>
      <c r="G1226" s="300">
        <v>57</v>
      </c>
      <c r="H1226" s="300">
        <v>56</v>
      </c>
      <c r="I1226" s="300">
        <v>56</v>
      </c>
      <c r="J1226" s="300">
        <v>54</v>
      </c>
      <c r="K1226" s="300">
        <v>56</v>
      </c>
      <c r="L1226" s="301">
        <v>42.5</v>
      </c>
      <c r="M1226" s="300">
        <v>50</v>
      </c>
      <c r="N1226" s="300">
        <v>54</v>
      </c>
      <c r="O1226" s="301">
        <v>40.6</v>
      </c>
      <c r="P1226" s="301">
        <v>39.700000000000003</v>
      </c>
      <c r="Q1226" s="301">
        <v>50</v>
      </c>
      <c r="R1226" s="301">
        <v>50</v>
      </c>
      <c r="S1226" s="301">
        <v>45.7</v>
      </c>
      <c r="T1226" s="300">
        <v>51.34</v>
      </c>
    </row>
    <row r="1227" spans="1:26" ht="20.100000000000001" customHeight="1">
      <c r="A1227" s="302">
        <v>44932</v>
      </c>
      <c r="B1227" s="302">
        <v>44938</v>
      </c>
      <c r="C1227" s="299" t="s">
        <v>1566</v>
      </c>
      <c r="D1227" s="300">
        <v>1</v>
      </c>
      <c r="E1227" s="300">
        <v>1</v>
      </c>
      <c r="F1227" s="300">
        <v>1</v>
      </c>
      <c r="G1227" s="300">
        <v>0.5</v>
      </c>
      <c r="H1227" s="300">
        <v>1</v>
      </c>
      <c r="I1227" s="300">
        <v>1</v>
      </c>
      <c r="J1227" s="300">
        <v>5</v>
      </c>
      <c r="K1227" s="300">
        <v>1</v>
      </c>
      <c r="L1227" s="301">
        <v>9.5</v>
      </c>
      <c r="M1227" s="300">
        <v>3</v>
      </c>
      <c r="N1227" s="300">
        <v>5</v>
      </c>
      <c r="O1227" s="301">
        <v>10.5</v>
      </c>
      <c r="P1227" s="301">
        <v>10.5</v>
      </c>
      <c r="Q1227" s="301">
        <v>1</v>
      </c>
      <c r="R1227" s="301">
        <v>1.5</v>
      </c>
      <c r="S1227" s="301">
        <v>8.9</v>
      </c>
      <c r="T1227" s="300">
        <v>3.84</v>
      </c>
    </row>
    <row r="1228" spans="1:26" ht="20.100000000000001" customHeight="1">
      <c r="A1228" s="305">
        <v>44953</v>
      </c>
      <c r="B1228" s="305">
        <v>44959</v>
      </c>
      <c r="C1228" s="300" t="s">
        <v>1560</v>
      </c>
      <c r="D1228" s="300">
        <v>18.600000000000001</v>
      </c>
      <c r="E1228" s="300">
        <v>18.2</v>
      </c>
      <c r="F1228" s="300">
        <v>19</v>
      </c>
      <c r="G1228" s="300">
        <v>19.2</v>
      </c>
      <c r="H1228" s="300">
        <v>19.100000000000001</v>
      </c>
      <c r="I1228" s="300">
        <v>19.2</v>
      </c>
      <c r="J1228" s="300">
        <v>19.5</v>
      </c>
      <c r="K1228" s="300">
        <v>19.2</v>
      </c>
      <c r="L1228" s="300">
        <v>19.3</v>
      </c>
      <c r="M1228" s="300">
        <v>20</v>
      </c>
      <c r="N1228" s="300">
        <v>19.5</v>
      </c>
      <c r="O1228" s="300">
        <v>18.7</v>
      </c>
      <c r="P1228" s="300">
        <v>18</v>
      </c>
      <c r="Q1228" s="300">
        <v>18.5</v>
      </c>
      <c r="R1228" s="300">
        <v>19.8</v>
      </c>
      <c r="S1228" s="300">
        <v>18.399999999999999</v>
      </c>
      <c r="T1228" s="300">
        <v>19.010000000000002</v>
      </c>
    </row>
    <row r="1229" spans="1:26" ht="20.100000000000001" customHeight="1">
      <c r="A1229" s="305">
        <v>44953</v>
      </c>
      <c r="B1229" s="305">
        <v>44959</v>
      </c>
      <c r="C1229" s="300" t="s">
        <v>1561</v>
      </c>
      <c r="D1229" s="300">
        <v>22.5</v>
      </c>
      <c r="E1229" s="300">
        <v>21</v>
      </c>
      <c r="F1229" s="300">
        <v>22.5</v>
      </c>
      <c r="G1229" s="300">
        <v>22.5</v>
      </c>
      <c r="H1229" s="300">
        <v>22</v>
      </c>
      <c r="I1229" s="300">
        <v>22.5</v>
      </c>
      <c r="J1229" s="300">
        <v>22</v>
      </c>
      <c r="K1229" s="300">
        <v>22.5</v>
      </c>
      <c r="L1229" s="300">
        <v>22</v>
      </c>
      <c r="M1229" s="300">
        <v>23</v>
      </c>
      <c r="N1229" s="300">
        <v>24</v>
      </c>
      <c r="O1229" s="300">
        <v>24</v>
      </c>
      <c r="P1229" s="300">
        <v>23.4</v>
      </c>
      <c r="Q1229" s="300">
        <v>21</v>
      </c>
      <c r="R1229" s="300">
        <v>22</v>
      </c>
      <c r="S1229" s="300">
        <v>22</v>
      </c>
      <c r="T1229" s="300">
        <v>22.43</v>
      </c>
    </row>
    <row r="1230" spans="1:26" ht="20.100000000000001" customHeight="1">
      <c r="A1230" s="305">
        <v>44953</v>
      </c>
      <c r="B1230" s="305">
        <v>44959</v>
      </c>
      <c r="C1230" s="300" t="s">
        <v>1562</v>
      </c>
      <c r="D1230" s="300">
        <v>24</v>
      </c>
      <c r="E1230" s="300">
        <v>22</v>
      </c>
      <c r="F1230" s="300">
        <v>21</v>
      </c>
      <c r="G1230" s="300">
        <v>22</v>
      </c>
      <c r="H1230" s="300">
        <v>22</v>
      </c>
      <c r="I1230" s="300">
        <v>21</v>
      </c>
      <c r="J1230" s="300">
        <v>20</v>
      </c>
      <c r="K1230" s="300">
        <v>22</v>
      </c>
      <c r="L1230" s="300">
        <v>21.5</v>
      </c>
      <c r="M1230" s="300">
        <v>23</v>
      </c>
      <c r="N1230" s="300">
        <v>22</v>
      </c>
      <c r="O1230" s="300">
        <v>21.9</v>
      </c>
      <c r="P1230" s="300">
        <v>21.6</v>
      </c>
      <c r="Q1230" s="300">
        <v>21</v>
      </c>
      <c r="R1230" s="300">
        <v>21</v>
      </c>
      <c r="S1230" s="300">
        <v>21</v>
      </c>
      <c r="T1230" s="300">
        <v>21.69</v>
      </c>
    </row>
    <row r="1231" spans="1:26" ht="20.100000000000001" customHeight="1">
      <c r="A1231" s="305">
        <v>44953</v>
      </c>
      <c r="B1231" s="305">
        <v>44959</v>
      </c>
      <c r="C1231" s="300" t="s">
        <v>1563</v>
      </c>
      <c r="D1231" s="300">
        <v>-1.5</v>
      </c>
      <c r="E1231" s="300">
        <v>-1</v>
      </c>
      <c r="F1231" s="300">
        <v>1.5</v>
      </c>
      <c r="G1231" s="300">
        <v>0.5</v>
      </c>
      <c r="H1231" s="300">
        <v>0</v>
      </c>
      <c r="I1231" s="300">
        <v>1.5</v>
      </c>
      <c r="J1231" s="300">
        <v>2</v>
      </c>
      <c r="K1231" s="300">
        <v>0.5</v>
      </c>
      <c r="L1231" s="300">
        <v>0.5</v>
      </c>
      <c r="M1231" s="300">
        <v>0</v>
      </c>
      <c r="N1231" s="300">
        <v>2</v>
      </c>
      <c r="O1231" s="300">
        <v>2.1</v>
      </c>
      <c r="P1231" s="300">
        <v>1.8</v>
      </c>
      <c r="Q1231" s="300">
        <v>0</v>
      </c>
      <c r="R1231" s="300">
        <v>1</v>
      </c>
      <c r="S1231" s="300">
        <v>1</v>
      </c>
      <c r="T1231" s="300">
        <v>0.74</v>
      </c>
    </row>
    <row r="1232" spans="1:26" ht="20.100000000000001" customHeight="1">
      <c r="A1232" s="305">
        <v>44953</v>
      </c>
      <c r="B1232" s="305">
        <v>44959</v>
      </c>
      <c r="C1232" s="300" t="s">
        <v>1564</v>
      </c>
      <c r="D1232" s="300">
        <v>55</v>
      </c>
      <c r="E1232" s="300">
        <v>53</v>
      </c>
      <c r="F1232" s="300">
        <v>50</v>
      </c>
      <c r="G1232" s="300">
        <v>53</v>
      </c>
      <c r="H1232" s="300">
        <v>53.5</v>
      </c>
      <c r="I1232" s="300">
        <v>50</v>
      </c>
      <c r="J1232" s="300">
        <v>50</v>
      </c>
      <c r="K1232" s="300">
        <v>53</v>
      </c>
      <c r="L1232" s="300">
        <v>51</v>
      </c>
      <c r="M1232" s="300">
        <v>53</v>
      </c>
      <c r="N1232" s="300">
        <v>50</v>
      </c>
      <c r="O1232" s="300">
        <v>51.6</v>
      </c>
      <c r="P1232" s="300">
        <v>50.7</v>
      </c>
      <c r="Q1232" s="300">
        <v>51</v>
      </c>
      <c r="R1232" s="300">
        <v>51.5</v>
      </c>
      <c r="S1232" s="300">
        <v>50</v>
      </c>
      <c r="T1232" s="300">
        <v>51.64</v>
      </c>
    </row>
    <row r="1233" spans="1:20" ht="20.100000000000001" customHeight="1">
      <c r="A1233" s="305">
        <v>44953</v>
      </c>
      <c r="B1233" s="305">
        <v>44959</v>
      </c>
      <c r="C1233" s="300" t="s">
        <v>1565</v>
      </c>
      <c r="D1233" s="300">
        <v>55</v>
      </c>
      <c r="E1233" s="300">
        <v>53</v>
      </c>
      <c r="F1233" s="300">
        <v>50</v>
      </c>
      <c r="G1233" s="300">
        <v>51</v>
      </c>
      <c r="H1233" s="300">
        <v>53</v>
      </c>
      <c r="I1233" s="300">
        <v>50</v>
      </c>
      <c r="J1233" s="300">
        <v>48</v>
      </c>
      <c r="K1233" s="300">
        <v>51</v>
      </c>
      <c r="L1233" s="300">
        <v>48</v>
      </c>
      <c r="M1233" s="300">
        <v>50</v>
      </c>
      <c r="N1233" s="300">
        <v>48</v>
      </c>
      <c r="O1233" s="300">
        <v>47.1</v>
      </c>
      <c r="P1233" s="300">
        <v>46.3</v>
      </c>
      <c r="Q1233" s="300">
        <v>50</v>
      </c>
      <c r="R1233" s="300">
        <v>50</v>
      </c>
      <c r="S1233" s="300">
        <v>48</v>
      </c>
      <c r="T1233" s="300">
        <v>49.9</v>
      </c>
    </row>
    <row r="1234" spans="1:20" ht="20.100000000000001" customHeight="1">
      <c r="A1234" s="305">
        <v>44953</v>
      </c>
      <c r="B1234" s="305">
        <v>44959</v>
      </c>
      <c r="C1234" s="300" t="s">
        <v>1566</v>
      </c>
      <c r="D1234" s="300">
        <v>0</v>
      </c>
      <c r="E1234" s="300">
        <v>0</v>
      </c>
      <c r="F1234" s="300">
        <v>0</v>
      </c>
      <c r="G1234" s="300">
        <v>2</v>
      </c>
      <c r="H1234" s="300">
        <v>0.5</v>
      </c>
      <c r="I1234" s="300">
        <v>0</v>
      </c>
      <c r="J1234" s="300">
        <v>2</v>
      </c>
      <c r="K1234" s="300">
        <v>2</v>
      </c>
      <c r="L1234" s="300">
        <v>3</v>
      </c>
      <c r="M1234" s="300">
        <v>3</v>
      </c>
      <c r="N1234" s="300">
        <v>2</v>
      </c>
      <c r="O1234" s="300">
        <v>4.5</v>
      </c>
      <c r="P1234" s="300">
        <v>4.4000000000000004</v>
      </c>
      <c r="Q1234" s="300">
        <v>1</v>
      </c>
      <c r="R1234" s="300">
        <v>1.5</v>
      </c>
      <c r="S1234" s="300">
        <v>2</v>
      </c>
      <c r="T1234" s="300">
        <v>1.74</v>
      </c>
    </row>
    <row r="1235" spans="1:20" ht="20.100000000000001" customHeight="1">
      <c r="A1235" s="302">
        <v>44960</v>
      </c>
      <c r="B1235" s="302">
        <v>44966</v>
      </c>
      <c r="C1235" s="300" t="s">
        <v>1560</v>
      </c>
      <c r="D1235" s="300">
        <v>17.600000000000001</v>
      </c>
      <c r="E1235" s="300">
        <v>17.399999999999999</v>
      </c>
      <c r="F1235" s="300">
        <v>18.5</v>
      </c>
      <c r="G1235" s="300">
        <v>17.899999999999999</v>
      </c>
      <c r="H1235" s="301">
        <v>18.3</v>
      </c>
      <c r="I1235" s="300">
        <v>18.100000000000001</v>
      </c>
      <c r="J1235" s="300">
        <v>18.2</v>
      </c>
      <c r="K1235" s="300">
        <v>18.3</v>
      </c>
      <c r="L1235" s="300">
        <v>18.57</v>
      </c>
      <c r="M1235" s="300">
        <v>19.8</v>
      </c>
      <c r="N1235" s="300">
        <v>18.2</v>
      </c>
      <c r="O1235" s="300">
        <v>18.399999999999999</v>
      </c>
      <c r="P1235" s="300">
        <v>17.899999999999999</v>
      </c>
      <c r="Q1235" s="300">
        <v>18.2</v>
      </c>
      <c r="R1235" s="300">
        <v>18.8</v>
      </c>
      <c r="S1235" s="300">
        <v>18.600000000000001</v>
      </c>
      <c r="T1235" s="300">
        <v>18.3</v>
      </c>
    </row>
    <row r="1236" spans="1:20" ht="20.100000000000001" customHeight="1">
      <c r="A1236" s="302">
        <v>44960</v>
      </c>
      <c r="B1236" s="302">
        <v>44966</v>
      </c>
      <c r="C1236" s="300" t="s">
        <v>1561</v>
      </c>
      <c r="D1236" s="300">
        <v>22.5</v>
      </c>
      <c r="E1236" s="300">
        <v>21</v>
      </c>
      <c r="F1236" s="300">
        <v>22</v>
      </c>
      <c r="G1236" s="300">
        <v>21.8</v>
      </c>
      <c r="H1236" s="300">
        <v>22</v>
      </c>
      <c r="I1236" s="300">
        <v>22</v>
      </c>
      <c r="J1236" s="300">
        <v>20</v>
      </c>
      <c r="K1236" s="300">
        <v>22</v>
      </c>
      <c r="L1236" s="300">
        <v>22.5</v>
      </c>
      <c r="M1236" s="300">
        <v>23</v>
      </c>
      <c r="N1236" s="300">
        <v>22</v>
      </c>
      <c r="O1236" s="300">
        <v>23.5</v>
      </c>
      <c r="P1236" s="300">
        <v>22.8</v>
      </c>
      <c r="Q1236" s="300">
        <v>21</v>
      </c>
      <c r="R1236" s="300">
        <v>21</v>
      </c>
      <c r="S1236" s="300">
        <v>21</v>
      </c>
      <c r="T1236" s="300">
        <v>21.88</v>
      </c>
    </row>
    <row r="1237" spans="1:20" ht="20.100000000000001" customHeight="1">
      <c r="A1237" s="302">
        <v>44960</v>
      </c>
      <c r="B1237" s="302">
        <v>44966</v>
      </c>
      <c r="C1237" s="300" t="s">
        <v>1562</v>
      </c>
      <c r="D1237" s="300">
        <v>23</v>
      </c>
      <c r="E1237" s="300">
        <v>22</v>
      </c>
      <c r="F1237" s="300">
        <v>22</v>
      </c>
      <c r="G1237" s="300">
        <v>22</v>
      </c>
      <c r="H1237" s="300">
        <v>22</v>
      </c>
      <c r="I1237" s="300">
        <v>22</v>
      </c>
      <c r="J1237" s="300">
        <v>21</v>
      </c>
      <c r="K1237" s="300">
        <v>22</v>
      </c>
      <c r="L1237" s="300">
        <v>21</v>
      </c>
      <c r="M1237" s="300">
        <v>23</v>
      </c>
      <c r="N1237" s="300">
        <v>22</v>
      </c>
      <c r="O1237" s="300">
        <v>21.6</v>
      </c>
      <c r="P1237" s="300">
        <v>21.3</v>
      </c>
      <c r="Q1237" s="300">
        <v>21</v>
      </c>
      <c r="R1237" s="300">
        <v>21</v>
      </c>
      <c r="S1237" s="300">
        <v>21</v>
      </c>
      <c r="T1237" s="300">
        <v>21.74</v>
      </c>
    </row>
    <row r="1238" spans="1:20" ht="20.100000000000001" customHeight="1">
      <c r="A1238" s="302">
        <v>44960</v>
      </c>
      <c r="B1238" s="302">
        <v>44966</v>
      </c>
      <c r="C1238" s="300" t="s">
        <v>1563</v>
      </c>
      <c r="D1238" s="300">
        <v>-0.5</v>
      </c>
      <c r="E1238" s="300">
        <v>-1</v>
      </c>
      <c r="F1238" s="300">
        <v>0</v>
      </c>
      <c r="G1238" s="300">
        <v>-0.2</v>
      </c>
      <c r="H1238" s="300">
        <v>0</v>
      </c>
      <c r="I1238" s="300">
        <v>0</v>
      </c>
      <c r="J1238" s="300">
        <v>-1</v>
      </c>
      <c r="K1238" s="300">
        <v>0</v>
      </c>
      <c r="L1238" s="300">
        <v>1.5</v>
      </c>
      <c r="M1238" s="300">
        <v>0</v>
      </c>
      <c r="N1238" s="300">
        <v>0</v>
      </c>
      <c r="O1238" s="300">
        <v>1.9</v>
      </c>
      <c r="P1238" s="300">
        <v>1.5</v>
      </c>
      <c r="Q1238" s="300">
        <v>0</v>
      </c>
      <c r="R1238" s="300">
        <v>0</v>
      </c>
      <c r="S1238" s="300">
        <v>0</v>
      </c>
      <c r="T1238" s="300">
        <v>0.14000000000000001</v>
      </c>
    </row>
    <row r="1239" spans="1:20" ht="20.100000000000001" customHeight="1">
      <c r="A1239" s="302">
        <v>44960</v>
      </c>
      <c r="B1239" s="302">
        <v>44966</v>
      </c>
      <c r="C1239" s="300" t="s">
        <v>1564</v>
      </c>
      <c r="D1239" s="300">
        <v>54</v>
      </c>
      <c r="E1239" s="300">
        <v>52</v>
      </c>
      <c r="F1239" s="300">
        <v>50</v>
      </c>
      <c r="G1239" s="300">
        <v>51.5</v>
      </c>
      <c r="H1239" s="300">
        <v>53</v>
      </c>
      <c r="I1239" s="300">
        <v>50</v>
      </c>
      <c r="J1239" s="300">
        <v>50</v>
      </c>
      <c r="K1239" s="300">
        <v>53</v>
      </c>
      <c r="L1239" s="300">
        <v>50.5</v>
      </c>
      <c r="M1239" s="300">
        <v>53</v>
      </c>
      <c r="N1239" s="300">
        <v>50</v>
      </c>
      <c r="O1239" s="300">
        <v>51.3</v>
      </c>
      <c r="P1239" s="300">
        <v>50.5</v>
      </c>
      <c r="Q1239" s="300">
        <v>51</v>
      </c>
      <c r="R1239" s="300">
        <v>51.5</v>
      </c>
      <c r="S1239" s="300">
        <v>50</v>
      </c>
      <c r="T1239" s="300">
        <v>51.33</v>
      </c>
    </row>
    <row r="1240" spans="1:20" ht="20.100000000000001" customHeight="1">
      <c r="A1240" s="302">
        <v>44960</v>
      </c>
      <c r="B1240" s="302">
        <v>44966</v>
      </c>
      <c r="C1240" s="300" t="s">
        <v>1565</v>
      </c>
      <c r="D1240" s="300">
        <v>55</v>
      </c>
      <c r="E1240" s="300">
        <v>53</v>
      </c>
      <c r="F1240" s="300">
        <v>50</v>
      </c>
      <c r="G1240" s="300">
        <v>52</v>
      </c>
      <c r="H1240" s="300">
        <v>53</v>
      </c>
      <c r="I1240" s="300">
        <v>50</v>
      </c>
      <c r="J1240" s="300">
        <v>48</v>
      </c>
      <c r="K1240" s="300">
        <v>51</v>
      </c>
      <c r="L1240" s="300">
        <v>46.5</v>
      </c>
      <c r="M1240" s="300">
        <v>50</v>
      </c>
      <c r="N1240" s="300">
        <v>48</v>
      </c>
      <c r="O1240" s="300">
        <v>47.5</v>
      </c>
      <c r="P1240" s="300">
        <v>46.5</v>
      </c>
      <c r="Q1240" s="300">
        <v>50</v>
      </c>
      <c r="R1240" s="300">
        <v>50</v>
      </c>
      <c r="S1240" s="300">
        <v>48</v>
      </c>
      <c r="T1240" s="300">
        <v>49.91</v>
      </c>
    </row>
    <row r="1241" spans="1:20" ht="20.100000000000001" customHeight="1">
      <c r="A1241" s="302">
        <v>44960</v>
      </c>
      <c r="B1241" s="302">
        <v>44966</v>
      </c>
      <c r="C1241" s="300" t="s">
        <v>1566</v>
      </c>
      <c r="D1241" s="300">
        <v>-1</v>
      </c>
      <c r="E1241" s="300">
        <v>-1</v>
      </c>
      <c r="F1241" s="300">
        <v>0</v>
      </c>
      <c r="G1241" s="300">
        <v>-0.5</v>
      </c>
      <c r="H1241" s="300">
        <v>0</v>
      </c>
      <c r="I1241" s="300">
        <v>0</v>
      </c>
      <c r="J1241" s="300">
        <v>2</v>
      </c>
      <c r="K1241" s="300">
        <v>2</v>
      </c>
      <c r="L1241" s="300">
        <v>4</v>
      </c>
      <c r="M1241" s="300">
        <v>3</v>
      </c>
      <c r="N1241" s="300">
        <v>2</v>
      </c>
      <c r="O1241" s="300">
        <v>3.8</v>
      </c>
      <c r="P1241" s="300">
        <v>4</v>
      </c>
      <c r="Q1241" s="300">
        <v>1</v>
      </c>
      <c r="R1241" s="300">
        <v>1.5</v>
      </c>
      <c r="S1241" s="300">
        <v>2</v>
      </c>
      <c r="T1241" s="300">
        <v>1.42</v>
      </c>
    </row>
    <row r="1242" spans="1:20" ht="20.100000000000001" customHeight="1">
      <c r="A1242" s="302">
        <v>44967</v>
      </c>
      <c r="B1242" s="302">
        <v>44973</v>
      </c>
      <c r="C1242" s="300" t="s">
        <v>1560</v>
      </c>
      <c r="D1242" s="300">
        <v>18.5</v>
      </c>
      <c r="E1242" s="300">
        <v>18.2</v>
      </c>
      <c r="F1242" s="300">
        <v>18.5</v>
      </c>
      <c r="G1242" s="300">
        <v>18.2</v>
      </c>
      <c r="H1242" s="301">
        <v>18.8</v>
      </c>
      <c r="I1242" s="300">
        <v>18.5</v>
      </c>
      <c r="J1242" s="300">
        <v>18.8</v>
      </c>
      <c r="K1242" s="300">
        <v>18.8</v>
      </c>
      <c r="L1242" s="300">
        <v>18.75</v>
      </c>
      <c r="M1242" s="300">
        <v>20.399999999999999</v>
      </c>
      <c r="N1242" s="300">
        <v>18.8</v>
      </c>
      <c r="O1242" s="300">
        <v>18.8</v>
      </c>
      <c r="P1242" s="300">
        <v>18.100000000000001</v>
      </c>
      <c r="Q1242" s="300">
        <v>18.5</v>
      </c>
      <c r="R1242" s="300">
        <v>19.3</v>
      </c>
      <c r="S1242" s="300">
        <v>18.899999999999999</v>
      </c>
      <c r="T1242" s="300">
        <v>18.739999999999998</v>
      </c>
    </row>
    <row r="1243" spans="1:20" ht="20.100000000000001" customHeight="1">
      <c r="A1243" s="302">
        <v>44967</v>
      </c>
      <c r="B1243" s="302">
        <v>44973</v>
      </c>
      <c r="C1243" s="300" t="s">
        <v>1561</v>
      </c>
      <c r="D1243" s="300">
        <v>22.5</v>
      </c>
      <c r="E1243" s="300">
        <v>22</v>
      </c>
      <c r="F1243" s="300">
        <v>22.5</v>
      </c>
      <c r="G1243" s="300">
        <v>22</v>
      </c>
      <c r="H1243" s="300">
        <v>22.5</v>
      </c>
      <c r="I1243" s="300">
        <v>22.5</v>
      </c>
      <c r="J1243" s="300">
        <v>21.5</v>
      </c>
      <c r="K1243" s="300">
        <v>22</v>
      </c>
      <c r="L1243" s="300">
        <v>23.5</v>
      </c>
      <c r="M1243" s="300">
        <v>24</v>
      </c>
      <c r="N1243" s="300">
        <v>22</v>
      </c>
      <c r="O1243" s="300">
        <v>24</v>
      </c>
      <c r="P1243" s="300">
        <v>23.3</v>
      </c>
      <c r="Q1243" s="300">
        <v>22</v>
      </c>
      <c r="R1243" s="300">
        <v>22.5</v>
      </c>
      <c r="S1243" s="300">
        <v>21.5</v>
      </c>
      <c r="T1243" s="300">
        <v>22.52</v>
      </c>
    </row>
    <row r="1244" spans="1:20" ht="20.100000000000001" customHeight="1">
      <c r="A1244" s="302">
        <v>44967</v>
      </c>
      <c r="B1244" s="302">
        <v>44973</v>
      </c>
      <c r="C1244" s="300" t="s">
        <v>1562</v>
      </c>
      <c r="D1244" s="300">
        <v>23</v>
      </c>
      <c r="E1244" s="300">
        <v>23</v>
      </c>
      <c r="F1244" s="300">
        <v>22</v>
      </c>
      <c r="G1244" s="300">
        <v>22</v>
      </c>
      <c r="H1244" s="300">
        <v>22</v>
      </c>
      <c r="I1244" s="300">
        <v>22</v>
      </c>
      <c r="J1244" s="300">
        <v>21.5</v>
      </c>
      <c r="K1244" s="300">
        <v>22</v>
      </c>
      <c r="L1244" s="300">
        <v>19.5</v>
      </c>
      <c r="M1244" s="300">
        <v>23</v>
      </c>
      <c r="N1244" s="300">
        <v>22</v>
      </c>
      <c r="O1244" s="300">
        <v>20.2</v>
      </c>
      <c r="P1244" s="300">
        <v>19.600000000000001</v>
      </c>
      <c r="Q1244" s="300">
        <v>21</v>
      </c>
      <c r="R1244" s="300">
        <v>21</v>
      </c>
      <c r="S1244" s="300">
        <v>21.2</v>
      </c>
      <c r="T1244" s="300">
        <v>21.56</v>
      </c>
    </row>
    <row r="1245" spans="1:20" ht="20.100000000000001" customHeight="1">
      <c r="A1245" s="302">
        <v>44967</v>
      </c>
      <c r="B1245" s="302">
        <v>44973</v>
      </c>
      <c r="C1245" s="300" t="s">
        <v>1563</v>
      </c>
      <c r="D1245" s="300">
        <v>-0.5</v>
      </c>
      <c r="E1245" s="300">
        <v>-1</v>
      </c>
      <c r="F1245" s="300">
        <v>0.5</v>
      </c>
      <c r="G1245" s="300">
        <v>0</v>
      </c>
      <c r="H1245" s="300">
        <v>0.5</v>
      </c>
      <c r="I1245" s="300">
        <v>0.5</v>
      </c>
      <c r="J1245" s="300">
        <v>0</v>
      </c>
      <c r="K1245" s="300">
        <v>0</v>
      </c>
      <c r="L1245" s="300">
        <v>4</v>
      </c>
      <c r="M1245" s="300">
        <v>1</v>
      </c>
      <c r="N1245" s="300">
        <v>0</v>
      </c>
      <c r="O1245" s="300">
        <v>3.8</v>
      </c>
      <c r="P1245" s="300">
        <v>3.7</v>
      </c>
      <c r="Q1245" s="300">
        <v>1</v>
      </c>
      <c r="R1245" s="300">
        <v>1.5</v>
      </c>
      <c r="S1245" s="300">
        <v>0.3</v>
      </c>
      <c r="T1245" s="300">
        <v>0.96</v>
      </c>
    </row>
    <row r="1246" spans="1:20" ht="20.100000000000001" customHeight="1">
      <c r="A1246" s="302">
        <v>44967</v>
      </c>
      <c r="B1246" s="302">
        <v>44973</v>
      </c>
      <c r="C1246" s="300" t="s">
        <v>1564</v>
      </c>
      <c r="D1246" s="300">
        <v>49</v>
      </c>
      <c r="E1246" s="300">
        <v>50.5</v>
      </c>
      <c r="F1246" s="300">
        <v>50.5</v>
      </c>
      <c r="G1246" s="300">
        <v>51.5</v>
      </c>
      <c r="H1246" s="300">
        <v>51</v>
      </c>
      <c r="I1246" s="300">
        <v>50</v>
      </c>
      <c r="J1246" s="300">
        <v>50</v>
      </c>
      <c r="K1246" s="300">
        <v>51</v>
      </c>
      <c r="L1246" s="300">
        <v>50.5</v>
      </c>
      <c r="M1246" s="300">
        <v>54</v>
      </c>
      <c r="N1246" s="300">
        <v>50</v>
      </c>
      <c r="O1246" s="300">
        <v>51</v>
      </c>
      <c r="P1246" s="300">
        <v>50.3</v>
      </c>
      <c r="Q1246" s="300">
        <v>52</v>
      </c>
      <c r="R1246" s="300">
        <v>53</v>
      </c>
      <c r="S1246" s="300">
        <v>51</v>
      </c>
      <c r="T1246" s="300">
        <v>50.96</v>
      </c>
    </row>
    <row r="1247" spans="1:20" ht="20.100000000000001" customHeight="1">
      <c r="A1247" s="302">
        <v>44967</v>
      </c>
      <c r="B1247" s="302">
        <v>44973</v>
      </c>
      <c r="C1247" s="300" t="s">
        <v>1565</v>
      </c>
      <c r="D1247" s="300">
        <v>50</v>
      </c>
      <c r="E1247" s="300">
        <v>50.5</v>
      </c>
      <c r="F1247" s="300">
        <v>50.5</v>
      </c>
      <c r="G1247" s="300">
        <v>52</v>
      </c>
      <c r="H1247" s="300">
        <v>51</v>
      </c>
      <c r="I1247" s="300">
        <v>50</v>
      </c>
      <c r="J1247" s="300">
        <v>48</v>
      </c>
      <c r="K1247" s="300">
        <v>51</v>
      </c>
      <c r="L1247" s="300">
        <v>45</v>
      </c>
      <c r="M1247" s="300">
        <v>50</v>
      </c>
      <c r="N1247" s="300">
        <v>48</v>
      </c>
      <c r="O1247" s="300">
        <v>46</v>
      </c>
      <c r="P1247" s="300">
        <v>45.1</v>
      </c>
      <c r="Q1247" s="300">
        <v>50</v>
      </c>
      <c r="R1247" s="300">
        <v>50</v>
      </c>
      <c r="S1247" s="300">
        <v>49</v>
      </c>
      <c r="T1247" s="300">
        <v>49.13</v>
      </c>
    </row>
    <row r="1248" spans="1:20" ht="20.100000000000001" customHeight="1">
      <c r="A1248" s="302">
        <v>44967</v>
      </c>
      <c r="B1248" s="302">
        <v>44973</v>
      </c>
      <c r="C1248" s="300" t="s">
        <v>1566</v>
      </c>
      <c r="D1248" s="300">
        <v>-1</v>
      </c>
      <c r="E1248" s="300">
        <v>0</v>
      </c>
      <c r="F1248" s="300">
        <v>0</v>
      </c>
      <c r="G1248" s="300">
        <v>-0.5</v>
      </c>
      <c r="H1248" s="300">
        <v>0</v>
      </c>
      <c r="I1248" s="300">
        <v>0</v>
      </c>
      <c r="J1248" s="300">
        <v>2</v>
      </c>
      <c r="K1248" s="300">
        <v>0</v>
      </c>
      <c r="L1248" s="300">
        <v>5.5</v>
      </c>
      <c r="M1248" s="300">
        <v>4</v>
      </c>
      <c r="N1248" s="300">
        <v>2</v>
      </c>
      <c r="O1248" s="300">
        <v>5</v>
      </c>
      <c r="P1248" s="300">
        <v>5.2</v>
      </c>
      <c r="Q1248" s="300">
        <v>2</v>
      </c>
      <c r="R1248" s="300">
        <v>3</v>
      </c>
      <c r="S1248" s="300">
        <v>2</v>
      </c>
      <c r="T1248" s="300">
        <v>1.83</v>
      </c>
    </row>
    <row r="1249" spans="1:20" ht="20.100000000000001" customHeight="1">
      <c r="A1249" s="306">
        <v>44974</v>
      </c>
      <c r="B1249" s="306">
        <v>44980</v>
      </c>
      <c r="C1249" s="307" t="s">
        <v>1560</v>
      </c>
      <c r="D1249" s="307">
        <v>19.7</v>
      </c>
      <c r="E1249" s="307">
        <v>19.5</v>
      </c>
      <c r="F1249" s="307">
        <v>19.5</v>
      </c>
      <c r="G1249" s="307">
        <v>19.2</v>
      </c>
      <c r="H1249" s="308">
        <v>19.5</v>
      </c>
      <c r="I1249" s="307">
        <v>19.5</v>
      </c>
      <c r="J1249" s="307">
        <v>20</v>
      </c>
      <c r="K1249" s="307">
        <v>19.600000000000001</v>
      </c>
      <c r="L1249" s="307">
        <v>19.75</v>
      </c>
      <c r="M1249" s="307">
        <v>21</v>
      </c>
      <c r="N1249" s="307">
        <v>20</v>
      </c>
      <c r="O1249" s="307">
        <v>20.2</v>
      </c>
      <c r="P1249" s="307">
        <v>19.5</v>
      </c>
      <c r="Q1249" s="307">
        <v>19.600000000000001</v>
      </c>
      <c r="R1249" s="307">
        <v>19.8</v>
      </c>
      <c r="S1249" s="307">
        <v>19.5</v>
      </c>
      <c r="T1249" s="307">
        <v>19.739999999999998</v>
      </c>
    </row>
    <row r="1250" spans="1:20" ht="20.100000000000001" customHeight="1">
      <c r="A1250" s="306">
        <v>44974</v>
      </c>
      <c r="B1250" s="306">
        <v>44980</v>
      </c>
      <c r="C1250" s="307" t="s">
        <v>1561</v>
      </c>
      <c r="D1250" s="307">
        <v>23.5</v>
      </c>
      <c r="E1250" s="307">
        <v>23.5</v>
      </c>
      <c r="F1250" s="307">
        <v>23.5</v>
      </c>
      <c r="G1250" s="307">
        <v>23</v>
      </c>
      <c r="H1250" s="307">
        <v>23.5</v>
      </c>
      <c r="I1250" s="307">
        <v>23.5</v>
      </c>
      <c r="J1250" s="307">
        <v>23</v>
      </c>
      <c r="K1250" s="307">
        <v>23.5</v>
      </c>
      <c r="L1250" s="307">
        <v>24.5</v>
      </c>
      <c r="M1250" s="307">
        <v>25</v>
      </c>
      <c r="N1250" s="307">
        <v>24</v>
      </c>
      <c r="O1250" s="307">
        <v>25</v>
      </c>
      <c r="P1250" s="307">
        <v>24.3</v>
      </c>
      <c r="Q1250" s="307">
        <v>23.5</v>
      </c>
      <c r="R1250" s="307">
        <v>24</v>
      </c>
      <c r="S1250" s="307">
        <v>22.5</v>
      </c>
      <c r="T1250" s="307">
        <v>23.74</v>
      </c>
    </row>
    <row r="1251" spans="1:20" ht="20.100000000000001" customHeight="1">
      <c r="A1251" s="306">
        <v>44974</v>
      </c>
      <c r="B1251" s="306">
        <v>44980</v>
      </c>
      <c r="C1251" s="307" t="s">
        <v>1562</v>
      </c>
      <c r="D1251" s="307">
        <v>23</v>
      </c>
      <c r="E1251" s="307">
        <v>23.5</v>
      </c>
      <c r="F1251" s="307">
        <v>23</v>
      </c>
      <c r="G1251" s="307">
        <v>23</v>
      </c>
      <c r="H1251" s="307">
        <v>23</v>
      </c>
      <c r="I1251" s="307">
        <v>23</v>
      </c>
      <c r="J1251" s="307">
        <v>23</v>
      </c>
      <c r="K1251" s="307">
        <v>23</v>
      </c>
      <c r="L1251" s="307">
        <v>20.5</v>
      </c>
      <c r="M1251" s="307">
        <v>23</v>
      </c>
      <c r="N1251" s="307">
        <v>24</v>
      </c>
      <c r="O1251" s="307">
        <v>21</v>
      </c>
      <c r="P1251" s="307">
        <v>20.2</v>
      </c>
      <c r="Q1251" s="307">
        <v>21</v>
      </c>
      <c r="R1251" s="307">
        <v>21</v>
      </c>
      <c r="S1251" s="307">
        <v>21.7</v>
      </c>
      <c r="T1251" s="307">
        <v>22.31</v>
      </c>
    </row>
    <row r="1252" spans="1:20" ht="20.100000000000001" customHeight="1">
      <c r="A1252" s="306">
        <v>44974</v>
      </c>
      <c r="B1252" s="306">
        <v>44980</v>
      </c>
      <c r="C1252" s="307" t="s">
        <v>1563</v>
      </c>
      <c r="D1252" s="307">
        <v>0.5</v>
      </c>
      <c r="E1252" s="211">
        <v>0</v>
      </c>
      <c r="F1252" s="307">
        <v>0.5</v>
      </c>
      <c r="G1252" s="307">
        <v>0</v>
      </c>
      <c r="H1252" s="307">
        <v>0.5</v>
      </c>
      <c r="I1252" s="307">
        <v>0.5</v>
      </c>
      <c r="J1252" s="307">
        <v>0</v>
      </c>
      <c r="K1252" s="307">
        <v>0.5</v>
      </c>
      <c r="L1252" s="307">
        <v>4</v>
      </c>
      <c r="M1252" s="307">
        <v>2</v>
      </c>
      <c r="N1252" s="307">
        <v>0</v>
      </c>
      <c r="O1252" s="307">
        <v>4</v>
      </c>
      <c r="P1252" s="307">
        <v>4.0999999999999996</v>
      </c>
      <c r="Q1252" s="307">
        <v>2.5</v>
      </c>
      <c r="R1252" s="307">
        <v>3</v>
      </c>
      <c r="S1252" s="307">
        <v>0.8</v>
      </c>
      <c r="T1252" s="307">
        <v>1.43</v>
      </c>
    </row>
    <row r="1253" spans="1:20" ht="20.100000000000001" customHeight="1">
      <c r="A1253" s="306">
        <v>44974</v>
      </c>
      <c r="B1253" s="306">
        <v>44980</v>
      </c>
      <c r="C1253" s="307" t="s">
        <v>1564</v>
      </c>
      <c r="D1253" s="307">
        <v>46</v>
      </c>
      <c r="E1253" s="307">
        <v>46.5</v>
      </c>
      <c r="F1253" s="307">
        <v>50.5</v>
      </c>
      <c r="G1253" s="307">
        <v>51</v>
      </c>
      <c r="H1253" s="307">
        <v>50</v>
      </c>
      <c r="I1253" s="307">
        <v>50.5</v>
      </c>
      <c r="J1253" s="307">
        <v>50</v>
      </c>
      <c r="K1253" s="307">
        <v>50</v>
      </c>
      <c r="L1253" s="307">
        <v>51.5</v>
      </c>
      <c r="M1253" s="307">
        <v>55</v>
      </c>
      <c r="N1253" s="307">
        <v>50</v>
      </c>
      <c r="O1253" s="307">
        <v>52.2</v>
      </c>
      <c r="P1253" s="307">
        <v>51.6</v>
      </c>
      <c r="Q1253" s="307">
        <v>53</v>
      </c>
      <c r="R1253" s="307">
        <v>54</v>
      </c>
      <c r="S1253" s="307">
        <v>52</v>
      </c>
      <c r="T1253" s="307">
        <v>50.86</v>
      </c>
    </row>
    <row r="1254" spans="1:20" ht="20.100000000000001" customHeight="1">
      <c r="A1254" s="306">
        <v>44974</v>
      </c>
      <c r="B1254" s="306">
        <v>44980</v>
      </c>
      <c r="C1254" s="307" t="s">
        <v>1565</v>
      </c>
      <c r="D1254" s="307">
        <v>47</v>
      </c>
      <c r="E1254" s="307">
        <v>48</v>
      </c>
      <c r="F1254" s="307">
        <v>50</v>
      </c>
      <c r="G1254" s="307">
        <v>52</v>
      </c>
      <c r="H1254" s="307">
        <v>50</v>
      </c>
      <c r="I1254" s="307">
        <v>50</v>
      </c>
      <c r="J1254" s="307">
        <v>48</v>
      </c>
      <c r="K1254" s="307">
        <v>50</v>
      </c>
      <c r="L1254" s="307">
        <v>46.5</v>
      </c>
      <c r="M1254" s="307">
        <v>50</v>
      </c>
      <c r="N1254" s="307">
        <v>48</v>
      </c>
      <c r="O1254" s="307">
        <v>47.1</v>
      </c>
      <c r="P1254" s="307">
        <v>46.3</v>
      </c>
      <c r="Q1254" s="307">
        <v>50</v>
      </c>
      <c r="R1254" s="307">
        <v>50</v>
      </c>
      <c r="S1254" s="307">
        <v>50</v>
      </c>
      <c r="T1254" s="307">
        <v>48.93</v>
      </c>
    </row>
    <row r="1255" spans="1:20" ht="20.100000000000001" customHeight="1">
      <c r="A1255" s="306">
        <v>44974</v>
      </c>
      <c r="B1255" s="306">
        <v>44980</v>
      </c>
      <c r="C1255" s="307" t="s">
        <v>1566</v>
      </c>
      <c r="D1255" s="307">
        <v>-1</v>
      </c>
      <c r="E1255" s="211">
        <v>-1.5</v>
      </c>
      <c r="F1255" s="307">
        <v>0.5</v>
      </c>
      <c r="G1255" s="307">
        <v>-1</v>
      </c>
      <c r="H1255" s="307">
        <v>0</v>
      </c>
      <c r="I1255" s="307">
        <v>0.5</v>
      </c>
      <c r="J1255" s="307">
        <v>2</v>
      </c>
      <c r="K1255" s="307">
        <v>0</v>
      </c>
      <c r="L1255" s="307">
        <v>5</v>
      </c>
      <c r="M1255" s="307">
        <v>5</v>
      </c>
      <c r="N1255" s="307">
        <v>2</v>
      </c>
      <c r="O1255" s="307">
        <v>5.0999999999999996</v>
      </c>
      <c r="P1255" s="307">
        <v>5.3</v>
      </c>
      <c r="Q1255" s="307">
        <v>3</v>
      </c>
      <c r="R1255" s="307">
        <v>4</v>
      </c>
      <c r="S1255" s="307">
        <v>2</v>
      </c>
      <c r="T1255" s="307">
        <v>1.93</v>
      </c>
    </row>
  </sheetData>
  <mergeCells count="1">
    <mergeCell ref="A1:C1"/>
  </mergeCells>
  <phoneticPr fontId="62" type="noConversion"/>
  <pageMargins left="0.75" right="0.75" top="1" bottom="1" header="0.5" footer="0.5"/>
  <pageSetup paperSize="9" orientation="portrait"/>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320"/>
  <sheetViews>
    <sheetView workbookViewId="0">
      <pane xSplit="1" ySplit="1" topLeftCell="J1299" activePane="bottomRight" state="frozen"/>
      <selection pane="topRight"/>
      <selection pane="bottomLeft"/>
      <selection pane="bottomRight"/>
    </sheetView>
  </sheetViews>
  <sheetFormatPr defaultColWidth="13.125" defaultRowHeight="20.100000000000001" customHeight="1"/>
  <cols>
    <col min="1" max="1" width="13.125" style="237" customWidth="1"/>
    <col min="2" max="2" width="13.125" customWidth="1"/>
    <col min="17" max="17" width="18.25" customWidth="1"/>
    <col min="18" max="18" width="14"/>
  </cols>
  <sheetData>
    <row r="1" spans="1:17" s="32" customFormat="1" ht="30" customHeight="1">
      <c r="A1" s="239" t="s">
        <v>219</v>
      </c>
      <c r="B1" s="4" t="s">
        <v>153</v>
      </c>
      <c r="C1" s="4" t="s">
        <v>154</v>
      </c>
      <c r="D1" s="4" t="s">
        <v>155</v>
      </c>
      <c r="E1" s="4" t="s">
        <v>149</v>
      </c>
      <c r="F1" s="4" t="s">
        <v>148</v>
      </c>
      <c r="G1" s="4" t="s">
        <v>1568</v>
      </c>
      <c r="H1" s="4" t="s">
        <v>147</v>
      </c>
      <c r="I1" s="4" t="s">
        <v>163</v>
      </c>
      <c r="J1" s="4" t="s">
        <v>151</v>
      </c>
      <c r="K1" s="4" t="s">
        <v>150</v>
      </c>
      <c r="L1" s="4" t="s">
        <v>166</v>
      </c>
      <c r="M1" s="4" t="s">
        <v>160</v>
      </c>
      <c r="N1" s="4" t="s">
        <v>159</v>
      </c>
      <c r="O1" s="4" t="s">
        <v>157</v>
      </c>
      <c r="P1" s="4" t="s">
        <v>158</v>
      </c>
      <c r="Q1" s="4" t="s">
        <v>1569</v>
      </c>
    </row>
    <row r="2" spans="1:17" ht="20.100000000000001" customHeight="1">
      <c r="A2" s="288">
        <v>43614</v>
      </c>
      <c r="B2" s="5">
        <v>28200</v>
      </c>
      <c r="C2" s="5">
        <v>22200</v>
      </c>
      <c r="D2" s="5">
        <v>26400</v>
      </c>
      <c r="E2" s="5">
        <v>42000</v>
      </c>
      <c r="F2" s="5">
        <v>126900</v>
      </c>
      <c r="G2" s="5">
        <v>4200</v>
      </c>
      <c r="H2" s="5">
        <v>58200</v>
      </c>
      <c r="I2" s="5">
        <v>18420</v>
      </c>
      <c r="J2" s="5">
        <v>27600</v>
      </c>
      <c r="K2" s="5">
        <v>26100</v>
      </c>
      <c r="L2" s="5">
        <v>10200</v>
      </c>
      <c r="M2" s="5">
        <v>12300</v>
      </c>
      <c r="N2" s="5">
        <v>18000</v>
      </c>
      <c r="O2" s="5">
        <v>2400</v>
      </c>
      <c r="P2" s="5">
        <v>20400</v>
      </c>
      <c r="Q2" s="192">
        <v>443520</v>
      </c>
    </row>
    <row r="3" spans="1:17" ht="20.100000000000001" customHeight="1">
      <c r="A3" s="288">
        <v>43615</v>
      </c>
      <c r="B3" s="5">
        <v>28800</v>
      </c>
      <c r="C3" s="5">
        <v>22800</v>
      </c>
      <c r="D3" s="5">
        <v>27600</v>
      </c>
      <c r="E3" s="5">
        <v>40500</v>
      </c>
      <c r="F3" s="5">
        <v>124800</v>
      </c>
      <c r="G3" s="5">
        <v>4200</v>
      </c>
      <c r="H3" s="5">
        <v>57600</v>
      </c>
      <c r="I3" s="5">
        <v>18300</v>
      </c>
      <c r="J3" s="5">
        <v>19800</v>
      </c>
      <c r="K3" s="5">
        <v>26700</v>
      </c>
      <c r="L3" s="5">
        <v>10800</v>
      </c>
      <c r="M3" s="5">
        <v>26400</v>
      </c>
      <c r="N3" s="5">
        <v>24000</v>
      </c>
      <c r="O3" s="5">
        <v>3000</v>
      </c>
      <c r="P3" s="5">
        <v>27000</v>
      </c>
      <c r="Q3" s="192">
        <v>462300</v>
      </c>
    </row>
    <row r="4" spans="1:17" ht="20.100000000000001" customHeight="1">
      <c r="A4" s="288">
        <v>43616</v>
      </c>
      <c r="B4" s="5">
        <v>28800</v>
      </c>
      <c r="C4" s="5">
        <v>22800</v>
      </c>
      <c r="D4" s="5">
        <v>25200</v>
      </c>
      <c r="E4" s="5">
        <v>41400</v>
      </c>
      <c r="F4" s="5">
        <v>139200</v>
      </c>
      <c r="G4" s="5">
        <v>4200</v>
      </c>
      <c r="H4" s="5">
        <v>57600</v>
      </c>
      <c r="I4" s="5">
        <v>18300</v>
      </c>
      <c r="J4" s="5">
        <v>18300</v>
      </c>
      <c r="K4" s="5">
        <v>25500</v>
      </c>
      <c r="L4" s="5">
        <v>9600</v>
      </c>
      <c r="M4" s="5">
        <v>25800</v>
      </c>
      <c r="N4" s="5">
        <v>21000</v>
      </c>
      <c r="O4" s="5">
        <v>3000</v>
      </c>
      <c r="P4" s="5">
        <v>24000</v>
      </c>
      <c r="Q4" s="192">
        <v>464700</v>
      </c>
    </row>
    <row r="5" spans="1:17" ht="20.100000000000001" customHeight="1">
      <c r="A5" s="288">
        <v>43619</v>
      </c>
      <c r="B5" s="5">
        <v>28320</v>
      </c>
      <c r="C5" s="5">
        <v>21600</v>
      </c>
      <c r="D5" s="5">
        <v>13200</v>
      </c>
      <c r="E5" s="5">
        <v>40800</v>
      </c>
      <c r="F5" s="5">
        <v>130200</v>
      </c>
      <c r="G5" s="5">
        <v>3600</v>
      </c>
      <c r="H5" s="5">
        <v>55200</v>
      </c>
      <c r="I5" s="5">
        <v>19110</v>
      </c>
      <c r="J5" s="5">
        <v>17400</v>
      </c>
      <c r="K5" s="5">
        <v>24900</v>
      </c>
      <c r="L5" s="5">
        <v>9000</v>
      </c>
      <c r="M5" s="5">
        <v>24600</v>
      </c>
      <c r="N5" s="5">
        <v>18000</v>
      </c>
      <c r="O5" s="5">
        <v>3600</v>
      </c>
      <c r="P5" s="5">
        <v>21600</v>
      </c>
      <c r="Q5" s="192">
        <v>431130</v>
      </c>
    </row>
    <row r="6" spans="1:17" ht="20.100000000000001" customHeight="1">
      <c r="A6" s="288">
        <v>43620</v>
      </c>
      <c r="B6" s="5">
        <v>30000</v>
      </c>
      <c r="C6" s="5">
        <v>23400</v>
      </c>
      <c r="D6" s="5">
        <v>14100</v>
      </c>
      <c r="E6" s="5">
        <v>43800</v>
      </c>
      <c r="F6" s="5">
        <v>138000</v>
      </c>
      <c r="G6" s="5">
        <v>3600</v>
      </c>
      <c r="H6" s="5">
        <v>55200</v>
      </c>
      <c r="I6" s="5">
        <v>17742</v>
      </c>
      <c r="J6" s="5">
        <v>17100</v>
      </c>
      <c r="K6" s="5">
        <v>31500</v>
      </c>
      <c r="L6" s="5">
        <v>9000</v>
      </c>
      <c r="M6" s="5">
        <v>24600</v>
      </c>
      <c r="N6" s="5">
        <v>18000</v>
      </c>
      <c r="O6" s="5">
        <v>3600</v>
      </c>
      <c r="P6" s="5">
        <v>21600</v>
      </c>
      <c r="Q6" s="192">
        <v>451242</v>
      </c>
    </row>
    <row r="7" spans="1:17" ht="20.100000000000001" customHeight="1">
      <c r="A7" s="288">
        <v>43621</v>
      </c>
      <c r="B7" s="5">
        <v>24000</v>
      </c>
      <c r="C7" s="5">
        <v>28200</v>
      </c>
      <c r="D7" s="5">
        <v>26400</v>
      </c>
      <c r="E7" s="5">
        <v>27840</v>
      </c>
      <c r="F7" s="5">
        <v>146100</v>
      </c>
      <c r="G7" s="5">
        <v>3720</v>
      </c>
      <c r="H7" s="5">
        <v>56220</v>
      </c>
      <c r="I7" s="5">
        <v>18222</v>
      </c>
      <c r="J7" s="5">
        <v>18900</v>
      </c>
      <c r="K7" s="5">
        <v>33300</v>
      </c>
      <c r="L7" s="5">
        <v>8700</v>
      </c>
      <c r="M7" s="5">
        <v>24600</v>
      </c>
      <c r="N7" s="5">
        <v>18000</v>
      </c>
      <c r="O7" s="5">
        <v>3600</v>
      </c>
      <c r="P7" s="5">
        <v>21600</v>
      </c>
      <c r="Q7" s="192">
        <v>459402</v>
      </c>
    </row>
    <row r="8" spans="1:17" ht="20.100000000000001" customHeight="1">
      <c r="A8" s="288">
        <v>43622</v>
      </c>
      <c r="B8" s="5">
        <v>28800</v>
      </c>
      <c r="C8" s="5">
        <v>27600</v>
      </c>
      <c r="D8" s="5">
        <v>15000</v>
      </c>
      <c r="E8" s="5">
        <v>41760</v>
      </c>
      <c r="F8" s="5">
        <v>126180</v>
      </c>
      <c r="G8" s="5">
        <v>3600</v>
      </c>
      <c r="H8" s="5">
        <v>58200</v>
      </c>
      <c r="I8" s="5">
        <v>16176</v>
      </c>
      <c r="J8" s="5">
        <v>19500</v>
      </c>
      <c r="K8" s="5">
        <v>20760</v>
      </c>
      <c r="L8" s="5">
        <v>9000</v>
      </c>
      <c r="M8" s="5">
        <v>24300</v>
      </c>
      <c r="N8" s="5">
        <v>18000</v>
      </c>
      <c r="O8" s="5">
        <v>3600</v>
      </c>
      <c r="P8" s="5">
        <v>21600</v>
      </c>
      <c r="Q8" s="192">
        <v>434076</v>
      </c>
    </row>
    <row r="9" spans="1:17" ht="20.100000000000001" customHeight="1">
      <c r="A9" s="288">
        <v>43626</v>
      </c>
      <c r="B9" s="5">
        <v>26100</v>
      </c>
      <c r="C9" s="5">
        <v>12600</v>
      </c>
      <c r="D9" s="5">
        <v>10000</v>
      </c>
      <c r="E9" s="5">
        <v>18000</v>
      </c>
      <c r="F9" s="5">
        <v>119700</v>
      </c>
      <c r="G9" s="5">
        <v>3600</v>
      </c>
      <c r="H9" s="5">
        <v>52200</v>
      </c>
      <c r="I9" s="5">
        <v>17538</v>
      </c>
      <c r="J9" s="5">
        <v>7200</v>
      </c>
      <c r="K9" s="5">
        <v>12600</v>
      </c>
      <c r="L9" s="5">
        <v>9000</v>
      </c>
      <c r="M9" s="5">
        <v>22800</v>
      </c>
      <c r="N9" s="5">
        <v>18000</v>
      </c>
      <c r="O9" s="5">
        <v>3600</v>
      </c>
      <c r="P9" s="5">
        <v>21600</v>
      </c>
      <c r="Q9" s="192">
        <v>354538</v>
      </c>
    </row>
    <row r="10" spans="1:17" ht="20.100000000000001" customHeight="1">
      <c r="A10" s="288">
        <v>43627</v>
      </c>
      <c r="B10" s="5">
        <v>30000</v>
      </c>
      <c r="C10" s="5">
        <v>13680</v>
      </c>
      <c r="D10" s="5">
        <v>10000</v>
      </c>
      <c r="E10" s="5">
        <v>27600</v>
      </c>
      <c r="F10" s="5">
        <v>121680</v>
      </c>
      <c r="G10" s="5">
        <v>4200</v>
      </c>
      <c r="H10" s="5">
        <v>53400</v>
      </c>
      <c r="I10" s="5">
        <v>15210</v>
      </c>
      <c r="J10" s="5">
        <v>7200</v>
      </c>
      <c r="K10" s="5">
        <v>28200</v>
      </c>
      <c r="L10" s="5">
        <v>9048</v>
      </c>
      <c r="M10" s="5">
        <v>27438</v>
      </c>
      <c r="N10" s="5">
        <v>18000</v>
      </c>
      <c r="O10" s="5">
        <v>1620</v>
      </c>
      <c r="P10" s="5">
        <v>19620</v>
      </c>
      <c r="Q10" s="192">
        <v>386896</v>
      </c>
    </row>
    <row r="11" spans="1:17" ht="20.100000000000001" customHeight="1">
      <c r="A11" s="288">
        <v>43628</v>
      </c>
      <c r="B11" s="5">
        <v>25500</v>
      </c>
      <c r="C11" s="5">
        <v>4800</v>
      </c>
      <c r="D11" s="5">
        <v>18000</v>
      </c>
      <c r="E11" s="5">
        <v>28914</v>
      </c>
      <c r="F11" s="5">
        <v>123600</v>
      </c>
      <c r="G11" s="5">
        <v>4200</v>
      </c>
      <c r="H11" s="5">
        <v>53700</v>
      </c>
      <c r="I11" s="5">
        <v>17028</v>
      </c>
      <c r="J11" s="5">
        <v>19200</v>
      </c>
      <c r="K11" s="5">
        <v>30000</v>
      </c>
      <c r="L11" s="5">
        <v>9360</v>
      </c>
      <c r="M11" s="5">
        <v>28860</v>
      </c>
      <c r="N11" s="5">
        <v>18000</v>
      </c>
      <c r="O11" s="5">
        <v>1620</v>
      </c>
      <c r="P11" s="5">
        <v>19620</v>
      </c>
      <c r="Q11" s="192">
        <v>402402</v>
      </c>
    </row>
    <row r="12" spans="1:17" ht="20.100000000000001" customHeight="1">
      <c r="A12" s="288">
        <v>43629</v>
      </c>
      <c r="B12" s="5">
        <v>28800</v>
      </c>
      <c r="C12" s="5">
        <v>10800</v>
      </c>
      <c r="D12" s="5">
        <v>24000</v>
      </c>
      <c r="E12" s="5">
        <v>27900</v>
      </c>
      <c r="F12" s="5">
        <v>126600</v>
      </c>
      <c r="G12" s="5">
        <v>4200</v>
      </c>
      <c r="H12" s="5">
        <v>49200</v>
      </c>
      <c r="I12" s="5">
        <v>17724</v>
      </c>
      <c r="J12" s="5">
        <v>22200</v>
      </c>
      <c r="K12" s="5">
        <v>33000</v>
      </c>
      <c r="L12" s="5">
        <v>9360</v>
      </c>
      <c r="M12" s="5">
        <v>28800</v>
      </c>
      <c r="N12" s="5">
        <v>18000</v>
      </c>
      <c r="O12" s="5">
        <v>1800</v>
      </c>
      <c r="P12" s="5">
        <v>19800</v>
      </c>
      <c r="Q12" s="192">
        <v>422184</v>
      </c>
    </row>
    <row r="13" spans="1:17" ht="20.100000000000001" customHeight="1">
      <c r="A13" s="288">
        <v>43630</v>
      </c>
      <c r="B13" s="5">
        <v>23700</v>
      </c>
      <c r="C13" s="5">
        <v>10320</v>
      </c>
      <c r="D13" s="5">
        <v>20400</v>
      </c>
      <c r="E13" s="5">
        <v>27900</v>
      </c>
      <c r="F13" s="5">
        <v>114600</v>
      </c>
      <c r="G13" s="5">
        <v>4200</v>
      </c>
      <c r="H13" s="5">
        <v>45660</v>
      </c>
      <c r="I13" s="5">
        <v>19734</v>
      </c>
      <c r="J13" s="5">
        <v>22200</v>
      </c>
      <c r="K13" s="5">
        <v>32400</v>
      </c>
      <c r="L13" s="5">
        <v>6600</v>
      </c>
      <c r="M13" s="5">
        <v>29400</v>
      </c>
      <c r="N13" s="5">
        <v>18000</v>
      </c>
      <c r="O13" s="5">
        <v>1800</v>
      </c>
      <c r="P13" s="5">
        <v>19800</v>
      </c>
      <c r="Q13" s="192">
        <v>396714</v>
      </c>
    </row>
    <row r="14" spans="1:17" ht="20.100000000000001" customHeight="1">
      <c r="A14" s="288">
        <v>43633</v>
      </c>
      <c r="B14" s="5">
        <v>19800</v>
      </c>
      <c r="C14" s="5">
        <v>10200</v>
      </c>
      <c r="D14" s="5">
        <v>15660</v>
      </c>
      <c r="E14" s="5">
        <v>24780</v>
      </c>
      <c r="F14" s="5">
        <v>120900</v>
      </c>
      <c r="G14" s="5">
        <v>3300</v>
      </c>
      <c r="H14" s="5">
        <v>43500</v>
      </c>
      <c r="I14" s="5">
        <v>25236</v>
      </c>
      <c r="J14" s="5">
        <v>22200</v>
      </c>
      <c r="K14" s="5">
        <v>21600</v>
      </c>
      <c r="L14" s="5">
        <v>8400</v>
      </c>
      <c r="M14" s="5">
        <v>29760</v>
      </c>
      <c r="N14" s="5">
        <v>18000</v>
      </c>
      <c r="O14" s="5">
        <v>2700</v>
      </c>
      <c r="P14" s="5">
        <v>20700</v>
      </c>
      <c r="Q14" s="192">
        <v>386736</v>
      </c>
    </row>
    <row r="15" spans="1:17" ht="20.100000000000001" customHeight="1">
      <c r="A15" s="288">
        <v>43634</v>
      </c>
      <c r="B15" s="5">
        <v>15000</v>
      </c>
      <c r="C15" s="5">
        <v>12600</v>
      </c>
      <c r="D15" s="5">
        <v>5400</v>
      </c>
      <c r="E15" s="5">
        <v>26220</v>
      </c>
      <c r="F15" s="5">
        <v>109200</v>
      </c>
      <c r="G15" s="5">
        <v>3300</v>
      </c>
      <c r="H15" s="5">
        <v>41100</v>
      </c>
      <c r="I15" s="5">
        <v>28200</v>
      </c>
      <c r="J15" s="5">
        <v>24600</v>
      </c>
      <c r="K15" s="5">
        <v>23400</v>
      </c>
      <c r="L15" s="5">
        <v>8400</v>
      </c>
      <c r="M15" s="5">
        <v>30000</v>
      </c>
      <c r="N15" s="5">
        <v>18000</v>
      </c>
      <c r="O15" s="5">
        <v>3000</v>
      </c>
      <c r="P15" s="5">
        <v>21000</v>
      </c>
      <c r="Q15" s="192">
        <v>369420</v>
      </c>
    </row>
    <row r="16" spans="1:17" ht="20.100000000000001" customHeight="1">
      <c r="A16" s="288">
        <v>43635</v>
      </c>
      <c r="B16" s="5">
        <v>19800</v>
      </c>
      <c r="C16" s="5">
        <v>13200</v>
      </c>
      <c r="D16" s="5">
        <v>16800</v>
      </c>
      <c r="E16" s="5">
        <v>25620</v>
      </c>
      <c r="F16" s="5">
        <v>111300</v>
      </c>
      <c r="G16" s="5">
        <v>2520</v>
      </c>
      <c r="H16" s="5">
        <v>39720</v>
      </c>
      <c r="I16" s="5">
        <v>30492</v>
      </c>
      <c r="J16" s="5">
        <v>26400</v>
      </c>
      <c r="K16" s="5">
        <v>32400</v>
      </c>
      <c r="L16" s="5">
        <v>8700</v>
      </c>
      <c r="M16" s="5">
        <v>29400</v>
      </c>
      <c r="N16" s="5">
        <v>18000</v>
      </c>
      <c r="O16" s="5">
        <v>3000</v>
      </c>
      <c r="P16" s="5">
        <v>21000</v>
      </c>
      <c r="Q16" s="192">
        <v>398352</v>
      </c>
    </row>
    <row r="17" spans="1:17" ht="20.100000000000001" customHeight="1">
      <c r="A17" s="288">
        <v>43636</v>
      </c>
      <c r="B17" s="5">
        <v>21480</v>
      </c>
      <c r="C17" s="5">
        <v>7800</v>
      </c>
      <c r="D17" s="5">
        <v>18000</v>
      </c>
      <c r="E17" s="5">
        <v>25200</v>
      </c>
      <c r="F17" s="5">
        <v>112200</v>
      </c>
      <c r="G17" s="5">
        <v>1200</v>
      </c>
      <c r="H17" s="5">
        <v>39000</v>
      </c>
      <c r="I17" s="5">
        <v>34200</v>
      </c>
      <c r="J17" s="5">
        <v>27000</v>
      </c>
      <c r="K17" s="5">
        <v>33300</v>
      </c>
      <c r="L17" s="5">
        <v>8100</v>
      </c>
      <c r="M17" s="5">
        <v>30120</v>
      </c>
      <c r="N17" s="5">
        <v>18000</v>
      </c>
      <c r="O17" s="5">
        <v>3000</v>
      </c>
      <c r="P17" s="5">
        <v>21000</v>
      </c>
      <c r="Q17" s="192">
        <v>399600</v>
      </c>
    </row>
    <row r="18" spans="1:17" ht="20.100000000000001" customHeight="1">
      <c r="A18" s="288">
        <v>43637</v>
      </c>
      <c r="B18" s="5">
        <v>17580</v>
      </c>
      <c r="C18" s="5">
        <v>7500</v>
      </c>
      <c r="D18" s="5">
        <v>15000</v>
      </c>
      <c r="E18" s="5">
        <v>19780</v>
      </c>
      <c r="F18" s="5">
        <v>105000</v>
      </c>
      <c r="G18" s="5">
        <v>1250</v>
      </c>
      <c r="H18" s="5">
        <v>28900</v>
      </c>
      <c r="I18" s="5">
        <v>35000</v>
      </c>
      <c r="J18" s="5">
        <v>27620</v>
      </c>
      <c r="K18" s="5">
        <v>33290</v>
      </c>
      <c r="L18" s="5">
        <v>6500</v>
      </c>
      <c r="M18" s="5">
        <v>28500</v>
      </c>
      <c r="N18" s="5">
        <v>18500</v>
      </c>
      <c r="O18" s="5">
        <v>2900</v>
      </c>
      <c r="P18" s="5">
        <v>19005</v>
      </c>
      <c r="Q18" s="192">
        <v>366325</v>
      </c>
    </row>
    <row r="19" spans="1:17" ht="20.100000000000001" customHeight="1">
      <c r="A19" s="288">
        <v>43638</v>
      </c>
      <c r="B19" s="5">
        <v>17580</v>
      </c>
      <c r="C19" s="5">
        <v>7500</v>
      </c>
      <c r="D19" s="5">
        <v>15000</v>
      </c>
      <c r="E19" s="5">
        <v>19780</v>
      </c>
      <c r="F19" s="5">
        <v>89500</v>
      </c>
      <c r="G19" s="5">
        <v>1250</v>
      </c>
      <c r="H19" s="5">
        <v>28900</v>
      </c>
      <c r="I19" s="5">
        <v>35000</v>
      </c>
      <c r="J19" s="5">
        <v>27620</v>
      </c>
      <c r="K19" s="5">
        <v>33290</v>
      </c>
      <c r="L19" s="5">
        <v>6500</v>
      </c>
      <c r="M19" s="5">
        <v>28500</v>
      </c>
      <c r="N19" s="5">
        <v>18500</v>
      </c>
      <c r="O19" s="5">
        <v>2900</v>
      </c>
      <c r="P19" s="5">
        <v>19005</v>
      </c>
      <c r="Q19" s="192">
        <v>350825</v>
      </c>
    </row>
    <row r="20" spans="1:17" ht="20.100000000000001" customHeight="1">
      <c r="A20" s="288">
        <v>43639</v>
      </c>
      <c r="B20" s="5">
        <v>8000</v>
      </c>
      <c r="C20" s="5">
        <v>7200</v>
      </c>
      <c r="D20" s="5">
        <v>14300</v>
      </c>
      <c r="E20" s="5">
        <v>17150</v>
      </c>
      <c r="F20" s="5">
        <v>84500</v>
      </c>
      <c r="G20" s="5">
        <v>1200</v>
      </c>
      <c r="H20" s="5">
        <v>28700</v>
      </c>
      <c r="I20" s="5">
        <v>35000</v>
      </c>
      <c r="J20" s="5">
        <v>27000</v>
      </c>
      <c r="K20" s="5">
        <v>33300</v>
      </c>
      <c r="L20" s="5">
        <v>6300</v>
      </c>
      <c r="M20" s="5">
        <v>28000</v>
      </c>
      <c r="N20" s="5">
        <v>18500</v>
      </c>
      <c r="O20" s="5">
        <v>2300</v>
      </c>
      <c r="P20" s="5">
        <v>18500</v>
      </c>
      <c r="Q20" s="192">
        <v>329950</v>
      </c>
    </row>
    <row r="21" spans="1:17" ht="20.100000000000001" customHeight="1">
      <c r="A21" s="288">
        <v>43640</v>
      </c>
      <c r="B21" s="5">
        <v>12500</v>
      </c>
      <c r="C21" s="5">
        <v>6800</v>
      </c>
      <c r="D21" s="5">
        <v>12500</v>
      </c>
      <c r="E21" s="5">
        <v>16500</v>
      </c>
      <c r="F21" s="5">
        <v>84360</v>
      </c>
      <c r="G21" s="5">
        <v>1180</v>
      </c>
      <c r="H21" s="5">
        <v>28300</v>
      </c>
      <c r="I21" s="5">
        <v>34900</v>
      </c>
      <c r="J21" s="5">
        <v>26580</v>
      </c>
      <c r="K21" s="5">
        <v>31580</v>
      </c>
      <c r="L21" s="5">
        <v>6000</v>
      </c>
      <c r="M21" s="5">
        <v>28960</v>
      </c>
      <c r="N21" s="5">
        <v>19000</v>
      </c>
      <c r="O21" s="5">
        <v>2000</v>
      </c>
      <c r="P21" s="5">
        <v>18340</v>
      </c>
      <c r="Q21" s="192">
        <v>329500</v>
      </c>
    </row>
    <row r="22" spans="1:17" ht="20.100000000000001" customHeight="1">
      <c r="A22" s="288">
        <v>43641</v>
      </c>
      <c r="B22" s="5">
        <v>11800</v>
      </c>
      <c r="C22" s="5">
        <v>7000</v>
      </c>
      <c r="D22" s="5">
        <v>11500</v>
      </c>
      <c r="E22" s="5">
        <v>14830</v>
      </c>
      <c r="F22" s="5">
        <v>89500</v>
      </c>
      <c r="G22" s="5">
        <v>980</v>
      </c>
      <c r="H22" s="5">
        <v>28000</v>
      </c>
      <c r="I22" s="5">
        <v>33050</v>
      </c>
      <c r="J22" s="5">
        <v>27300</v>
      </c>
      <c r="K22" s="5">
        <v>32000</v>
      </c>
      <c r="L22" s="5">
        <v>6000</v>
      </c>
      <c r="M22" s="5">
        <v>29300</v>
      </c>
      <c r="N22" s="5">
        <v>18500</v>
      </c>
      <c r="O22" s="5">
        <v>2000</v>
      </c>
      <c r="P22" s="5">
        <v>17560</v>
      </c>
      <c r="Q22" s="192">
        <v>329320</v>
      </c>
    </row>
    <row r="23" spans="1:17" ht="20.100000000000001" customHeight="1">
      <c r="A23" s="288">
        <v>43642</v>
      </c>
      <c r="B23" s="5">
        <v>10850</v>
      </c>
      <c r="C23" s="5">
        <v>7150</v>
      </c>
      <c r="D23" s="5">
        <v>9000</v>
      </c>
      <c r="E23" s="5">
        <v>14000</v>
      </c>
      <c r="F23" s="5">
        <v>85760</v>
      </c>
      <c r="G23" s="5">
        <v>987</v>
      </c>
      <c r="H23" s="5">
        <v>25000</v>
      </c>
      <c r="I23" s="5">
        <v>33870</v>
      </c>
      <c r="J23" s="5">
        <v>27300</v>
      </c>
      <c r="K23" s="5">
        <v>32150</v>
      </c>
      <c r="L23" s="5">
        <v>6580</v>
      </c>
      <c r="M23" s="5">
        <v>28400</v>
      </c>
      <c r="N23" s="5">
        <v>18500</v>
      </c>
      <c r="O23" s="5">
        <v>1900</v>
      </c>
      <c r="P23" s="5">
        <v>17000</v>
      </c>
      <c r="Q23" s="192">
        <v>318447</v>
      </c>
    </row>
    <row r="24" spans="1:17" ht="20.100000000000001" customHeight="1">
      <c r="A24" s="288">
        <v>43643</v>
      </c>
      <c r="B24" s="5">
        <v>9980</v>
      </c>
      <c r="C24" s="5">
        <v>7150</v>
      </c>
      <c r="D24" s="5">
        <v>10850</v>
      </c>
      <c r="E24" s="5">
        <v>14000</v>
      </c>
      <c r="F24" s="5">
        <v>80790</v>
      </c>
      <c r="G24" s="5">
        <v>1050</v>
      </c>
      <c r="H24" s="5">
        <v>25800</v>
      </c>
      <c r="I24" s="5">
        <v>34000</v>
      </c>
      <c r="J24" s="5">
        <v>27980</v>
      </c>
      <c r="K24" s="5">
        <v>32400</v>
      </c>
      <c r="L24" s="5">
        <v>6600</v>
      </c>
      <c r="M24" s="5">
        <v>28750</v>
      </c>
      <c r="N24" s="5">
        <v>18500</v>
      </c>
      <c r="O24" s="5">
        <v>1850</v>
      </c>
      <c r="P24" s="5">
        <v>16500</v>
      </c>
      <c r="Q24" s="192">
        <v>316200</v>
      </c>
    </row>
    <row r="25" spans="1:17" ht="20.100000000000001" customHeight="1">
      <c r="A25" s="288">
        <v>43644</v>
      </c>
      <c r="B25" s="5">
        <v>9450</v>
      </c>
      <c r="C25" s="5">
        <v>7000</v>
      </c>
      <c r="D25" s="5">
        <v>9990</v>
      </c>
      <c r="E25" s="5">
        <v>14360</v>
      </c>
      <c r="F25" s="5">
        <v>80000</v>
      </c>
      <c r="G25" s="5">
        <v>900</v>
      </c>
      <c r="H25" s="5">
        <v>26800</v>
      </c>
      <c r="I25" s="5">
        <v>33570</v>
      </c>
      <c r="J25" s="5">
        <v>26580</v>
      </c>
      <c r="K25" s="5">
        <v>33251</v>
      </c>
      <c r="L25" s="5">
        <v>6580</v>
      </c>
      <c r="M25" s="5">
        <v>29354</v>
      </c>
      <c r="N25" s="5">
        <v>18569</v>
      </c>
      <c r="O25" s="5">
        <v>1650</v>
      </c>
      <c r="P25" s="5">
        <v>18350</v>
      </c>
      <c r="Q25" s="192">
        <v>316404</v>
      </c>
    </row>
    <row r="26" spans="1:17" ht="20.100000000000001" customHeight="1">
      <c r="A26" s="288">
        <v>43645</v>
      </c>
      <c r="B26" s="5">
        <v>9000</v>
      </c>
      <c r="C26" s="5">
        <v>6480</v>
      </c>
      <c r="D26" s="5">
        <v>11060</v>
      </c>
      <c r="E26" s="5">
        <v>14680</v>
      </c>
      <c r="F26" s="5">
        <v>83244</v>
      </c>
      <c r="G26" s="5">
        <v>600</v>
      </c>
      <c r="H26" s="5">
        <v>29840</v>
      </c>
      <c r="I26" s="5">
        <v>35691</v>
      </c>
      <c r="J26" s="5">
        <v>28420</v>
      </c>
      <c r="K26" s="5">
        <v>33256</v>
      </c>
      <c r="L26" s="5">
        <v>6581</v>
      </c>
      <c r="M26" s="5">
        <v>28140</v>
      </c>
      <c r="N26" s="5">
        <v>19554</v>
      </c>
      <c r="O26" s="5">
        <v>2100</v>
      </c>
      <c r="P26" s="5">
        <v>17658</v>
      </c>
      <c r="Q26" s="192">
        <v>326304</v>
      </c>
    </row>
    <row r="27" spans="1:17" ht="20.100000000000001" customHeight="1">
      <c r="A27" s="288">
        <v>43646</v>
      </c>
      <c r="B27" s="5">
        <v>9800</v>
      </c>
      <c r="C27" s="5">
        <v>6440</v>
      </c>
      <c r="D27" s="5">
        <v>11287</v>
      </c>
      <c r="E27" s="5">
        <v>15460</v>
      </c>
      <c r="F27" s="5">
        <v>85406</v>
      </c>
      <c r="G27" s="5">
        <v>650</v>
      </c>
      <c r="H27" s="5">
        <v>23540</v>
      </c>
      <c r="I27" s="5">
        <v>38951</v>
      </c>
      <c r="J27" s="5">
        <v>24781</v>
      </c>
      <c r="K27" s="5">
        <v>32058</v>
      </c>
      <c r="L27" s="5">
        <v>6847</v>
      </c>
      <c r="M27" s="5">
        <v>28960</v>
      </c>
      <c r="N27" s="5">
        <v>19566</v>
      </c>
      <c r="O27" s="5">
        <v>1984</v>
      </c>
      <c r="P27" s="5">
        <v>18500</v>
      </c>
      <c r="Q27" s="192">
        <v>324230</v>
      </c>
    </row>
    <row r="28" spans="1:17" ht="20.100000000000001" customHeight="1">
      <c r="A28" s="288">
        <v>43647</v>
      </c>
      <c r="B28" s="5">
        <v>9982</v>
      </c>
      <c r="C28" s="5">
        <v>6009</v>
      </c>
      <c r="D28" s="5">
        <v>11296</v>
      </c>
      <c r="E28" s="5">
        <v>14300</v>
      </c>
      <c r="F28" s="5">
        <v>81203</v>
      </c>
      <c r="G28" s="5">
        <v>480</v>
      </c>
      <c r="H28" s="5">
        <v>25790</v>
      </c>
      <c r="I28" s="5">
        <v>37560</v>
      </c>
      <c r="J28" s="5">
        <v>26945</v>
      </c>
      <c r="K28" s="5">
        <v>32697</v>
      </c>
      <c r="L28" s="5">
        <v>6000</v>
      </c>
      <c r="M28" s="5">
        <v>29300</v>
      </c>
      <c r="N28" s="5">
        <v>19720</v>
      </c>
      <c r="O28" s="5">
        <v>1569</v>
      </c>
      <c r="P28" s="5">
        <v>17600</v>
      </c>
      <c r="Q28" s="192">
        <v>320451</v>
      </c>
    </row>
    <row r="29" spans="1:17" ht="20.100000000000001" customHeight="1">
      <c r="A29" s="288">
        <v>43648</v>
      </c>
      <c r="B29" s="5">
        <v>11350</v>
      </c>
      <c r="C29" s="5">
        <v>6132</v>
      </c>
      <c r="D29" s="5">
        <v>15300</v>
      </c>
      <c r="E29" s="5">
        <v>13800</v>
      </c>
      <c r="F29" s="5">
        <v>77510</v>
      </c>
      <c r="G29" s="5">
        <v>600</v>
      </c>
      <c r="H29" s="5">
        <v>27784</v>
      </c>
      <c r="I29" s="5">
        <v>38165</v>
      </c>
      <c r="J29" s="5">
        <v>21589</v>
      </c>
      <c r="K29" s="5">
        <v>32197</v>
      </c>
      <c r="L29" s="5">
        <v>6122</v>
      </c>
      <c r="M29" s="5">
        <v>28400</v>
      </c>
      <c r="N29" s="5">
        <v>19700</v>
      </c>
      <c r="O29" s="5">
        <v>1365</v>
      </c>
      <c r="P29" s="5">
        <v>17556</v>
      </c>
      <c r="Q29" s="192">
        <v>317570</v>
      </c>
    </row>
    <row r="30" spans="1:17" ht="20.100000000000001" customHeight="1">
      <c r="A30" s="288">
        <v>43649</v>
      </c>
      <c r="B30" s="5">
        <v>10600</v>
      </c>
      <c r="C30" s="5">
        <v>6350</v>
      </c>
      <c r="D30" s="5">
        <v>13590</v>
      </c>
      <c r="E30" s="5">
        <v>12987</v>
      </c>
      <c r="F30" s="5">
        <v>79580</v>
      </c>
      <c r="G30" s="5">
        <v>550</v>
      </c>
      <c r="H30" s="5">
        <v>26870</v>
      </c>
      <c r="I30" s="5">
        <v>35614</v>
      </c>
      <c r="J30" s="5">
        <v>26945</v>
      </c>
      <c r="K30" s="5">
        <v>32999</v>
      </c>
      <c r="L30" s="5">
        <v>6325</v>
      </c>
      <c r="M30" s="5">
        <v>26984</v>
      </c>
      <c r="N30" s="5">
        <v>18911</v>
      </c>
      <c r="O30" s="5">
        <v>1850</v>
      </c>
      <c r="P30" s="5">
        <v>16580</v>
      </c>
      <c r="Q30" s="192">
        <v>316735</v>
      </c>
    </row>
    <row r="31" spans="1:17" ht="20.100000000000001" customHeight="1">
      <c r="A31" s="288">
        <v>43650</v>
      </c>
      <c r="B31" s="5">
        <v>9458</v>
      </c>
      <c r="C31" s="5">
        <v>6000</v>
      </c>
      <c r="D31" s="5">
        <v>13569</v>
      </c>
      <c r="E31" s="5">
        <v>12971</v>
      </c>
      <c r="F31" s="5">
        <v>76885</v>
      </c>
      <c r="G31" s="5">
        <v>680</v>
      </c>
      <c r="H31" s="5">
        <v>26489</v>
      </c>
      <c r="I31" s="5">
        <v>35954</v>
      </c>
      <c r="J31" s="5">
        <v>28441</v>
      </c>
      <c r="K31" s="5">
        <v>38506</v>
      </c>
      <c r="L31" s="5">
        <v>6450</v>
      </c>
      <c r="M31" s="5">
        <v>26945</v>
      </c>
      <c r="N31" s="5">
        <v>17960</v>
      </c>
      <c r="O31" s="5">
        <v>1053</v>
      </c>
      <c r="P31" s="5">
        <v>16666</v>
      </c>
      <c r="Q31" s="192">
        <v>318027</v>
      </c>
    </row>
    <row r="32" spans="1:17" ht="20.100000000000001" customHeight="1">
      <c r="A32" s="288">
        <v>43651</v>
      </c>
      <c r="B32" s="5">
        <v>9000</v>
      </c>
      <c r="C32" s="5">
        <v>6480</v>
      </c>
      <c r="D32" s="5">
        <v>11060</v>
      </c>
      <c r="E32" s="5">
        <v>14680</v>
      </c>
      <c r="F32" s="5">
        <v>83244</v>
      </c>
      <c r="G32" s="5">
        <v>600</v>
      </c>
      <c r="H32" s="5">
        <v>29840</v>
      </c>
      <c r="I32" s="5">
        <v>35691</v>
      </c>
      <c r="J32" s="5">
        <v>28420</v>
      </c>
      <c r="K32" s="5">
        <v>33256</v>
      </c>
      <c r="L32" s="5">
        <v>6581</v>
      </c>
      <c r="M32" s="5">
        <v>28140</v>
      </c>
      <c r="N32" s="5">
        <v>19554</v>
      </c>
      <c r="O32" s="5">
        <v>2100</v>
      </c>
      <c r="P32" s="5">
        <v>17658</v>
      </c>
      <c r="Q32" s="192">
        <v>326304</v>
      </c>
    </row>
    <row r="33" spans="1:17" ht="20.100000000000001" customHeight="1">
      <c r="A33" s="288">
        <v>43652</v>
      </c>
      <c r="B33" s="5">
        <v>9800</v>
      </c>
      <c r="C33" s="5">
        <v>6440</v>
      </c>
      <c r="D33" s="5">
        <v>11287</v>
      </c>
      <c r="E33" s="5">
        <v>15460</v>
      </c>
      <c r="F33" s="5">
        <v>85406</v>
      </c>
      <c r="G33" s="5">
        <v>650</v>
      </c>
      <c r="H33" s="5">
        <v>23540</v>
      </c>
      <c r="I33" s="5">
        <v>38951</v>
      </c>
      <c r="J33" s="5">
        <v>24781</v>
      </c>
      <c r="K33" s="5">
        <v>32058</v>
      </c>
      <c r="L33" s="5">
        <v>6847</v>
      </c>
      <c r="M33" s="5">
        <v>28960</v>
      </c>
      <c r="N33" s="5">
        <v>19566</v>
      </c>
      <c r="O33" s="5">
        <v>1984</v>
      </c>
      <c r="P33" s="5">
        <v>18500</v>
      </c>
      <c r="Q33" s="192">
        <v>324230</v>
      </c>
    </row>
    <row r="34" spans="1:17" ht="20.100000000000001" customHeight="1">
      <c r="A34" s="288">
        <v>43653</v>
      </c>
      <c r="B34" s="5">
        <v>9982</v>
      </c>
      <c r="C34" s="5">
        <v>6009</v>
      </c>
      <c r="D34" s="5">
        <v>11296</v>
      </c>
      <c r="E34" s="5">
        <v>14300</v>
      </c>
      <c r="F34" s="5">
        <v>81203</v>
      </c>
      <c r="G34" s="5">
        <v>546</v>
      </c>
      <c r="H34" s="5">
        <v>25790</v>
      </c>
      <c r="I34" s="5">
        <v>37560</v>
      </c>
      <c r="J34" s="5">
        <v>26945</v>
      </c>
      <c r="K34" s="5">
        <v>32697</v>
      </c>
      <c r="L34" s="5">
        <v>6234</v>
      </c>
      <c r="M34" s="5">
        <v>29314</v>
      </c>
      <c r="N34" s="5">
        <v>19720</v>
      </c>
      <c r="O34" s="5">
        <v>1569</v>
      </c>
      <c r="P34" s="5">
        <v>17600</v>
      </c>
      <c r="Q34" s="192">
        <v>320765</v>
      </c>
    </row>
    <row r="35" spans="1:17" ht="20.100000000000001" customHeight="1">
      <c r="A35" s="288">
        <v>43654</v>
      </c>
      <c r="B35" s="5">
        <v>11350</v>
      </c>
      <c r="C35" s="5">
        <v>6325</v>
      </c>
      <c r="D35" s="5">
        <v>15300</v>
      </c>
      <c r="E35" s="5">
        <v>13800</v>
      </c>
      <c r="F35" s="5">
        <v>77510</v>
      </c>
      <c r="G35" s="5">
        <v>600</v>
      </c>
      <c r="H35" s="5">
        <v>27784</v>
      </c>
      <c r="I35" s="5">
        <v>38165</v>
      </c>
      <c r="J35" s="5">
        <v>22345</v>
      </c>
      <c r="K35" s="5">
        <v>32765</v>
      </c>
      <c r="L35" s="5">
        <v>6235</v>
      </c>
      <c r="M35" s="5">
        <v>27889</v>
      </c>
      <c r="N35" s="5">
        <v>18765</v>
      </c>
      <c r="O35" s="5">
        <v>1365</v>
      </c>
      <c r="P35" s="5">
        <v>17998</v>
      </c>
      <c r="Q35" s="192">
        <v>318196</v>
      </c>
    </row>
    <row r="36" spans="1:17" ht="20.100000000000001" customHeight="1">
      <c r="A36" s="288">
        <v>43655</v>
      </c>
      <c r="B36" s="5">
        <v>10600</v>
      </c>
      <c r="C36" s="5">
        <v>6350</v>
      </c>
      <c r="D36" s="5">
        <v>12876</v>
      </c>
      <c r="E36" s="5">
        <v>12357</v>
      </c>
      <c r="F36" s="5">
        <v>79580</v>
      </c>
      <c r="G36" s="5">
        <v>566</v>
      </c>
      <c r="H36" s="5">
        <v>26870</v>
      </c>
      <c r="I36" s="5">
        <v>35614</v>
      </c>
      <c r="J36" s="5">
        <v>25643</v>
      </c>
      <c r="K36" s="5">
        <v>33214</v>
      </c>
      <c r="L36" s="5">
        <v>6400</v>
      </c>
      <c r="M36" s="5">
        <v>26984</v>
      </c>
      <c r="N36" s="5">
        <v>18996</v>
      </c>
      <c r="O36" s="5">
        <v>1876</v>
      </c>
      <c r="P36" s="5">
        <v>16580</v>
      </c>
      <c r="Q36" s="192">
        <v>314506</v>
      </c>
    </row>
    <row r="37" spans="1:17" ht="20.100000000000001" customHeight="1">
      <c r="A37" s="288">
        <v>43656</v>
      </c>
      <c r="B37" s="5">
        <v>9800</v>
      </c>
      <c r="C37" s="5">
        <v>6000</v>
      </c>
      <c r="D37" s="5">
        <v>13569</v>
      </c>
      <c r="E37" s="5">
        <v>15665</v>
      </c>
      <c r="F37" s="5">
        <v>76885</v>
      </c>
      <c r="G37" s="5">
        <v>689</v>
      </c>
      <c r="H37" s="5">
        <v>26489</v>
      </c>
      <c r="I37" s="5">
        <v>35954</v>
      </c>
      <c r="J37" s="5">
        <v>28441</v>
      </c>
      <c r="K37" s="5">
        <v>35543</v>
      </c>
      <c r="L37" s="5">
        <v>6547</v>
      </c>
      <c r="M37" s="5">
        <v>26945</v>
      </c>
      <c r="N37" s="5">
        <v>15443</v>
      </c>
      <c r="O37" s="5">
        <v>1123</v>
      </c>
      <c r="P37" s="5">
        <v>16543</v>
      </c>
      <c r="Q37" s="192">
        <v>315636</v>
      </c>
    </row>
    <row r="38" spans="1:17" ht="20.100000000000001" customHeight="1">
      <c r="A38" s="288">
        <v>43657</v>
      </c>
      <c r="B38" s="5">
        <v>10067</v>
      </c>
      <c r="C38" s="5">
        <v>6380</v>
      </c>
      <c r="D38" s="5">
        <v>12359</v>
      </c>
      <c r="E38" s="5">
        <v>12325</v>
      </c>
      <c r="F38" s="5">
        <v>74567</v>
      </c>
      <c r="G38" s="5">
        <v>709</v>
      </c>
      <c r="H38" s="5">
        <v>25439</v>
      </c>
      <c r="I38" s="5">
        <v>37665</v>
      </c>
      <c r="J38" s="5">
        <v>28456</v>
      </c>
      <c r="K38" s="5">
        <v>35447</v>
      </c>
      <c r="L38" s="5">
        <v>6776</v>
      </c>
      <c r="M38" s="5">
        <v>26786</v>
      </c>
      <c r="N38" s="5">
        <v>14456</v>
      </c>
      <c r="O38" s="5">
        <v>1234</v>
      </c>
      <c r="P38" s="5">
        <v>15467</v>
      </c>
      <c r="Q38" s="192">
        <v>308133</v>
      </c>
    </row>
    <row r="39" spans="1:17" ht="20.100000000000001" customHeight="1">
      <c r="A39" s="288">
        <v>43658</v>
      </c>
      <c r="B39" s="5">
        <v>9582</v>
      </c>
      <c r="C39" s="5">
        <v>6520</v>
      </c>
      <c r="D39" s="5">
        <v>11250</v>
      </c>
      <c r="E39" s="5">
        <v>12105</v>
      </c>
      <c r="F39" s="5">
        <v>70544</v>
      </c>
      <c r="G39" s="5">
        <v>700</v>
      </c>
      <c r="H39" s="5">
        <v>26840</v>
      </c>
      <c r="I39" s="5">
        <v>38000</v>
      </c>
      <c r="J39" s="5">
        <v>28500</v>
      </c>
      <c r="K39" s="5">
        <v>35000</v>
      </c>
      <c r="L39" s="5">
        <v>6500</v>
      </c>
      <c r="M39" s="5">
        <v>27450</v>
      </c>
      <c r="N39" s="5">
        <v>11050</v>
      </c>
      <c r="O39" s="5">
        <v>1200</v>
      </c>
      <c r="P39" s="5">
        <v>16580</v>
      </c>
      <c r="Q39" s="192">
        <v>301821</v>
      </c>
    </row>
    <row r="40" spans="1:17" ht="20.100000000000001" customHeight="1">
      <c r="A40" s="288">
        <v>43659</v>
      </c>
      <c r="B40" s="5">
        <v>9580</v>
      </c>
      <c r="C40" s="5">
        <v>6300</v>
      </c>
      <c r="D40" s="5">
        <v>12600</v>
      </c>
      <c r="E40" s="5">
        <v>12000</v>
      </c>
      <c r="F40" s="5">
        <v>68950</v>
      </c>
      <c r="G40" s="5">
        <v>658</v>
      </c>
      <c r="H40" s="5">
        <v>26480</v>
      </c>
      <c r="I40" s="5">
        <v>36840</v>
      </c>
      <c r="J40" s="5">
        <v>28400</v>
      </c>
      <c r="K40" s="5">
        <v>34680</v>
      </c>
      <c r="L40" s="5">
        <v>6535</v>
      </c>
      <c r="M40" s="5">
        <v>27411</v>
      </c>
      <c r="N40" s="5">
        <v>9548</v>
      </c>
      <c r="O40" s="5">
        <v>1350</v>
      </c>
      <c r="P40" s="5">
        <v>16530</v>
      </c>
      <c r="Q40" s="192">
        <v>297862</v>
      </c>
    </row>
    <row r="41" spans="1:17" ht="20.100000000000001" customHeight="1">
      <c r="A41" s="288">
        <v>43660</v>
      </c>
      <c r="B41" s="5">
        <v>8958</v>
      </c>
      <c r="C41" s="5">
        <v>6400</v>
      </c>
      <c r="D41" s="5">
        <v>12285</v>
      </c>
      <c r="E41" s="5">
        <v>12500</v>
      </c>
      <c r="F41" s="5">
        <v>69850</v>
      </c>
      <c r="G41" s="5">
        <v>680</v>
      </c>
      <c r="H41" s="5">
        <v>26840</v>
      </c>
      <c r="I41" s="5">
        <v>37480</v>
      </c>
      <c r="J41" s="5">
        <v>26841</v>
      </c>
      <c r="K41" s="5">
        <v>34589</v>
      </c>
      <c r="L41" s="5">
        <v>6580</v>
      </c>
      <c r="M41" s="5">
        <v>27451</v>
      </c>
      <c r="N41" s="5">
        <v>9580</v>
      </c>
      <c r="O41" s="5">
        <v>1400</v>
      </c>
      <c r="P41" s="5">
        <v>15800</v>
      </c>
      <c r="Q41" s="192">
        <v>297234</v>
      </c>
    </row>
    <row r="42" spans="1:17" ht="20.100000000000001" customHeight="1">
      <c r="A42" s="288">
        <v>43661</v>
      </c>
      <c r="B42" s="5">
        <v>8991</v>
      </c>
      <c r="C42" s="5">
        <v>6580</v>
      </c>
      <c r="D42" s="5">
        <v>11985</v>
      </c>
      <c r="E42" s="5">
        <v>11850</v>
      </c>
      <c r="F42" s="5">
        <v>69800</v>
      </c>
      <c r="G42" s="5">
        <v>709</v>
      </c>
      <c r="H42" s="5">
        <v>26580</v>
      </c>
      <c r="I42" s="5">
        <v>37451</v>
      </c>
      <c r="J42" s="5">
        <v>26415</v>
      </c>
      <c r="K42" s="5">
        <v>35741</v>
      </c>
      <c r="L42" s="5">
        <v>6900</v>
      </c>
      <c r="M42" s="5">
        <v>26984</v>
      </c>
      <c r="N42" s="5">
        <v>8962</v>
      </c>
      <c r="O42" s="5">
        <v>1450</v>
      </c>
      <c r="P42" s="5">
        <v>16240</v>
      </c>
      <c r="Q42" s="192">
        <v>296638</v>
      </c>
    </row>
    <row r="43" spans="1:17" ht="20.100000000000001" customHeight="1">
      <c r="A43" s="288">
        <v>43662</v>
      </c>
      <c r="B43" s="5">
        <v>9500</v>
      </c>
      <c r="C43" s="5">
        <v>6415</v>
      </c>
      <c r="D43" s="5">
        <v>11700</v>
      </c>
      <c r="E43" s="5">
        <v>12580</v>
      </c>
      <c r="F43" s="5">
        <v>69520</v>
      </c>
      <c r="G43" s="5">
        <v>658</v>
      </c>
      <c r="H43" s="5">
        <v>25980</v>
      </c>
      <c r="I43" s="5">
        <v>37580</v>
      </c>
      <c r="J43" s="5">
        <v>23158</v>
      </c>
      <c r="K43" s="5">
        <v>35984</v>
      </c>
      <c r="L43" s="5">
        <v>6590</v>
      </c>
      <c r="M43" s="5">
        <v>27841</v>
      </c>
      <c r="N43" s="5">
        <v>7854</v>
      </c>
      <c r="O43" s="5">
        <v>1450</v>
      </c>
      <c r="P43" s="5">
        <v>14350</v>
      </c>
      <c r="Q43" s="192">
        <v>291160</v>
      </c>
    </row>
    <row r="44" spans="1:17" ht="20.100000000000001" customHeight="1">
      <c r="A44" s="288">
        <v>43663</v>
      </c>
      <c r="B44" s="5">
        <v>9150</v>
      </c>
      <c r="C44" s="5">
        <v>6580</v>
      </c>
      <c r="D44" s="5">
        <v>11200</v>
      </c>
      <c r="E44" s="5">
        <v>12690</v>
      </c>
      <c r="F44" s="5">
        <v>69580</v>
      </c>
      <c r="G44" s="5">
        <v>680</v>
      </c>
      <c r="H44" s="5">
        <v>24747</v>
      </c>
      <c r="I44" s="5">
        <v>37985</v>
      </c>
      <c r="J44" s="5">
        <v>23000</v>
      </c>
      <c r="K44" s="5">
        <v>33245</v>
      </c>
      <c r="L44" s="5">
        <v>6532</v>
      </c>
      <c r="M44" s="5">
        <v>27950</v>
      </c>
      <c r="N44" s="5">
        <v>8500</v>
      </c>
      <c r="O44" s="5">
        <v>1500</v>
      </c>
      <c r="P44" s="5">
        <v>13510</v>
      </c>
      <c r="Q44" s="192">
        <v>286849</v>
      </c>
    </row>
    <row r="45" spans="1:17" ht="20.100000000000001" customHeight="1">
      <c r="A45" s="288">
        <v>43664</v>
      </c>
      <c r="B45" s="5">
        <v>9121</v>
      </c>
      <c r="C45" s="5">
        <v>6352</v>
      </c>
      <c r="D45" s="5">
        <v>10548</v>
      </c>
      <c r="E45" s="5">
        <v>12135</v>
      </c>
      <c r="F45" s="5">
        <v>71250</v>
      </c>
      <c r="G45" s="5">
        <v>700</v>
      </c>
      <c r="H45" s="5">
        <v>25874</v>
      </c>
      <c r="I45" s="5">
        <v>38054</v>
      </c>
      <c r="J45" s="5">
        <v>23000</v>
      </c>
      <c r="K45" s="5">
        <v>33250</v>
      </c>
      <c r="L45" s="5">
        <v>6535</v>
      </c>
      <c r="M45" s="5">
        <v>28500</v>
      </c>
      <c r="N45" s="5">
        <v>7952</v>
      </c>
      <c r="O45" s="5">
        <v>1500</v>
      </c>
      <c r="P45" s="5">
        <v>12558</v>
      </c>
      <c r="Q45" s="192">
        <v>287329</v>
      </c>
    </row>
    <row r="46" spans="1:17" ht="20.100000000000001" customHeight="1">
      <c r="A46" s="288">
        <v>43665</v>
      </c>
      <c r="B46" s="5">
        <v>9000</v>
      </c>
      <c r="C46" s="5">
        <v>6300</v>
      </c>
      <c r="D46" s="5">
        <v>11320</v>
      </c>
      <c r="E46" s="5">
        <v>11200</v>
      </c>
      <c r="F46" s="5">
        <v>71305</v>
      </c>
      <c r="G46" s="5">
        <v>700</v>
      </c>
      <c r="H46" s="5">
        <v>24540</v>
      </c>
      <c r="I46" s="5">
        <v>37580</v>
      </c>
      <c r="J46" s="5">
        <v>23500</v>
      </c>
      <c r="K46" s="5">
        <v>33000</v>
      </c>
      <c r="L46" s="5">
        <v>6400</v>
      </c>
      <c r="M46" s="5">
        <v>28450</v>
      </c>
      <c r="N46" s="5">
        <v>8000</v>
      </c>
      <c r="O46" s="5">
        <v>1500</v>
      </c>
      <c r="P46" s="5">
        <v>12500</v>
      </c>
      <c r="Q46" s="192">
        <v>285295</v>
      </c>
    </row>
    <row r="47" spans="1:17" ht="20.100000000000001" customHeight="1">
      <c r="A47" s="288">
        <v>43666</v>
      </c>
      <c r="B47" s="5">
        <v>8500</v>
      </c>
      <c r="C47" s="5">
        <v>6150</v>
      </c>
      <c r="D47" s="5">
        <v>10854</v>
      </c>
      <c r="E47" s="5">
        <v>11510</v>
      </c>
      <c r="F47" s="5">
        <v>71300</v>
      </c>
      <c r="G47" s="5">
        <v>685</v>
      </c>
      <c r="H47" s="5">
        <v>24800</v>
      </c>
      <c r="I47" s="5">
        <v>38150</v>
      </c>
      <c r="J47" s="5">
        <v>24100</v>
      </c>
      <c r="K47" s="5">
        <v>34580</v>
      </c>
      <c r="L47" s="5">
        <v>6400</v>
      </c>
      <c r="M47" s="5">
        <v>28540</v>
      </c>
      <c r="N47" s="5">
        <v>8215</v>
      </c>
      <c r="O47" s="5">
        <v>1658</v>
      </c>
      <c r="P47" s="5">
        <v>12500</v>
      </c>
      <c r="Q47" s="192">
        <v>287942</v>
      </c>
    </row>
    <row r="48" spans="1:17" ht="20.100000000000001" customHeight="1">
      <c r="A48" s="288">
        <v>43667</v>
      </c>
      <c r="B48" s="5">
        <v>8356</v>
      </c>
      <c r="C48" s="5">
        <v>6250</v>
      </c>
      <c r="D48" s="5">
        <v>11350</v>
      </c>
      <c r="E48" s="5">
        <v>10580</v>
      </c>
      <c r="F48" s="5">
        <v>68590</v>
      </c>
      <c r="G48" s="5">
        <v>674</v>
      </c>
      <c r="H48" s="5">
        <v>24690</v>
      </c>
      <c r="I48" s="5">
        <v>38120</v>
      </c>
      <c r="J48" s="5">
        <v>24300</v>
      </c>
      <c r="K48" s="5">
        <v>34569</v>
      </c>
      <c r="L48" s="5">
        <v>6432</v>
      </c>
      <c r="M48" s="5">
        <v>27850</v>
      </c>
      <c r="N48" s="5">
        <v>7952</v>
      </c>
      <c r="O48" s="5">
        <v>1680</v>
      </c>
      <c r="P48" s="5">
        <v>12600</v>
      </c>
      <c r="Q48" s="192">
        <v>283993</v>
      </c>
    </row>
    <row r="49" spans="1:17" ht="20.100000000000001" customHeight="1">
      <c r="A49" s="288">
        <v>43668</v>
      </c>
      <c r="B49" s="5">
        <v>8800</v>
      </c>
      <c r="C49" s="5">
        <v>6300</v>
      </c>
      <c r="D49" s="5">
        <v>11540</v>
      </c>
      <c r="E49" s="5">
        <v>11240</v>
      </c>
      <c r="F49" s="5">
        <v>67800</v>
      </c>
      <c r="G49" s="5">
        <v>672</v>
      </c>
      <c r="H49" s="5">
        <v>25000</v>
      </c>
      <c r="I49" s="5">
        <v>38054</v>
      </c>
      <c r="J49" s="5">
        <v>24500</v>
      </c>
      <c r="K49" s="5">
        <v>31458</v>
      </c>
      <c r="L49" s="5">
        <v>6000</v>
      </c>
      <c r="M49" s="5">
        <v>27593</v>
      </c>
      <c r="N49" s="5">
        <v>7154</v>
      </c>
      <c r="O49" s="5">
        <v>1700</v>
      </c>
      <c r="P49" s="5">
        <v>13580</v>
      </c>
      <c r="Q49" s="192">
        <v>281391</v>
      </c>
    </row>
    <row r="50" spans="1:17" ht="20.100000000000001" customHeight="1">
      <c r="A50" s="288">
        <v>43669</v>
      </c>
      <c r="B50" s="5">
        <v>8780</v>
      </c>
      <c r="C50" s="5">
        <v>6358</v>
      </c>
      <c r="D50" s="5">
        <v>11000</v>
      </c>
      <c r="E50" s="5">
        <v>10985</v>
      </c>
      <c r="F50" s="5">
        <v>67458</v>
      </c>
      <c r="G50" s="5">
        <v>656</v>
      </c>
      <c r="H50" s="5">
        <v>25210</v>
      </c>
      <c r="I50" s="5">
        <v>38000</v>
      </c>
      <c r="J50" s="5">
        <v>24850</v>
      </c>
      <c r="K50" s="5">
        <v>33540</v>
      </c>
      <c r="L50" s="5">
        <v>6654</v>
      </c>
      <c r="M50" s="5">
        <v>27560</v>
      </c>
      <c r="N50" s="5">
        <v>7540</v>
      </c>
      <c r="O50" s="5">
        <v>1560</v>
      </c>
      <c r="P50" s="5">
        <v>12400</v>
      </c>
      <c r="Q50" s="192">
        <v>282551</v>
      </c>
    </row>
    <row r="51" spans="1:17" ht="20.100000000000001" customHeight="1">
      <c r="A51" s="288">
        <v>43670</v>
      </c>
      <c r="B51" s="5">
        <v>8950</v>
      </c>
      <c r="C51" s="5">
        <v>6481</v>
      </c>
      <c r="D51" s="5">
        <v>11210</v>
      </c>
      <c r="E51" s="5">
        <v>10854</v>
      </c>
      <c r="F51" s="5">
        <v>66850</v>
      </c>
      <c r="G51" s="5">
        <v>650</v>
      </c>
      <c r="H51" s="5">
        <v>25000</v>
      </c>
      <c r="I51" s="5">
        <v>38215</v>
      </c>
      <c r="J51" s="5">
        <v>25000</v>
      </c>
      <c r="K51" s="5">
        <v>32560</v>
      </c>
      <c r="L51" s="5">
        <v>6635</v>
      </c>
      <c r="M51" s="5">
        <v>27600</v>
      </c>
      <c r="N51" s="5">
        <v>7500</v>
      </c>
      <c r="O51" s="5">
        <v>1580</v>
      </c>
      <c r="P51" s="5">
        <v>12300</v>
      </c>
      <c r="Q51" s="192">
        <v>281385</v>
      </c>
    </row>
    <row r="52" spans="1:17" ht="20.100000000000001" customHeight="1">
      <c r="A52" s="288">
        <v>43671</v>
      </c>
      <c r="B52" s="5">
        <v>8956</v>
      </c>
      <c r="C52" s="5">
        <v>6984</v>
      </c>
      <c r="D52" s="5">
        <v>11450</v>
      </c>
      <c r="E52" s="5">
        <v>10850</v>
      </c>
      <c r="F52" s="5">
        <v>66584</v>
      </c>
      <c r="G52" s="5">
        <v>620</v>
      </c>
      <c r="H52" s="5">
        <v>25200</v>
      </c>
      <c r="I52" s="5">
        <v>38140</v>
      </c>
      <c r="J52" s="5">
        <v>25658</v>
      </c>
      <c r="K52" s="5">
        <v>32500</v>
      </c>
      <c r="L52" s="5">
        <v>6589</v>
      </c>
      <c r="M52" s="5">
        <v>27500</v>
      </c>
      <c r="N52" s="5">
        <v>7500</v>
      </c>
      <c r="O52" s="5">
        <v>1590</v>
      </c>
      <c r="P52" s="5">
        <v>11450</v>
      </c>
      <c r="Q52" s="192">
        <v>281571</v>
      </c>
    </row>
    <row r="53" spans="1:17" ht="20.100000000000001" customHeight="1">
      <c r="A53" s="288">
        <v>43672</v>
      </c>
      <c r="B53" s="5">
        <v>9200</v>
      </c>
      <c r="C53" s="5">
        <v>7200</v>
      </c>
      <c r="D53" s="5">
        <v>11500</v>
      </c>
      <c r="E53" s="5">
        <v>11000</v>
      </c>
      <c r="F53" s="5">
        <v>67000</v>
      </c>
      <c r="G53" s="5">
        <v>600</v>
      </c>
      <c r="H53" s="5">
        <v>25000</v>
      </c>
      <c r="I53" s="5">
        <v>36000</v>
      </c>
      <c r="J53" s="5">
        <v>25690</v>
      </c>
      <c r="K53" s="5">
        <v>31000</v>
      </c>
      <c r="L53" s="5">
        <v>6500</v>
      </c>
      <c r="M53" s="5">
        <v>24900</v>
      </c>
      <c r="N53" s="5">
        <v>7600</v>
      </c>
      <c r="O53" s="5">
        <v>1600</v>
      </c>
      <c r="P53" s="5">
        <v>11000</v>
      </c>
      <c r="Q53" s="192">
        <v>275790</v>
      </c>
    </row>
    <row r="54" spans="1:17" ht="20.100000000000001" customHeight="1">
      <c r="A54" s="288">
        <v>43673</v>
      </c>
      <c r="B54" s="5">
        <v>9250</v>
      </c>
      <c r="C54" s="5">
        <v>7300</v>
      </c>
      <c r="D54" s="5">
        <v>11535</v>
      </c>
      <c r="E54" s="5">
        <v>11250</v>
      </c>
      <c r="F54" s="5">
        <v>64750</v>
      </c>
      <c r="G54" s="5">
        <v>500</v>
      </c>
      <c r="H54" s="5">
        <v>25340</v>
      </c>
      <c r="I54" s="5">
        <v>36500</v>
      </c>
      <c r="J54" s="5">
        <v>26000</v>
      </c>
      <c r="K54" s="5">
        <v>32000</v>
      </c>
      <c r="L54" s="5">
        <v>6350</v>
      </c>
      <c r="M54" s="5">
        <v>25100</v>
      </c>
      <c r="N54" s="5">
        <v>7600</v>
      </c>
      <c r="O54" s="5">
        <v>1680</v>
      </c>
      <c r="P54" s="5">
        <v>9500</v>
      </c>
      <c r="Q54" s="192">
        <v>274655</v>
      </c>
    </row>
    <row r="55" spans="1:17" ht="20.100000000000001" customHeight="1">
      <c r="A55" s="288">
        <v>43674</v>
      </c>
      <c r="B55" s="5">
        <v>9230</v>
      </c>
      <c r="C55" s="5">
        <v>7250</v>
      </c>
      <c r="D55" s="5">
        <v>11600</v>
      </c>
      <c r="E55" s="5">
        <v>11300</v>
      </c>
      <c r="F55" s="5">
        <v>65800</v>
      </c>
      <c r="G55" s="5">
        <v>500</v>
      </c>
      <c r="H55" s="5">
        <v>25340</v>
      </c>
      <c r="I55" s="5">
        <v>35400</v>
      </c>
      <c r="J55" s="5">
        <v>25000</v>
      </c>
      <c r="K55" s="5">
        <v>32500</v>
      </c>
      <c r="L55" s="5">
        <v>6300</v>
      </c>
      <c r="M55" s="5">
        <v>25400</v>
      </c>
      <c r="N55" s="5">
        <v>7600</v>
      </c>
      <c r="O55" s="5">
        <v>1680</v>
      </c>
      <c r="P55" s="5">
        <v>8500</v>
      </c>
      <c r="Q55" s="192">
        <v>273400</v>
      </c>
    </row>
    <row r="56" spans="1:17" ht="20.100000000000001" customHeight="1">
      <c r="A56" s="288">
        <v>43675</v>
      </c>
      <c r="B56" s="5">
        <v>9150</v>
      </c>
      <c r="C56" s="5">
        <v>7300</v>
      </c>
      <c r="D56" s="5">
        <v>11530</v>
      </c>
      <c r="E56" s="5">
        <v>11300</v>
      </c>
      <c r="F56" s="5">
        <v>66000</v>
      </c>
      <c r="G56" s="5">
        <v>500</v>
      </c>
      <c r="H56" s="5">
        <v>24850</v>
      </c>
      <c r="I56" s="5">
        <v>33000</v>
      </c>
      <c r="J56" s="5">
        <v>24500</v>
      </c>
      <c r="K56" s="5">
        <v>32500</v>
      </c>
      <c r="L56" s="5">
        <v>6300</v>
      </c>
      <c r="M56" s="5">
        <v>25000</v>
      </c>
      <c r="N56" s="5">
        <v>7545</v>
      </c>
      <c r="O56" s="5">
        <v>1680</v>
      </c>
      <c r="P56" s="5">
        <v>8400</v>
      </c>
      <c r="Q56" s="192">
        <v>269555</v>
      </c>
    </row>
    <row r="57" spans="1:17" ht="20.100000000000001" customHeight="1">
      <c r="A57" s="288">
        <v>43676</v>
      </c>
      <c r="B57" s="5">
        <v>9100</v>
      </c>
      <c r="C57" s="5">
        <v>7150</v>
      </c>
      <c r="D57" s="5">
        <v>11580</v>
      </c>
      <c r="E57" s="5">
        <v>11350</v>
      </c>
      <c r="F57" s="5">
        <v>62500</v>
      </c>
      <c r="G57" s="5">
        <v>500</v>
      </c>
      <c r="H57" s="5">
        <v>25000</v>
      </c>
      <c r="I57" s="5">
        <v>33500</v>
      </c>
      <c r="J57" s="5">
        <v>24000</v>
      </c>
      <c r="K57" s="5">
        <v>32000</v>
      </c>
      <c r="L57" s="5">
        <v>6250</v>
      </c>
      <c r="M57" s="5">
        <v>25300</v>
      </c>
      <c r="N57" s="5">
        <v>7580</v>
      </c>
      <c r="O57" s="5">
        <v>1580</v>
      </c>
      <c r="P57" s="5">
        <v>8460</v>
      </c>
      <c r="Q57" s="192">
        <v>265850</v>
      </c>
    </row>
    <row r="58" spans="1:17" ht="20.100000000000001" customHeight="1">
      <c r="A58" s="288">
        <v>43677</v>
      </c>
      <c r="B58" s="5">
        <v>9180</v>
      </c>
      <c r="C58" s="5">
        <v>7200</v>
      </c>
      <c r="D58" s="5">
        <v>11600</v>
      </c>
      <c r="E58" s="5">
        <v>11350</v>
      </c>
      <c r="F58" s="5">
        <v>63500</v>
      </c>
      <c r="G58" s="5">
        <v>500</v>
      </c>
      <c r="H58" s="5">
        <v>24360</v>
      </c>
      <c r="I58" s="5">
        <v>35400</v>
      </c>
      <c r="J58" s="5">
        <v>23050</v>
      </c>
      <c r="K58" s="5">
        <v>32600</v>
      </c>
      <c r="L58" s="5">
        <v>6200</v>
      </c>
      <c r="M58" s="5">
        <v>25400</v>
      </c>
      <c r="N58" s="5">
        <v>7600</v>
      </c>
      <c r="O58" s="5">
        <v>1550</v>
      </c>
      <c r="P58" s="5">
        <v>8350</v>
      </c>
      <c r="Q58" s="192">
        <v>267840</v>
      </c>
    </row>
    <row r="59" spans="1:17" ht="20.100000000000001" customHeight="1">
      <c r="A59" s="288">
        <v>43678</v>
      </c>
      <c r="B59" s="5">
        <v>9300</v>
      </c>
      <c r="C59" s="5">
        <v>7200</v>
      </c>
      <c r="D59" s="5">
        <v>11650</v>
      </c>
      <c r="E59" s="5">
        <v>13500</v>
      </c>
      <c r="F59" s="5">
        <v>61350</v>
      </c>
      <c r="G59" s="5">
        <v>600</v>
      </c>
      <c r="H59" s="5">
        <v>24000</v>
      </c>
      <c r="I59" s="5">
        <v>34800</v>
      </c>
      <c r="J59" s="5">
        <v>25900</v>
      </c>
      <c r="K59" s="5">
        <v>33000</v>
      </c>
      <c r="L59" s="5">
        <v>6000</v>
      </c>
      <c r="M59" s="5">
        <v>25000</v>
      </c>
      <c r="N59" s="5">
        <v>7000</v>
      </c>
      <c r="O59" s="5">
        <v>1530</v>
      </c>
      <c r="P59" s="5">
        <v>8300</v>
      </c>
      <c r="Q59" s="192">
        <v>269130</v>
      </c>
    </row>
    <row r="60" spans="1:17" ht="20.100000000000001" customHeight="1">
      <c r="A60" s="288">
        <v>43679</v>
      </c>
      <c r="B60" s="5">
        <v>9385</v>
      </c>
      <c r="C60" s="5">
        <v>7300</v>
      </c>
      <c r="D60" s="5">
        <v>11430</v>
      </c>
      <c r="E60" s="5">
        <v>11520</v>
      </c>
      <c r="F60" s="5">
        <v>60000</v>
      </c>
      <c r="G60" s="5">
        <v>400</v>
      </c>
      <c r="H60" s="5">
        <v>24100</v>
      </c>
      <c r="I60" s="5">
        <v>34250</v>
      </c>
      <c r="J60" s="5">
        <v>25800</v>
      </c>
      <c r="K60" s="5">
        <v>31250</v>
      </c>
      <c r="L60" s="5">
        <v>6130</v>
      </c>
      <c r="M60" s="5">
        <v>24350</v>
      </c>
      <c r="N60" s="5">
        <v>7100</v>
      </c>
      <c r="O60" s="5">
        <v>1420</v>
      </c>
      <c r="P60" s="5">
        <v>8250</v>
      </c>
      <c r="Q60" s="192">
        <v>262685</v>
      </c>
    </row>
    <row r="61" spans="1:17" ht="20.100000000000001" customHeight="1">
      <c r="A61" s="288">
        <v>43680</v>
      </c>
      <c r="B61" s="5">
        <v>9300</v>
      </c>
      <c r="C61" s="5">
        <v>7350</v>
      </c>
      <c r="D61" s="5">
        <v>11350</v>
      </c>
      <c r="E61" s="5">
        <v>10580</v>
      </c>
      <c r="F61" s="5">
        <v>62500</v>
      </c>
      <c r="G61" s="5">
        <v>400</v>
      </c>
      <c r="H61" s="5">
        <v>24850</v>
      </c>
      <c r="I61" s="5">
        <v>33150</v>
      </c>
      <c r="J61" s="5">
        <v>25480</v>
      </c>
      <c r="K61" s="5">
        <v>30250</v>
      </c>
      <c r="L61" s="5">
        <v>6000</v>
      </c>
      <c r="M61" s="5">
        <v>24000</v>
      </c>
      <c r="N61" s="5">
        <v>7120</v>
      </c>
      <c r="O61" s="5">
        <v>1500</v>
      </c>
      <c r="P61" s="5">
        <v>8100</v>
      </c>
      <c r="Q61" s="192">
        <v>261930</v>
      </c>
    </row>
    <row r="62" spans="1:17" ht="20.100000000000001" customHeight="1">
      <c r="A62" s="288">
        <v>43681</v>
      </c>
      <c r="B62" s="5">
        <v>9400</v>
      </c>
      <c r="C62" s="5">
        <v>7400</v>
      </c>
      <c r="D62" s="5">
        <v>11082</v>
      </c>
      <c r="E62" s="5">
        <v>10369</v>
      </c>
      <c r="F62" s="5">
        <v>62840</v>
      </c>
      <c r="G62" s="5">
        <v>420</v>
      </c>
      <c r="H62" s="5">
        <v>25600</v>
      </c>
      <c r="I62" s="5">
        <v>31580</v>
      </c>
      <c r="J62" s="5">
        <v>23450</v>
      </c>
      <c r="K62" s="5">
        <v>30000</v>
      </c>
      <c r="L62" s="5">
        <v>6010</v>
      </c>
      <c r="M62" s="5">
        <v>24100</v>
      </c>
      <c r="N62" s="5">
        <v>6580</v>
      </c>
      <c r="O62" s="5">
        <v>1500</v>
      </c>
      <c r="P62" s="5">
        <v>8100</v>
      </c>
      <c r="Q62" s="192">
        <v>258431</v>
      </c>
    </row>
    <row r="63" spans="1:17" ht="20.100000000000001" customHeight="1">
      <c r="A63" s="288">
        <v>43682</v>
      </c>
      <c r="B63" s="5">
        <v>9100</v>
      </c>
      <c r="C63" s="5">
        <v>7410</v>
      </c>
      <c r="D63" s="5">
        <v>12008</v>
      </c>
      <c r="E63" s="5">
        <v>10369</v>
      </c>
      <c r="F63" s="5">
        <v>63150</v>
      </c>
      <c r="G63" s="5">
        <v>415</v>
      </c>
      <c r="H63" s="5">
        <v>25480</v>
      </c>
      <c r="I63" s="5">
        <v>32059</v>
      </c>
      <c r="J63" s="5">
        <v>22150</v>
      </c>
      <c r="K63" s="5">
        <v>29850</v>
      </c>
      <c r="L63" s="5">
        <v>5980</v>
      </c>
      <c r="M63" s="5">
        <v>24000</v>
      </c>
      <c r="N63" s="5">
        <v>6300</v>
      </c>
      <c r="O63" s="5">
        <v>1400</v>
      </c>
      <c r="P63" s="5">
        <v>7854</v>
      </c>
      <c r="Q63" s="192">
        <v>257525</v>
      </c>
    </row>
    <row r="64" spans="1:17" ht="20.100000000000001" customHeight="1">
      <c r="A64" s="288">
        <v>43683</v>
      </c>
      <c r="B64" s="5">
        <v>9100</v>
      </c>
      <c r="C64" s="5">
        <v>7480</v>
      </c>
      <c r="D64" s="5">
        <v>12590</v>
      </c>
      <c r="E64" s="5">
        <v>10846</v>
      </c>
      <c r="F64" s="5">
        <v>63250</v>
      </c>
      <c r="G64" s="5">
        <v>425</v>
      </c>
      <c r="H64" s="5">
        <v>26800</v>
      </c>
      <c r="I64" s="5">
        <v>32140</v>
      </c>
      <c r="J64" s="5">
        <v>21400</v>
      </c>
      <c r="K64" s="5">
        <v>29580</v>
      </c>
      <c r="L64" s="5">
        <v>5600</v>
      </c>
      <c r="M64" s="5">
        <v>24000</v>
      </c>
      <c r="N64" s="5">
        <v>6250</v>
      </c>
      <c r="O64" s="5">
        <v>1350</v>
      </c>
      <c r="P64" s="5">
        <v>7352</v>
      </c>
      <c r="Q64" s="192">
        <v>258163</v>
      </c>
    </row>
    <row r="65" spans="1:17" ht="20.100000000000001" customHeight="1">
      <c r="A65" s="288">
        <v>43684</v>
      </c>
      <c r="B65" s="5">
        <v>9025</v>
      </c>
      <c r="C65" s="5">
        <v>7500</v>
      </c>
      <c r="D65" s="5">
        <v>12450</v>
      </c>
      <c r="E65" s="5">
        <v>10000</v>
      </c>
      <c r="F65" s="5">
        <v>65000</v>
      </c>
      <c r="G65" s="5">
        <v>436</v>
      </c>
      <c r="H65" s="5">
        <v>26580</v>
      </c>
      <c r="I65" s="5">
        <v>32000</v>
      </c>
      <c r="J65" s="5">
        <v>20580</v>
      </c>
      <c r="K65" s="5">
        <v>24980</v>
      </c>
      <c r="L65" s="5">
        <v>5650</v>
      </c>
      <c r="M65" s="5">
        <v>24110</v>
      </c>
      <c r="N65" s="5">
        <v>6100</v>
      </c>
      <c r="O65" s="5">
        <v>1250</v>
      </c>
      <c r="P65" s="5">
        <v>7300</v>
      </c>
      <c r="Q65" s="192">
        <v>252961</v>
      </c>
    </row>
    <row r="66" spans="1:17" ht="20.100000000000001" customHeight="1">
      <c r="A66" s="288">
        <v>43685</v>
      </c>
      <c r="B66" s="5">
        <v>9000</v>
      </c>
      <c r="C66" s="5">
        <v>7500</v>
      </c>
      <c r="D66" s="5">
        <v>13920</v>
      </c>
      <c r="E66" s="5">
        <v>9850</v>
      </c>
      <c r="F66" s="5">
        <v>62503</v>
      </c>
      <c r="G66" s="5">
        <v>450</v>
      </c>
      <c r="H66" s="5">
        <v>26950</v>
      </c>
      <c r="I66" s="5">
        <v>31085</v>
      </c>
      <c r="J66" s="5">
        <v>20339</v>
      </c>
      <c r="K66" s="5">
        <v>25040</v>
      </c>
      <c r="L66" s="5">
        <v>5680</v>
      </c>
      <c r="M66" s="5">
        <v>24310</v>
      </c>
      <c r="N66" s="5">
        <v>6000</v>
      </c>
      <c r="O66" s="5">
        <v>1200</v>
      </c>
      <c r="P66" s="5">
        <v>6905</v>
      </c>
      <c r="Q66" s="192">
        <v>250732</v>
      </c>
    </row>
    <row r="67" spans="1:17" ht="20.100000000000001" customHeight="1">
      <c r="A67" s="288">
        <v>43686</v>
      </c>
      <c r="B67" s="5">
        <v>9866</v>
      </c>
      <c r="C67" s="5">
        <v>8643</v>
      </c>
      <c r="D67" s="5">
        <v>14670</v>
      </c>
      <c r="E67" s="5">
        <v>12099</v>
      </c>
      <c r="F67" s="5">
        <v>65439</v>
      </c>
      <c r="G67" s="5">
        <v>436</v>
      </c>
      <c r="H67" s="5">
        <v>29877</v>
      </c>
      <c r="I67" s="5">
        <v>32110</v>
      </c>
      <c r="J67" s="5">
        <v>20987</v>
      </c>
      <c r="K67" s="5">
        <v>21275</v>
      </c>
      <c r="L67" s="5">
        <v>5908</v>
      </c>
      <c r="M67" s="5">
        <v>21000</v>
      </c>
      <c r="N67" s="5">
        <v>4568</v>
      </c>
      <c r="O67" s="5">
        <v>1098</v>
      </c>
      <c r="P67" s="5">
        <v>6875</v>
      </c>
      <c r="Q67" s="192">
        <v>254851</v>
      </c>
    </row>
    <row r="68" spans="1:17" ht="20.100000000000001" customHeight="1">
      <c r="A68" s="288">
        <v>43687</v>
      </c>
      <c r="B68" s="5">
        <v>10269</v>
      </c>
      <c r="C68" s="5">
        <v>8907</v>
      </c>
      <c r="D68" s="5">
        <v>14909</v>
      </c>
      <c r="E68" s="5">
        <v>12000</v>
      </c>
      <c r="F68" s="5">
        <v>67990</v>
      </c>
      <c r="G68" s="5">
        <v>490</v>
      </c>
      <c r="H68" s="5">
        <v>30865</v>
      </c>
      <c r="I68" s="5">
        <v>33456</v>
      </c>
      <c r="J68" s="5">
        <v>18908</v>
      </c>
      <c r="K68" s="5">
        <v>20986</v>
      </c>
      <c r="L68" s="5">
        <v>6244</v>
      </c>
      <c r="M68" s="5">
        <v>20644</v>
      </c>
      <c r="N68" s="5">
        <v>4567</v>
      </c>
      <c r="O68" s="5">
        <v>1109</v>
      </c>
      <c r="P68" s="5">
        <v>6765</v>
      </c>
      <c r="Q68" s="192">
        <v>258109</v>
      </c>
    </row>
    <row r="69" spans="1:17" ht="20.100000000000001" customHeight="1">
      <c r="A69" s="288">
        <v>43688</v>
      </c>
      <c r="B69" s="5">
        <v>10980</v>
      </c>
      <c r="C69" s="5">
        <v>9454</v>
      </c>
      <c r="D69" s="5">
        <v>15422</v>
      </c>
      <c r="E69" s="5">
        <v>12100</v>
      </c>
      <c r="F69" s="5">
        <v>69875</v>
      </c>
      <c r="G69" s="5">
        <v>650</v>
      </c>
      <c r="H69" s="5">
        <v>31279</v>
      </c>
      <c r="I69" s="5">
        <v>33900</v>
      </c>
      <c r="J69" s="5">
        <v>18000</v>
      </c>
      <c r="K69" s="5">
        <v>20980</v>
      </c>
      <c r="L69" s="5">
        <v>6500</v>
      </c>
      <c r="M69" s="5">
        <v>19870</v>
      </c>
      <c r="N69" s="5">
        <v>4200</v>
      </c>
      <c r="O69" s="5">
        <v>1100</v>
      </c>
      <c r="P69" s="5">
        <v>6570</v>
      </c>
      <c r="Q69" s="192">
        <v>260880</v>
      </c>
    </row>
    <row r="70" spans="1:17" ht="20.100000000000001" customHeight="1">
      <c r="A70" s="288">
        <v>43689</v>
      </c>
      <c r="B70" s="5">
        <v>11879</v>
      </c>
      <c r="C70" s="5">
        <v>9876</v>
      </c>
      <c r="D70" s="5">
        <v>15980</v>
      </c>
      <c r="E70" s="5">
        <v>12350</v>
      </c>
      <c r="F70" s="5">
        <v>69887</v>
      </c>
      <c r="G70" s="5">
        <v>540</v>
      </c>
      <c r="H70" s="5">
        <v>32680</v>
      </c>
      <c r="I70" s="5">
        <v>34900</v>
      </c>
      <c r="J70" s="5">
        <v>17543</v>
      </c>
      <c r="K70" s="5">
        <v>20008</v>
      </c>
      <c r="L70" s="5">
        <v>6789</v>
      </c>
      <c r="M70" s="5">
        <v>19820</v>
      </c>
      <c r="N70" s="5">
        <v>4087</v>
      </c>
      <c r="O70" s="5">
        <v>1109</v>
      </c>
      <c r="P70" s="5">
        <v>6540</v>
      </c>
      <c r="Q70" s="192">
        <v>263988</v>
      </c>
    </row>
    <row r="71" spans="1:17" ht="20.100000000000001" customHeight="1">
      <c r="A71" s="288">
        <v>43690</v>
      </c>
      <c r="B71" s="5">
        <v>11870</v>
      </c>
      <c r="C71" s="5">
        <v>10287</v>
      </c>
      <c r="D71" s="5">
        <v>16358</v>
      </c>
      <c r="E71" s="5">
        <v>12780</v>
      </c>
      <c r="F71" s="5">
        <v>67890</v>
      </c>
      <c r="G71" s="5">
        <v>550</v>
      </c>
      <c r="H71" s="5">
        <v>35790</v>
      </c>
      <c r="I71" s="5">
        <v>38900</v>
      </c>
      <c r="J71" s="5">
        <v>16509</v>
      </c>
      <c r="K71" s="5">
        <v>19876</v>
      </c>
      <c r="L71" s="5">
        <v>6787</v>
      </c>
      <c r="M71" s="5">
        <v>19000</v>
      </c>
      <c r="N71" s="5">
        <v>4099</v>
      </c>
      <c r="O71" s="5">
        <v>1100</v>
      </c>
      <c r="P71" s="5">
        <v>6540</v>
      </c>
      <c r="Q71" s="192">
        <v>268336</v>
      </c>
    </row>
    <row r="72" spans="1:17" ht="20.100000000000001" customHeight="1">
      <c r="A72" s="288">
        <v>43691</v>
      </c>
      <c r="B72" s="5">
        <v>12900</v>
      </c>
      <c r="C72" s="5">
        <v>10290</v>
      </c>
      <c r="D72" s="5">
        <v>16980</v>
      </c>
      <c r="E72" s="5">
        <v>13890</v>
      </c>
      <c r="F72" s="5">
        <v>71080</v>
      </c>
      <c r="G72" s="5">
        <v>531</v>
      </c>
      <c r="H72" s="5">
        <v>35210</v>
      </c>
      <c r="I72" s="5">
        <v>39065</v>
      </c>
      <c r="J72" s="5">
        <v>16542</v>
      </c>
      <c r="K72" s="5">
        <v>19866</v>
      </c>
      <c r="L72" s="5">
        <v>6730</v>
      </c>
      <c r="M72" s="5">
        <v>19009</v>
      </c>
      <c r="N72" s="5">
        <v>4029</v>
      </c>
      <c r="O72" s="5">
        <v>1098</v>
      </c>
      <c r="P72" s="5">
        <v>6440</v>
      </c>
      <c r="Q72" s="192">
        <v>273660</v>
      </c>
    </row>
    <row r="73" spans="1:17" ht="20.100000000000001" customHeight="1">
      <c r="A73" s="288">
        <v>43692</v>
      </c>
      <c r="B73" s="5">
        <v>12308</v>
      </c>
      <c r="C73" s="5">
        <v>10980</v>
      </c>
      <c r="D73" s="5">
        <v>17253</v>
      </c>
      <c r="E73" s="5">
        <v>13900</v>
      </c>
      <c r="F73" s="5">
        <v>68750</v>
      </c>
      <c r="G73" s="5">
        <v>520</v>
      </c>
      <c r="H73" s="5">
        <v>35900</v>
      </c>
      <c r="I73" s="5">
        <v>39800</v>
      </c>
      <c r="J73" s="5">
        <v>14780</v>
      </c>
      <c r="K73" s="5">
        <v>16559</v>
      </c>
      <c r="L73" s="5">
        <v>6790</v>
      </c>
      <c r="M73" s="5">
        <v>18765</v>
      </c>
      <c r="N73" s="5">
        <v>4287</v>
      </c>
      <c r="O73" s="5">
        <v>980</v>
      </c>
      <c r="P73" s="5">
        <v>6325</v>
      </c>
      <c r="Q73" s="192">
        <v>267897</v>
      </c>
    </row>
    <row r="74" spans="1:17" ht="20.100000000000001" customHeight="1">
      <c r="A74" s="288">
        <v>43693</v>
      </c>
      <c r="B74" s="5">
        <v>12000</v>
      </c>
      <c r="C74" s="5">
        <v>10310</v>
      </c>
      <c r="D74" s="5">
        <v>15680</v>
      </c>
      <c r="E74" s="5">
        <v>11025</v>
      </c>
      <c r="F74" s="5">
        <v>65420</v>
      </c>
      <c r="G74" s="5">
        <v>500</v>
      </c>
      <c r="H74" s="5">
        <v>31200</v>
      </c>
      <c r="I74" s="5">
        <v>31000</v>
      </c>
      <c r="J74" s="5">
        <v>14300</v>
      </c>
      <c r="K74" s="5">
        <v>15300</v>
      </c>
      <c r="L74" s="5">
        <v>6100</v>
      </c>
      <c r="M74" s="5">
        <v>18150</v>
      </c>
      <c r="N74" s="5">
        <v>4200</v>
      </c>
      <c r="O74" s="5">
        <v>950</v>
      </c>
      <c r="P74" s="5">
        <v>6480</v>
      </c>
      <c r="Q74" s="192">
        <v>242615</v>
      </c>
    </row>
    <row r="75" spans="1:17" ht="20.100000000000001" customHeight="1">
      <c r="A75" s="288">
        <v>43696</v>
      </c>
      <c r="B75" s="5">
        <v>12500</v>
      </c>
      <c r="C75" s="5">
        <v>9850</v>
      </c>
      <c r="D75" s="5">
        <v>15100</v>
      </c>
      <c r="E75" s="5">
        <v>10250</v>
      </c>
      <c r="F75" s="5">
        <v>62500</v>
      </c>
      <c r="G75" s="5">
        <v>423</v>
      </c>
      <c r="H75" s="5">
        <v>30256</v>
      </c>
      <c r="I75" s="5">
        <v>33250</v>
      </c>
      <c r="J75" s="5">
        <v>13500</v>
      </c>
      <c r="K75" s="5">
        <v>15000</v>
      </c>
      <c r="L75" s="5">
        <v>6025</v>
      </c>
      <c r="M75" s="5">
        <v>17540</v>
      </c>
      <c r="N75" s="5">
        <v>4369</v>
      </c>
      <c r="O75" s="5">
        <v>800</v>
      </c>
      <c r="P75" s="5">
        <v>6302</v>
      </c>
      <c r="Q75" s="192">
        <v>237665</v>
      </c>
    </row>
    <row r="76" spans="1:17" ht="20.100000000000001" customHeight="1">
      <c r="A76" s="288">
        <v>43697</v>
      </c>
      <c r="B76" s="5">
        <v>10250</v>
      </c>
      <c r="C76" s="5">
        <v>9330</v>
      </c>
      <c r="D76" s="5">
        <v>14380</v>
      </c>
      <c r="E76" s="5">
        <v>12530</v>
      </c>
      <c r="F76" s="5">
        <v>62000</v>
      </c>
      <c r="G76" s="5">
        <v>430</v>
      </c>
      <c r="H76" s="5">
        <v>29850</v>
      </c>
      <c r="I76" s="5">
        <v>33500</v>
      </c>
      <c r="J76" s="5">
        <v>13000</v>
      </c>
      <c r="K76" s="5">
        <v>14850</v>
      </c>
      <c r="L76" s="5">
        <v>5980</v>
      </c>
      <c r="M76" s="5">
        <v>17485</v>
      </c>
      <c r="N76" s="5">
        <v>4560</v>
      </c>
      <c r="O76" s="5">
        <v>800</v>
      </c>
      <c r="P76" s="5">
        <v>6300</v>
      </c>
      <c r="Q76" s="192">
        <v>235245</v>
      </c>
    </row>
    <row r="77" spans="1:17" ht="20.100000000000001" customHeight="1">
      <c r="A77" s="288">
        <v>43698</v>
      </c>
      <c r="B77" s="5">
        <v>11580</v>
      </c>
      <c r="C77" s="5">
        <v>9300</v>
      </c>
      <c r="D77" s="5">
        <v>14000</v>
      </c>
      <c r="E77" s="5">
        <v>12560</v>
      </c>
      <c r="F77" s="5">
        <v>61025</v>
      </c>
      <c r="G77" s="5">
        <v>430</v>
      </c>
      <c r="H77" s="5">
        <v>29800</v>
      </c>
      <c r="I77" s="5">
        <v>29850</v>
      </c>
      <c r="J77" s="5">
        <v>12580</v>
      </c>
      <c r="K77" s="5">
        <v>14560</v>
      </c>
      <c r="L77" s="5">
        <v>5750</v>
      </c>
      <c r="M77" s="5">
        <v>17850</v>
      </c>
      <c r="N77" s="5">
        <v>4800</v>
      </c>
      <c r="O77" s="5">
        <v>758</v>
      </c>
      <c r="P77" s="5">
        <v>6280</v>
      </c>
      <c r="Q77" s="192">
        <v>231123</v>
      </c>
    </row>
    <row r="78" spans="1:17" ht="20.100000000000001" customHeight="1">
      <c r="A78" s="288">
        <v>43699</v>
      </c>
      <c r="B78" s="5">
        <v>9800</v>
      </c>
      <c r="C78" s="5">
        <v>8500</v>
      </c>
      <c r="D78" s="5">
        <v>13580</v>
      </c>
      <c r="E78" s="5">
        <v>12500</v>
      </c>
      <c r="F78" s="5">
        <v>60250</v>
      </c>
      <c r="G78" s="5">
        <v>430</v>
      </c>
      <c r="H78" s="5">
        <v>29000</v>
      </c>
      <c r="I78" s="5">
        <v>29000</v>
      </c>
      <c r="J78" s="5">
        <v>11800</v>
      </c>
      <c r="K78" s="5">
        <v>14350</v>
      </c>
      <c r="L78" s="5">
        <v>5416</v>
      </c>
      <c r="M78" s="5">
        <v>17650</v>
      </c>
      <c r="N78" s="5">
        <v>4900</v>
      </c>
      <c r="O78" s="5">
        <v>730</v>
      </c>
      <c r="P78" s="5">
        <v>6358</v>
      </c>
      <c r="Q78" s="192">
        <v>224264</v>
      </c>
    </row>
    <row r="79" spans="1:17" ht="20.100000000000001" customHeight="1">
      <c r="A79" s="288">
        <v>43700</v>
      </c>
      <c r="B79" s="5">
        <v>11000</v>
      </c>
      <c r="C79" s="5">
        <v>9000</v>
      </c>
      <c r="D79" s="5">
        <v>14669</v>
      </c>
      <c r="E79" s="5">
        <v>12988</v>
      </c>
      <c r="F79" s="5">
        <v>59950</v>
      </c>
      <c r="G79" s="5">
        <v>490</v>
      </c>
      <c r="H79" s="5">
        <v>28460</v>
      </c>
      <c r="I79" s="5">
        <v>26540</v>
      </c>
      <c r="J79" s="5">
        <v>11022</v>
      </c>
      <c r="K79" s="5">
        <v>14012</v>
      </c>
      <c r="L79" s="5">
        <v>5560</v>
      </c>
      <c r="M79" s="5">
        <v>16100</v>
      </c>
      <c r="N79" s="5">
        <v>4150</v>
      </c>
      <c r="O79" s="5">
        <v>731</v>
      </c>
      <c r="P79" s="5">
        <v>6054</v>
      </c>
      <c r="Q79" s="192">
        <v>220726</v>
      </c>
    </row>
    <row r="80" spans="1:17" ht="20.100000000000001" customHeight="1">
      <c r="A80" s="288">
        <v>43701</v>
      </c>
      <c r="B80" s="5">
        <v>11230</v>
      </c>
      <c r="C80" s="5">
        <v>9230</v>
      </c>
      <c r="D80" s="5">
        <v>14998</v>
      </c>
      <c r="E80" s="5">
        <v>14365</v>
      </c>
      <c r="F80" s="5">
        <v>59550</v>
      </c>
      <c r="G80" s="5">
        <v>445</v>
      </c>
      <c r="H80" s="5">
        <v>28445</v>
      </c>
      <c r="I80" s="5">
        <v>24580</v>
      </c>
      <c r="J80" s="5">
        <v>10255</v>
      </c>
      <c r="K80" s="5">
        <v>12580</v>
      </c>
      <c r="L80" s="5">
        <v>5125</v>
      </c>
      <c r="M80" s="5">
        <v>12100</v>
      </c>
      <c r="N80" s="5">
        <v>3958</v>
      </c>
      <c r="O80" s="5">
        <v>650</v>
      </c>
      <c r="P80" s="5">
        <v>6580</v>
      </c>
      <c r="Q80" s="192">
        <v>214091</v>
      </c>
    </row>
    <row r="81" spans="1:17" ht="20.100000000000001" customHeight="1">
      <c r="A81" s="288">
        <v>43702</v>
      </c>
      <c r="B81" s="5">
        <v>11258</v>
      </c>
      <c r="C81" s="5">
        <v>9365</v>
      </c>
      <c r="D81" s="5">
        <v>14985</v>
      </c>
      <c r="E81" s="5">
        <v>13543</v>
      </c>
      <c r="F81" s="5">
        <v>58420</v>
      </c>
      <c r="G81" s="5">
        <v>435</v>
      </c>
      <c r="H81" s="5">
        <v>28655</v>
      </c>
      <c r="I81" s="5">
        <v>24600</v>
      </c>
      <c r="J81" s="5">
        <v>11263</v>
      </c>
      <c r="K81" s="5">
        <v>12360</v>
      </c>
      <c r="L81" s="5">
        <v>5021</v>
      </c>
      <c r="M81" s="5">
        <v>13500</v>
      </c>
      <c r="N81" s="5">
        <v>3695</v>
      </c>
      <c r="O81" s="5">
        <v>658</v>
      </c>
      <c r="P81" s="5">
        <v>6690</v>
      </c>
      <c r="Q81" s="192">
        <v>214448</v>
      </c>
    </row>
    <row r="82" spans="1:17" ht="20.100000000000001" customHeight="1">
      <c r="A82" s="288">
        <v>43703</v>
      </c>
      <c r="B82" s="5">
        <v>12950</v>
      </c>
      <c r="C82" s="5">
        <v>9450</v>
      </c>
      <c r="D82" s="5">
        <v>15980</v>
      </c>
      <c r="E82" s="5">
        <v>11588</v>
      </c>
      <c r="F82" s="5">
        <v>52415</v>
      </c>
      <c r="G82" s="5">
        <v>400</v>
      </c>
      <c r="H82" s="5">
        <v>26840</v>
      </c>
      <c r="I82" s="5">
        <v>21566</v>
      </c>
      <c r="J82" s="5">
        <v>12130</v>
      </c>
      <c r="K82" s="5">
        <v>10256</v>
      </c>
      <c r="L82" s="5">
        <v>5032</v>
      </c>
      <c r="M82" s="5">
        <v>12410</v>
      </c>
      <c r="N82" s="5">
        <v>3510</v>
      </c>
      <c r="O82" s="5">
        <v>668</v>
      </c>
      <c r="P82" s="5">
        <v>6950</v>
      </c>
      <c r="Q82" s="192">
        <v>202145</v>
      </c>
    </row>
    <row r="83" spans="1:17" ht="20.100000000000001" customHeight="1">
      <c r="A83" s="288">
        <v>43704</v>
      </c>
      <c r="B83" s="5">
        <v>12544</v>
      </c>
      <c r="C83" s="5">
        <v>9542</v>
      </c>
      <c r="D83" s="5">
        <v>15870</v>
      </c>
      <c r="E83" s="5">
        <v>10568</v>
      </c>
      <c r="F83" s="5">
        <v>54820</v>
      </c>
      <c r="G83" s="5">
        <v>435</v>
      </c>
      <c r="H83" s="5">
        <v>26415</v>
      </c>
      <c r="I83" s="5">
        <v>21458</v>
      </c>
      <c r="J83" s="5">
        <v>12450</v>
      </c>
      <c r="K83" s="5">
        <v>11525</v>
      </c>
      <c r="L83" s="5">
        <v>5124</v>
      </c>
      <c r="M83" s="5">
        <v>12036</v>
      </c>
      <c r="N83" s="5">
        <v>3460</v>
      </c>
      <c r="O83" s="5">
        <v>658</v>
      </c>
      <c r="P83" s="5">
        <v>6980</v>
      </c>
      <c r="Q83" s="192">
        <v>203885</v>
      </c>
    </row>
    <row r="84" spans="1:17" ht="20.100000000000001" customHeight="1">
      <c r="A84" s="288">
        <v>43705</v>
      </c>
      <c r="B84" s="5">
        <v>11200</v>
      </c>
      <c r="C84" s="5">
        <v>9580</v>
      </c>
      <c r="D84" s="5">
        <v>15570</v>
      </c>
      <c r="E84" s="5">
        <v>10321</v>
      </c>
      <c r="F84" s="5">
        <v>56850</v>
      </c>
      <c r="G84" s="5">
        <v>428</v>
      </c>
      <c r="H84" s="5">
        <v>27860</v>
      </c>
      <c r="I84" s="5">
        <v>21056</v>
      </c>
      <c r="J84" s="5">
        <v>12010</v>
      </c>
      <c r="K84" s="5">
        <v>10950</v>
      </c>
      <c r="L84" s="5">
        <v>5230</v>
      </c>
      <c r="M84" s="5">
        <v>11890</v>
      </c>
      <c r="N84" s="5">
        <v>3150</v>
      </c>
      <c r="O84" s="5">
        <v>639</v>
      </c>
      <c r="P84" s="5">
        <v>7021</v>
      </c>
      <c r="Q84" s="192">
        <v>203755</v>
      </c>
    </row>
    <row r="85" spans="1:17" ht="20.100000000000001" customHeight="1">
      <c r="A85" s="288">
        <v>43706</v>
      </c>
      <c r="B85" s="5">
        <v>10210</v>
      </c>
      <c r="C85" s="5">
        <v>9699</v>
      </c>
      <c r="D85" s="5">
        <v>15469</v>
      </c>
      <c r="E85" s="5">
        <v>10253</v>
      </c>
      <c r="F85" s="5">
        <v>56780</v>
      </c>
      <c r="G85" s="5">
        <v>460</v>
      </c>
      <c r="H85" s="5">
        <v>26580</v>
      </c>
      <c r="I85" s="5">
        <v>21000</v>
      </c>
      <c r="J85" s="5">
        <v>11569</v>
      </c>
      <c r="K85" s="5">
        <v>9855</v>
      </c>
      <c r="L85" s="5">
        <v>5322</v>
      </c>
      <c r="M85" s="5">
        <v>11460</v>
      </c>
      <c r="N85" s="5">
        <v>3105</v>
      </c>
      <c r="O85" s="5">
        <v>695</v>
      </c>
      <c r="P85" s="5">
        <v>7023</v>
      </c>
      <c r="Q85" s="192">
        <v>199480</v>
      </c>
    </row>
    <row r="86" spans="1:17" ht="20.100000000000001" customHeight="1">
      <c r="A86" s="288">
        <v>43707</v>
      </c>
      <c r="B86" s="5">
        <v>11200</v>
      </c>
      <c r="C86" s="5">
        <v>9580</v>
      </c>
      <c r="D86" s="5">
        <v>15570</v>
      </c>
      <c r="E86" s="5">
        <v>10321</v>
      </c>
      <c r="F86" s="5">
        <v>56850</v>
      </c>
      <c r="G86" s="5">
        <v>428</v>
      </c>
      <c r="H86" s="5">
        <v>27860</v>
      </c>
      <c r="I86" s="5">
        <v>21056</v>
      </c>
      <c r="J86" s="5">
        <v>12010</v>
      </c>
      <c r="K86" s="5">
        <v>10950</v>
      </c>
      <c r="L86" s="5">
        <v>5230</v>
      </c>
      <c r="M86" s="5">
        <v>11890</v>
      </c>
      <c r="N86" s="5">
        <v>3150</v>
      </c>
      <c r="O86" s="5">
        <v>639</v>
      </c>
      <c r="P86" s="5">
        <v>7021</v>
      </c>
      <c r="Q86" s="192">
        <v>203755</v>
      </c>
    </row>
    <row r="87" spans="1:17" ht="20.100000000000001" customHeight="1">
      <c r="A87" s="288">
        <v>43708</v>
      </c>
      <c r="B87" s="5">
        <v>10210</v>
      </c>
      <c r="C87" s="5">
        <v>9699</v>
      </c>
      <c r="D87" s="5">
        <v>15469</v>
      </c>
      <c r="E87" s="5">
        <v>10253</v>
      </c>
      <c r="F87" s="5">
        <v>56780</v>
      </c>
      <c r="G87" s="5">
        <v>460</v>
      </c>
      <c r="H87" s="5">
        <v>26580</v>
      </c>
      <c r="I87" s="5">
        <v>21000</v>
      </c>
      <c r="J87" s="5">
        <v>11569</v>
      </c>
      <c r="K87" s="5">
        <v>9855</v>
      </c>
      <c r="L87" s="5">
        <v>5322</v>
      </c>
      <c r="M87" s="5">
        <v>11460</v>
      </c>
      <c r="N87" s="5">
        <v>3105</v>
      </c>
      <c r="O87" s="5">
        <v>695</v>
      </c>
      <c r="P87" s="5">
        <v>7023</v>
      </c>
      <c r="Q87" s="192">
        <v>199480</v>
      </c>
    </row>
    <row r="88" spans="1:17" ht="20.100000000000001" customHeight="1">
      <c r="A88" s="288">
        <v>43709</v>
      </c>
      <c r="B88" s="5">
        <v>10000</v>
      </c>
      <c r="C88" s="5">
        <v>9650</v>
      </c>
      <c r="D88" s="5">
        <v>14399</v>
      </c>
      <c r="E88" s="5">
        <v>9029</v>
      </c>
      <c r="F88" s="5">
        <v>52780</v>
      </c>
      <c r="G88" s="5">
        <v>230</v>
      </c>
      <c r="H88" s="5">
        <v>25400</v>
      </c>
      <c r="I88" s="5">
        <v>19880</v>
      </c>
      <c r="J88" s="5">
        <v>10298</v>
      </c>
      <c r="K88" s="5">
        <v>9200</v>
      </c>
      <c r="L88" s="5">
        <v>5029</v>
      </c>
      <c r="M88" s="5">
        <v>10100</v>
      </c>
      <c r="N88" s="5">
        <v>3029</v>
      </c>
      <c r="O88" s="5">
        <v>655</v>
      </c>
      <c r="P88" s="5">
        <v>6887</v>
      </c>
      <c r="Q88" s="192">
        <v>186566</v>
      </c>
    </row>
    <row r="89" spans="1:17" ht="20.100000000000001" customHeight="1">
      <c r="A89" s="288">
        <v>43710</v>
      </c>
      <c r="B89" s="5">
        <v>11098</v>
      </c>
      <c r="C89" s="5">
        <v>9494</v>
      </c>
      <c r="D89" s="5">
        <v>10929</v>
      </c>
      <c r="E89" s="5">
        <v>9873</v>
      </c>
      <c r="F89" s="5">
        <v>49870</v>
      </c>
      <c r="G89" s="5">
        <v>267</v>
      </c>
      <c r="H89" s="5">
        <v>25430</v>
      </c>
      <c r="I89" s="5">
        <v>19820</v>
      </c>
      <c r="J89" s="5">
        <v>10200</v>
      </c>
      <c r="K89" s="5">
        <v>9620</v>
      </c>
      <c r="L89" s="5">
        <v>5100</v>
      </c>
      <c r="M89" s="5">
        <v>9820</v>
      </c>
      <c r="N89" s="5">
        <v>2980</v>
      </c>
      <c r="O89" s="5">
        <v>655</v>
      </c>
      <c r="P89" s="5">
        <v>6029</v>
      </c>
      <c r="Q89" s="192">
        <v>181185</v>
      </c>
    </row>
    <row r="90" spans="1:17" ht="20.100000000000001" customHeight="1">
      <c r="A90" s="288">
        <v>43711</v>
      </c>
      <c r="B90" s="5">
        <v>10765</v>
      </c>
      <c r="C90" s="5">
        <v>9500</v>
      </c>
      <c r="D90" s="5">
        <v>10222</v>
      </c>
      <c r="E90" s="5">
        <v>9000</v>
      </c>
      <c r="F90" s="5">
        <v>49629</v>
      </c>
      <c r="G90" s="5">
        <v>270</v>
      </c>
      <c r="H90" s="5">
        <v>21290</v>
      </c>
      <c r="I90" s="5">
        <v>17872</v>
      </c>
      <c r="J90" s="5">
        <v>9800</v>
      </c>
      <c r="K90" s="5">
        <v>9000</v>
      </c>
      <c r="L90" s="5">
        <v>4988</v>
      </c>
      <c r="M90" s="5">
        <v>9840</v>
      </c>
      <c r="N90" s="5">
        <v>2980</v>
      </c>
      <c r="O90" s="5">
        <v>634</v>
      </c>
      <c r="P90" s="5">
        <v>5988</v>
      </c>
      <c r="Q90" s="192">
        <v>171778</v>
      </c>
    </row>
    <row r="91" spans="1:17" ht="20.100000000000001" customHeight="1">
      <c r="A91" s="288">
        <v>43712</v>
      </c>
      <c r="B91" s="5">
        <v>9887</v>
      </c>
      <c r="C91" s="5">
        <v>9022</v>
      </c>
      <c r="D91" s="5">
        <v>12098</v>
      </c>
      <c r="E91" s="5">
        <v>8909</v>
      </c>
      <c r="F91" s="5">
        <v>49333</v>
      </c>
      <c r="G91" s="5">
        <v>300</v>
      </c>
      <c r="H91" s="5">
        <v>22099</v>
      </c>
      <c r="I91" s="5">
        <v>17200</v>
      </c>
      <c r="J91" s="5">
        <v>9100</v>
      </c>
      <c r="K91" s="5">
        <v>9120</v>
      </c>
      <c r="L91" s="5">
        <v>4829</v>
      </c>
      <c r="M91" s="5">
        <v>9290</v>
      </c>
      <c r="N91" s="5">
        <v>2879</v>
      </c>
      <c r="O91" s="5">
        <v>610</v>
      </c>
      <c r="P91" s="5">
        <v>5982</v>
      </c>
      <c r="Q91" s="192">
        <v>170658</v>
      </c>
    </row>
    <row r="92" spans="1:17" ht="20.100000000000001" customHeight="1">
      <c r="A92" s="288">
        <v>43713</v>
      </c>
      <c r="B92" s="5">
        <v>8760</v>
      </c>
      <c r="C92" s="5">
        <v>8900</v>
      </c>
      <c r="D92" s="5">
        <v>9800</v>
      </c>
      <c r="E92" s="5">
        <v>8765</v>
      </c>
      <c r="F92" s="5">
        <v>45672</v>
      </c>
      <c r="G92" s="5">
        <v>300</v>
      </c>
      <c r="H92" s="5">
        <v>22000</v>
      </c>
      <c r="I92" s="5">
        <v>17500</v>
      </c>
      <c r="J92" s="5">
        <v>8900</v>
      </c>
      <c r="K92" s="5">
        <v>9230</v>
      </c>
      <c r="L92" s="5">
        <v>4729</v>
      </c>
      <c r="M92" s="5">
        <v>9300</v>
      </c>
      <c r="N92" s="5">
        <v>2689</v>
      </c>
      <c r="O92" s="5">
        <v>600</v>
      </c>
      <c r="P92" s="5">
        <v>5822</v>
      </c>
      <c r="Q92" s="192">
        <v>162967</v>
      </c>
    </row>
    <row r="93" spans="1:17" ht="20.100000000000001" customHeight="1">
      <c r="A93" s="288">
        <v>43714</v>
      </c>
      <c r="B93" s="5">
        <v>8909</v>
      </c>
      <c r="C93" s="5">
        <v>8733</v>
      </c>
      <c r="D93" s="5">
        <v>9000</v>
      </c>
      <c r="E93" s="5">
        <v>8987</v>
      </c>
      <c r="F93" s="5">
        <v>42110</v>
      </c>
      <c r="G93" s="5">
        <v>280</v>
      </c>
      <c r="H93" s="5">
        <v>19099</v>
      </c>
      <c r="I93" s="5">
        <v>17320</v>
      </c>
      <c r="J93" s="5">
        <v>8729</v>
      </c>
      <c r="K93" s="5">
        <v>9123</v>
      </c>
      <c r="L93" s="5">
        <v>4578</v>
      </c>
      <c r="M93" s="5">
        <v>9100</v>
      </c>
      <c r="N93" s="5">
        <v>2567</v>
      </c>
      <c r="O93" s="5">
        <v>600</v>
      </c>
      <c r="P93" s="5">
        <v>5333</v>
      </c>
      <c r="Q93" s="192">
        <v>154468</v>
      </c>
    </row>
    <row r="94" spans="1:17" ht="20.100000000000001" customHeight="1">
      <c r="A94" s="288">
        <v>43715</v>
      </c>
      <c r="B94" s="5">
        <v>9239</v>
      </c>
      <c r="C94" s="5">
        <v>9383</v>
      </c>
      <c r="D94" s="5">
        <v>15469</v>
      </c>
      <c r="E94" s="5">
        <v>9876</v>
      </c>
      <c r="F94" s="5">
        <v>44098</v>
      </c>
      <c r="G94" s="5">
        <v>460</v>
      </c>
      <c r="H94" s="5">
        <v>24567</v>
      </c>
      <c r="I94" s="5">
        <v>17652</v>
      </c>
      <c r="J94" s="5">
        <v>11569</v>
      </c>
      <c r="K94" s="5">
        <v>8900</v>
      </c>
      <c r="L94" s="5">
        <v>5322</v>
      </c>
      <c r="M94" s="5">
        <v>9765</v>
      </c>
      <c r="N94" s="5">
        <v>2536</v>
      </c>
      <c r="O94" s="5">
        <v>695</v>
      </c>
      <c r="P94" s="5">
        <v>5322</v>
      </c>
      <c r="Q94" s="192">
        <v>174853</v>
      </c>
    </row>
    <row r="95" spans="1:17" ht="20.100000000000001" customHeight="1">
      <c r="A95" s="288">
        <v>43716</v>
      </c>
      <c r="B95" s="5">
        <v>9387</v>
      </c>
      <c r="C95" s="5">
        <v>9387</v>
      </c>
      <c r="D95" s="5">
        <v>14399</v>
      </c>
      <c r="E95" s="5">
        <v>9029</v>
      </c>
      <c r="F95" s="5">
        <v>42876</v>
      </c>
      <c r="G95" s="5">
        <v>230</v>
      </c>
      <c r="H95" s="5">
        <v>24560</v>
      </c>
      <c r="I95" s="5">
        <v>16779</v>
      </c>
      <c r="J95" s="5">
        <v>10298</v>
      </c>
      <c r="K95" s="5">
        <v>8765</v>
      </c>
      <c r="L95" s="5">
        <v>5029</v>
      </c>
      <c r="M95" s="5">
        <v>9200</v>
      </c>
      <c r="N95" s="5">
        <v>2397</v>
      </c>
      <c r="O95" s="5">
        <v>707</v>
      </c>
      <c r="P95" s="5">
        <v>5432</v>
      </c>
      <c r="Q95" s="192">
        <v>168475</v>
      </c>
    </row>
    <row r="96" spans="1:17" ht="20.100000000000001" customHeight="1">
      <c r="A96" s="288">
        <v>43717</v>
      </c>
      <c r="B96" s="5">
        <v>10298</v>
      </c>
      <c r="C96" s="5">
        <v>9866</v>
      </c>
      <c r="D96" s="5">
        <v>10929</v>
      </c>
      <c r="E96" s="5">
        <v>9873</v>
      </c>
      <c r="F96" s="5">
        <v>42765</v>
      </c>
      <c r="G96" s="5">
        <v>267</v>
      </c>
      <c r="H96" s="5">
        <v>23567</v>
      </c>
      <c r="I96" s="5">
        <v>15572</v>
      </c>
      <c r="J96" s="5">
        <v>10200</v>
      </c>
      <c r="K96" s="5">
        <v>8754</v>
      </c>
      <c r="L96" s="5">
        <v>5100</v>
      </c>
      <c r="M96" s="5">
        <v>8926</v>
      </c>
      <c r="N96" s="5">
        <v>2465</v>
      </c>
      <c r="O96" s="5">
        <v>698</v>
      </c>
      <c r="P96" s="5">
        <v>5644</v>
      </c>
      <c r="Q96" s="192">
        <v>164924</v>
      </c>
    </row>
    <row r="97" spans="1:17" ht="20.100000000000001" customHeight="1">
      <c r="A97" s="288">
        <v>43718</v>
      </c>
      <c r="B97" s="5">
        <v>10765</v>
      </c>
      <c r="C97" s="5">
        <v>9500</v>
      </c>
      <c r="D97" s="5">
        <v>10222</v>
      </c>
      <c r="E97" s="5">
        <v>9277</v>
      </c>
      <c r="F97" s="5">
        <v>43703</v>
      </c>
      <c r="G97" s="5">
        <v>270</v>
      </c>
      <c r="H97" s="5">
        <v>21099</v>
      </c>
      <c r="I97" s="5">
        <v>15432</v>
      </c>
      <c r="J97" s="5">
        <v>9800</v>
      </c>
      <c r="K97" s="5">
        <v>8265</v>
      </c>
      <c r="L97" s="5">
        <v>4988</v>
      </c>
      <c r="M97" s="5">
        <v>8765</v>
      </c>
      <c r="N97" s="5">
        <v>2866</v>
      </c>
      <c r="O97" s="5">
        <v>677</v>
      </c>
      <c r="P97" s="5">
        <v>5113</v>
      </c>
      <c r="Q97" s="192">
        <v>160742</v>
      </c>
    </row>
    <row r="98" spans="1:17" ht="20.100000000000001" customHeight="1">
      <c r="A98" s="288">
        <v>43719</v>
      </c>
      <c r="B98" s="5">
        <v>9876</v>
      </c>
      <c r="C98" s="5">
        <v>9209</v>
      </c>
      <c r="D98" s="5">
        <v>12098</v>
      </c>
      <c r="E98" s="5">
        <v>9028</v>
      </c>
      <c r="F98" s="5">
        <v>42667</v>
      </c>
      <c r="G98" s="5">
        <v>300</v>
      </c>
      <c r="H98" s="5">
        <v>21098</v>
      </c>
      <c r="I98" s="5">
        <v>14570</v>
      </c>
      <c r="J98" s="5">
        <v>9100</v>
      </c>
      <c r="K98" s="5">
        <v>8265</v>
      </c>
      <c r="L98" s="5">
        <v>4829</v>
      </c>
      <c r="M98" s="5">
        <v>8243</v>
      </c>
      <c r="N98" s="5">
        <v>2879</v>
      </c>
      <c r="O98" s="5">
        <v>687</v>
      </c>
      <c r="P98" s="5">
        <v>5321</v>
      </c>
      <c r="Q98" s="192">
        <v>158170</v>
      </c>
    </row>
    <row r="99" spans="1:17" ht="20.100000000000001" customHeight="1">
      <c r="A99" s="288">
        <v>43720</v>
      </c>
      <c r="B99" s="5">
        <v>8760</v>
      </c>
      <c r="C99" s="5">
        <v>8765</v>
      </c>
      <c r="D99" s="5">
        <v>9800</v>
      </c>
      <c r="E99" s="5">
        <v>9276</v>
      </c>
      <c r="F99" s="5">
        <v>42775</v>
      </c>
      <c r="G99" s="5">
        <v>300</v>
      </c>
      <c r="H99" s="5">
        <v>22987</v>
      </c>
      <c r="I99" s="5">
        <v>14257</v>
      </c>
      <c r="J99" s="5">
        <v>8900</v>
      </c>
      <c r="K99" s="5">
        <v>8265</v>
      </c>
      <c r="L99" s="5">
        <v>4729</v>
      </c>
      <c r="M99" s="5">
        <v>8233</v>
      </c>
      <c r="N99" s="5">
        <v>2987</v>
      </c>
      <c r="O99" s="5">
        <v>687</v>
      </c>
      <c r="P99" s="5">
        <v>5432</v>
      </c>
      <c r="Q99" s="192">
        <v>156153</v>
      </c>
    </row>
    <row r="100" spans="1:17" ht="20.100000000000001" customHeight="1">
      <c r="A100" s="288">
        <v>43721</v>
      </c>
      <c r="B100" s="5">
        <v>8909</v>
      </c>
      <c r="C100" s="5">
        <v>8733</v>
      </c>
      <c r="D100" s="5">
        <v>9000</v>
      </c>
      <c r="E100" s="5">
        <v>8987</v>
      </c>
      <c r="F100" s="5">
        <v>42110</v>
      </c>
      <c r="G100" s="5">
        <v>280</v>
      </c>
      <c r="H100" s="5">
        <v>19099</v>
      </c>
      <c r="I100" s="5">
        <v>17320</v>
      </c>
      <c r="J100" s="5">
        <v>8729</v>
      </c>
      <c r="K100" s="5">
        <v>9123</v>
      </c>
      <c r="L100" s="5">
        <v>4578</v>
      </c>
      <c r="M100" s="5">
        <v>9100</v>
      </c>
      <c r="N100" s="5">
        <v>2567</v>
      </c>
      <c r="O100" s="5">
        <v>702</v>
      </c>
      <c r="P100" s="5">
        <v>5333</v>
      </c>
      <c r="Q100" s="192">
        <v>154570</v>
      </c>
    </row>
    <row r="101" spans="1:17" ht="20.100000000000001" customHeight="1">
      <c r="A101" s="288">
        <v>43722</v>
      </c>
      <c r="B101" s="5">
        <v>9239</v>
      </c>
      <c r="C101" s="5">
        <v>9383</v>
      </c>
      <c r="D101" s="5">
        <v>15469</v>
      </c>
      <c r="E101" s="5">
        <v>9876</v>
      </c>
      <c r="F101" s="5">
        <v>40980</v>
      </c>
      <c r="G101" s="5">
        <v>460</v>
      </c>
      <c r="H101" s="5">
        <v>20000</v>
      </c>
      <c r="I101" s="5">
        <v>17652</v>
      </c>
      <c r="J101" s="5">
        <v>11569</v>
      </c>
      <c r="K101" s="5">
        <v>8900</v>
      </c>
      <c r="L101" s="5">
        <v>5322</v>
      </c>
      <c r="M101" s="5">
        <v>9765</v>
      </c>
      <c r="N101" s="5">
        <v>2500</v>
      </c>
      <c r="O101" s="5">
        <v>700</v>
      </c>
      <c r="P101" s="5">
        <v>5400</v>
      </c>
      <c r="Q101" s="192">
        <v>167215</v>
      </c>
    </row>
    <row r="102" spans="1:17" ht="20.100000000000001" customHeight="1">
      <c r="A102" s="288">
        <v>43723</v>
      </c>
      <c r="B102" s="5">
        <v>9100</v>
      </c>
      <c r="C102" s="5">
        <v>9387</v>
      </c>
      <c r="D102" s="5">
        <v>14399</v>
      </c>
      <c r="E102" s="5">
        <v>9029</v>
      </c>
      <c r="F102" s="5">
        <v>39870</v>
      </c>
      <c r="G102" s="5">
        <v>230</v>
      </c>
      <c r="H102" s="5">
        <v>19809</v>
      </c>
      <c r="I102" s="5">
        <v>16779</v>
      </c>
      <c r="J102" s="5">
        <v>10298</v>
      </c>
      <c r="K102" s="5">
        <v>8765</v>
      </c>
      <c r="L102" s="5">
        <v>5029</v>
      </c>
      <c r="M102" s="5">
        <v>9200</v>
      </c>
      <c r="N102" s="5">
        <v>2409</v>
      </c>
      <c r="O102" s="5">
        <v>730</v>
      </c>
      <c r="P102" s="5">
        <v>5090</v>
      </c>
      <c r="Q102" s="192">
        <v>160124</v>
      </c>
    </row>
    <row r="103" spans="1:17" ht="20.100000000000001" customHeight="1">
      <c r="A103" s="288">
        <v>43724</v>
      </c>
      <c r="B103" s="5">
        <v>9200</v>
      </c>
      <c r="C103" s="5">
        <v>9866</v>
      </c>
      <c r="D103" s="5">
        <v>10929</v>
      </c>
      <c r="E103" s="5">
        <v>9400</v>
      </c>
      <c r="F103" s="5">
        <v>39000</v>
      </c>
      <c r="G103" s="5">
        <v>267</v>
      </c>
      <c r="H103" s="5">
        <v>19800</v>
      </c>
      <c r="I103" s="5">
        <v>15699</v>
      </c>
      <c r="J103" s="5">
        <v>10200</v>
      </c>
      <c r="K103" s="5">
        <v>8754</v>
      </c>
      <c r="L103" s="5">
        <v>5100</v>
      </c>
      <c r="M103" s="5">
        <v>9090</v>
      </c>
      <c r="N103" s="5">
        <v>2470</v>
      </c>
      <c r="O103" s="5">
        <v>698</v>
      </c>
      <c r="P103" s="5">
        <v>5400</v>
      </c>
      <c r="Q103" s="192">
        <v>155873</v>
      </c>
    </row>
    <row r="104" spans="1:17" ht="20.100000000000001" customHeight="1">
      <c r="A104" s="288">
        <v>43725</v>
      </c>
      <c r="B104" s="5">
        <v>10290</v>
      </c>
      <c r="C104" s="5">
        <v>9500</v>
      </c>
      <c r="D104" s="5">
        <v>10222</v>
      </c>
      <c r="E104" s="5">
        <v>9300</v>
      </c>
      <c r="F104" s="5">
        <v>39800</v>
      </c>
      <c r="G104" s="5">
        <v>270</v>
      </c>
      <c r="H104" s="5">
        <v>18760</v>
      </c>
      <c r="I104" s="5">
        <v>15299</v>
      </c>
      <c r="J104" s="5">
        <v>9800</v>
      </c>
      <c r="K104" s="5">
        <v>8265</v>
      </c>
      <c r="L104" s="5">
        <v>4988</v>
      </c>
      <c r="M104" s="5">
        <v>9102</v>
      </c>
      <c r="N104" s="5">
        <v>2670</v>
      </c>
      <c r="O104" s="5">
        <v>680</v>
      </c>
      <c r="P104" s="5">
        <v>5300</v>
      </c>
      <c r="Q104" s="192">
        <v>154246</v>
      </c>
    </row>
    <row r="105" spans="1:17" ht="20.100000000000001" customHeight="1">
      <c r="A105" s="288">
        <v>43726</v>
      </c>
      <c r="B105" s="5">
        <v>9876</v>
      </c>
      <c r="C105" s="5">
        <v>9209</v>
      </c>
      <c r="D105" s="5">
        <v>12098</v>
      </c>
      <c r="E105" s="5">
        <v>9100</v>
      </c>
      <c r="F105" s="5">
        <v>40298</v>
      </c>
      <c r="G105" s="5">
        <v>300</v>
      </c>
      <c r="H105" s="5">
        <v>18200</v>
      </c>
      <c r="I105" s="5">
        <v>14700</v>
      </c>
      <c r="J105" s="5">
        <v>9100</v>
      </c>
      <c r="K105" s="5">
        <v>8265</v>
      </c>
      <c r="L105" s="5">
        <v>4829</v>
      </c>
      <c r="M105" s="5">
        <v>8900</v>
      </c>
      <c r="N105" s="5">
        <v>2700</v>
      </c>
      <c r="O105" s="5">
        <v>649</v>
      </c>
      <c r="P105" s="5">
        <v>5400</v>
      </c>
      <c r="Q105" s="192">
        <v>153624</v>
      </c>
    </row>
    <row r="106" spans="1:17" ht="20.100000000000001" customHeight="1">
      <c r="A106" s="288">
        <v>43727</v>
      </c>
      <c r="B106" s="5">
        <v>9800</v>
      </c>
      <c r="C106" s="5">
        <v>8765</v>
      </c>
      <c r="D106" s="5">
        <v>9800</v>
      </c>
      <c r="E106" s="5">
        <v>9300</v>
      </c>
      <c r="F106" s="5">
        <v>41900</v>
      </c>
      <c r="G106" s="5">
        <v>300</v>
      </c>
      <c r="H106" s="5">
        <v>18200</v>
      </c>
      <c r="I106" s="5">
        <v>14909</v>
      </c>
      <c r="J106" s="5">
        <v>8900</v>
      </c>
      <c r="K106" s="5">
        <v>8265</v>
      </c>
      <c r="L106" s="5">
        <v>4729</v>
      </c>
      <c r="M106" s="5">
        <v>8930</v>
      </c>
      <c r="N106" s="5">
        <v>2870</v>
      </c>
      <c r="O106" s="5">
        <v>690</v>
      </c>
      <c r="P106" s="5">
        <v>5432</v>
      </c>
      <c r="Q106" s="192">
        <v>152790</v>
      </c>
    </row>
    <row r="107" spans="1:17" ht="20.100000000000001" customHeight="1">
      <c r="A107" s="288">
        <v>43728</v>
      </c>
      <c r="B107" s="5">
        <v>9125</v>
      </c>
      <c r="C107" s="5">
        <v>8485</v>
      </c>
      <c r="D107" s="5">
        <v>9584</v>
      </c>
      <c r="E107" s="5">
        <v>9350</v>
      </c>
      <c r="F107" s="5">
        <v>39540</v>
      </c>
      <c r="G107" s="5">
        <v>302</v>
      </c>
      <c r="H107" s="5">
        <v>16500</v>
      </c>
      <c r="I107" s="5">
        <v>14660</v>
      </c>
      <c r="J107" s="5">
        <v>11569</v>
      </c>
      <c r="K107" s="5">
        <v>8900</v>
      </c>
      <c r="L107" s="5">
        <v>5322</v>
      </c>
      <c r="M107" s="5">
        <v>9550</v>
      </c>
      <c r="N107" s="5">
        <v>2500</v>
      </c>
      <c r="O107" s="5">
        <v>700</v>
      </c>
      <c r="P107" s="5">
        <v>5400</v>
      </c>
      <c r="Q107" s="192">
        <v>151487</v>
      </c>
    </row>
    <row r="108" spans="1:17" ht="20.100000000000001" customHeight="1">
      <c r="A108" s="288">
        <v>43729</v>
      </c>
      <c r="B108" s="5">
        <v>9005</v>
      </c>
      <c r="C108" s="5">
        <v>8665</v>
      </c>
      <c r="D108" s="5">
        <v>9478</v>
      </c>
      <c r="E108" s="5">
        <v>9541</v>
      </c>
      <c r="F108" s="5">
        <v>39106</v>
      </c>
      <c r="G108" s="5">
        <v>315</v>
      </c>
      <c r="H108" s="5">
        <v>16450</v>
      </c>
      <c r="I108" s="5">
        <v>15400</v>
      </c>
      <c r="J108" s="5">
        <v>10298</v>
      </c>
      <c r="K108" s="5">
        <v>8765</v>
      </c>
      <c r="L108" s="5">
        <v>5000</v>
      </c>
      <c r="M108" s="5">
        <v>8665</v>
      </c>
      <c r="N108" s="5">
        <v>2409</v>
      </c>
      <c r="O108" s="5">
        <v>710</v>
      </c>
      <c r="P108" s="5">
        <v>5090</v>
      </c>
      <c r="Q108" s="192">
        <v>148897</v>
      </c>
    </row>
    <row r="109" spans="1:17" ht="20.100000000000001" customHeight="1">
      <c r="A109" s="288">
        <v>43730</v>
      </c>
      <c r="B109" s="5">
        <v>9350</v>
      </c>
      <c r="C109" s="5">
        <v>8241</v>
      </c>
      <c r="D109" s="5">
        <v>9872</v>
      </c>
      <c r="E109" s="5">
        <v>9480</v>
      </c>
      <c r="F109" s="5">
        <v>38506</v>
      </c>
      <c r="G109" s="5">
        <v>389</v>
      </c>
      <c r="H109" s="5">
        <v>16350</v>
      </c>
      <c r="I109" s="5">
        <v>15122</v>
      </c>
      <c r="J109" s="5">
        <v>10200</v>
      </c>
      <c r="K109" s="5">
        <v>8754</v>
      </c>
      <c r="L109" s="5">
        <v>5002</v>
      </c>
      <c r="M109" s="5">
        <v>8255</v>
      </c>
      <c r="N109" s="5">
        <v>2470</v>
      </c>
      <c r="O109" s="5">
        <v>658</v>
      </c>
      <c r="P109" s="5">
        <v>5414</v>
      </c>
      <c r="Q109" s="192">
        <v>148063</v>
      </c>
    </row>
    <row r="110" spans="1:17" ht="20.100000000000001" customHeight="1">
      <c r="A110" s="288">
        <v>43731</v>
      </c>
      <c r="B110" s="5">
        <v>9158</v>
      </c>
      <c r="C110" s="5">
        <v>7862</v>
      </c>
      <c r="D110" s="5">
        <v>9475</v>
      </c>
      <c r="E110" s="5">
        <v>9254</v>
      </c>
      <c r="F110" s="5">
        <v>38450</v>
      </c>
      <c r="G110" s="5">
        <v>376</v>
      </c>
      <c r="H110" s="5">
        <v>15900</v>
      </c>
      <c r="I110" s="5">
        <v>15299</v>
      </c>
      <c r="J110" s="5">
        <v>9800</v>
      </c>
      <c r="K110" s="5">
        <v>8322</v>
      </c>
      <c r="L110" s="5">
        <v>4599</v>
      </c>
      <c r="M110" s="5">
        <v>9035</v>
      </c>
      <c r="N110" s="5">
        <v>2670</v>
      </c>
      <c r="O110" s="5">
        <v>645</v>
      </c>
      <c r="P110" s="5">
        <v>5210</v>
      </c>
      <c r="Q110" s="192">
        <v>146055</v>
      </c>
    </row>
    <row r="111" spans="1:17" ht="20.100000000000001" customHeight="1">
      <c r="A111" s="288">
        <v>43732</v>
      </c>
      <c r="B111" s="5">
        <v>9035</v>
      </c>
      <c r="C111" s="5">
        <v>8301</v>
      </c>
      <c r="D111" s="5">
        <v>9580</v>
      </c>
      <c r="E111" s="5">
        <v>9350</v>
      </c>
      <c r="F111" s="5">
        <v>38560</v>
      </c>
      <c r="G111" s="5">
        <v>335</v>
      </c>
      <c r="H111" s="5">
        <v>15840</v>
      </c>
      <c r="I111" s="5">
        <v>14320</v>
      </c>
      <c r="J111" s="5">
        <v>9100</v>
      </c>
      <c r="K111" s="5">
        <v>8350</v>
      </c>
      <c r="L111" s="5">
        <v>4258</v>
      </c>
      <c r="M111" s="5">
        <v>8541</v>
      </c>
      <c r="N111" s="5">
        <v>2652</v>
      </c>
      <c r="O111" s="5">
        <v>645</v>
      </c>
      <c r="P111" s="5">
        <v>5320</v>
      </c>
      <c r="Q111" s="192">
        <v>144187</v>
      </c>
    </row>
    <row r="112" spans="1:17" ht="20.100000000000001" customHeight="1">
      <c r="A112" s="288">
        <v>43733</v>
      </c>
      <c r="B112" s="5">
        <v>9065</v>
      </c>
      <c r="C112" s="5">
        <v>8125</v>
      </c>
      <c r="D112" s="5">
        <v>9682</v>
      </c>
      <c r="E112" s="5">
        <v>9350</v>
      </c>
      <c r="F112" s="5">
        <v>38470</v>
      </c>
      <c r="G112" s="5">
        <v>315</v>
      </c>
      <c r="H112" s="5">
        <v>15366</v>
      </c>
      <c r="I112" s="5">
        <v>14909</v>
      </c>
      <c r="J112" s="5">
        <v>9055</v>
      </c>
      <c r="K112" s="5">
        <v>8265</v>
      </c>
      <c r="L112" s="5">
        <v>4729</v>
      </c>
      <c r="M112" s="5">
        <v>8222</v>
      </c>
      <c r="N112" s="5">
        <v>2644</v>
      </c>
      <c r="O112" s="5">
        <v>654</v>
      </c>
      <c r="P112" s="5">
        <v>5110</v>
      </c>
      <c r="Q112" s="192">
        <v>143961</v>
      </c>
    </row>
    <row r="113" spans="1:17" ht="20.100000000000001" customHeight="1">
      <c r="A113" s="288">
        <v>43734</v>
      </c>
      <c r="B113" s="5">
        <v>9050</v>
      </c>
      <c r="C113" s="5">
        <v>8035</v>
      </c>
      <c r="D113" s="5">
        <v>9860</v>
      </c>
      <c r="E113" s="5">
        <v>9540</v>
      </c>
      <c r="F113" s="5">
        <v>38263</v>
      </c>
      <c r="G113" s="5">
        <v>359</v>
      </c>
      <c r="H113" s="5">
        <v>15400</v>
      </c>
      <c r="I113" s="5">
        <v>12850</v>
      </c>
      <c r="J113" s="5">
        <v>9051</v>
      </c>
      <c r="K113" s="5">
        <v>8321</v>
      </c>
      <c r="L113" s="5">
        <v>4510</v>
      </c>
      <c r="M113" s="5">
        <v>8211</v>
      </c>
      <c r="N113" s="5">
        <v>2544</v>
      </c>
      <c r="O113" s="5">
        <v>655</v>
      </c>
      <c r="P113" s="5">
        <v>5155</v>
      </c>
      <c r="Q113" s="192">
        <v>141804</v>
      </c>
    </row>
    <row r="114" spans="1:17" ht="20.100000000000001" customHeight="1">
      <c r="A114" s="288">
        <v>43735</v>
      </c>
      <c r="B114" s="5">
        <v>9265</v>
      </c>
      <c r="C114" s="5">
        <v>7862</v>
      </c>
      <c r="D114" s="5">
        <v>9254</v>
      </c>
      <c r="E114" s="5">
        <v>9154</v>
      </c>
      <c r="F114" s="5">
        <v>36588</v>
      </c>
      <c r="G114" s="5">
        <v>398</v>
      </c>
      <c r="H114" s="5">
        <v>15415</v>
      </c>
      <c r="I114" s="5">
        <v>14236</v>
      </c>
      <c r="J114" s="5">
        <v>9022</v>
      </c>
      <c r="K114" s="5">
        <v>8132</v>
      </c>
      <c r="L114" s="5">
        <v>4360</v>
      </c>
      <c r="M114" s="5">
        <v>8955</v>
      </c>
      <c r="N114" s="5">
        <v>2630</v>
      </c>
      <c r="O114" s="5">
        <v>595</v>
      </c>
      <c r="P114" s="5">
        <v>4971</v>
      </c>
      <c r="Q114" s="192">
        <v>140837</v>
      </c>
    </row>
    <row r="115" spans="1:17" ht="20.100000000000001" customHeight="1">
      <c r="A115" s="288">
        <v>43736</v>
      </c>
      <c r="B115" s="5">
        <v>9102</v>
      </c>
      <c r="C115" s="5">
        <v>8035</v>
      </c>
      <c r="D115" s="5">
        <v>9035</v>
      </c>
      <c r="E115" s="5">
        <v>9350</v>
      </c>
      <c r="F115" s="5">
        <v>36981</v>
      </c>
      <c r="G115" s="5">
        <v>395</v>
      </c>
      <c r="H115" s="5">
        <v>15324</v>
      </c>
      <c r="I115" s="5">
        <v>13206</v>
      </c>
      <c r="J115" s="5">
        <v>8741</v>
      </c>
      <c r="K115" s="5">
        <v>8055</v>
      </c>
      <c r="L115" s="5">
        <v>4258</v>
      </c>
      <c r="M115" s="5">
        <v>8154</v>
      </c>
      <c r="N115" s="5">
        <v>2652</v>
      </c>
      <c r="O115" s="5">
        <v>541</v>
      </c>
      <c r="P115" s="5">
        <v>4950</v>
      </c>
      <c r="Q115" s="192">
        <v>138779</v>
      </c>
    </row>
    <row r="116" spans="1:17" ht="20.100000000000001" customHeight="1">
      <c r="A116" s="288">
        <v>43737</v>
      </c>
      <c r="B116" s="5">
        <v>8955</v>
      </c>
      <c r="C116" s="5">
        <v>7954</v>
      </c>
      <c r="D116" s="5">
        <v>9000</v>
      </c>
      <c r="E116" s="5">
        <v>9035</v>
      </c>
      <c r="F116" s="5">
        <v>35154</v>
      </c>
      <c r="G116" s="5">
        <v>315</v>
      </c>
      <c r="H116" s="5">
        <v>14536</v>
      </c>
      <c r="I116" s="5">
        <v>11844</v>
      </c>
      <c r="J116" s="5">
        <v>8665</v>
      </c>
      <c r="K116" s="5">
        <v>7021</v>
      </c>
      <c r="L116" s="5">
        <v>4320</v>
      </c>
      <c r="M116" s="5">
        <v>8122</v>
      </c>
      <c r="N116" s="5">
        <v>2644</v>
      </c>
      <c r="O116" s="5">
        <v>512</v>
      </c>
      <c r="P116" s="5">
        <v>4952</v>
      </c>
      <c r="Q116" s="192">
        <v>133029</v>
      </c>
    </row>
    <row r="117" spans="1:17" ht="20.100000000000001" customHeight="1">
      <c r="A117" s="288">
        <v>43738</v>
      </c>
      <c r="B117" s="5">
        <v>8551</v>
      </c>
      <c r="C117" s="5">
        <v>7951</v>
      </c>
      <c r="D117" s="5">
        <v>9351</v>
      </c>
      <c r="E117" s="5">
        <v>9102</v>
      </c>
      <c r="F117" s="5">
        <v>35121</v>
      </c>
      <c r="G117" s="5">
        <v>359</v>
      </c>
      <c r="H117" s="5">
        <v>14985</v>
      </c>
      <c r="I117" s="5">
        <v>12850</v>
      </c>
      <c r="J117" s="5">
        <v>8541</v>
      </c>
      <c r="K117" s="5">
        <v>6954</v>
      </c>
      <c r="L117" s="5">
        <v>4215</v>
      </c>
      <c r="M117" s="5">
        <v>7655</v>
      </c>
      <c r="N117" s="5">
        <v>2111</v>
      </c>
      <c r="O117" s="5">
        <v>500</v>
      </c>
      <c r="P117" s="5">
        <v>4984</v>
      </c>
      <c r="Q117" s="192">
        <v>133230</v>
      </c>
    </row>
    <row r="118" spans="1:17" ht="20.100000000000001" customHeight="1">
      <c r="A118" s="288">
        <v>43745</v>
      </c>
      <c r="B118" s="5">
        <v>8122</v>
      </c>
      <c r="C118" s="5">
        <v>7745</v>
      </c>
      <c r="D118" s="5">
        <v>8544</v>
      </c>
      <c r="E118" s="5">
        <v>9025</v>
      </c>
      <c r="F118" s="5">
        <v>29582</v>
      </c>
      <c r="G118" s="5">
        <v>362</v>
      </c>
      <c r="H118" s="5">
        <v>14520</v>
      </c>
      <c r="I118" s="5">
        <v>10558</v>
      </c>
      <c r="J118" s="5">
        <v>7852</v>
      </c>
      <c r="K118" s="5">
        <v>6580</v>
      </c>
      <c r="L118" s="5">
        <v>4150</v>
      </c>
      <c r="M118" s="5">
        <v>6541</v>
      </c>
      <c r="N118" s="5">
        <v>2054</v>
      </c>
      <c r="O118" s="5">
        <v>350</v>
      </c>
      <c r="P118" s="5">
        <v>3588</v>
      </c>
      <c r="Q118" s="192">
        <v>119573</v>
      </c>
    </row>
    <row r="119" spans="1:17" ht="20.100000000000001" customHeight="1">
      <c r="A119" s="288">
        <v>43746</v>
      </c>
      <c r="B119" s="5">
        <v>8665</v>
      </c>
      <c r="C119" s="5">
        <v>7465</v>
      </c>
      <c r="D119" s="5">
        <v>8455</v>
      </c>
      <c r="E119" s="5">
        <v>9255</v>
      </c>
      <c r="F119" s="5">
        <v>28450</v>
      </c>
      <c r="G119" s="5">
        <v>365</v>
      </c>
      <c r="H119" s="5">
        <v>14210</v>
      </c>
      <c r="I119" s="5">
        <v>9550</v>
      </c>
      <c r="J119" s="5">
        <v>7125</v>
      </c>
      <c r="K119" s="5">
        <v>6585</v>
      </c>
      <c r="L119" s="5">
        <v>4352</v>
      </c>
      <c r="M119" s="5">
        <v>6954</v>
      </c>
      <c r="N119" s="5">
        <v>2000</v>
      </c>
      <c r="O119" s="5">
        <v>389</v>
      </c>
      <c r="P119" s="5">
        <v>3651</v>
      </c>
      <c r="Q119" s="192">
        <v>117471</v>
      </c>
    </row>
    <row r="120" spans="1:17" ht="20.100000000000001" customHeight="1">
      <c r="A120" s="288">
        <v>43747</v>
      </c>
      <c r="B120" s="5">
        <v>8021</v>
      </c>
      <c r="C120" s="5">
        <v>7784</v>
      </c>
      <c r="D120" s="5">
        <v>8955</v>
      </c>
      <c r="E120" s="5">
        <v>8954</v>
      </c>
      <c r="F120" s="5">
        <v>26541</v>
      </c>
      <c r="G120" s="5">
        <v>312</v>
      </c>
      <c r="H120" s="5">
        <v>13550</v>
      </c>
      <c r="I120" s="5">
        <v>9542</v>
      </c>
      <c r="J120" s="5">
        <v>6952</v>
      </c>
      <c r="K120" s="5">
        <v>6954</v>
      </c>
      <c r="L120" s="5">
        <v>4305</v>
      </c>
      <c r="M120" s="5">
        <v>6988</v>
      </c>
      <c r="N120" s="5">
        <v>1985</v>
      </c>
      <c r="O120" s="5">
        <v>379</v>
      </c>
      <c r="P120" s="5">
        <v>3844</v>
      </c>
      <c r="Q120" s="192">
        <v>115066</v>
      </c>
    </row>
    <row r="121" spans="1:17" ht="20.100000000000001" customHeight="1">
      <c r="A121" s="288">
        <v>43748</v>
      </c>
      <c r="B121" s="5">
        <v>8365</v>
      </c>
      <c r="C121" s="5">
        <v>7965</v>
      </c>
      <c r="D121" s="5">
        <v>8910</v>
      </c>
      <c r="E121" s="5">
        <v>8951</v>
      </c>
      <c r="F121" s="5">
        <v>23510</v>
      </c>
      <c r="G121" s="5">
        <v>295</v>
      </c>
      <c r="H121" s="5">
        <v>13250</v>
      </c>
      <c r="I121" s="5">
        <v>9351</v>
      </c>
      <c r="J121" s="5">
        <v>6224</v>
      </c>
      <c r="K121" s="5">
        <v>622</v>
      </c>
      <c r="L121" s="5">
        <v>4150</v>
      </c>
      <c r="M121" s="5">
        <v>6395</v>
      </c>
      <c r="N121" s="5">
        <v>1600</v>
      </c>
      <c r="O121" s="5">
        <v>396</v>
      </c>
      <c r="P121" s="5">
        <v>3655</v>
      </c>
      <c r="Q121" s="192">
        <v>103639</v>
      </c>
    </row>
    <row r="122" spans="1:17" ht="20.100000000000001" customHeight="1">
      <c r="A122" s="288">
        <v>43749</v>
      </c>
      <c r="B122" s="5">
        <v>8051</v>
      </c>
      <c r="C122" s="5">
        <v>7560</v>
      </c>
      <c r="D122" s="5">
        <v>8520</v>
      </c>
      <c r="E122" s="5">
        <v>8560</v>
      </c>
      <c r="F122" s="5">
        <v>21530</v>
      </c>
      <c r="G122" s="5">
        <v>290</v>
      </c>
      <c r="H122" s="5">
        <v>13100</v>
      </c>
      <c r="I122" s="5">
        <v>9035</v>
      </c>
      <c r="J122" s="5">
        <v>6230</v>
      </c>
      <c r="K122" s="5">
        <v>589</v>
      </c>
      <c r="L122" s="5">
        <v>3958</v>
      </c>
      <c r="M122" s="5">
        <v>6032</v>
      </c>
      <c r="N122" s="5">
        <v>1523</v>
      </c>
      <c r="O122" s="5">
        <v>336</v>
      </c>
      <c r="P122" s="5">
        <v>3569</v>
      </c>
      <c r="Q122" s="192">
        <v>98883</v>
      </c>
    </row>
    <row r="123" spans="1:17" ht="20.100000000000001" customHeight="1">
      <c r="A123" s="288">
        <v>43750</v>
      </c>
      <c r="B123" s="5">
        <v>8233</v>
      </c>
      <c r="C123" s="5">
        <v>7680</v>
      </c>
      <c r="D123" s="5">
        <v>8910</v>
      </c>
      <c r="E123" s="5">
        <v>8562</v>
      </c>
      <c r="F123" s="5">
        <v>21556</v>
      </c>
      <c r="G123" s="5">
        <v>295</v>
      </c>
      <c r="H123" s="5">
        <v>13051</v>
      </c>
      <c r="I123" s="5">
        <v>9350</v>
      </c>
      <c r="J123" s="5">
        <v>6165</v>
      </c>
      <c r="K123" s="5">
        <v>569</v>
      </c>
      <c r="L123" s="5">
        <v>4150</v>
      </c>
      <c r="M123" s="5">
        <v>6395</v>
      </c>
      <c r="N123" s="5">
        <v>1600</v>
      </c>
      <c r="O123" s="5">
        <v>364</v>
      </c>
      <c r="P123" s="5">
        <v>3594</v>
      </c>
      <c r="Q123" s="192">
        <v>100474</v>
      </c>
    </row>
    <row r="124" spans="1:17" ht="20.100000000000001" customHeight="1">
      <c r="A124" s="288">
        <v>43751</v>
      </c>
      <c r="B124" s="5">
        <v>8130</v>
      </c>
      <c r="C124" s="5">
        <v>7590</v>
      </c>
      <c r="D124" s="5">
        <v>8910</v>
      </c>
      <c r="E124" s="5">
        <v>8520</v>
      </c>
      <c r="F124" s="5">
        <v>22300</v>
      </c>
      <c r="G124" s="5">
        <v>291</v>
      </c>
      <c r="H124" s="5">
        <v>12975</v>
      </c>
      <c r="I124" s="5">
        <v>9258</v>
      </c>
      <c r="J124" s="5">
        <v>6035</v>
      </c>
      <c r="K124" s="5">
        <v>610</v>
      </c>
      <c r="L124" s="5">
        <v>4150</v>
      </c>
      <c r="M124" s="5">
        <v>6395</v>
      </c>
      <c r="N124" s="5">
        <v>1600</v>
      </c>
      <c r="O124" s="5">
        <v>312</v>
      </c>
      <c r="P124" s="5">
        <v>3361</v>
      </c>
      <c r="Q124" s="192">
        <v>100437</v>
      </c>
    </row>
    <row r="125" spans="1:17" ht="20.100000000000001" customHeight="1">
      <c r="A125" s="288">
        <v>43752</v>
      </c>
      <c r="B125" s="5">
        <v>8031</v>
      </c>
      <c r="C125" s="5">
        <v>7681</v>
      </c>
      <c r="D125" s="5">
        <v>8910</v>
      </c>
      <c r="E125" s="5">
        <v>8332</v>
      </c>
      <c r="F125" s="5">
        <v>23361</v>
      </c>
      <c r="G125" s="5">
        <v>284</v>
      </c>
      <c r="H125" s="5">
        <v>12895</v>
      </c>
      <c r="I125" s="5">
        <v>9250</v>
      </c>
      <c r="J125" s="5">
        <v>6031</v>
      </c>
      <c r="K125" s="5">
        <v>615</v>
      </c>
      <c r="L125" s="5">
        <v>4150</v>
      </c>
      <c r="M125" s="5">
        <v>6395</v>
      </c>
      <c r="N125" s="5">
        <v>1600</v>
      </c>
      <c r="O125" s="5">
        <v>356</v>
      </c>
      <c r="P125" s="5">
        <v>3315</v>
      </c>
      <c r="Q125" s="192">
        <v>101206</v>
      </c>
    </row>
    <row r="126" spans="1:17" ht="20.100000000000001" customHeight="1">
      <c r="A126" s="288">
        <v>43753</v>
      </c>
      <c r="B126" s="5">
        <v>7950</v>
      </c>
      <c r="C126" s="5">
        <v>7462</v>
      </c>
      <c r="D126" s="5">
        <v>8910</v>
      </c>
      <c r="E126" s="5">
        <v>8240</v>
      </c>
      <c r="F126" s="5">
        <v>23085</v>
      </c>
      <c r="G126" s="5">
        <v>236</v>
      </c>
      <c r="H126" s="5">
        <v>12680</v>
      </c>
      <c r="I126" s="5">
        <v>9150</v>
      </c>
      <c r="J126" s="5">
        <v>6034</v>
      </c>
      <c r="K126" s="5">
        <v>625</v>
      </c>
      <c r="L126" s="5">
        <v>4150</v>
      </c>
      <c r="M126" s="5">
        <v>6395</v>
      </c>
      <c r="N126" s="5">
        <v>1600</v>
      </c>
      <c r="O126" s="5">
        <v>354</v>
      </c>
      <c r="P126" s="5">
        <v>3250</v>
      </c>
      <c r="Q126" s="192">
        <v>100121</v>
      </c>
    </row>
    <row r="127" spans="1:17" ht="20.100000000000001" customHeight="1">
      <c r="A127" s="288">
        <v>43754</v>
      </c>
      <c r="B127" s="5">
        <v>8223</v>
      </c>
      <c r="C127" s="5">
        <v>7562</v>
      </c>
      <c r="D127" s="5">
        <v>8910</v>
      </c>
      <c r="E127" s="5">
        <v>8523</v>
      </c>
      <c r="F127" s="5">
        <v>21668</v>
      </c>
      <c r="G127" s="5">
        <v>236</v>
      </c>
      <c r="H127" s="5">
        <v>12590</v>
      </c>
      <c r="I127" s="5">
        <v>9039</v>
      </c>
      <c r="J127" s="5">
        <v>6035</v>
      </c>
      <c r="K127" s="5">
        <v>623</v>
      </c>
      <c r="L127" s="5">
        <v>4150</v>
      </c>
      <c r="M127" s="5">
        <v>6395</v>
      </c>
      <c r="N127" s="5">
        <v>1600</v>
      </c>
      <c r="O127" s="5">
        <v>359</v>
      </c>
      <c r="P127" s="5">
        <v>3660</v>
      </c>
      <c r="Q127" s="192">
        <v>99573</v>
      </c>
    </row>
    <row r="128" spans="1:17" ht="20.100000000000001" customHeight="1">
      <c r="A128" s="288">
        <v>43755</v>
      </c>
      <c r="B128" s="5">
        <v>8300</v>
      </c>
      <c r="C128" s="5">
        <v>7560</v>
      </c>
      <c r="D128" s="5">
        <v>8910</v>
      </c>
      <c r="E128" s="5">
        <v>8311</v>
      </c>
      <c r="F128" s="5">
        <v>21530</v>
      </c>
      <c r="G128" s="5">
        <v>290</v>
      </c>
      <c r="H128" s="5">
        <v>12547</v>
      </c>
      <c r="I128" s="5">
        <v>9530</v>
      </c>
      <c r="J128" s="5">
        <v>6158</v>
      </c>
      <c r="K128" s="5">
        <v>628</v>
      </c>
      <c r="L128" s="5">
        <v>4150</v>
      </c>
      <c r="M128" s="5">
        <v>6395</v>
      </c>
      <c r="N128" s="5">
        <v>1600</v>
      </c>
      <c r="O128" s="5">
        <v>365</v>
      </c>
      <c r="P128" s="5">
        <v>3325</v>
      </c>
      <c r="Q128" s="192">
        <v>99599</v>
      </c>
    </row>
    <row r="129" spans="1:17" ht="20.100000000000001" customHeight="1">
      <c r="A129" s="288">
        <v>43756</v>
      </c>
      <c r="B129" s="5">
        <v>8143</v>
      </c>
      <c r="C129" s="5">
        <v>7560</v>
      </c>
      <c r="D129" s="5">
        <v>8520</v>
      </c>
      <c r="E129" s="5">
        <v>8560</v>
      </c>
      <c r="F129" s="5">
        <v>20199</v>
      </c>
      <c r="G129" s="5">
        <v>290</v>
      </c>
      <c r="H129" s="5">
        <v>13100</v>
      </c>
      <c r="I129" s="5">
        <v>9293</v>
      </c>
      <c r="J129" s="5">
        <v>6230</v>
      </c>
      <c r="K129" s="5">
        <v>589</v>
      </c>
      <c r="L129" s="5">
        <v>4087</v>
      </c>
      <c r="M129" s="5">
        <v>6214</v>
      </c>
      <c r="N129" s="5">
        <v>1678</v>
      </c>
      <c r="O129" s="5">
        <v>321</v>
      </c>
      <c r="P129" s="5">
        <v>3765</v>
      </c>
      <c r="Q129" s="192">
        <v>98549</v>
      </c>
    </row>
    <row r="130" spans="1:17" ht="20.100000000000001" customHeight="1">
      <c r="A130" s="288">
        <v>43757</v>
      </c>
      <c r="B130" s="5">
        <v>8300</v>
      </c>
      <c r="C130" s="5">
        <v>7566</v>
      </c>
      <c r="D130" s="5">
        <v>8910</v>
      </c>
      <c r="E130" s="5">
        <v>8562</v>
      </c>
      <c r="F130" s="5">
        <v>20298</v>
      </c>
      <c r="G130" s="5">
        <v>234</v>
      </c>
      <c r="H130" s="5">
        <v>13051</v>
      </c>
      <c r="I130" s="5">
        <v>9276</v>
      </c>
      <c r="J130" s="5">
        <v>6165</v>
      </c>
      <c r="K130" s="5">
        <v>569</v>
      </c>
      <c r="L130" s="5">
        <v>4150</v>
      </c>
      <c r="M130" s="5">
        <v>6450</v>
      </c>
      <c r="N130" s="5">
        <v>1600</v>
      </c>
      <c r="O130" s="5">
        <v>321</v>
      </c>
      <c r="P130" s="5">
        <v>3215</v>
      </c>
      <c r="Q130" s="192">
        <v>98667</v>
      </c>
    </row>
    <row r="131" spans="1:17" ht="20.100000000000001" customHeight="1">
      <c r="A131" s="288">
        <v>43758</v>
      </c>
      <c r="B131" s="5">
        <v>8200</v>
      </c>
      <c r="C131" s="5">
        <v>7367</v>
      </c>
      <c r="D131" s="5">
        <v>8876</v>
      </c>
      <c r="E131" s="5">
        <v>8520</v>
      </c>
      <c r="F131" s="5">
        <v>20987</v>
      </c>
      <c r="G131" s="5">
        <v>291</v>
      </c>
      <c r="H131" s="5">
        <v>12975</v>
      </c>
      <c r="I131" s="5">
        <v>9260</v>
      </c>
      <c r="J131" s="5">
        <v>6035</v>
      </c>
      <c r="K131" s="5">
        <v>610</v>
      </c>
      <c r="L131" s="5">
        <v>4214</v>
      </c>
      <c r="M131" s="5">
        <v>6500</v>
      </c>
      <c r="N131" s="5">
        <v>1649</v>
      </c>
      <c r="O131" s="5">
        <v>354</v>
      </c>
      <c r="P131" s="5">
        <v>3378</v>
      </c>
      <c r="Q131" s="192">
        <v>99216</v>
      </c>
    </row>
    <row r="132" spans="1:17" ht="20.100000000000001" customHeight="1">
      <c r="A132" s="288">
        <v>43759</v>
      </c>
      <c r="B132" s="5">
        <v>8121</v>
      </c>
      <c r="C132" s="5">
        <v>7666</v>
      </c>
      <c r="D132" s="5">
        <v>8900</v>
      </c>
      <c r="E132" s="5">
        <v>8332</v>
      </c>
      <c r="F132" s="5">
        <v>20398</v>
      </c>
      <c r="G132" s="5">
        <v>273</v>
      </c>
      <c r="H132" s="5">
        <v>12895</v>
      </c>
      <c r="I132" s="5">
        <v>9128</v>
      </c>
      <c r="J132" s="5">
        <v>6031</v>
      </c>
      <c r="K132" s="5">
        <v>643</v>
      </c>
      <c r="L132" s="5">
        <v>4150</v>
      </c>
      <c r="M132" s="5">
        <v>6532</v>
      </c>
      <c r="N132" s="5">
        <v>1600</v>
      </c>
      <c r="O132" s="5">
        <v>343</v>
      </c>
      <c r="P132" s="5">
        <v>3865</v>
      </c>
      <c r="Q132" s="192">
        <v>98877</v>
      </c>
    </row>
    <row r="133" spans="1:17" ht="20.100000000000001" customHeight="1">
      <c r="A133" s="288">
        <v>43760</v>
      </c>
      <c r="B133" s="5">
        <v>8000</v>
      </c>
      <c r="C133" s="5">
        <v>7779</v>
      </c>
      <c r="D133" s="5">
        <v>8733</v>
      </c>
      <c r="E133" s="5">
        <v>8240</v>
      </c>
      <c r="F133" s="5">
        <v>20987</v>
      </c>
      <c r="G133" s="5">
        <v>236</v>
      </c>
      <c r="H133" s="5">
        <v>12680</v>
      </c>
      <c r="I133" s="5">
        <v>9230</v>
      </c>
      <c r="J133" s="5">
        <v>6034</v>
      </c>
      <c r="K133" s="5">
        <v>687</v>
      </c>
      <c r="L133" s="5">
        <v>4150</v>
      </c>
      <c r="M133" s="5">
        <v>6543</v>
      </c>
      <c r="N133" s="5">
        <v>1632</v>
      </c>
      <c r="O133" s="5">
        <v>389</v>
      </c>
      <c r="P133" s="5">
        <v>3356</v>
      </c>
      <c r="Q133" s="192">
        <v>98676</v>
      </c>
    </row>
    <row r="134" spans="1:17" ht="20.100000000000001" customHeight="1">
      <c r="A134" s="288">
        <v>43761</v>
      </c>
      <c r="B134" s="5">
        <v>8217</v>
      </c>
      <c r="C134" s="5">
        <v>7269</v>
      </c>
      <c r="D134" s="5">
        <v>9093</v>
      </c>
      <c r="E134" s="5">
        <v>8523</v>
      </c>
      <c r="F134" s="5">
        <v>21298</v>
      </c>
      <c r="G134" s="5">
        <v>244</v>
      </c>
      <c r="H134" s="5">
        <v>12590</v>
      </c>
      <c r="I134" s="5">
        <v>9182</v>
      </c>
      <c r="J134" s="5">
        <v>6035</v>
      </c>
      <c r="K134" s="5">
        <v>623</v>
      </c>
      <c r="L134" s="5">
        <v>4300</v>
      </c>
      <c r="M134" s="5">
        <v>6589</v>
      </c>
      <c r="N134" s="5">
        <v>1653</v>
      </c>
      <c r="O134" s="5">
        <v>386</v>
      </c>
      <c r="P134" s="5">
        <v>3379</v>
      </c>
      <c r="Q134" s="192">
        <v>99381</v>
      </c>
    </row>
    <row r="135" spans="1:17" ht="20.100000000000001" customHeight="1">
      <c r="A135" s="288">
        <v>43762</v>
      </c>
      <c r="B135" s="5">
        <v>8212</v>
      </c>
      <c r="C135" s="5">
        <v>7690</v>
      </c>
      <c r="D135" s="5">
        <v>9032</v>
      </c>
      <c r="E135" s="5">
        <v>8311</v>
      </c>
      <c r="F135" s="5">
        <v>20844</v>
      </c>
      <c r="G135" s="5">
        <v>286</v>
      </c>
      <c r="H135" s="5">
        <v>12547</v>
      </c>
      <c r="I135" s="5">
        <v>9123</v>
      </c>
      <c r="J135" s="5">
        <v>6158</v>
      </c>
      <c r="K135" s="5">
        <v>654</v>
      </c>
      <c r="L135" s="5">
        <v>4320</v>
      </c>
      <c r="M135" s="5">
        <v>6899</v>
      </c>
      <c r="N135" s="5">
        <v>1621</v>
      </c>
      <c r="O135" s="5">
        <v>365</v>
      </c>
      <c r="P135" s="5">
        <v>3654</v>
      </c>
      <c r="Q135" s="192">
        <v>99716</v>
      </c>
    </row>
    <row r="136" spans="1:17" ht="20.100000000000001" customHeight="1">
      <c r="A136" s="288">
        <v>43763</v>
      </c>
      <c r="B136" s="5">
        <v>8123</v>
      </c>
      <c r="C136" s="5">
        <v>7568</v>
      </c>
      <c r="D136" s="5">
        <v>8909</v>
      </c>
      <c r="E136" s="5">
        <v>8311</v>
      </c>
      <c r="F136" s="5">
        <v>20398</v>
      </c>
      <c r="G136" s="5">
        <v>265</v>
      </c>
      <c r="H136" s="5">
        <v>12547</v>
      </c>
      <c r="I136" s="5">
        <v>9123</v>
      </c>
      <c r="J136" s="5">
        <v>6283</v>
      </c>
      <c r="K136" s="5">
        <v>600</v>
      </c>
      <c r="L136" s="5">
        <v>4308</v>
      </c>
      <c r="M136" s="5">
        <v>6544</v>
      </c>
      <c r="N136" s="5">
        <v>1653</v>
      </c>
      <c r="O136" s="5">
        <v>321</v>
      </c>
      <c r="P136" s="5">
        <v>3865</v>
      </c>
      <c r="Q136" s="192">
        <v>98818</v>
      </c>
    </row>
    <row r="137" spans="1:17" ht="20.100000000000001" customHeight="1">
      <c r="A137" s="288">
        <v>43764</v>
      </c>
      <c r="B137" s="5">
        <v>8365</v>
      </c>
      <c r="C137" s="5">
        <v>9027</v>
      </c>
      <c r="D137" s="5">
        <v>9100</v>
      </c>
      <c r="E137" s="5">
        <v>9021</v>
      </c>
      <c r="F137" s="5">
        <v>21455</v>
      </c>
      <c r="G137" s="5">
        <v>300</v>
      </c>
      <c r="H137" s="5">
        <v>13250</v>
      </c>
      <c r="I137" s="5">
        <v>9351</v>
      </c>
      <c r="J137" s="5">
        <v>6224</v>
      </c>
      <c r="K137" s="5">
        <v>622</v>
      </c>
      <c r="L137" s="5">
        <v>4150</v>
      </c>
      <c r="M137" s="5">
        <v>6395</v>
      </c>
      <c r="N137" s="5">
        <v>1600</v>
      </c>
      <c r="O137" s="5">
        <v>396</v>
      </c>
      <c r="P137" s="5">
        <v>3655</v>
      </c>
      <c r="Q137" s="192">
        <v>102911</v>
      </c>
    </row>
    <row r="138" spans="1:17" ht="20.100000000000001" customHeight="1">
      <c r="A138" s="288">
        <v>43765</v>
      </c>
      <c r="B138" s="5">
        <v>8640</v>
      </c>
      <c r="C138" s="5">
        <v>9000</v>
      </c>
      <c r="D138" s="5">
        <v>9520</v>
      </c>
      <c r="E138" s="5">
        <v>8560</v>
      </c>
      <c r="F138" s="5">
        <v>21098</v>
      </c>
      <c r="G138" s="5">
        <v>290</v>
      </c>
      <c r="H138" s="5">
        <v>13100</v>
      </c>
      <c r="I138" s="5">
        <v>9035</v>
      </c>
      <c r="J138" s="5">
        <v>6230</v>
      </c>
      <c r="K138" s="5">
        <v>589</v>
      </c>
      <c r="L138" s="5">
        <v>3958</v>
      </c>
      <c r="M138" s="5">
        <v>6032</v>
      </c>
      <c r="N138" s="5">
        <v>1523</v>
      </c>
      <c r="O138" s="5">
        <v>336</v>
      </c>
      <c r="P138" s="5">
        <v>3569</v>
      </c>
      <c r="Q138" s="192">
        <v>101480</v>
      </c>
    </row>
    <row r="139" spans="1:17" ht="20.100000000000001" customHeight="1">
      <c r="A139" s="288">
        <v>43766</v>
      </c>
      <c r="B139" s="5">
        <v>8654</v>
      </c>
      <c r="C139" s="5">
        <v>8922</v>
      </c>
      <c r="D139" s="5">
        <v>8910</v>
      </c>
      <c r="E139" s="5">
        <v>8562</v>
      </c>
      <c r="F139" s="5">
        <v>21008</v>
      </c>
      <c r="G139" s="5">
        <v>329</v>
      </c>
      <c r="H139" s="5">
        <v>13051</v>
      </c>
      <c r="I139" s="5">
        <v>9350</v>
      </c>
      <c r="J139" s="5">
        <v>6165</v>
      </c>
      <c r="K139" s="5">
        <v>569</v>
      </c>
      <c r="L139" s="5">
        <v>4150</v>
      </c>
      <c r="M139" s="5">
        <v>6395</v>
      </c>
      <c r="N139" s="5">
        <v>1628</v>
      </c>
      <c r="O139" s="5">
        <v>364</v>
      </c>
      <c r="P139" s="5">
        <v>3594</v>
      </c>
      <c r="Q139" s="192">
        <v>101651</v>
      </c>
    </row>
    <row r="140" spans="1:17" ht="20.100000000000001" customHeight="1">
      <c r="A140" s="288">
        <v>43767</v>
      </c>
      <c r="B140" s="5">
        <v>8217</v>
      </c>
      <c r="C140" s="5">
        <v>8900</v>
      </c>
      <c r="D140" s="5">
        <v>9093</v>
      </c>
      <c r="E140" s="5">
        <v>8523</v>
      </c>
      <c r="F140" s="5">
        <v>24328</v>
      </c>
      <c r="G140" s="5">
        <v>430</v>
      </c>
      <c r="H140" s="5">
        <v>12975</v>
      </c>
      <c r="I140" s="5">
        <v>9258</v>
      </c>
      <c r="J140" s="5">
        <v>6035</v>
      </c>
      <c r="K140" s="5">
        <v>610</v>
      </c>
      <c r="L140" s="5">
        <v>4150</v>
      </c>
      <c r="M140" s="5">
        <v>6395</v>
      </c>
      <c r="N140" s="5">
        <v>1620</v>
      </c>
      <c r="O140" s="5">
        <v>312</v>
      </c>
      <c r="P140" s="5">
        <v>3085</v>
      </c>
      <c r="Q140" s="192">
        <v>103931</v>
      </c>
    </row>
    <row r="141" spans="1:17" ht="20.100000000000001" customHeight="1">
      <c r="A141" s="288">
        <v>43768</v>
      </c>
      <c r="B141" s="5">
        <v>8654</v>
      </c>
      <c r="C141" s="5">
        <v>9017</v>
      </c>
      <c r="D141" s="5">
        <v>9186</v>
      </c>
      <c r="E141" s="5">
        <v>8311</v>
      </c>
      <c r="F141" s="5">
        <v>21087</v>
      </c>
      <c r="G141" s="5">
        <v>329</v>
      </c>
      <c r="H141" s="5">
        <v>12895</v>
      </c>
      <c r="I141" s="5">
        <v>9250</v>
      </c>
      <c r="J141" s="5">
        <v>6031</v>
      </c>
      <c r="K141" s="5">
        <v>615</v>
      </c>
      <c r="L141" s="5">
        <v>4150</v>
      </c>
      <c r="M141" s="5">
        <v>6210</v>
      </c>
      <c r="N141" s="5">
        <v>1600</v>
      </c>
      <c r="O141" s="5">
        <v>356</v>
      </c>
      <c r="P141" s="5">
        <v>3315</v>
      </c>
      <c r="Q141" s="192">
        <v>101006</v>
      </c>
    </row>
    <row r="142" spans="1:17" ht="20.100000000000001" customHeight="1">
      <c r="A142" s="288">
        <v>43769</v>
      </c>
      <c r="B142" s="5">
        <v>8887</v>
      </c>
      <c r="C142" s="5">
        <v>9001</v>
      </c>
      <c r="D142" s="5">
        <v>9987</v>
      </c>
      <c r="E142" s="5">
        <v>8311</v>
      </c>
      <c r="F142" s="5">
        <v>22100</v>
      </c>
      <c r="G142" s="5">
        <v>300</v>
      </c>
      <c r="H142" s="5">
        <v>12680</v>
      </c>
      <c r="I142" s="5">
        <v>9150</v>
      </c>
      <c r="J142" s="5">
        <v>6034</v>
      </c>
      <c r="K142" s="5">
        <v>625</v>
      </c>
      <c r="L142" s="5">
        <v>4150</v>
      </c>
      <c r="M142" s="5">
        <v>6009</v>
      </c>
      <c r="N142" s="5">
        <v>1600</v>
      </c>
      <c r="O142" s="5">
        <v>354</v>
      </c>
      <c r="P142" s="5">
        <v>3074</v>
      </c>
      <c r="Q142" s="192">
        <v>102262</v>
      </c>
    </row>
    <row r="143" spans="1:17" ht="20.100000000000001" customHeight="1">
      <c r="A143" s="288">
        <v>43770</v>
      </c>
      <c r="B143" s="5">
        <v>9098</v>
      </c>
      <c r="C143" s="5">
        <v>8799</v>
      </c>
      <c r="D143" s="5">
        <v>8976</v>
      </c>
      <c r="E143" s="5">
        <v>8270</v>
      </c>
      <c r="F143" s="5">
        <v>22100</v>
      </c>
      <c r="G143" s="5">
        <v>290</v>
      </c>
      <c r="H143" s="5">
        <v>13100</v>
      </c>
      <c r="I143" s="5">
        <v>9035</v>
      </c>
      <c r="J143" s="5">
        <v>6230</v>
      </c>
      <c r="K143" s="5">
        <v>589</v>
      </c>
      <c r="L143" s="5">
        <v>3958</v>
      </c>
      <c r="M143" s="5">
        <v>6032</v>
      </c>
      <c r="N143" s="5">
        <v>1523</v>
      </c>
      <c r="O143" s="5">
        <v>336</v>
      </c>
      <c r="P143" s="5">
        <v>3569</v>
      </c>
      <c r="Q143" s="192">
        <v>101905</v>
      </c>
    </row>
    <row r="144" spans="1:17" ht="20.100000000000001" customHeight="1">
      <c r="A144" s="288">
        <v>43771</v>
      </c>
      <c r="B144" s="5">
        <v>8908</v>
      </c>
      <c r="C144" s="5">
        <v>7875</v>
      </c>
      <c r="D144" s="5">
        <v>8944</v>
      </c>
      <c r="E144" s="5">
        <v>8990</v>
      </c>
      <c r="F144" s="5">
        <v>21467</v>
      </c>
      <c r="G144" s="5">
        <v>329</v>
      </c>
      <c r="H144" s="5">
        <v>13051</v>
      </c>
      <c r="I144" s="5">
        <v>9350</v>
      </c>
      <c r="J144" s="5">
        <v>6165</v>
      </c>
      <c r="K144" s="5">
        <v>569</v>
      </c>
      <c r="L144" s="5">
        <v>4150</v>
      </c>
      <c r="M144" s="5">
        <v>6395</v>
      </c>
      <c r="N144" s="5">
        <v>1628</v>
      </c>
      <c r="O144" s="5">
        <v>364</v>
      </c>
      <c r="P144" s="5">
        <v>3594</v>
      </c>
      <c r="Q144" s="192">
        <v>101779</v>
      </c>
    </row>
    <row r="145" spans="1:17" ht="20.100000000000001" customHeight="1">
      <c r="A145" s="288">
        <v>43772</v>
      </c>
      <c r="B145" s="5">
        <v>6400</v>
      </c>
      <c r="C145" s="5">
        <v>7660</v>
      </c>
      <c r="D145" s="5">
        <v>7650</v>
      </c>
      <c r="E145" s="5">
        <v>8900</v>
      </c>
      <c r="F145" s="5">
        <v>20860</v>
      </c>
      <c r="G145" s="5">
        <v>430</v>
      </c>
      <c r="H145" s="5">
        <v>12975</v>
      </c>
      <c r="I145" s="5">
        <v>9258</v>
      </c>
      <c r="J145" s="5">
        <v>6035</v>
      </c>
      <c r="K145" s="5">
        <v>610</v>
      </c>
      <c r="L145" s="5">
        <v>4150</v>
      </c>
      <c r="M145" s="5">
        <v>6395</v>
      </c>
      <c r="N145" s="5">
        <v>1620</v>
      </c>
      <c r="O145" s="5">
        <v>312</v>
      </c>
      <c r="P145" s="5">
        <v>3085</v>
      </c>
      <c r="Q145" s="192">
        <v>96340</v>
      </c>
    </row>
    <row r="146" spans="1:17" ht="20.100000000000001" customHeight="1">
      <c r="A146" s="288">
        <v>43773</v>
      </c>
      <c r="B146" s="5">
        <v>6590</v>
      </c>
      <c r="C146" s="5">
        <v>7544</v>
      </c>
      <c r="D146" s="5">
        <v>7711</v>
      </c>
      <c r="E146" s="5">
        <v>9356</v>
      </c>
      <c r="F146" s="5">
        <v>19900</v>
      </c>
      <c r="G146" s="5">
        <v>0</v>
      </c>
      <c r="H146" s="5">
        <v>12200</v>
      </c>
      <c r="I146" s="5">
        <v>9200</v>
      </c>
      <c r="J146" s="5">
        <v>6110</v>
      </c>
      <c r="K146" s="5">
        <v>653</v>
      </c>
      <c r="L146" s="5">
        <v>4029</v>
      </c>
      <c r="M146" s="5">
        <v>5987</v>
      </c>
      <c r="N146" s="5">
        <v>1544</v>
      </c>
      <c r="O146" s="5">
        <v>0</v>
      </c>
      <c r="P146" s="5">
        <v>2898</v>
      </c>
      <c r="Q146" s="192">
        <v>93722</v>
      </c>
    </row>
    <row r="147" spans="1:17" ht="20.100000000000001" customHeight="1">
      <c r="A147" s="288">
        <v>43774</v>
      </c>
      <c r="B147" s="5">
        <v>6555</v>
      </c>
      <c r="C147" s="5">
        <v>7689</v>
      </c>
      <c r="D147" s="5">
        <v>7567</v>
      </c>
      <c r="E147" s="5">
        <v>9245</v>
      </c>
      <c r="F147" s="5">
        <v>21567</v>
      </c>
      <c r="G147" s="5">
        <v>233</v>
      </c>
      <c r="H147" s="5">
        <v>12109</v>
      </c>
      <c r="I147" s="5">
        <v>9980</v>
      </c>
      <c r="J147" s="5">
        <v>5778</v>
      </c>
      <c r="K147" s="5">
        <v>633</v>
      </c>
      <c r="L147" s="5">
        <v>3987</v>
      </c>
      <c r="M147" s="5">
        <v>6542</v>
      </c>
      <c r="N147" s="5">
        <v>1213</v>
      </c>
      <c r="O147" s="5">
        <v>0</v>
      </c>
      <c r="P147" s="5">
        <v>3019</v>
      </c>
      <c r="Q147" s="192">
        <v>96117</v>
      </c>
    </row>
    <row r="148" spans="1:17" ht="20.100000000000001" customHeight="1">
      <c r="A148" s="288">
        <v>43775</v>
      </c>
      <c r="B148" s="5">
        <v>8437</v>
      </c>
      <c r="C148" s="5">
        <v>8770</v>
      </c>
      <c r="D148" s="5">
        <v>8876</v>
      </c>
      <c r="E148" s="5">
        <v>9654</v>
      </c>
      <c r="F148" s="5">
        <v>21007</v>
      </c>
      <c r="G148" s="5">
        <v>0</v>
      </c>
      <c r="H148" s="5">
        <v>12097</v>
      </c>
      <c r="I148" s="5">
        <v>9736</v>
      </c>
      <c r="J148" s="5">
        <v>6789</v>
      </c>
      <c r="K148" s="5">
        <v>688</v>
      </c>
      <c r="L148" s="5">
        <v>3876</v>
      </c>
      <c r="M148" s="5">
        <v>6378</v>
      </c>
      <c r="N148" s="5">
        <v>1366</v>
      </c>
      <c r="O148" s="5">
        <v>0</v>
      </c>
      <c r="P148" s="5">
        <v>2900</v>
      </c>
      <c r="Q148" s="192">
        <v>100574</v>
      </c>
    </row>
    <row r="149" spans="1:17" ht="20.100000000000001" customHeight="1">
      <c r="A149" s="288">
        <v>43776</v>
      </c>
      <c r="B149" s="5">
        <v>8766</v>
      </c>
      <c r="C149" s="5">
        <v>8999</v>
      </c>
      <c r="D149" s="5">
        <v>9000</v>
      </c>
      <c r="E149" s="5">
        <v>9145</v>
      </c>
      <c r="F149" s="5">
        <v>21456</v>
      </c>
      <c r="G149" s="5">
        <v>0</v>
      </c>
      <c r="H149" s="5">
        <v>12900</v>
      </c>
      <c r="I149" s="5">
        <v>9755</v>
      </c>
      <c r="J149" s="5">
        <v>6900</v>
      </c>
      <c r="K149" s="5">
        <v>624</v>
      </c>
      <c r="L149" s="5">
        <v>4000</v>
      </c>
      <c r="M149" s="5">
        <v>6289</v>
      </c>
      <c r="N149" s="5">
        <v>1430</v>
      </c>
      <c r="O149" s="5">
        <v>0</v>
      </c>
      <c r="P149" s="5">
        <v>2976</v>
      </c>
      <c r="Q149" s="192">
        <v>102240</v>
      </c>
    </row>
    <row r="150" spans="1:17" ht="20.100000000000001" customHeight="1">
      <c r="A150" s="288">
        <v>43777</v>
      </c>
      <c r="B150" s="5">
        <v>9065</v>
      </c>
      <c r="C150" s="5">
        <v>8125</v>
      </c>
      <c r="D150" s="5">
        <v>9682</v>
      </c>
      <c r="E150" s="5">
        <v>9350</v>
      </c>
      <c r="F150" s="5">
        <v>23455</v>
      </c>
      <c r="G150" s="5">
        <v>315</v>
      </c>
      <c r="H150" s="5">
        <v>15366</v>
      </c>
      <c r="I150" s="5">
        <v>14909</v>
      </c>
      <c r="J150" s="5">
        <v>9055</v>
      </c>
      <c r="K150" s="5">
        <v>2688</v>
      </c>
      <c r="L150" s="5">
        <v>4729</v>
      </c>
      <c r="M150" s="5">
        <v>8222</v>
      </c>
      <c r="N150" s="5">
        <v>2644</v>
      </c>
      <c r="O150" s="5">
        <v>329</v>
      </c>
      <c r="P150" s="5">
        <v>5110</v>
      </c>
      <c r="Q150" s="192">
        <v>123044</v>
      </c>
    </row>
    <row r="151" spans="1:17" ht="20.100000000000001" customHeight="1">
      <c r="A151" s="288">
        <v>43778</v>
      </c>
      <c r="B151" s="5">
        <v>9050</v>
      </c>
      <c r="C151" s="5">
        <v>8035</v>
      </c>
      <c r="D151" s="5">
        <v>9860</v>
      </c>
      <c r="E151" s="5">
        <v>9540</v>
      </c>
      <c r="F151" s="5">
        <v>38263</v>
      </c>
      <c r="G151" s="5">
        <v>359</v>
      </c>
      <c r="H151" s="5">
        <v>15400</v>
      </c>
      <c r="I151" s="5">
        <v>12850</v>
      </c>
      <c r="J151" s="5">
        <v>9051</v>
      </c>
      <c r="K151" s="5">
        <v>3320</v>
      </c>
      <c r="L151" s="5">
        <v>4510</v>
      </c>
      <c r="M151" s="5">
        <v>8211</v>
      </c>
      <c r="N151" s="5">
        <v>2544</v>
      </c>
      <c r="O151" s="5">
        <v>234</v>
      </c>
      <c r="P151" s="5">
        <v>5155</v>
      </c>
      <c r="Q151" s="192">
        <v>136382</v>
      </c>
    </row>
    <row r="152" spans="1:17" ht="20.100000000000001" customHeight="1">
      <c r="A152" s="288">
        <v>43779</v>
      </c>
      <c r="B152" s="5">
        <v>6400</v>
      </c>
      <c r="C152" s="5">
        <v>7660</v>
      </c>
      <c r="D152" s="5">
        <v>7650</v>
      </c>
      <c r="E152" s="5">
        <v>8900</v>
      </c>
      <c r="F152" s="5">
        <v>20860</v>
      </c>
      <c r="G152" s="5">
        <v>430</v>
      </c>
      <c r="H152" s="5">
        <v>12975</v>
      </c>
      <c r="I152" s="5">
        <v>9258</v>
      </c>
      <c r="J152" s="5">
        <v>6035</v>
      </c>
      <c r="K152" s="5">
        <v>2899</v>
      </c>
      <c r="L152" s="5">
        <v>4150</v>
      </c>
      <c r="M152" s="5">
        <v>6395</v>
      </c>
      <c r="N152" s="5">
        <v>1620</v>
      </c>
      <c r="O152" s="5">
        <v>300</v>
      </c>
      <c r="P152" s="5">
        <v>3085</v>
      </c>
      <c r="Q152" s="192">
        <v>98617</v>
      </c>
    </row>
    <row r="153" spans="1:17" ht="20.100000000000001" customHeight="1">
      <c r="A153" s="288">
        <v>43780</v>
      </c>
      <c r="B153" s="5">
        <v>9899</v>
      </c>
      <c r="C153" s="5">
        <v>8997</v>
      </c>
      <c r="D153" s="5">
        <v>10929</v>
      </c>
      <c r="E153" s="5">
        <v>9873</v>
      </c>
      <c r="F153" s="5">
        <v>23345</v>
      </c>
      <c r="G153" s="5">
        <v>267</v>
      </c>
      <c r="H153" s="5">
        <v>25430</v>
      </c>
      <c r="I153" s="5">
        <v>19820</v>
      </c>
      <c r="J153" s="5">
        <v>10200</v>
      </c>
      <c r="K153" s="5">
        <v>2100</v>
      </c>
      <c r="L153" s="5">
        <v>5100</v>
      </c>
      <c r="M153" s="5">
        <v>9820</v>
      </c>
      <c r="N153" s="5">
        <v>2980</v>
      </c>
      <c r="O153" s="5">
        <v>299</v>
      </c>
      <c r="P153" s="5">
        <v>6029</v>
      </c>
      <c r="Q153" s="192">
        <v>145088</v>
      </c>
    </row>
    <row r="154" spans="1:17" ht="20.100000000000001" customHeight="1">
      <c r="A154" s="288">
        <v>43781</v>
      </c>
      <c r="B154" s="5">
        <v>6555</v>
      </c>
      <c r="C154" s="5">
        <v>9393</v>
      </c>
      <c r="D154" s="5">
        <v>7567</v>
      </c>
      <c r="E154" s="5">
        <v>9245</v>
      </c>
      <c r="F154" s="5">
        <v>23556</v>
      </c>
      <c r="G154" s="5">
        <v>233</v>
      </c>
      <c r="H154" s="5">
        <v>12109</v>
      </c>
      <c r="I154" s="5">
        <v>9980</v>
      </c>
      <c r="J154" s="5">
        <v>5778</v>
      </c>
      <c r="K154" s="5">
        <v>2100</v>
      </c>
      <c r="L154" s="5">
        <v>3987</v>
      </c>
      <c r="M154" s="5">
        <v>6542</v>
      </c>
      <c r="N154" s="5">
        <v>1213</v>
      </c>
      <c r="O154" s="5">
        <v>0</v>
      </c>
      <c r="P154" s="5">
        <v>3019</v>
      </c>
      <c r="Q154" s="192">
        <v>101277</v>
      </c>
    </row>
    <row r="155" spans="1:17" ht="20.100000000000001" customHeight="1">
      <c r="A155" s="288">
        <v>43782</v>
      </c>
      <c r="B155" s="5">
        <v>8437</v>
      </c>
      <c r="C155" s="5">
        <v>8770</v>
      </c>
      <c r="D155" s="5">
        <v>8876</v>
      </c>
      <c r="E155" s="5">
        <v>9654</v>
      </c>
      <c r="F155" s="5">
        <v>21007</v>
      </c>
      <c r="G155" s="5">
        <v>0</v>
      </c>
      <c r="H155" s="5">
        <v>12097</v>
      </c>
      <c r="I155" s="5">
        <v>9736</v>
      </c>
      <c r="J155" s="5">
        <v>6789</v>
      </c>
      <c r="K155" s="5">
        <v>2365</v>
      </c>
      <c r="L155" s="5">
        <v>3876</v>
      </c>
      <c r="M155" s="5">
        <v>6378</v>
      </c>
      <c r="N155" s="5">
        <v>1366</v>
      </c>
      <c r="O155" s="5">
        <v>0</v>
      </c>
      <c r="P155" s="5">
        <v>2900</v>
      </c>
      <c r="Q155" s="192">
        <v>102251</v>
      </c>
    </row>
    <row r="156" spans="1:17" ht="20.100000000000001" customHeight="1">
      <c r="A156" s="288">
        <v>43783</v>
      </c>
      <c r="B156" s="5">
        <v>8766</v>
      </c>
      <c r="C156" s="5">
        <v>9229</v>
      </c>
      <c r="D156" s="5">
        <v>9000</v>
      </c>
      <c r="E156" s="5">
        <v>9145</v>
      </c>
      <c r="F156" s="5">
        <v>21456</v>
      </c>
      <c r="G156" s="5">
        <v>0</v>
      </c>
      <c r="H156" s="5">
        <v>12900</v>
      </c>
      <c r="I156" s="5">
        <v>9755</v>
      </c>
      <c r="J156" s="5">
        <v>6900</v>
      </c>
      <c r="K156" s="5">
        <v>2654</v>
      </c>
      <c r="L156" s="5">
        <v>4000</v>
      </c>
      <c r="M156" s="5">
        <v>6289</v>
      </c>
      <c r="N156" s="5">
        <v>1430</v>
      </c>
      <c r="O156" s="5">
        <v>0</v>
      </c>
      <c r="P156" s="5">
        <v>2976</v>
      </c>
      <c r="Q156" s="192">
        <v>104500</v>
      </c>
    </row>
    <row r="157" spans="1:17" ht="20.100000000000001" customHeight="1">
      <c r="A157" s="288">
        <v>43784</v>
      </c>
      <c r="B157" s="5">
        <v>8900</v>
      </c>
      <c r="C157" s="5">
        <v>9789</v>
      </c>
      <c r="D157" s="5">
        <v>9809</v>
      </c>
      <c r="E157" s="5">
        <v>9654</v>
      </c>
      <c r="F157" s="5">
        <v>28765</v>
      </c>
      <c r="G157" s="5">
        <v>0</v>
      </c>
      <c r="H157" s="5">
        <v>14678</v>
      </c>
      <c r="I157" s="5">
        <v>9765</v>
      </c>
      <c r="J157" s="5">
        <v>7032</v>
      </c>
      <c r="K157" s="5">
        <v>2866</v>
      </c>
      <c r="L157" s="5">
        <v>4789</v>
      </c>
      <c r="M157" s="5">
        <v>6886</v>
      </c>
      <c r="N157" s="5">
        <v>1543</v>
      </c>
      <c r="O157" s="5">
        <v>0</v>
      </c>
      <c r="P157" s="5">
        <v>3008</v>
      </c>
      <c r="Q157" s="192">
        <v>117484</v>
      </c>
    </row>
    <row r="158" spans="1:17" ht="20.100000000000001" customHeight="1">
      <c r="A158" s="288">
        <v>43785</v>
      </c>
      <c r="B158" s="5">
        <v>9245</v>
      </c>
      <c r="C158" s="5">
        <v>9908</v>
      </c>
      <c r="D158" s="5">
        <v>10998</v>
      </c>
      <c r="E158" s="5">
        <v>9898</v>
      </c>
      <c r="F158" s="5">
        <v>27654</v>
      </c>
      <c r="G158" s="5">
        <v>0</v>
      </c>
      <c r="H158" s="5">
        <v>19876</v>
      </c>
      <c r="I158" s="5">
        <v>10976</v>
      </c>
      <c r="J158" s="5">
        <v>7311</v>
      </c>
      <c r="K158" s="5">
        <v>2977</v>
      </c>
      <c r="L158" s="5">
        <v>4998</v>
      </c>
      <c r="M158" s="5">
        <v>6543</v>
      </c>
      <c r="N158" s="5">
        <v>1267</v>
      </c>
      <c r="O158" s="5">
        <v>0</v>
      </c>
      <c r="P158" s="5">
        <v>3292</v>
      </c>
      <c r="Q158" s="192">
        <v>124943</v>
      </c>
    </row>
    <row r="159" spans="1:17" ht="20.100000000000001" customHeight="1">
      <c r="A159" s="288">
        <v>43786</v>
      </c>
      <c r="B159" s="5">
        <v>9654</v>
      </c>
      <c r="C159" s="5">
        <v>10112</v>
      </c>
      <c r="D159" s="5">
        <v>11212</v>
      </c>
      <c r="E159" s="5">
        <v>12130</v>
      </c>
      <c r="F159" s="5">
        <v>26799</v>
      </c>
      <c r="G159" s="5">
        <v>0</v>
      </c>
      <c r="H159" s="5">
        <v>16545</v>
      </c>
      <c r="I159" s="5">
        <v>10211</v>
      </c>
      <c r="J159" s="5">
        <v>7325</v>
      </c>
      <c r="K159" s="5">
        <v>2890</v>
      </c>
      <c r="L159" s="5">
        <v>5008</v>
      </c>
      <c r="M159" s="5">
        <v>6544</v>
      </c>
      <c r="N159" s="5">
        <v>1377</v>
      </c>
      <c r="O159" s="5">
        <v>0</v>
      </c>
      <c r="P159" s="5">
        <v>3330</v>
      </c>
      <c r="Q159" s="192">
        <v>123137</v>
      </c>
    </row>
    <row r="160" spans="1:17" ht="20.100000000000001" customHeight="1">
      <c r="A160" s="288">
        <v>43787</v>
      </c>
      <c r="B160" s="5">
        <v>10986</v>
      </c>
      <c r="C160" s="5">
        <v>10230</v>
      </c>
      <c r="D160" s="5">
        <v>10135</v>
      </c>
      <c r="E160" s="5">
        <v>11234</v>
      </c>
      <c r="F160" s="5">
        <v>28779</v>
      </c>
      <c r="G160" s="5">
        <v>0</v>
      </c>
      <c r="H160" s="5">
        <v>15380</v>
      </c>
      <c r="I160" s="5">
        <v>10134</v>
      </c>
      <c r="J160" s="5">
        <v>7540</v>
      </c>
      <c r="K160" s="5">
        <v>3028</v>
      </c>
      <c r="L160" s="5">
        <v>5432</v>
      </c>
      <c r="M160" s="5">
        <v>6755</v>
      </c>
      <c r="N160" s="5">
        <v>1865</v>
      </c>
      <c r="O160" s="5">
        <v>0</v>
      </c>
      <c r="P160" s="5">
        <v>3402</v>
      </c>
      <c r="Q160" s="192">
        <v>124900</v>
      </c>
    </row>
    <row r="161" spans="1:17" ht="20.100000000000001" customHeight="1">
      <c r="A161" s="288">
        <v>43788</v>
      </c>
      <c r="B161" s="5">
        <v>10987</v>
      </c>
      <c r="C161" s="5">
        <v>11211</v>
      </c>
      <c r="D161" s="5">
        <v>10234</v>
      </c>
      <c r="E161" s="5">
        <v>12340</v>
      </c>
      <c r="F161" s="5">
        <v>26554</v>
      </c>
      <c r="G161" s="5">
        <v>0</v>
      </c>
      <c r="H161" s="5">
        <v>18655</v>
      </c>
      <c r="I161" s="5">
        <v>11221</v>
      </c>
      <c r="J161" s="5">
        <v>7297</v>
      </c>
      <c r="K161" s="5">
        <v>3109</v>
      </c>
      <c r="L161" s="5">
        <v>5467</v>
      </c>
      <c r="M161" s="5">
        <v>6543</v>
      </c>
      <c r="N161" s="5">
        <v>1768</v>
      </c>
      <c r="O161" s="5">
        <v>0</v>
      </c>
      <c r="P161" s="5">
        <v>3298</v>
      </c>
      <c r="Q161" s="192">
        <v>128684</v>
      </c>
    </row>
    <row r="162" spans="1:17" ht="20.100000000000001" customHeight="1">
      <c r="A162" s="288">
        <v>43789</v>
      </c>
      <c r="B162" s="5">
        <v>9909</v>
      </c>
      <c r="C162" s="5">
        <v>10998</v>
      </c>
      <c r="D162" s="5">
        <v>10999</v>
      </c>
      <c r="E162" s="5">
        <v>12134</v>
      </c>
      <c r="F162" s="5">
        <v>27655</v>
      </c>
      <c r="G162" s="5">
        <v>0</v>
      </c>
      <c r="H162" s="5">
        <v>15789</v>
      </c>
      <c r="I162" s="5">
        <v>11214</v>
      </c>
      <c r="J162" s="5">
        <v>7554</v>
      </c>
      <c r="K162" s="5">
        <v>3490</v>
      </c>
      <c r="L162" s="5">
        <v>5665</v>
      </c>
      <c r="M162" s="5">
        <v>6778</v>
      </c>
      <c r="N162" s="5">
        <v>1887</v>
      </c>
      <c r="O162" s="5">
        <v>0</v>
      </c>
      <c r="P162" s="5">
        <v>3400</v>
      </c>
      <c r="Q162" s="192">
        <v>127472</v>
      </c>
    </row>
    <row r="163" spans="1:17" ht="20.100000000000001" customHeight="1">
      <c r="A163" s="288">
        <v>43790</v>
      </c>
      <c r="B163" s="5">
        <v>10021</v>
      </c>
      <c r="C163" s="5">
        <v>10098</v>
      </c>
      <c r="D163" s="5">
        <v>11210</v>
      </c>
      <c r="E163" s="5">
        <v>10900</v>
      </c>
      <c r="F163" s="5">
        <v>26778</v>
      </c>
      <c r="G163" s="5">
        <v>0</v>
      </c>
      <c r="H163" s="5">
        <v>16789</v>
      </c>
      <c r="I163" s="5">
        <v>11000</v>
      </c>
      <c r="J163" s="5">
        <v>7265</v>
      </c>
      <c r="K163" s="5">
        <v>3490</v>
      </c>
      <c r="L163" s="5">
        <v>5766</v>
      </c>
      <c r="M163" s="5">
        <v>6876</v>
      </c>
      <c r="N163" s="5">
        <v>1654</v>
      </c>
      <c r="O163" s="5">
        <v>0</v>
      </c>
      <c r="P163" s="5">
        <v>3427</v>
      </c>
      <c r="Q163" s="192">
        <v>125274</v>
      </c>
    </row>
    <row r="164" spans="1:17" ht="20.100000000000001" customHeight="1">
      <c r="A164" s="288">
        <v>43791</v>
      </c>
      <c r="B164" s="5">
        <v>11554</v>
      </c>
      <c r="C164" s="5">
        <v>12282</v>
      </c>
      <c r="D164" s="5">
        <v>12332</v>
      </c>
      <c r="E164" s="5">
        <v>11244</v>
      </c>
      <c r="F164" s="5">
        <v>29000</v>
      </c>
      <c r="G164" s="5">
        <v>0</v>
      </c>
      <c r="H164" s="5">
        <v>17800</v>
      </c>
      <c r="I164" s="5">
        <v>10298</v>
      </c>
      <c r="J164" s="5">
        <v>7292</v>
      </c>
      <c r="K164" s="5">
        <v>3590</v>
      </c>
      <c r="L164" s="5">
        <v>6726</v>
      </c>
      <c r="M164" s="5">
        <v>6388</v>
      </c>
      <c r="N164" s="5">
        <v>1900</v>
      </c>
      <c r="O164" s="5">
        <v>322</v>
      </c>
      <c r="P164" s="5">
        <v>3555</v>
      </c>
      <c r="Q164" s="192">
        <v>134283</v>
      </c>
    </row>
    <row r="165" spans="1:17" ht="20.100000000000001" customHeight="1">
      <c r="A165" s="288">
        <v>43792</v>
      </c>
      <c r="B165" s="5">
        <v>12331</v>
      </c>
      <c r="C165" s="5">
        <v>12689</v>
      </c>
      <c r="D165" s="5">
        <v>12229</v>
      </c>
      <c r="E165" s="5">
        <v>12333</v>
      </c>
      <c r="F165" s="5">
        <v>28902</v>
      </c>
      <c r="G165" s="5">
        <v>0</v>
      </c>
      <c r="H165" s="5">
        <v>19765</v>
      </c>
      <c r="I165" s="5">
        <v>10987</v>
      </c>
      <c r="J165" s="5">
        <v>7265</v>
      </c>
      <c r="K165" s="5">
        <v>3098</v>
      </c>
      <c r="L165" s="5">
        <v>6254</v>
      </c>
      <c r="M165" s="5">
        <v>6388</v>
      </c>
      <c r="N165" s="5">
        <v>1980</v>
      </c>
      <c r="O165" s="5">
        <v>235</v>
      </c>
      <c r="P165" s="5">
        <v>3664</v>
      </c>
      <c r="Q165" s="192">
        <v>138120</v>
      </c>
    </row>
    <row r="166" spans="1:17" ht="20.100000000000001" customHeight="1">
      <c r="A166" s="288">
        <v>43793</v>
      </c>
      <c r="B166" s="5">
        <v>12098</v>
      </c>
      <c r="C166" s="5">
        <v>12987</v>
      </c>
      <c r="D166" s="5">
        <v>12199</v>
      </c>
      <c r="E166" s="5">
        <v>13442</v>
      </c>
      <c r="F166" s="5">
        <v>30297</v>
      </c>
      <c r="G166" s="5">
        <v>0</v>
      </c>
      <c r="H166" s="5">
        <v>20287</v>
      </c>
      <c r="I166" s="5">
        <v>11222</v>
      </c>
      <c r="J166" s="5">
        <v>7886</v>
      </c>
      <c r="K166" s="5">
        <v>3908</v>
      </c>
      <c r="L166" s="5">
        <v>6346</v>
      </c>
      <c r="M166" s="5">
        <v>6589</v>
      </c>
      <c r="N166" s="5">
        <v>1982</v>
      </c>
      <c r="O166" s="5">
        <v>312</v>
      </c>
      <c r="P166" s="5">
        <v>3987</v>
      </c>
      <c r="Q166" s="192">
        <v>143542</v>
      </c>
    </row>
    <row r="167" spans="1:17" ht="20.100000000000001" customHeight="1">
      <c r="A167" s="288">
        <v>43794</v>
      </c>
      <c r="B167" s="5">
        <v>13087</v>
      </c>
      <c r="C167" s="5">
        <v>12398</v>
      </c>
      <c r="D167" s="5">
        <v>12098</v>
      </c>
      <c r="E167" s="5">
        <v>13211</v>
      </c>
      <c r="F167" s="5">
        <v>31982</v>
      </c>
      <c r="G167" s="5">
        <v>0</v>
      </c>
      <c r="H167" s="5">
        <v>19862</v>
      </c>
      <c r="I167" s="5">
        <v>12008</v>
      </c>
      <c r="J167" s="5">
        <v>7553</v>
      </c>
      <c r="K167" s="5">
        <v>3920</v>
      </c>
      <c r="L167" s="5">
        <v>6545</v>
      </c>
      <c r="M167" s="5">
        <v>6689</v>
      </c>
      <c r="N167" s="5">
        <v>2011</v>
      </c>
      <c r="O167" s="5">
        <v>223</v>
      </c>
      <c r="P167" s="5">
        <v>3866</v>
      </c>
      <c r="Q167" s="192">
        <v>145453</v>
      </c>
    </row>
    <row r="168" spans="1:17" ht="20.100000000000001" customHeight="1">
      <c r="A168" s="288">
        <v>43795</v>
      </c>
      <c r="B168" s="5">
        <v>12009</v>
      </c>
      <c r="C168" s="5">
        <v>13333</v>
      </c>
      <c r="D168" s="5">
        <v>12332</v>
      </c>
      <c r="E168" s="5">
        <v>13443</v>
      </c>
      <c r="F168" s="5">
        <v>32919</v>
      </c>
      <c r="G168" s="5">
        <v>0</v>
      </c>
      <c r="H168" s="5">
        <v>20865</v>
      </c>
      <c r="I168" s="5">
        <v>10198</v>
      </c>
      <c r="J168" s="5">
        <v>7556</v>
      </c>
      <c r="K168" s="5">
        <v>3900</v>
      </c>
      <c r="L168" s="5">
        <v>6880</v>
      </c>
      <c r="M168" s="5">
        <v>6382</v>
      </c>
      <c r="N168" s="5">
        <v>2037</v>
      </c>
      <c r="O168" s="5">
        <v>267</v>
      </c>
      <c r="P168" s="5">
        <v>4122</v>
      </c>
      <c r="Q168" s="192">
        <v>146243</v>
      </c>
    </row>
    <row r="169" spans="1:17" ht="20.100000000000001" customHeight="1">
      <c r="A169" s="288">
        <v>43796</v>
      </c>
      <c r="B169" s="5">
        <v>12755</v>
      </c>
      <c r="C169" s="5">
        <v>13209</v>
      </c>
      <c r="D169" s="5">
        <v>13321</v>
      </c>
      <c r="E169" s="5">
        <v>12121</v>
      </c>
      <c r="F169" s="5">
        <v>32211</v>
      </c>
      <c r="G169" s="5">
        <v>0</v>
      </c>
      <c r="H169" s="5">
        <v>21988</v>
      </c>
      <c r="I169" s="5">
        <v>10398</v>
      </c>
      <c r="J169" s="5">
        <v>7664</v>
      </c>
      <c r="K169" s="5">
        <v>3098</v>
      </c>
      <c r="L169" s="5">
        <v>6890</v>
      </c>
      <c r="M169" s="5">
        <v>6299</v>
      </c>
      <c r="N169" s="5">
        <v>2109</v>
      </c>
      <c r="O169" s="5">
        <v>297</v>
      </c>
      <c r="P169" s="5">
        <v>4089</v>
      </c>
      <c r="Q169" s="192">
        <v>146449</v>
      </c>
    </row>
    <row r="170" spans="1:17" ht="20.100000000000001" customHeight="1">
      <c r="A170" s="288">
        <v>43797</v>
      </c>
      <c r="B170" s="5">
        <v>11976</v>
      </c>
      <c r="C170" s="5">
        <v>12098</v>
      </c>
      <c r="D170" s="5">
        <v>12334</v>
      </c>
      <c r="E170" s="5">
        <v>12970</v>
      </c>
      <c r="F170" s="5">
        <v>32876</v>
      </c>
      <c r="G170" s="5">
        <v>0</v>
      </c>
      <c r="H170" s="5">
        <v>29871</v>
      </c>
      <c r="I170" s="5">
        <v>10222</v>
      </c>
      <c r="J170" s="5">
        <v>7197</v>
      </c>
      <c r="K170" s="5">
        <v>3028</v>
      </c>
      <c r="L170" s="5">
        <v>6278</v>
      </c>
      <c r="M170" s="5">
        <v>6933</v>
      </c>
      <c r="N170" s="5">
        <v>2167</v>
      </c>
      <c r="O170" s="5">
        <v>299</v>
      </c>
      <c r="P170" s="5">
        <v>3987</v>
      </c>
      <c r="Q170" s="192">
        <v>152236</v>
      </c>
    </row>
    <row r="171" spans="1:17" ht="20.100000000000001" customHeight="1">
      <c r="A171" s="288">
        <v>43798</v>
      </c>
      <c r="B171" s="5">
        <v>12008</v>
      </c>
      <c r="C171" s="5">
        <v>12159</v>
      </c>
      <c r="D171" s="5">
        <v>12684</v>
      </c>
      <c r="E171" s="5">
        <v>13159</v>
      </c>
      <c r="F171" s="5">
        <v>33191</v>
      </c>
      <c r="G171" s="5">
        <v>0</v>
      </c>
      <c r="H171" s="5">
        <v>30198</v>
      </c>
      <c r="I171" s="5">
        <v>10454</v>
      </c>
      <c r="J171" s="5">
        <v>7405</v>
      </c>
      <c r="K171" s="5">
        <v>3256</v>
      </c>
      <c r="L171" s="5">
        <v>6398</v>
      </c>
      <c r="M171" s="5">
        <v>7021</v>
      </c>
      <c r="N171" s="5">
        <v>2251</v>
      </c>
      <c r="O171" s="5">
        <v>309</v>
      </c>
      <c r="P171" s="5">
        <v>4123</v>
      </c>
      <c r="Q171" s="5">
        <v>154616</v>
      </c>
    </row>
    <row r="172" spans="1:17" ht="20.100000000000001" customHeight="1">
      <c r="A172" s="288">
        <v>43799</v>
      </c>
      <c r="B172" s="5">
        <v>12215</v>
      </c>
      <c r="C172" s="5">
        <v>12309</v>
      </c>
      <c r="D172" s="5">
        <v>13016</v>
      </c>
      <c r="E172" s="5">
        <v>13298</v>
      </c>
      <c r="F172" s="5">
        <v>33465</v>
      </c>
      <c r="G172" s="5">
        <v>0</v>
      </c>
      <c r="H172" s="5">
        <v>30412</v>
      </c>
      <c r="I172" s="5">
        <v>10690</v>
      </c>
      <c r="J172" s="5">
        <v>7637</v>
      </c>
      <c r="K172" s="5">
        <v>3439</v>
      </c>
      <c r="L172" s="5">
        <v>6621</v>
      </c>
      <c r="M172" s="5">
        <v>7219</v>
      </c>
      <c r="N172" s="5">
        <v>2413</v>
      </c>
      <c r="O172" s="5">
        <v>321</v>
      </c>
      <c r="P172" s="5">
        <v>4329</v>
      </c>
      <c r="Q172" s="5">
        <v>157384</v>
      </c>
    </row>
    <row r="173" spans="1:17" ht="20.100000000000001" customHeight="1">
      <c r="A173" s="288">
        <v>43800</v>
      </c>
      <c r="B173" s="5">
        <v>12367</v>
      </c>
      <c r="C173" s="5">
        <v>12493</v>
      </c>
      <c r="D173" s="5">
        <v>13359</v>
      </c>
      <c r="E173" s="5">
        <v>13421</v>
      </c>
      <c r="F173" s="5">
        <v>33659</v>
      </c>
      <c r="G173" s="5">
        <v>0</v>
      </c>
      <c r="H173" s="5">
        <v>30659</v>
      </c>
      <c r="I173" s="5">
        <v>10812</v>
      </c>
      <c r="J173" s="5">
        <v>7821</v>
      </c>
      <c r="K173" s="5">
        <v>3695</v>
      </c>
      <c r="L173" s="5">
        <v>6809</v>
      </c>
      <c r="M173" s="5">
        <v>7500</v>
      </c>
      <c r="N173" s="5">
        <v>2653</v>
      </c>
      <c r="O173" s="5">
        <v>339</v>
      </c>
      <c r="P173" s="5">
        <v>4598</v>
      </c>
      <c r="Q173" s="5">
        <v>160185</v>
      </c>
    </row>
    <row r="174" spans="1:17" ht="20.100000000000001" customHeight="1">
      <c r="A174" s="288">
        <v>43801</v>
      </c>
      <c r="B174" s="5">
        <v>12456</v>
      </c>
      <c r="C174" s="5">
        <v>12590</v>
      </c>
      <c r="D174" s="5">
        <v>13590</v>
      </c>
      <c r="E174" s="5">
        <v>13632</v>
      </c>
      <c r="F174" s="5">
        <v>33898</v>
      </c>
      <c r="G174" s="5">
        <v>0</v>
      </c>
      <c r="H174" s="5">
        <v>30895</v>
      </c>
      <c r="I174" s="5">
        <v>11123</v>
      </c>
      <c r="J174" s="5">
        <v>8012</v>
      </c>
      <c r="K174" s="5">
        <v>3923</v>
      </c>
      <c r="L174" s="5">
        <v>7012</v>
      </c>
      <c r="M174" s="5">
        <v>7763</v>
      </c>
      <c r="N174" s="5">
        <v>2798</v>
      </c>
      <c r="O174" s="5">
        <v>351</v>
      </c>
      <c r="P174" s="5">
        <v>4812</v>
      </c>
      <c r="Q174" s="5">
        <v>162855</v>
      </c>
    </row>
    <row r="175" spans="1:17" ht="20.100000000000001" customHeight="1">
      <c r="A175" s="288">
        <v>43802</v>
      </c>
      <c r="B175" s="5">
        <v>12650</v>
      </c>
      <c r="C175" s="5">
        <v>12756</v>
      </c>
      <c r="D175" s="5">
        <v>13710</v>
      </c>
      <c r="E175" s="5">
        <v>13698</v>
      </c>
      <c r="F175" s="5">
        <v>34105</v>
      </c>
      <c r="G175" s="5">
        <v>0</v>
      </c>
      <c r="H175" s="5">
        <v>31112</v>
      </c>
      <c r="I175" s="5">
        <v>11368</v>
      </c>
      <c r="J175" s="5">
        <v>8345</v>
      </c>
      <c r="K175" s="5">
        <v>4021</v>
      </c>
      <c r="L175" s="5">
        <v>7302</v>
      </c>
      <c r="M175" s="5">
        <v>7897</v>
      </c>
      <c r="N175" s="5">
        <v>2898</v>
      </c>
      <c r="O175" s="5">
        <v>367</v>
      </c>
      <c r="P175" s="5">
        <v>4995</v>
      </c>
      <c r="Q175" s="5">
        <v>165224</v>
      </c>
    </row>
    <row r="176" spans="1:17" ht="20.100000000000001" customHeight="1">
      <c r="A176" s="288">
        <v>43803</v>
      </c>
      <c r="B176" s="5">
        <v>12721</v>
      </c>
      <c r="C176" s="5">
        <v>12869</v>
      </c>
      <c r="D176" s="5">
        <v>13869</v>
      </c>
      <c r="E176" s="5">
        <v>13826</v>
      </c>
      <c r="F176" s="5">
        <v>34326</v>
      </c>
      <c r="G176" s="5">
        <v>0</v>
      </c>
      <c r="H176" s="5">
        <v>31393</v>
      </c>
      <c r="I176" s="5">
        <v>11595</v>
      </c>
      <c r="J176" s="5">
        <v>8495</v>
      </c>
      <c r="K176" s="5">
        <v>4296</v>
      </c>
      <c r="L176" s="5">
        <v>7596</v>
      </c>
      <c r="M176" s="5">
        <v>8039</v>
      </c>
      <c r="N176" s="5">
        <v>2934</v>
      </c>
      <c r="O176" s="5">
        <v>375</v>
      </c>
      <c r="P176" s="5">
        <v>5089</v>
      </c>
      <c r="Q176" s="5">
        <v>167423</v>
      </c>
    </row>
    <row r="177" spans="1:17" ht="20.100000000000001" customHeight="1">
      <c r="A177" s="288">
        <v>43804</v>
      </c>
      <c r="B177" s="5">
        <v>12800</v>
      </c>
      <c r="C177" s="5">
        <v>13009</v>
      </c>
      <c r="D177" s="5">
        <v>13997</v>
      </c>
      <c r="E177" s="5">
        <v>14014</v>
      </c>
      <c r="F177" s="5">
        <v>34560</v>
      </c>
      <c r="G177" s="5">
        <v>0</v>
      </c>
      <c r="H177" s="5">
        <v>31560</v>
      </c>
      <c r="I177" s="5">
        <v>11789</v>
      </c>
      <c r="J177" s="5">
        <v>8623</v>
      </c>
      <c r="K177" s="5">
        <v>4459</v>
      </c>
      <c r="L177" s="5">
        <v>7891</v>
      </c>
      <c r="M177" s="5">
        <v>8219</v>
      </c>
      <c r="N177" s="5">
        <v>3023</v>
      </c>
      <c r="O177" s="5">
        <v>381</v>
      </c>
      <c r="P177" s="5">
        <v>5239</v>
      </c>
      <c r="Q177" s="5">
        <v>169564</v>
      </c>
    </row>
    <row r="178" spans="1:17" ht="20.100000000000001" customHeight="1">
      <c r="A178" s="288">
        <v>43805</v>
      </c>
      <c r="B178" s="5">
        <v>12897</v>
      </c>
      <c r="C178" s="5">
        <v>13776</v>
      </c>
      <c r="D178" s="5">
        <v>12332</v>
      </c>
      <c r="E178" s="5">
        <v>14433</v>
      </c>
      <c r="F178" s="5">
        <v>37657</v>
      </c>
      <c r="G178" s="5">
        <v>0</v>
      </c>
      <c r="H178" s="5">
        <v>34333</v>
      </c>
      <c r="I178" s="5">
        <v>13224</v>
      </c>
      <c r="J178" s="5">
        <v>7909</v>
      </c>
      <c r="K178" s="5">
        <v>4677</v>
      </c>
      <c r="L178" s="5">
        <v>7899</v>
      </c>
      <c r="M178" s="5">
        <v>9765</v>
      </c>
      <c r="N178" s="5">
        <v>3432</v>
      </c>
      <c r="O178" s="5">
        <v>0</v>
      </c>
      <c r="P178" s="5">
        <v>5344</v>
      </c>
      <c r="Q178" s="5">
        <v>177678</v>
      </c>
    </row>
    <row r="179" spans="1:17" ht="20.100000000000001" customHeight="1">
      <c r="A179" s="288">
        <v>43806</v>
      </c>
      <c r="B179" s="5">
        <v>13433</v>
      </c>
      <c r="C179" s="5">
        <v>13987</v>
      </c>
      <c r="D179" s="5">
        <v>13220</v>
      </c>
      <c r="E179" s="5">
        <v>15754</v>
      </c>
      <c r="F179" s="5">
        <v>39988</v>
      </c>
      <c r="G179" s="5">
        <v>0</v>
      </c>
      <c r="H179" s="5">
        <v>35543</v>
      </c>
      <c r="I179" s="5">
        <v>15432</v>
      </c>
      <c r="J179" s="5">
        <v>8644</v>
      </c>
      <c r="K179" s="5">
        <v>4665</v>
      </c>
      <c r="L179" s="5">
        <v>7988</v>
      </c>
      <c r="M179" s="5">
        <v>9422</v>
      </c>
      <c r="N179" s="5">
        <v>3987</v>
      </c>
      <c r="O179" s="5">
        <v>0</v>
      </c>
      <c r="P179" s="5">
        <v>5987</v>
      </c>
      <c r="Q179" s="5">
        <v>188050</v>
      </c>
    </row>
    <row r="180" spans="1:17" ht="20.100000000000001" customHeight="1">
      <c r="A180" s="288">
        <v>43807</v>
      </c>
      <c r="B180" s="5">
        <v>13221</v>
      </c>
      <c r="C180" s="5">
        <v>14322</v>
      </c>
      <c r="D180" s="5">
        <v>12334</v>
      </c>
      <c r="E180" s="5">
        <v>15432</v>
      </c>
      <c r="F180" s="5">
        <v>38765</v>
      </c>
      <c r="G180" s="5">
        <v>0</v>
      </c>
      <c r="H180" s="5">
        <v>35599</v>
      </c>
      <c r="I180" s="5">
        <v>13322</v>
      </c>
      <c r="J180" s="5">
        <v>8900</v>
      </c>
      <c r="K180" s="5">
        <v>4865</v>
      </c>
      <c r="L180" s="5">
        <v>7964</v>
      </c>
      <c r="M180" s="5">
        <v>9087</v>
      </c>
      <c r="N180" s="5">
        <v>3997</v>
      </c>
      <c r="O180" s="5">
        <v>0</v>
      </c>
      <c r="P180" s="5">
        <v>6087</v>
      </c>
      <c r="Q180" s="5">
        <v>183895</v>
      </c>
    </row>
    <row r="181" spans="1:17" ht="20.100000000000001" customHeight="1">
      <c r="A181" s="288">
        <v>43808</v>
      </c>
      <c r="B181" s="5">
        <v>14321</v>
      </c>
      <c r="C181" s="5">
        <v>14776</v>
      </c>
      <c r="D181" s="5">
        <v>13213</v>
      </c>
      <c r="E181" s="5">
        <v>15322</v>
      </c>
      <c r="F181" s="5">
        <v>31140</v>
      </c>
      <c r="G181" s="5">
        <v>0</v>
      </c>
      <c r="H181" s="5">
        <v>39776</v>
      </c>
      <c r="I181" s="5">
        <v>12469</v>
      </c>
      <c r="J181" s="5">
        <v>8954</v>
      </c>
      <c r="K181" s="5">
        <v>4664</v>
      </c>
      <c r="L181" s="5">
        <v>8086</v>
      </c>
      <c r="M181" s="5">
        <v>8876</v>
      </c>
      <c r="N181" s="5">
        <v>4866</v>
      </c>
      <c r="O181" s="5">
        <v>321</v>
      </c>
      <c r="P181" s="5">
        <v>6322</v>
      </c>
      <c r="Q181" s="5">
        <v>183106</v>
      </c>
    </row>
    <row r="182" spans="1:17" ht="20.100000000000001" customHeight="1">
      <c r="A182" s="288">
        <v>43809</v>
      </c>
      <c r="B182" s="5">
        <v>14320</v>
      </c>
      <c r="C182" s="5">
        <v>14432</v>
      </c>
      <c r="D182" s="5">
        <v>13016</v>
      </c>
      <c r="E182" s="5">
        <v>16544</v>
      </c>
      <c r="F182" s="5">
        <v>31567</v>
      </c>
      <c r="G182" s="5">
        <v>0</v>
      </c>
      <c r="H182" s="5">
        <v>38765</v>
      </c>
      <c r="I182" s="5">
        <v>12567</v>
      </c>
      <c r="J182" s="5">
        <v>8643</v>
      </c>
      <c r="K182" s="5">
        <v>4875</v>
      </c>
      <c r="L182" s="5">
        <v>8246</v>
      </c>
      <c r="M182" s="5">
        <v>9322</v>
      </c>
      <c r="N182" s="5">
        <v>4664</v>
      </c>
      <c r="O182" s="5">
        <v>342</v>
      </c>
      <c r="P182" s="5">
        <v>6433</v>
      </c>
      <c r="Q182" s="5">
        <v>183736</v>
      </c>
    </row>
    <row r="183" spans="1:17" ht="20.100000000000001" customHeight="1">
      <c r="A183" s="288">
        <v>43810</v>
      </c>
      <c r="B183" s="5">
        <v>13900</v>
      </c>
      <c r="C183" s="5">
        <v>14578</v>
      </c>
      <c r="D183" s="5">
        <v>13359</v>
      </c>
      <c r="E183" s="5">
        <v>15432</v>
      </c>
      <c r="F183" s="5">
        <v>36440</v>
      </c>
      <c r="G183" s="5">
        <v>0</v>
      </c>
      <c r="H183" s="5">
        <v>38655</v>
      </c>
      <c r="I183" s="5">
        <v>12787</v>
      </c>
      <c r="J183" s="5">
        <v>9076</v>
      </c>
      <c r="K183" s="5">
        <v>4900</v>
      </c>
      <c r="L183" s="5">
        <v>8765</v>
      </c>
      <c r="M183" s="5">
        <v>8754</v>
      </c>
      <c r="N183" s="5">
        <v>4087</v>
      </c>
      <c r="O183" s="5">
        <v>309</v>
      </c>
      <c r="P183" s="5">
        <v>6754</v>
      </c>
      <c r="Q183" s="5">
        <v>187796</v>
      </c>
    </row>
    <row r="184" spans="1:17" ht="20.100000000000001" customHeight="1">
      <c r="A184" s="288">
        <v>43811</v>
      </c>
      <c r="B184" s="5">
        <v>14786</v>
      </c>
      <c r="C184" s="5">
        <v>14766</v>
      </c>
      <c r="D184" s="5">
        <v>13590</v>
      </c>
      <c r="E184" s="5">
        <v>15788</v>
      </c>
      <c r="F184" s="5">
        <v>38900</v>
      </c>
      <c r="G184" s="5">
        <v>0</v>
      </c>
      <c r="H184" s="5">
        <v>38765</v>
      </c>
      <c r="I184" s="5">
        <v>12789</v>
      </c>
      <c r="J184" s="5">
        <v>9322</v>
      </c>
      <c r="K184" s="5">
        <v>4864</v>
      </c>
      <c r="L184" s="5">
        <v>8436</v>
      </c>
      <c r="M184" s="5">
        <v>8321</v>
      </c>
      <c r="N184" s="5">
        <v>4322</v>
      </c>
      <c r="O184" s="5">
        <v>278</v>
      </c>
      <c r="P184" s="5">
        <v>6709</v>
      </c>
      <c r="Q184" s="5">
        <v>191636</v>
      </c>
    </row>
    <row r="185" spans="1:17" ht="20.100000000000001" customHeight="1">
      <c r="A185" s="288">
        <v>43812</v>
      </c>
      <c r="B185" s="5">
        <v>15680</v>
      </c>
      <c r="C185" s="5">
        <v>15980</v>
      </c>
      <c r="D185" s="5">
        <v>14880</v>
      </c>
      <c r="E185" s="5">
        <v>18950</v>
      </c>
      <c r="F185" s="5">
        <v>38850</v>
      </c>
      <c r="G185" s="5">
        <v>0</v>
      </c>
      <c r="H185" s="5">
        <v>39852</v>
      </c>
      <c r="I185" s="5">
        <v>12988</v>
      </c>
      <c r="J185" s="5">
        <v>9599</v>
      </c>
      <c r="K185" s="5">
        <v>4980</v>
      </c>
      <c r="L185" s="5">
        <v>8560</v>
      </c>
      <c r="M185" s="5">
        <v>8235</v>
      </c>
      <c r="N185" s="5">
        <v>4025</v>
      </c>
      <c r="O185" s="5">
        <v>265</v>
      </c>
      <c r="P185" s="5">
        <v>6988</v>
      </c>
      <c r="Q185" s="5">
        <v>199832</v>
      </c>
    </row>
    <row r="186" spans="1:17" ht="20.100000000000001" customHeight="1">
      <c r="A186" s="288">
        <v>43813</v>
      </c>
      <c r="B186" s="5">
        <v>16980</v>
      </c>
      <c r="C186" s="5">
        <v>16500</v>
      </c>
      <c r="D186" s="5">
        <v>16880</v>
      </c>
      <c r="E186" s="5">
        <v>18860</v>
      </c>
      <c r="F186" s="5">
        <v>39580</v>
      </c>
      <c r="G186" s="5">
        <v>0</v>
      </c>
      <c r="H186" s="5">
        <v>39970</v>
      </c>
      <c r="I186" s="5">
        <v>13669</v>
      </c>
      <c r="J186" s="5">
        <v>9989</v>
      </c>
      <c r="K186" s="5">
        <v>4860</v>
      </c>
      <c r="L186" s="5">
        <v>8956</v>
      </c>
      <c r="M186" s="5">
        <v>8033</v>
      </c>
      <c r="N186" s="5">
        <v>4035</v>
      </c>
      <c r="O186" s="5">
        <v>230</v>
      </c>
      <c r="P186" s="5">
        <v>7055</v>
      </c>
      <c r="Q186" s="5">
        <v>205597</v>
      </c>
    </row>
    <row r="187" spans="1:17" ht="20.100000000000001" customHeight="1">
      <c r="A187" s="288">
        <v>43814</v>
      </c>
      <c r="B187" s="5">
        <v>19770</v>
      </c>
      <c r="C187" s="5">
        <v>15980</v>
      </c>
      <c r="D187" s="5">
        <v>16980</v>
      </c>
      <c r="E187" s="5">
        <v>18970</v>
      </c>
      <c r="F187" s="5">
        <v>39980</v>
      </c>
      <c r="G187" s="5">
        <v>0</v>
      </c>
      <c r="H187" s="5">
        <v>40325</v>
      </c>
      <c r="I187" s="5">
        <v>13590</v>
      </c>
      <c r="J187" s="5">
        <v>10200</v>
      </c>
      <c r="K187" s="5">
        <v>4998</v>
      </c>
      <c r="L187" s="5">
        <v>8787</v>
      </c>
      <c r="M187" s="5">
        <v>7950</v>
      </c>
      <c r="N187" s="5">
        <v>3985</v>
      </c>
      <c r="O187" s="5">
        <v>230</v>
      </c>
      <c r="P187" s="5">
        <v>7525</v>
      </c>
      <c r="Q187" s="5">
        <v>209270</v>
      </c>
    </row>
    <row r="188" spans="1:17" ht="20.100000000000001" customHeight="1">
      <c r="A188" s="288">
        <v>43815</v>
      </c>
      <c r="B188" s="5">
        <v>16870</v>
      </c>
      <c r="C188" s="5">
        <v>16980</v>
      </c>
      <c r="D188" s="5">
        <v>16588</v>
      </c>
      <c r="E188" s="5">
        <v>19800</v>
      </c>
      <c r="F188" s="5">
        <v>40350</v>
      </c>
      <c r="G188" s="5">
        <v>0</v>
      </c>
      <c r="H188" s="5">
        <v>40369</v>
      </c>
      <c r="I188" s="5">
        <v>13599</v>
      </c>
      <c r="J188" s="5">
        <v>10336</v>
      </c>
      <c r="K188" s="5">
        <v>5103</v>
      </c>
      <c r="L188" s="5">
        <v>8690</v>
      </c>
      <c r="M188" s="5">
        <v>7555</v>
      </c>
      <c r="N188" s="5">
        <v>3985</v>
      </c>
      <c r="O188" s="5">
        <v>210</v>
      </c>
      <c r="P188" s="5">
        <v>7698</v>
      </c>
      <c r="Q188" s="5">
        <v>208133</v>
      </c>
    </row>
    <row r="189" spans="1:17" ht="20.100000000000001" customHeight="1">
      <c r="A189" s="288">
        <v>43816</v>
      </c>
      <c r="B189" s="5">
        <v>18750</v>
      </c>
      <c r="C189" s="5">
        <v>16980</v>
      </c>
      <c r="D189" s="5">
        <v>17200</v>
      </c>
      <c r="E189" s="5">
        <v>19520</v>
      </c>
      <c r="F189" s="5">
        <v>41250</v>
      </c>
      <c r="G189" s="5">
        <v>0</v>
      </c>
      <c r="H189" s="5">
        <v>41558</v>
      </c>
      <c r="I189" s="5">
        <v>13694</v>
      </c>
      <c r="J189" s="5">
        <v>10680</v>
      </c>
      <c r="K189" s="5">
        <v>5200</v>
      </c>
      <c r="L189" s="5">
        <v>8669</v>
      </c>
      <c r="M189" s="5">
        <v>7562</v>
      </c>
      <c r="N189" s="5">
        <v>3845</v>
      </c>
      <c r="O189" s="5">
        <v>215</v>
      </c>
      <c r="P189" s="5">
        <v>7541</v>
      </c>
      <c r="Q189" s="5">
        <v>212664</v>
      </c>
    </row>
    <row r="190" spans="1:17" ht="20.100000000000001" customHeight="1">
      <c r="A190" s="288">
        <v>43817</v>
      </c>
      <c r="B190" s="5">
        <v>18660</v>
      </c>
      <c r="C190" s="5">
        <v>16900</v>
      </c>
      <c r="D190" s="5">
        <v>17350</v>
      </c>
      <c r="E190" s="5">
        <v>19350</v>
      </c>
      <c r="F190" s="5">
        <v>42300</v>
      </c>
      <c r="G190" s="5">
        <v>0</v>
      </c>
      <c r="H190" s="5">
        <v>42521</v>
      </c>
      <c r="I190" s="5">
        <v>14035</v>
      </c>
      <c r="J190" s="5">
        <v>11600</v>
      </c>
      <c r="K190" s="5">
        <v>5203</v>
      </c>
      <c r="L190" s="5">
        <v>8790</v>
      </c>
      <c r="M190" s="5">
        <v>7651</v>
      </c>
      <c r="N190" s="5">
        <v>3655</v>
      </c>
      <c r="O190" s="5">
        <v>205</v>
      </c>
      <c r="P190" s="5">
        <v>7135</v>
      </c>
      <c r="Q190" s="5">
        <v>215355</v>
      </c>
    </row>
    <row r="191" spans="1:17" ht="20.100000000000001" customHeight="1">
      <c r="A191" s="288">
        <v>43818</v>
      </c>
      <c r="B191" s="5">
        <v>18900</v>
      </c>
      <c r="C191" s="5">
        <v>17500</v>
      </c>
      <c r="D191" s="5">
        <v>17350</v>
      </c>
      <c r="E191" s="5">
        <v>19500</v>
      </c>
      <c r="F191" s="5">
        <v>45220</v>
      </c>
      <c r="G191" s="5">
        <v>0</v>
      </c>
      <c r="H191" s="5">
        <v>42690</v>
      </c>
      <c r="I191" s="5">
        <v>13598</v>
      </c>
      <c r="J191" s="5">
        <v>11250</v>
      </c>
      <c r="K191" s="5">
        <v>5300</v>
      </c>
      <c r="L191" s="5">
        <v>8566</v>
      </c>
      <c r="M191" s="5">
        <v>7362</v>
      </c>
      <c r="N191" s="5">
        <v>3544</v>
      </c>
      <c r="O191" s="5">
        <v>215</v>
      </c>
      <c r="P191" s="5">
        <v>7365</v>
      </c>
      <c r="Q191" s="5">
        <v>218360</v>
      </c>
    </row>
    <row r="192" spans="1:17" ht="20.100000000000001" customHeight="1">
      <c r="A192" s="288">
        <v>43819</v>
      </c>
      <c r="B192" s="5">
        <v>19036</v>
      </c>
      <c r="C192" s="5">
        <v>17659</v>
      </c>
      <c r="D192" s="5">
        <v>17501</v>
      </c>
      <c r="E192" s="5">
        <v>19681</v>
      </c>
      <c r="F192" s="5">
        <v>45750</v>
      </c>
      <c r="G192" s="5">
        <v>0</v>
      </c>
      <c r="H192" s="5">
        <v>43102</v>
      </c>
      <c r="I192" s="5">
        <v>13701</v>
      </c>
      <c r="J192" s="5">
        <v>11690</v>
      </c>
      <c r="K192" s="5">
        <v>5412</v>
      </c>
      <c r="L192" s="5">
        <v>8700</v>
      </c>
      <c r="M192" s="5">
        <v>7400</v>
      </c>
      <c r="N192" s="5">
        <v>3600</v>
      </c>
      <c r="O192" s="5">
        <v>275</v>
      </c>
      <c r="P192" s="5">
        <v>7600</v>
      </c>
      <c r="Q192" s="5">
        <v>221107</v>
      </c>
    </row>
    <row r="193" spans="1:17" ht="20.100000000000001" customHeight="1">
      <c r="A193" s="288">
        <v>43820</v>
      </c>
      <c r="B193" s="5">
        <v>19189</v>
      </c>
      <c r="C193" s="5">
        <v>17798</v>
      </c>
      <c r="D193" s="5">
        <v>17623</v>
      </c>
      <c r="E193" s="5">
        <v>19989</v>
      </c>
      <c r="F193" s="5">
        <v>46521</v>
      </c>
      <c r="G193" s="5">
        <v>0</v>
      </c>
      <c r="H193" s="5">
        <v>43856</v>
      </c>
      <c r="I193" s="5">
        <v>13832</v>
      </c>
      <c r="J193" s="5">
        <v>12107</v>
      </c>
      <c r="K193" s="5">
        <v>5531</v>
      </c>
      <c r="L193" s="5">
        <v>8900</v>
      </c>
      <c r="M193" s="5">
        <v>7516</v>
      </c>
      <c r="N193" s="5">
        <v>3669</v>
      </c>
      <c r="O193" s="5">
        <v>355</v>
      </c>
      <c r="P193" s="5">
        <v>7939</v>
      </c>
      <c r="Q193" s="5">
        <v>224825</v>
      </c>
    </row>
    <row r="194" spans="1:17" ht="20.100000000000001" customHeight="1">
      <c r="A194" s="288">
        <v>43821</v>
      </c>
      <c r="B194" s="5">
        <v>19267</v>
      </c>
      <c r="C194" s="5">
        <v>18123</v>
      </c>
      <c r="D194" s="5">
        <v>17749</v>
      </c>
      <c r="E194" s="5">
        <v>20167</v>
      </c>
      <c r="F194" s="5">
        <v>46893</v>
      </c>
      <c r="G194" s="5">
        <v>0</v>
      </c>
      <c r="H194" s="5">
        <v>44119</v>
      </c>
      <c r="I194" s="5">
        <v>13969</v>
      </c>
      <c r="J194" s="5">
        <v>12510</v>
      </c>
      <c r="K194" s="5">
        <v>5560</v>
      </c>
      <c r="L194" s="5">
        <v>8989</v>
      </c>
      <c r="M194" s="5">
        <v>7550</v>
      </c>
      <c r="N194" s="5">
        <v>3710</v>
      </c>
      <c r="O194" s="5">
        <v>325</v>
      </c>
      <c r="P194" s="5">
        <v>8021</v>
      </c>
      <c r="Q194" s="5">
        <v>226952</v>
      </c>
    </row>
    <row r="195" spans="1:17" ht="20.100000000000001" customHeight="1">
      <c r="A195" s="288">
        <v>43822</v>
      </c>
      <c r="B195" s="5">
        <v>19398</v>
      </c>
      <c r="C195" s="5">
        <v>18296</v>
      </c>
      <c r="D195" s="5">
        <v>17889</v>
      </c>
      <c r="E195" s="5">
        <v>20321</v>
      </c>
      <c r="F195" s="5">
        <v>47100</v>
      </c>
      <c r="G195" s="5">
        <v>0</v>
      </c>
      <c r="H195" s="5">
        <v>44358</v>
      </c>
      <c r="I195" s="5">
        <v>14123</v>
      </c>
      <c r="J195" s="5">
        <v>12698</v>
      </c>
      <c r="K195" s="5">
        <v>5609</v>
      </c>
      <c r="L195" s="5">
        <v>9012</v>
      </c>
      <c r="M195" s="5">
        <v>7598</v>
      </c>
      <c r="N195" s="5">
        <v>3750</v>
      </c>
      <c r="O195" s="5">
        <v>330</v>
      </c>
      <c r="P195" s="5">
        <v>7990</v>
      </c>
      <c r="Q195" s="5">
        <v>228472</v>
      </c>
    </row>
    <row r="196" spans="1:17" ht="20.100000000000001" customHeight="1">
      <c r="A196" s="288">
        <v>43823</v>
      </c>
      <c r="B196" s="5">
        <v>19456</v>
      </c>
      <c r="C196" s="5">
        <v>18410</v>
      </c>
      <c r="D196" s="5">
        <v>17967</v>
      </c>
      <c r="E196" s="5">
        <v>20561</v>
      </c>
      <c r="F196" s="5">
        <v>47351</v>
      </c>
      <c r="G196" s="5">
        <v>0</v>
      </c>
      <c r="H196" s="5">
        <v>44627</v>
      </c>
      <c r="I196" s="5">
        <v>14200</v>
      </c>
      <c r="J196" s="5">
        <v>12834</v>
      </c>
      <c r="K196" s="5">
        <v>5700</v>
      </c>
      <c r="L196" s="5">
        <v>9069</v>
      </c>
      <c r="M196" s="5">
        <v>7635</v>
      </c>
      <c r="N196" s="5">
        <v>3812</v>
      </c>
      <c r="O196" s="5">
        <v>321</v>
      </c>
      <c r="P196" s="5">
        <v>8000</v>
      </c>
      <c r="Q196" s="5">
        <v>229943</v>
      </c>
    </row>
    <row r="197" spans="1:17" ht="20.100000000000001" customHeight="1">
      <c r="A197" s="288">
        <v>43824</v>
      </c>
      <c r="B197" s="5">
        <v>19598</v>
      </c>
      <c r="C197" s="5">
        <v>18523</v>
      </c>
      <c r="D197" s="5">
        <v>18102</v>
      </c>
      <c r="E197" s="5">
        <v>20759</v>
      </c>
      <c r="F197" s="5">
        <v>47598</v>
      </c>
      <c r="G197" s="5">
        <v>0</v>
      </c>
      <c r="H197" s="5">
        <v>44810</v>
      </c>
      <c r="I197" s="5">
        <v>14356</v>
      </c>
      <c r="J197" s="5">
        <v>12721</v>
      </c>
      <c r="K197" s="5">
        <v>5706</v>
      </c>
      <c r="L197" s="5">
        <v>9180</v>
      </c>
      <c r="M197" s="5">
        <v>7765</v>
      </c>
      <c r="N197" s="5">
        <v>3900</v>
      </c>
      <c r="O197" s="5">
        <v>336</v>
      </c>
      <c r="P197" s="5">
        <v>8069</v>
      </c>
      <c r="Q197" s="5">
        <v>231423</v>
      </c>
    </row>
    <row r="198" spans="1:17" ht="20.100000000000001" customHeight="1">
      <c r="A198" s="288">
        <v>43825</v>
      </c>
      <c r="B198" s="5">
        <v>19712</v>
      </c>
      <c r="C198" s="5">
        <v>18647</v>
      </c>
      <c r="D198" s="5">
        <v>18200</v>
      </c>
      <c r="E198" s="5">
        <v>20901</v>
      </c>
      <c r="F198" s="5">
        <v>47723</v>
      </c>
      <c r="G198" s="5">
        <v>0</v>
      </c>
      <c r="H198" s="5">
        <v>44997</v>
      </c>
      <c r="I198" s="5">
        <v>14547</v>
      </c>
      <c r="J198" s="5">
        <v>12596</v>
      </c>
      <c r="K198" s="5">
        <v>5765</v>
      </c>
      <c r="L198" s="5">
        <v>9256</v>
      </c>
      <c r="M198" s="5">
        <v>7832</v>
      </c>
      <c r="N198" s="5">
        <v>3939</v>
      </c>
      <c r="O198" s="5">
        <v>340</v>
      </c>
      <c r="P198" s="5">
        <v>8123</v>
      </c>
      <c r="Q198" s="5">
        <v>232578</v>
      </c>
    </row>
    <row r="199" spans="1:17" ht="20.100000000000001" customHeight="1">
      <c r="A199" s="288">
        <v>43826</v>
      </c>
      <c r="B199" s="5">
        <v>20003</v>
      </c>
      <c r="C199" s="5">
        <v>18440</v>
      </c>
      <c r="D199" s="5">
        <v>18660</v>
      </c>
      <c r="E199" s="5">
        <v>21600</v>
      </c>
      <c r="F199" s="5">
        <v>48955</v>
      </c>
      <c r="G199" s="5">
        <v>0</v>
      </c>
      <c r="H199" s="5">
        <v>45100</v>
      </c>
      <c r="I199" s="5">
        <v>14566</v>
      </c>
      <c r="J199" s="5">
        <v>12366</v>
      </c>
      <c r="K199" s="5">
        <v>5980</v>
      </c>
      <c r="L199" s="5">
        <v>9366</v>
      </c>
      <c r="M199" s="5">
        <v>7551</v>
      </c>
      <c r="N199" s="5">
        <v>3750</v>
      </c>
      <c r="O199" s="5">
        <v>300</v>
      </c>
      <c r="P199" s="5">
        <v>7698</v>
      </c>
      <c r="Q199" s="5">
        <v>234335</v>
      </c>
    </row>
    <row r="200" spans="1:17" ht="20.100000000000001" customHeight="1">
      <c r="A200" s="288">
        <v>43827</v>
      </c>
      <c r="B200" s="5">
        <v>20220</v>
      </c>
      <c r="C200" s="5">
        <v>20112</v>
      </c>
      <c r="D200" s="5">
        <v>19885</v>
      </c>
      <c r="E200" s="5">
        <v>21650</v>
      </c>
      <c r="F200" s="5">
        <v>48152</v>
      </c>
      <c r="G200" s="5">
        <v>0</v>
      </c>
      <c r="H200" s="5">
        <v>43692</v>
      </c>
      <c r="I200" s="5">
        <v>14598</v>
      </c>
      <c r="J200" s="5">
        <v>12580</v>
      </c>
      <c r="K200" s="5">
        <v>5877</v>
      </c>
      <c r="L200" s="5">
        <v>9258</v>
      </c>
      <c r="M200" s="5">
        <v>7596</v>
      </c>
      <c r="N200" s="5">
        <v>3955</v>
      </c>
      <c r="O200" s="5">
        <v>312</v>
      </c>
      <c r="P200" s="5">
        <v>7841</v>
      </c>
      <c r="Q200" s="5">
        <v>235728</v>
      </c>
    </row>
    <row r="201" spans="1:17" ht="20.100000000000001" customHeight="1">
      <c r="A201" s="288">
        <v>43828</v>
      </c>
      <c r="B201" s="5">
        <v>19840</v>
      </c>
      <c r="C201" s="5">
        <v>21500</v>
      </c>
      <c r="D201" s="5">
        <v>17749</v>
      </c>
      <c r="E201" s="5">
        <v>21350</v>
      </c>
      <c r="F201" s="5">
        <v>46580</v>
      </c>
      <c r="G201" s="5">
        <v>0</v>
      </c>
      <c r="H201" s="5">
        <v>41451</v>
      </c>
      <c r="I201" s="5">
        <v>14355</v>
      </c>
      <c r="J201" s="5">
        <v>13120</v>
      </c>
      <c r="K201" s="5">
        <v>5665</v>
      </c>
      <c r="L201" s="5">
        <v>9365</v>
      </c>
      <c r="M201" s="5">
        <v>7550</v>
      </c>
      <c r="N201" s="5">
        <v>3850</v>
      </c>
      <c r="O201" s="5">
        <v>316</v>
      </c>
      <c r="P201" s="5">
        <v>8031</v>
      </c>
      <c r="Q201" s="5">
        <v>230722</v>
      </c>
    </row>
    <row r="202" spans="1:17" ht="20.100000000000001" customHeight="1">
      <c r="A202" s="288">
        <v>43829</v>
      </c>
      <c r="B202" s="5">
        <v>19987</v>
      </c>
      <c r="C202" s="5">
        <v>21365</v>
      </c>
      <c r="D202" s="5">
        <v>17889</v>
      </c>
      <c r="E202" s="5">
        <v>21600</v>
      </c>
      <c r="F202" s="5">
        <v>46851</v>
      </c>
      <c r="G202" s="5">
        <v>0</v>
      </c>
      <c r="H202" s="5">
        <v>49885</v>
      </c>
      <c r="I202" s="5">
        <v>13590</v>
      </c>
      <c r="J202" s="5">
        <v>13500</v>
      </c>
      <c r="K202" s="5">
        <v>5780</v>
      </c>
      <c r="L202" s="5">
        <v>9450</v>
      </c>
      <c r="M202" s="5">
        <v>7600</v>
      </c>
      <c r="N202" s="5">
        <v>3750</v>
      </c>
      <c r="O202" s="5">
        <v>325</v>
      </c>
      <c r="P202" s="5">
        <v>8125</v>
      </c>
      <c r="Q202" s="5">
        <v>239697</v>
      </c>
    </row>
    <row r="203" spans="1:17" ht="20.100000000000001" customHeight="1">
      <c r="A203" s="288">
        <v>43830</v>
      </c>
      <c r="B203" s="5">
        <v>21500</v>
      </c>
      <c r="C203" s="5">
        <v>22600</v>
      </c>
      <c r="D203" s="5">
        <v>17967</v>
      </c>
      <c r="E203" s="5">
        <v>21460</v>
      </c>
      <c r="F203" s="5">
        <v>49662</v>
      </c>
      <c r="G203" s="5">
        <v>0</v>
      </c>
      <c r="H203" s="5">
        <v>47999</v>
      </c>
      <c r="I203" s="5">
        <v>14320</v>
      </c>
      <c r="J203" s="5">
        <v>13840</v>
      </c>
      <c r="K203" s="5">
        <v>5841</v>
      </c>
      <c r="L203" s="5">
        <v>9588</v>
      </c>
      <c r="M203" s="5">
        <v>7985</v>
      </c>
      <c r="N203" s="5">
        <v>3890</v>
      </c>
      <c r="O203" s="5">
        <v>326</v>
      </c>
      <c r="P203" s="5">
        <v>8260</v>
      </c>
      <c r="Q203" s="5">
        <v>245238</v>
      </c>
    </row>
    <row r="204" spans="1:17" ht="20.100000000000001" customHeight="1">
      <c r="A204" s="288">
        <v>43831</v>
      </c>
      <c r="B204" s="5">
        <v>21500</v>
      </c>
      <c r="C204" s="5">
        <v>22600</v>
      </c>
      <c r="D204" s="5">
        <v>17967</v>
      </c>
      <c r="E204" s="5">
        <v>21460</v>
      </c>
      <c r="F204" s="5">
        <v>49662</v>
      </c>
      <c r="G204" s="5">
        <v>0</v>
      </c>
      <c r="H204" s="5">
        <v>47999</v>
      </c>
      <c r="I204" s="5">
        <v>14320</v>
      </c>
      <c r="J204" s="5">
        <v>13840</v>
      </c>
      <c r="K204" s="5">
        <v>5841</v>
      </c>
      <c r="L204" s="5">
        <v>9588</v>
      </c>
      <c r="M204" s="5">
        <v>7985</v>
      </c>
      <c r="N204" s="5">
        <v>3890</v>
      </c>
      <c r="O204" s="5">
        <v>326</v>
      </c>
      <c r="P204" s="5">
        <v>8260</v>
      </c>
      <c r="Q204" s="5">
        <v>245238</v>
      </c>
    </row>
    <row r="205" spans="1:17" ht="20.100000000000001" customHeight="1">
      <c r="A205" s="288">
        <v>43832</v>
      </c>
      <c r="B205" s="5">
        <v>19980</v>
      </c>
      <c r="C205" s="5">
        <v>17955</v>
      </c>
      <c r="D205" s="5">
        <v>18102</v>
      </c>
      <c r="E205" s="5">
        <v>20759</v>
      </c>
      <c r="F205" s="5">
        <v>47598</v>
      </c>
      <c r="G205" s="5">
        <v>0</v>
      </c>
      <c r="H205" s="5">
        <v>44668</v>
      </c>
      <c r="I205" s="5">
        <v>14520</v>
      </c>
      <c r="J205" s="5">
        <v>10980</v>
      </c>
      <c r="K205" s="5">
        <v>5235</v>
      </c>
      <c r="L205" s="5">
        <v>9568</v>
      </c>
      <c r="M205" s="5">
        <v>7125</v>
      </c>
      <c r="N205" s="5">
        <v>3900</v>
      </c>
      <c r="O205" s="5">
        <v>300</v>
      </c>
      <c r="P205" s="5">
        <v>8122</v>
      </c>
      <c r="Q205" s="5">
        <v>228812</v>
      </c>
    </row>
    <row r="206" spans="1:17" ht="20.100000000000001" customHeight="1">
      <c r="A206" s="288">
        <v>43833</v>
      </c>
      <c r="B206" s="5">
        <v>20040</v>
      </c>
      <c r="C206" s="5">
        <v>18007</v>
      </c>
      <c r="D206" s="5">
        <v>18123</v>
      </c>
      <c r="E206" s="5">
        <v>20750</v>
      </c>
      <c r="F206" s="5">
        <v>47612</v>
      </c>
      <c r="G206" s="5">
        <v>0</v>
      </c>
      <c r="H206" s="5">
        <v>44700</v>
      </c>
      <c r="I206" s="5">
        <v>14600</v>
      </c>
      <c r="J206" s="5">
        <v>10920</v>
      </c>
      <c r="K206" s="5">
        <v>5200</v>
      </c>
      <c r="L206" s="5">
        <v>9600</v>
      </c>
      <c r="M206" s="5">
        <v>7120</v>
      </c>
      <c r="N206" s="5">
        <v>3939</v>
      </c>
      <c r="O206" s="5">
        <v>310</v>
      </c>
      <c r="P206" s="5">
        <v>8100</v>
      </c>
      <c r="Q206" s="5">
        <v>229021</v>
      </c>
    </row>
    <row r="207" spans="1:17" ht="20.100000000000001" customHeight="1">
      <c r="A207" s="288">
        <v>43834</v>
      </c>
      <c r="B207" s="5">
        <v>20100</v>
      </c>
      <c r="C207" s="5">
        <v>18036</v>
      </c>
      <c r="D207" s="5">
        <v>18150</v>
      </c>
      <c r="E207" s="5">
        <v>20723</v>
      </c>
      <c r="F207" s="5">
        <v>47700</v>
      </c>
      <c r="G207" s="5">
        <v>0</v>
      </c>
      <c r="H207" s="5">
        <v>46988</v>
      </c>
      <c r="I207" s="5">
        <v>14620</v>
      </c>
      <c r="J207" s="5">
        <v>10870</v>
      </c>
      <c r="K207" s="5">
        <v>5235</v>
      </c>
      <c r="L207" s="5">
        <v>9616</v>
      </c>
      <c r="M207" s="5">
        <v>7100</v>
      </c>
      <c r="N207" s="5">
        <v>3920</v>
      </c>
      <c r="O207" s="5">
        <v>326</v>
      </c>
      <c r="P207" s="5">
        <v>8056</v>
      </c>
      <c r="Q207" s="5">
        <v>231440</v>
      </c>
    </row>
    <row r="208" spans="1:17" ht="20.100000000000001" customHeight="1">
      <c r="A208" s="288">
        <v>43835</v>
      </c>
      <c r="B208" s="5">
        <v>20156</v>
      </c>
      <c r="C208" s="5">
        <v>18095</v>
      </c>
      <c r="D208" s="5">
        <v>18151</v>
      </c>
      <c r="E208" s="5">
        <v>20712</v>
      </c>
      <c r="F208" s="5">
        <v>47789</v>
      </c>
      <c r="G208" s="5">
        <v>0</v>
      </c>
      <c r="H208" s="5">
        <v>48982</v>
      </c>
      <c r="I208" s="5">
        <v>14780</v>
      </c>
      <c r="J208" s="5">
        <v>10810</v>
      </c>
      <c r="K208" s="5">
        <v>5240</v>
      </c>
      <c r="L208" s="5">
        <v>9620</v>
      </c>
      <c r="M208" s="5">
        <v>7135</v>
      </c>
      <c r="N208" s="5">
        <v>3956</v>
      </c>
      <c r="O208" s="5">
        <v>330</v>
      </c>
      <c r="P208" s="5">
        <v>8050</v>
      </c>
      <c r="Q208" s="5">
        <v>233806</v>
      </c>
    </row>
    <row r="209" spans="1:17" ht="20.100000000000001" customHeight="1">
      <c r="A209" s="288">
        <v>43836</v>
      </c>
      <c r="B209" s="5">
        <v>20214</v>
      </c>
      <c r="C209" s="5">
        <v>18121</v>
      </c>
      <c r="D209" s="5">
        <v>18179</v>
      </c>
      <c r="E209" s="5">
        <v>20791</v>
      </c>
      <c r="F209" s="5">
        <v>47835</v>
      </c>
      <c r="G209" s="5">
        <v>0</v>
      </c>
      <c r="H209" s="5">
        <v>44845</v>
      </c>
      <c r="I209" s="5">
        <v>17860</v>
      </c>
      <c r="J209" s="5">
        <v>10812</v>
      </c>
      <c r="K209" s="5">
        <v>5252</v>
      </c>
      <c r="L209" s="5">
        <v>9642</v>
      </c>
      <c r="M209" s="5">
        <v>7160</v>
      </c>
      <c r="N209" s="5">
        <v>3960</v>
      </c>
      <c r="O209" s="5">
        <v>352</v>
      </c>
      <c r="P209" s="5">
        <v>8031</v>
      </c>
      <c r="Q209" s="5">
        <v>233054</v>
      </c>
    </row>
    <row r="210" spans="1:17" ht="20.100000000000001" customHeight="1">
      <c r="A210" s="288">
        <v>43837</v>
      </c>
      <c r="B210" s="5">
        <v>20281</v>
      </c>
      <c r="C210" s="5">
        <v>18163</v>
      </c>
      <c r="D210" s="5">
        <v>18200</v>
      </c>
      <c r="E210" s="5">
        <v>20812</v>
      </c>
      <c r="F210" s="5">
        <v>47890</v>
      </c>
      <c r="G210" s="5">
        <v>0</v>
      </c>
      <c r="H210" s="5">
        <v>49884</v>
      </c>
      <c r="I210" s="5">
        <v>14900</v>
      </c>
      <c r="J210" s="5">
        <v>10829</v>
      </c>
      <c r="K210" s="5">
        <v>5267</v>
      </c>
      <c r="L210" s="5">
        <v>9637</v>
      </c>
      <c r="M210" s="5">
        <v>7165</v>
      </c>
      <c r="N210" s="5">
        <v>3985</v>
      </c>
      <c r="O210" s="5">
        <v>350</v>
      </c>
      <c r="P210" s="5">
        <v>8045</v>
      </c>
      <c r="Q210" s="5">
        <v>235408</v>
      </c>
    </row>
    <row r="211" spans="1:17" ht="20.100000000000001" customHeight="1">
      <c r="A211" s="288">
        <v>43838</v>
      </c>
      <c r="B211" s="5">
        <v>20325</v>
      </c>
      <c r="C211" s="5">
        <v>18179</v>
      </c>
      <c r="D211" s="5">
        <v>18232</v>
      </c>
      <c r="E211" s="5">
        <v>20839</v>
      </c>
      <c r="F211" s="5">
        <v>47965</v>
      </c>
      <c r="G211" s="5">
        <v>0</v>
      </c>
      <c r="H211" s="5">
        <v>46582</v>
      </c>
      <c r="I211" s="5">
        <v>14910</v>
      </c>
      <c r="J211" s="5">
        <v>10838</v>
      </c>
      <c r="K211" s="5">
        <v>5290</v>
      </c>
      <c r="L211" s="5">
        <v>9658</v>
      </c>
      <c r="M211" s="5">
        <v>7176</v>
      </c>
      <c r="N211" s="5">
        <v>4003</v>
      </c>
      <c r="O211" s="5">
        <v>361</v>
      </c>
      <c r="P211" s="5">
        <v>8040</v>
      </c>
      <c r="Q211" s="5">
        <v>232398</v>
      </c>
    </row>
    <row r="212" spans="1:17" ht="20.100000000000001" customHeight="1">
      <c r="A212" s="288">
        <v>43839</v>
      </c>
      <c r="B212" s="5">
        <v>20369</v>
      </c>
      <c r="C212" s="5">
        <v>18201</v>
      </c>
      <c r="D212" s="5">
        <v>18240</v>
      </c>
      <c r="E212" s="5">
        <v>20856</v>
      </c>
      <c r="F212" s="5">
        <v>47812</v>
      </c>
      <c r="G212" s="5">
        <v>0</v>
      </c>
      <c r="H212" s="5">
        <v>48920</v>
      </c>
      <c r="I212" s="5">
        <v>14987</v>
      </c>
      <c r="J212" s="5">
        <v>10840</v>
      </c>
      <c r="K212" s="5">
        <v>5310</v>
      </c>
      <c r="L212" s="5">
        <v>9660</v>
      </c>
      <c r="M212" s="5">
        <v>7195</v>
      </c>
      <c r="N212" s="5">
        <v>4052</v>
      </c>
      <c r="O212" s="5">
        <v>373</v>
      </c>
      <c r="P212" s="5">
        <v>8057</v>
      </c>
      <c r="Q212" s="5">
        <v>234872</v>
      </c>
    </row>
    <row r="213" spans="1:17" ht="20.100000000000001" customHeight="1">
      <c r="A213" s="288">
        <v>43840</v>
      </c>
      <c r="B213" s="5">
        <v>20366</v>
      </c>
      <c r="C213" s="5">
        <v>18955</v>
      </c>
      <c r="D213" s="5">
        <v>18655</v>
      </c>
      <c r="E213" s="5">
        <v>20890</v>
      </c>
      <c r="F213" s="5">
        <v>49885</v>
      </c>
      <c r="G213" s="5">
        <v>0</v>
      </c>
      <c r="H213" s="5">
        <v>49552</v>
      </c>
      <c r="I213" s="5">
        <v>14998</v>
      </c>
      <c r="J213" s="5">
        <v>10832</v>
      </c>
      <c r="K213" s="5">
        <v>5315</v>
      </c>
      <c r="L213" s="5">
        <v>9820</v>
      </c>
      <c r="M213" s="5">
        <v>7206</v>
      </c>
      <c r="N213" s="5">
        <v>4040</v>
      </c>
      <c r="O213" s="5">
        <v>369</v>
      </c>
      <c r="P213" s="5">
        <v>8069</v>
      </c>
      <c r="Q213" s="5">
        <v>238952</v>
      </c>
    </row>
    <row r="214" spans="1:17" ht="20.100000000000001" customHeight="1">
      <c r="A214" s="288">
        <v>43841</v>
      </c>
      <c r="B214" s="5">
        <v>20955</v>
      </c>
      <c r="C214" s="5">
        <v>18944</v>
      </c>
      <c r="D214" s="5">
        <v>18955</v>
      </c>
      <c r="E214" s="5">
        <v>20912</v>
      </c>
      <c r="F214" s="5">
        <v>48575</v>
      </c>
      <c r="G214" s="5">
        <v>0</v>
      </c>
      <c r="H214" s="5">
        <v>49682</v>
      </c>
      <c r="I214" s="5">
        <v>15015</v>
      </c>
      <c r="J214" s="5">
        <v>10845</v>
      </c>
      <c r="K214" s="5">
        <v>5329</v>
      </c>
      <c r="L214" s="5">
        <v>9997</v>
      </c>
      <c r="M214" s="5">
        <v>7230</v>
      </c>
      <c r="N214" s="5">
        <v>4059</v>
      </c>
      <c r="O214" s="5">
        <v>375</v>
      </c>
      <c r="P214" s="5">
        <v>8073</v>
      </c>
      <c r="Q214" s="5">
        <v>238946</v>
      </c>
    </row>
    <row r="215" spans="1:17" ht="20.100000000000001" customHeight="1">
      <c r="A215" s="288">
        <v>43842</v>
      </c>
      <c r="B215" s="5">
        <v>26588</v>
      </c>
      <c r="C215" s="5">
        <v>18955</v>
      </c>
      <c r="D215" s="5">
        <v>18656</v>
      </c>
      <c r="E215" s="5">
        <v>21632</v>
      </c>
      <c r="F215" s="5">
        <v>48789</v>
      </c>
      <c r="G215" s="5">
        <v>0</v>
      </c>
      <c r="H215" s="5">
        <v>53655</v>
      </c>
      <c r="I215" s="5">
        <v>15056</v>
      </c>
      <c r="J215" s="5">
        <v>10856</v>
      </c>
      <c r="K215" s="5">
        <v>5335</v>
      </c>
      <c r="L215" s="5">
        <v>10325</v>
      </c>
      <c r="M215" s="5">
        <v>7210</v>
      </c>
      <c r="N215" s="5">
        <v>4063</v>
      </c>
      <c r="O215" s="5">
        <v>381</v>
      </c>
      <c r="P215" s="5">
        <v>8095</v>
      </c>
      <c r="Q215" s="5">
        <v>249596</v>
      </c>
    </row>
    <row r="216" spans="1:17" ht="20.100000000000001" customHeight="1">
      <c r="A216" s="288">
        <v>43843</v>
      </c>
      <c r="B216" s="5">
        <v>30111</v>
      </c>
      <c r="C216" s="5">
        <v>20221</v>
      </c>
      <c r="D216" s="5">
        <v>20122</v>
      </c>
      <c r="E216" s="5">
        <v>21895</v>
      </c>
      <c r="F216" s="5">
        <v>51200</v>
      </c>
      <c r="G216" s="5">
        <v>0</v>
      </c>
      <c r="H216" s="5">
        <v>57854</v>
      </c>
      <c r="I216" s="5">
        <v>15063</v>
      </c>
      <c r="J216" s="5">
        <v>10869</v>
      </c>
      <c r="K216" s="5">
        <v>5346</v>
      </c>
      <c r="L216" s="5">
        <v>10650</v>
      </c>
      <c r="M216" s="5">
        <v>7215</v>
      </c>
      <c r="N216" s="5">
        <v>4070</v>
      </c>
      <c r="O216" s="5">
        <v>395</v>
      </c>
      <c r="P216" s="5">
        <v>8090</v>
      </c>
      <c r="Q216" s="5">
        <v>263101</v>
      </c>
    </row>
    <row r="217" spans="1:17" ht="20.100000000000001" customHeight="1">
      <c r="A217" s="288">
        <v>43844</v>
      </c>
      <c r="B217" s="5">
        <v>26588</v>
      </c>
      <c r="C217" s="5">
        <v>19352</v>
      </c>
      <c r="D217" s="5">
        <v>23221</v>
      </c>
      <c r="E217" s="5">
        <v>22693</v>
      </c>
      <c r="F217" s="5">
        <v>48550</v>
      </c>
      <c r="G217" s="5">
        <v>0</v>
      </c>
      <c r="H217" s="5">
        <v>51226</v>
      </c>
      <c r="I217" s="5">
        <v>15078</v>
      </c>
      <c r="J217" s="5">
        <v>10873</v>
      </c>
      <c r="K217" s="5">
        <v>5359</v>
      </c>
      <c r="L217" s="5">
        <v>10798</v>
      </c>
      <c r="M217" s="5">
        <v>7236</v>
      </c>
      <c r="N217" s="5">
        <v>4085</v>
      </c>
      <c r="O217" s="5">
        <v>403</v>
      </c>
      <c r="P217" s="5">
        <v>8097</v>
      </c>
      <c r="Q217" s="5">
        <v>253559</v>
      </c>
    </row>
    <row r="218" spans="1:17" ht="20.100000000000001" customHeight="1">
      <c r="A218" s="288">
        <v>43845</v>
      </c>
      <c r="B218" s="5">
        <v>24111</v>
      </c>
      <c r="C218" s="5">
        <v>18566</v>
      </c>
      <c r="D218" s="5">
        <v>19558</v>
      </c>
      <c r="E218" s="5">
        <v>22506</v>
      </c>
      <c r="F218" s="5">
        <v>42365</v>
      </c>
      <c r="G218" s="5">
        <v>0</v>
      </c>
      <c r="H218" s="5">
        <v>49582</v>
      </c>
      <c r="I218" s="5">
        <v>15093</v>
      </c>
      <c r="J218" s="5">
        <v>10883</v>
      </c>
      <c r="K218" s="5">
        <v>5372</v>
      </c>
      <c r="L218" s="5">
        <v>10910</v>
      </c>
      <c r="M218" s="5">
        <v>7250</v>
      </c>
      <c r="N218" s="5">
        <v>4080</v>
      </c>
      <c r="O218" s="5">
        <v>410</v>
      </c>
      <c r="P218" s="5">
        <v>8109</v>
      </c>
      <c r="Q218" s="5">
        <v>238795</v>
      </c>
    </row>
    <row r="219" spans="1:17" ht="20.100000000000001" customHeight="1">
      <c r="A219" s="288">
        <v>43846</v>
      </c>
      <c r="B219" s="5">
        <v>22251</v>
      </c>
      <c r="C219" s="5">
        <v>18752</v>
      </c>
      <c r="D219" s="5">
        <v>19488</v>
      </c>
      <c r="E219" s="5">
        <v>22432</v>
      </c>
      <c r="F219" s="5">
        <v>43665</v>
      </c>
      <c r="G219" s="5">
        <v>0</v>
      </c>
      <c r="H219" s="5">
        <v>49233</v>
      </c>
      <c r="I219" s="5">
        <v>15090</v>
      </c>
      <c r="J219" s="5">
        <v>10895</v>
      </c>
      <c r="K219" s="5">
        <v>5387</v>
      </c>
      <c r="L219" s="5">
        <v>10969</v>
      </c>
      <c r="M219" s="5">
        <v>7252</v>
      </c>
      <c r="N219" s="5">
        <v>4095</v>
      </c>
      <c r="O219" s="5">
        <v>405</v>
      </c>
      <c r="P219" s="5">
        <v>8120</v>
      </c>
      <c r="Q219" s="5">
        <v>238034</v>
      </c>
    </row>
    <row r="220" spans="1:17" ht="20.100000000000001" customHeight="1">
      <c r="A220" s="288">
        <v>43847</v>
      </c>
      <c r="B220" s="5">
        <v>25255</v>
      </c>
      <c r="C220" s="5">
        <v>20853</v>
      </c>
      <c r="D220" s="5">
        <v>20200</v>
      </c>
      <c r="E220" s="5">
        <v>26652</v>
      </c>
      <c r="F220" s="5">
        <v>48767</v>
      </c>
      <c r="G220" s="5">
        <v>0</v>
      </c>
      <c r="H220" s="5">
        <v>52876</v>
      </c>
      <c r="I220" s="5">
        <v>15544</v>
      </c>
      <c r="J220" s="5">
        <v>12276</v>
      </c>
      <c r="K220" s="5">
        <v>5899</v>
      </c>
      <c r="L220" s="5">
        <v>11008</v>
      </c>
      <c r="M220" s="5">
        <v>7654</v>
      </c>
      <c r="N220" s="5">
        <v>4286</v>
      </c>
      <c r="O220" s="5">
        <v>433</v>
      </c>
      <c r="P220" s="5">
        <v>8209</v>
      </c>
      <c r="Q220" s="5">
        <v>259912</v>
      </c>
    </row>
    <row r="221" spans="1:17" ht="20.100000000000001" customHeight="1">
      <c r="A221" s="288">
        <v>43848</v>
      </c>
      <c r="B221" s="5">
        <v>25444</v>
      </c>
      <c r="C221" s="5">
        <v>21670</v>
      </c>
      <c r="D221" s="5">
        <v>21202</v>
      </c>
      <c r="E221" s="5">
        <v>26655</v>
      </c>
      <c r="F221" s="5">
        <v>48387</v>
      </c>
      <c r="G221" s="5">
        <v>0</v>
      </c>
      <c r="H221" s="5">
        <v>55678</v>
      </c>
      <c r="I221" s="5">
        <v>14862</v>
      </c>
      <c r="J221" s="5">
        <v>12334</v>
      </c>
      <c r="K221" s="5">
        <v>4639</v>
      </c>
      <c r="L221" s="5">
        <v>12211</v>
      </c>
      <c r="M221" s="5">
        <v>7430</v>
      </c>
      <c r="N221" s="5">
        <v>4172</v>
      </c>
      <c r="O221" s="5">
        <v>379</v>
      </c>
      <c r="P221" s="5">
        <v>7655</v>
      </c>
      <c r="Q221" s="5">
        <v>262718</v>
      </c>
    </row>
    <row r="222" spans="1:17" ht="20.100000000000001" customHeight="1">
      <c r="A222" s="288">
        <v>43849</v>
      </c>
      <c r="B222" s="5">
        <v>26582</v>
      </c>
      <c r="C222" s="5">
        <v>19432</v>
      </c>
      <c r="D222" s="5">
        <v>18762</v>
      </c>
      <c r="E222" s="5">
        <v>21886</v>
      </c>
      <c r="F222" s="5">
        <v>52224</v>
      </c>
      <c r="G222" s="5">
        <v>0</v>
      </c>
      <c r="H222" s="5">
        <v>54789</v>
      </c>
      <c r="I222" s="5">
        <v>11828</v>
      </c>
      <c r="J222" s="5">
        <v>10288</v>
      </c>
      <c r="K222" s="5">
        <v>4399</v>
      </c>
      <c r="L222" s="5">
        <v>12120</v>
      </c>
      <c r="M222" s="5">
        <v>7665</v>
      </c>
      <c r="N222" s="5">
        <v>3987</v>
      </c>
      <c r="O222" s="5">
        <v>389</v>
      </c>
      <c r="P222" s="5">
        <v>7354</v>
      </c>
      <c r="Q222" s="5">
        <v>251705</v>
      </c>
    </row>
    <row r="223" spans="1:17" ht="20.100000000000001" customHeight="1">
      <c r="A223" s="288">
        <v>43850</v>
      </c>
      <c r="B223" s="5">
        <v>23887</v>
      </c>
      <c r="C223" s="5">
        <v>18864</v>
      </c>
      <c r="D223" s="5">
        <v>17366</v>
      </c>
      <c r="E223" s="5">
        <v>23223</v>
      </c>
      <c r="F223" s="5">
        <v>49000</v>
      </c>
      <c r="G223" s="5">
        <v>0</v>
      </c>
      <c r="H223" s="5">
        <v>53278</v>
      </c>
      <c r="I223" s="5">
        <v>10988</v>
      </c>
      <c r="J223" s="5">
        <v>9065</v>
      </c>
      <c r="K223" s="5">
        <v>4876</v>
      </c>
      <c r="L223" s="5">
        <v>13281</v>
      </c>
      <c r="M223" s="5">
        <v>7264</v>
      </c>
      <c r="N223" s="5">
        <v>3976</v>
      </c>
      <c r="O223" s="5">
        <v>453</v>
      </c>
      <c r="P223" s="5">
        <v>7354</v>
      </c>
      <c r="Q223" s="5">
        <v>242875</v>
      </c>
    </row>
    <row r="224" spans="1:17" ht="20.100000000000001" customHeight="1">
      <c r="A224" s="289">
        <v>43851</v>
      </c>
      <c r="B224" s="5">
        <v>23400</v>
      </c>
      <c r="C224" s="5">
        <v>16899</v>
      </c>
      <c r="D224" s="5">
        <v>16557</v>
      </c>
      <c r="E224" s="5">
        <v>24452</v>
      </c>
      <c r="F224" s="5">
        <v>48876</v>
      </c>
      <c r="G224" s="5">
        <v>0</v>
      </c>
      <c r="H224" s="5">
        <v>50183</v>
      </c>
      <c r="I224" s="5">
        <v>10876</v>
      </c>
      <c r="J224" s="5">
        <v>9825</v>
      </c>
      <c r="K224" s="5">
        <v>4998</v>
      </c>
      <c r="L224" s="5">
        <v>12754</v>
      </c>
      <c r="M224" s="5">
        <v>7165</v>
      </c>
      <c r="N224" s="5">
        <v>3755</v>
      </c>
      <c r="O224" s="5">
        <v>392</v>
      </c>
      <c r="P224" s="5">
        <v>7465</v>
      </c>
      <c r="Q224" s="149">
        <v>237597</v>
      </c>
    </row>
    <row r="225" spans="1:17" ht="20.100000000000001" customHeight="1">
      <c r="A225" s="289">
        <v>43861</v>
      </c>
      <c r="B225" s="5">
        <v>4332</v>
      </c>
      <c r="C225" s="5">
        <v>3421</v>
      </c>
      <c r="D225" s="5">
        <v>3225</v>
      </c>
      <c r="E225" s="5">
        <v>2210</v>
      </c>
      <c r="F225" s="5">
        <v>3987</v>
      </c>
      <c r="G225" s="5">
        <v>0</v>
      </c>
      <c r="H225" s="5">
        <v>4362</v>
      </c>
      <c r="I225" s="5">
        <v>2838</v>
      </c>
      <c r="J225" s="5">
        <v>0</v>
      </c>
      <c r="K225" s="5">
        <v>329</v>
      </c>
      <c r="L225" s="5">
        <v>2790</v>
      </c>
      <c r="M225" s="5">
        <v>321</v>
      </c>
      <c r="N225" s="5">
        <v>0</v>
      </c>
      <c r="O225" s="5">
        <v>0</v>
      </c>
      <c r="P225" s="5">
        <v>0</v>
      </c>
      <c r="Q225" s="5">
        <v>27815</v>
      </c>
    </row>
    <row r="226" spans="1:17" ht="20.100000000000001" customHeight="1">
      <c r="A226" s="288">
        <v>43862</v>
      </c>
      <c r="B226" s="5">
        <v>4132</v>
      </c>
      <c r="C226" s="5">
        <v>2743</v>
      </c>
      <c r="D226" s="5">
        <v>2669</v>
      </c>
      <c r="E226" s="5">
        <v>2128</v>
      </c>
      <c r="F226" s="5">
        <v>3346</v>
      </c>
      <c r="G226" s="5">
        <v>0</v>
      </c>
      <c r="H226" s="5">
        <v>3875</v>
      </c>
      <c r="I226" s="5">
        <v>2732</v>
      </c>
      <c r="J226" s="5">
        <v>0</v>
      </c>
      <c r="K226" s="5">
        <v>321</v>
      </c>
      <c r="L226" s="5">
        <v>3976</v>
      </c>
      <c r="M226" s="5">
        <v>238</v>
      </c>
      <c r="N226" s="5">
        <v>0</v>
      </c>
      <c r="O226" s="5">
        <v>0</v>
      </c>
      <c r="P226" s="5">
        <v>0</v>
      </c>
      <c r="Q226" s="5">
        <v>26160</v>
      </c>
    </row>
    <row r="227" spans="1:17" ht="20.100000000000001" customHeight="1">
      <c r="A227" s="288">
        <v>43863</v>
      </c>
      <c r="B227" s="5">
        <v>5443</v>
      </c>
      <c r="C227" s="5">
        <v>3678</v>
      </c>
      <c r="D227" s="5">
        <v>2466</v>
      </c>
      <c r="E227" s="5">
        <v>2654</v>
      </c>
      <c r="F227" s="5">
        <v>1028</v>
      </c>
      <c r="G227" s="5">
        <v>0</v>
      </c>
      <c r="H227" s="5">
        <v>3266</v>
      </c>
      <c r="I227" s="5">
        <v>2123</v>
      </c>
      <c r="J227" s="5">
        <v>0</v>
      </c>
      <c r="K227" s="5">
        <v>0</v>
      </c>
      <c r="L227" s="5">
        <v>2886</v>
      </c>
      <c r="M227" s="5">
        <v>283</v>
      </c>
      <c r="N227" s="5">
        <v>189</v>
      </c>
      <c r="O227" s="5">
        <v>0</v>
      </c>
      <c r="P227" s="5">
        <v>0</v>
      </c>
      <c r="Q227" s="5">
        <v>24016</v>
      </c>
    </row>
    <row r="228" spans="1:17" ht="20.100000000000001" customHeight="1">
      <c r="A228" s="288">
        <v>43864</v>
      </c>
      <c r="B228" s="5">
        <v>4225</v>
      </c>
      <c r="C228" s="5">
        <v>6543</v>
      </c>
      <c r="D228" s="5">
        <v>2768</v>
      </c>
      <c r="E228" s="5">
        <v>5654</v>
      </c>
      <c r="F228" s="5">
        <v>1028</v>
      </c>
      <c r="G228" s="5">
        <v>0</v>
      </c>
      <c r="H228" s="5">
        <v>2865</v>
      </c>
      <c r="I228" s="5">
        <v>2010</v>
      </c>
      <c r="J228" s="5">
        <v>0</v>
      </c>
      <c r="K228" s="5">
        <v>0</v>
      </c>
      <c r="L228" s="5">
        <v>3228</v>
      </c>
      <c r="M228" s="5">
        <v>294</v>
      </c>
      <c r="N228" s="5">
        <v>180</v>
      </c>
      <c r="O228" s="5">
        <v>0</v>
      </c>
      <c r="P228" s="5">
        <v>325</v>
      </c>
      <c r="Q228" s="5">
        <v>29120</v>
      </c>
    </row>
    <row r="229" spans="1:17" ht="20.100000000000001" customHeight="1">
      <c r="A229" s="288">
        <v>43865</v>
      </c>
      <c r="B229" s="5">
        <v>5133</v>
      </c>
      <c r="C229" s="5">
        <v>6533</v>
      </c>
      <c r="D229" s="5">
        <v>3568</v>
      </c>
      <c r="E229" s="5">
        <v>5087</v>
      </c>
      <c r="F229" s="5">
        <v>1408</v>
      </c>
      <c r="G229" s="5">
        <v>0</v>
      </c>
      <c r="H229" s="5">
        <v>6788</v>
      </c>
      <c r="I229" s="5">
        <v>2018</v>
      </c>
      <c r="J229" s="5">
        <v>0</v>
      </c>
      <c r="K229" s="5">
        <v>0</v>
      </c>
      <c r="L229" s="5">
        <v>3298</v>
      </c>
      <c r="M229" s="5">
        <v>0</v>
      </c>
      <c r="N229" s="5">
        <v>210</v>
      </c>
      <c r="O229" s="5">
        <v>0</v>
      </c>
      <c r="P229" s="5">
        <v>335</v>
      </c>
      <c r="Q229" s="5">
        <v>34378</v>
      </c>
    </row>
    <row r="230" spans="1:17" ht="20.100000000000001" customHeight="1">
      <c r="A230" s="288">
        <v>43866</v>
      </c>
      <c r="B230" s="5">
        <v>5098</v>
      </c>
      <c r="C230" s="5">
        <v>5689</v>
      </c>
      <c r="D230" s="5">
        <v>3674</v>
      </c>
      <c r="E230" s="5">
        <v>6100</v>
      </c>
      <c r="F230" s="5">
        <v>1200</v>
      </c>
      <c r="G230" s="5">
        <v>0</v>
      </c>
      <c r="H230" s="5">
        <v>6800</v>
      </c>
      <c r="I230" s="5">
        <v>3282</v>
      </c>
      <c r="J230" s="5">
        <v>0</v>
      </c>
      <c r="K230" s="5">
        <v>0</v>
      </c>
      <c r="L230" s="5">
        <v>3200</v>
      </c>
      <c r="M230" s="5">
        <v>238</v>
      </c>
      <c r="N230" s="5">
        <v>120</v>
      </c>
      <c r="O230" s="5">
        <v>0</v>
      </c>
      <c r="P230" s="5">
        <v>456</v>
      </c>
      <c r="Q230" s="5">
        <v>35857</v>
      </c>
    </row>
    <row r="231" spans="1:17" ht="20.100000000000001" customHeight="1">
      <c r="A231" s="288">
        <v>43867</v>
      </c>
      <c r="B231" s="5">
        <v>5123</v>
      </c>
      <c r="C231" s="5">
        <v>5788</v>
      </c>
      <c r="D231" s="5">
        <v>2998</v>
      </c>
      <c r="E231" s="5">
        <v>6243</v>
      </c>
      <c r="F231" s="5">
        <v>1087</v>
      </c>
      <c r="G231" s="5">
        <v>0</v>
      </c>
      <c r="H231" s="5">
        <v>8769</v>
      </c>
      <c r="I231" s="5">
        <v>2765</v>
      </c>
      <c r="J231" s="5">
        <v>0</v>
      </c>
      <c r="K231" s="5">
        <v>0</v>
      </c>
      <c r="L231" s="5">
        <v>2689</v>
      </c>
      <c r="M231" s="5">
        <v>287</v>
      </c>
      <c r="N231" s="5">
        <v>165</v>
      </c>
      <c r="O231" s="5">
        <v>0</v>
      </c>
      <c r="P231" s="5">
        <v>543</v>
      </c>
      <c r="Q231" s="5">
        <v>36457</v>
      </c>
    </row>
    <row r="232" spans="1:17" ht="20.100000000000001" customHeight="1">
      <c r="A232" s="288">
        <v>43868</v>
      </c>
      <c r="B232" s="5">
        <v>5765</v>
      </c>
      <c r="C232" s="5">
        <v>5754</v>
      </c>
      <c r="D232" s="5">
        <v>3322</v>
      </c>
      <c r="E232" s="5">
        <v>6887</v>
      </c>
      <c r="F232" s="5">
        <v>1243</v>
      </c>
      <c r="G232" s="5">
        <v>0</v>
      </c>
      <c r="H232" s="5">
        <v>8432</v>
      </c>
      <c r="I232" s="5">
        <v>2775</v>
      </c>
      <c r="J232" s="5">
        <v>0</v>
      </c>
      <c r="K232" s="5">
        <v>1865</v>
      </c>
      <c r="L232" s="5">
        <v>2765</v>
      </c>
      <c r="M232" s="5">
        <v>478</v>
      </c>
      <c r="N232" s="5">
        <v>165</v>
      </c>
      <c r="O232" s="5">
        <v>0</v>
      </c>
      <c r="P232" s="5">
        <v>654</v>
      </c>
      <c r="Q232" s="5">
        <v>40105</v>
      </c>
    </row>
    <row r="233" spans="1:17" ht="20.100000000000001" customHeight="1">
      <c r="A233" s="288">
        <v>43869</v>
      </c>
      <c r="B233" s="5">
        <v>5990</v>
      </c>
      <c r="C233" s="5">
        <v>6553</v>
      </c>
      <c r="D233" s="5">
        <v>3457</v>
      </c>
      <c r="E233" s="5">
        <v>6214</v>
      </c>
      <c r="F233" s="5">
        <v>1345</v>
      </c>
      <c r="G233" s="5">
        <v>0</v>
      </c>
      <c r="H233" s="5">
        <v>6987</v>
      </c>
      <c r="I233" s="5">
        <v>2646</v>
      </c>
      <c r="J233" s="5">
        <v>0</v>
      </c>
      <c r="K233" s="5">
        <v>1266</v>
      </c>
      <c r="L233" s="5">
        <v>2543</v>
      </c>
      <c r="M233" s="5">
        <v>525</v>
      </c>
      <c r="N233" s="5">
        <v>322</v>
      </c>
      <c r="O233" s="5">
        <v>0</v>
      </c>
      <c r="P233" s="5">
        <v>453</v>
      </c>
      <c r="Q233" s="5">
        <v>38301</v>
      </c>
    </row>
    <row r="234" spans="1:17" ht="20.100000000000001" customHeight="1">
      <c r="A234" s="288">
        <v>43870</v>
      </c>
      <c r="B234" s="5">
        <v>5976</v>
      </c>
      <c r="C234" s="5">
        <v>6132</v>
      </c>
      <c r="D234" s="5">
        <v>3564</v>
      </c>
      <c r="E234" s="5">
        <v>5898</v>
      </c>
      <c r="F234" s="5">
        <v>3568</v>
      </c>
      <c r="G234" s="5">
        <v>0</v>
      </c>
      <c r="H234" s="5">
        <v>5332</v>
      </c>
      <c r="I234" s="5">
        <v>3132</v>
      </c>
      <c r="J234" s="5">
        <v>0</v>
      </c>
      <c r="K234" s="5">
        <v>1298</v>
      </c>
      <c r="L234" s="5">
        <v>2755</v>
      </c>
      <c r="M234" s="5">
        <v>297</v>
      </c>
      <c r="N234" s="5">
        <v>321</v>
      </c>
      <c r="O234" s="5">
        <v>209</v>
      </c>
      <c r="P234" s="5">
        <v>532</v>
      </c>
      <c r="Q234" s="5">
        <v>39014</v>
      </c>
    </row>
    <row r="235" spans="1:17" ht="20.100000000000001" customHeight="1">
      <c r="A235" s="288">
        <v>43871</v>
      </c>
      <c r="B235" s="5">
        <v>6251</v>
      </c>
      <c r="C235" s="5">
        <v>5321</v>
      </c>
      <c r="D235" s="5">
        <v>3211</v>
      </c>
      <c r="E235" s="5">
        <v>6213</v>
      </c>
      <c r="F235" s="5">
        <v>3689</v>
      </c>
      <c r="G235" s="5">
        <v>0</v>
      </c>
      <c r="H235" s="5">
        <v>6543</v>
      </c>
      <c r="I235" s="5">
        <v>2259</v>
      </c>
      <c r="J235" s="5">
        <v>0</v>
      </c>
      <c r="K235" s="5">
        <v>1887</v>
      </c>
      <c r="L235" s="5">
        <v>2129</v>
      </c>
      <c r="M235" s="5">
        <v>264</v>
      </c>
      <c r="N235" s="5">
        <v>179</v>
      </c>
      <c r="O235" s="5">
        <v>332</v>
      </c>
      <c r="P235" s="5">
        <v>532</v>
      </c>
      <c r="Q235" s="5">
        <v>38810</v>
      </c>
    </row>
    <row r="236" spans="1:17" ht="20.100000000000001" customHeight="1">
      <c r="A236" s="288">
        <v>43872</v>
      </c>
      <c r="B236" s="5">
        <v>6996</v>
      </c>
      <c r="C236" s="5">
        <v>5322</v>
      </c>
      <c r="D236" s="5">
        <v>3009</v>
      </c>
      <c r="E236" s="5">
        <v>6144</v>
      </c>
      <c r="F236" s="5">
        <v>4213</v>
      </c>
      <c r="G236" s="5">
        <v>0</v>
      </c>
      <c r="H236" s="5">
        <v>3460</v>
      </c>
      <c r="I236" s="5">
        <v>2458</v>
      </c>
      <c r="J236" s="5">
        <v>0</v>
      </c>
      <c r="K236" s="5">
        <v>1998</v>
      </c>
      <c r="L236" s="5">
        <v>2388</v>
      </c>
      <c r="M236" s="5">
        <v>332</v>
      </c>
      <c r="N236" s="5">
        <v>165</v>
      </c>
      <c r="O236" s="5">
        <v>279</v>
      </c>
      <c r="P236" s="5">
        <v>456</v>
      </c>
      <c r="Q236" s="5">
        <v>37220</v>
      </c>
    </row>
    <row r="237" spans="1:17" ht="20.100000000000001" customHeight="1">
      <c r="A237" s="288">
        <v>43873</v>
      </c>
      <c r="B237" s="5">
        <v>4467</v>
      </c>
      <c r="C237" s="5">
        <v>5087</v>
      </c>
      <c r="D237" s="5">
        <v>3123</v>
      </c>
      <c r="E237" s="5">
        <v>5314</v>
      </c>
      <c r="F237" s="5">
        <v>5775</v>
      </c>
      <c r="G237" s="5">
        <v>0</v>
      </c>
      <c r="H237" s="5">
        <v>5743</v>
      </c>
      <c r="I237" s="5">
        <v>2755</v>
      </c>
      <c r="J237" s="5">
        <v>0</v>
      </c>
      <c r="K237" s="5">
        <v>999</v>
      </c>
      <c r="L237" s="5">
        <v>2311</v>
      </c>
      <c r="M237" s="5">
        <v>238</v>
      </c>
      <c r="N237" s="5">
        <v>178</v>
      </c>
      <c r="O237" s="5">
        <v>320</v>
      </c>
      <c r="P237" s="5">
        <v>478</v>
      </c>
      <c r="Q237" s="5">
        <v>36788</v>
      </c>
    </row>
    <row r="238" spans="1:17" ht="20.100000000000001" customHeight="1">
      <c r="A238" s="288">
        <v>43874</v>
      </c>
      <c r="B238" s="5">
        <v>4221</v>
      </c>
      <c r="C238" s="5">
        <v>4653</v>
      </c>
      <c r="D238" s="5">
        <v>1308</v>
      </c>
      <c r="E238" s="5">
        <v>5323</v>
      </c>
      <c r="F238" s="5">
        <v>3356</v>
      </c>
      <c r="G238" s="5">
        <v>0</v>
      </c>
      <c r="H238" s="5">
        <v>5467</v>
      </c>
      <c r="I238" s="5">
        <v>2543</v>
      </c>
      <c r="J238" s="5">
        <v>0</v>
      </c>
      <c r="K238" s="5">
        <v>1028</v>
      </c>
      <c r="L238" s="5">
        <v>2244</v>
      </c>
      <c r="M238" s="5">
        <v>280</v>
      </c>
      <c r="N238" s="5">
        <v>291</v>
      </c>
      <c r="O238" s="5">
        <v>233</v>
      </c>
      <c r="P238" s="5">
        <v>432</v>
      </c>
      <c r="Q238" s="5">
        <v>31379</v>
      </c>
    </row>
    <row r="239" spans="1:17" ht="20.100000000000001" customHeight="1">
      <c r="A239" s="288">
        <v>43875</v>
      </c>
      <c r="B239" s="5">
        <v>4210</v>
      </c>
      <c r="C239" s="5">
        <v>4399</v>
      </c>
      <c r="D239" s="5">
        <v>2432</v>
      </c>
      <c r="E239" s="5">
        <v>5262</v>
      </c>
      <c r="F239" s="5">
        <v>5433</v>
      </c>
      <c r="G239" s="5">
        <v>0</v>
      </c>
      <c r="H239" s="5">
        <v>6433</v>
      </c>
      <c r="I239" s="5">
        <v>3746</v>
      </c>
      <c r="J239" s="5">
        <v>2344</v>
      </c>
      <c r="K239" s="5">
        <v>1234</v>
      </c>
      <c r="L239" s="5">
        <v>2120</v>
      </c>
      <c r="M239" s="5">
        <v>234</v>
      </c>
      <c r="N239" s="5">
        <v>463</v>
      </c>
      <c r="O239" s="5">
        <v>283</v>
      </c>
      <c r="P239" s="5">
        <v>437</v>
      </c>
      <c r="Q239" s="5">
        <v>39030</v>
      </c>
    </row>
    <row r="240" spans="1:17" ht="20.100000000000001" customHeight="1">
      <c r="A240" s="288">
        <v>43876</v>
      </c>
      <c r="B240" s="5">
        <v>3998</v>
      </c>
      <c r="C240" s="5">
        <v>4899</v>
      </c>
      <c r="D240" s="5">
        <v>2313</v>
      </c>
      <c r="E240" s="5">
        <v>5475</v>
      </c>
      <c r="F240" s="5">
        <v>5753</v>
      </c>
      <c r="G240" s="5">
        <v>343</v>
      </c>
      <c r="H240" s="5">
        <v>6799</v>
      </c>
      <c r="I240" s="5">
        <v>4233</v>
      </c>
      <c r="J240" s="5">
        <v>2746</v>
      </c>
      <c r="K240" s="5">
        <v>1762</v>
      </c>
      <c r="L240" s="5">
        <v>2837</v>
      </c>
      <c r="M240" s="5">
        <v>432</v>
      </c>
      <c r="N240" s="5">
        <v>899</v>
      </c>
      <c r="O240" s="5">
        <v>229</v>
      </c>
      <c r="P240" s="5">
        <v>1272</v>
      </c>
      <c r="Q240" s="5">
        <v>43990</v>
      </c>
    </row>
    <row r="241" spans="1:17" ht="20.100000000000001" customHeight="1">
      <c r="A241" s="288">
        <v>43877</v>
      </c>
      <c r="B241" s="5">
        <v>4220</v>
      </c>
      <c r="C241" s="5">
        <v>4294</v>
      </c>
      <c r="D241" s="5">
        <v>1097</v>
      </c>
      <c r="E241" s="5">
        <v>5342</v>
      </c>
      <c r="F241" s="5">
        <v>6442</v>
      </c>
      <c r="G241" s="5">
        <v>254</v>
      </c>
      <c r="H241" s="5">
        <v>7054</v>
      </c>
      <c r="I241" s="5">
        <v>4322</v>
      </c>
      <c r="J241" s="5">
        <v>2938</v>
      </c>
      <c r="K241" s="5">
        <v>1672</v>
      </c>
      <c r="L241" s="5">
        <v>2837</v>
      </c>
      <c r="M241" s="5">
        <v>432</v>
      </c>
      <c r="N241" s="5">
        <v>1208</v>
      </c>
      <c r="O241" s="5">
        <v>384</v>
      </c>
      <c r="P241" s="5">
        <v>1938</v>
      </c>
      <c r="Q241" s="5">
        <v>44434</v>
      </c>
    </row>
    <row r="242" spans="1:17" ht="20.100000000000001" customHeight="1">
      <c r="A242" s="288">
        <v>43878</v>
      </c>
      <c r="B242" s="5">
        <v>4162</v>
      </c>
      <c r="C242" s="5">
        <v>4223</v>
      </c>
      <c r="D242" s="5">
        <v>1735</v>
      </c>
      <c r="E242" s="5">
        <v>5372</v>
      </c>
      <c r="F242" s="5">
        <v>8668</v>
      </c>
      <c r="G242" s="5">
        <v>276</v>
      </c>
      <c r="H242" s="5">
        <v>6788</v>
      </c>
      <c r="I242" s="5">
        <v>3977</v>
      </c>
      <c r="J242" s="5">
        <v>2644</v>
      </c>
      <c r="K242" s="5">
        <v>1837</v>
      </c>
      <c r="L242" s="5">
        <v>2836</v>
      </c>
      <c r="M242" s="5">
        <v>466</v>
      </c>
      <c r="N242" s="5">
        <v>1290</v>
      </c>
      <c r="O242" s="5">
        <v>395</v>
      </c>
      <c r="P242" s="5">
        <v>1374</v>
      </c>
      <c r="Q242" s="5">
        <v>46043</v>
      </c>
    </row>
    <row r="243" spans="1:17" ht="20.100000000000001" customHeight="1">
      <c r="A243" s="288">
        <v>43879</v>
      </c>
      <c r="B243" s="5">
        <v>4293</v>
      </c>
      <c r="C243" s="5">
        <v>4566</v>
      </c>
      <c r="D243" s="5">
        <v>1379</v>
      </c>
      <c r="E243" s="5">
        <v>5182</v>
      </c>
      <c r="F243" s="5">
        <v>8877</v>
      </c>
      <c r="G243" s="5">
        <v>253</v>
      </c>
      <c r="H243" s="5">
        <v>7543</v>
      </c>
      <c r="I243" s="5">
        <v>4029</v>
      </c>
      <c r="J243" s="5">
        <v>2128</v>
      </c>
      <c r="K243" s="5">
        <v>2182</v>
      </c>
      <c r="L243" s="5">
        <v>2836</v>
      </c>
      <c r="M243" s="5">
        <v>422</v>
      </c>
      <c r="N243" s="5">
        <v>1203</v>
      </c>
      <c r="O243" s="5">
        <v>398</v>
      </c>
      <c r="P243" s="5">
        <v>1655</v>
      </c>
      <c r="Q243" s="5">
        <v>46946</v>
      </c>
    </row>
    <row r="244" spans="1:17" ht="20.100000000000001" customHeight="1">
      <c r="A244" s="288">
        <v>43880</v>
      </c>
      <c r="B244" s="5">
        <v>4221</v>
      </c>
      <c r="C244" s="5">
        <v>4222</v>
      </c>
      <c r="D244" s="5">
        <v>1634</v>
      </c>
      <c r="E244" s="5">
        <v>5288</v>
      </c>
      <c r="F244" s="5">
        <v>7789</v>
      </c>
      <c r="G244" s="5">
        <v>322</v>
      </c>
      <c r="H244" s="5">
        <v>7245</v>
      </c>
      <c r="I244" s="5">
        <v>4298</v>
      </c>
      <c r="J244" s="5">
        <v>2344</v>
      </c>
      <c r="K244" s="5">
        <v>2100</v>
      </c>
      <c r="L244" s="5">
        <v>2464</v>
      </c>
      <c r="M244" s="5">
        <v>478</v>
      </c>
      <c r="N244" s="5">
        <v>1211</v>
      </c>
      <c r="O244" s="5">
        <v>422</v>
      </c>
      <c r="P244" s="5">
        <v>1625</v>
      </c>
      <c r="Q244" s="5">
        <v>45663</v>
      </c>
    </row>
    <row r="245" spans="1:17" ht="20.100000000000001" customHeight="1">
      <c r="A245" s="288">
        <v>43881</v>
      </c>
      <c r="B245" s="5">
        <v>3983</v>
      </c>
      <c r="C245" s="5">
        <v>4532</v>
      </c>
      <c r="D245" s="5">
        <v>1875</v>
      </c>
      <c r="E245" s="5">
        <v>5182</v>
      </c>
      <c r="F245" s="5">
        <v>6757</v>
      </c>
      <c r="G245" s="5">
        <v>255</v>
      </c>
      <c r="H245" s="5">
        <v>7432</v>
      </c>
      <c r="I245" s="5">
        <v>5343</v>
      </c>
      <c r="J245" s="5">
        <v>2377</v>
      </c>
      <c r="K245" s="5">
        <v>2223</v>
      </c>
      <c r="L245" s="5">
        <v>2664</v>
      </c>
      <c r="M245" s="5">
        <v>376</v>
      </c>
      <c r="N245" s="5">
        <v>1255</v>
      </c>
      <c r="O245" s="5">
        <v>421</v>
      </c>
      <c r="P245" s="5">
        <v>1534</v>
      </c>
      <c r="Q245" s="5">
        <v>46209</v>
      </c>
    </row>
    <row r="246" spans="1:17" ht="20.100000000000001" customHeight="1">
      <c r="A246" s="288">
        <v>43882</v>
      </c>
      <c r="B246" s="5">
        <v>4123</v>
      </c>
      <c r="C246" s="5">
        <v>4588</v>
      </c>
      <c r="D246" s="5">
        <v>3115</v>
      </c>
      <c r="E246" s="5">
        <v>5365</v>
      </c>
      <c r="F246" s="5">
        <v>7224</v>
      </c>
      <c r="G246" s="5">
        <v>265</v>
      </c>
      <c r="H246" s="5">
        <v>8655</v>
      </c>
      <c r="I246" s="5">
        <v>5987</v>
      </c>
      <c r="J246" s="5">
        <v>2456</v>
      </c>
      <c r="K246" s="5">
        <v>2150</v>
      </c>
      <c r="L246" s="5">
        <v>2899</v>
      </c>
      <c r="M246" s="5">
        <v>365</v>
      </c>
      <c r="N246" s="5">
        <v>1365</v>
      </c>
      <c r="O246" s="5">
        <v>541</v>
      </c>
      <c r="P246" s="5">
        <v>1665</v>
      </c>
      <c r="Q246" s="5">
        <v>50763</v>
      </c>
    </row>
    <row r="247" spans="1:17" ht="20.100000000000001" customHeight="1">
      <c r="A247" s="288">
        <v>43883</v>
      </c>
      <c r="B247" s="5">
        <v>4321</v>
      </c>
      <c r="C247" s="5">
        <v>4856</v>
      </c>
      <c r="D247" s="5">
        <v>3587</v>
      </c>
      <c r="E247" s="5">
        <v>5984</v>
      </c>
      <c r="F247" s="5">
        <v>7156</v>
      </c>
      <c r="G247" s="5">
        <v>325</v>
      </c>
      <c r="H247" s="5">
        <v>9155</v>
      </c>
      <c r="I247" s="5">
        <v>5213</v>
      </c>
      <c r="J247" s="5">
        <v>2687</v>
      </c>
      <c r="K247" s="5">
        <v>2368</v>
      </c>
      <c r="L247" s="5">
        <v>3011</v>
      </c>
      <c r="M247" s="5">
        <v>452</v>
      </c>
      <c r="N247" s="5">
        <v>1695</v>
      </c>
      <c r="O247" s="5">
        <v>546</v>
      </c>
      <c r="P247" s="5">
        <v>1684</v>
      </c>
      <c r="Q247" s="5">
        <v>53040</v>
      </c>
    </row>
    <row r="248" spans="1:17" ht="20.100000000000001" customHeight="1">
      <c r="A248" s="288">
        <v>43884</v>
      </c>
      <c r="B248" s="5">
        <v>4159</v>
      </c>
      <c r="C248" s="5">
        <v>5200</v>
      </c>
      <c r="D248" s="5">
        <v>3158</v>
      </c>
      <c r="E248" s="5">
        <v>5781</v>
      </c>
      <c r="F248" s="5">
        <v>6955</v>
      </c>
      <c r="G248" s="5">
        <v>384</v>
      </c>
      <c r="H248" s="5">
        <v>9055</v>
      </c>
      <c r="I248" s="5">
        <v>5361</v>
      </c>
      <c r="J248" s="5">
        <v>2644</v>
      </c>
      <c r="K248" s="5">
        <v>2654</v>
      </c>
      <c r="L248" s="5">
        <v>2155</v>
      </c>
      <c r="M248" s="5">
        <v>398</v>
      </c>
      <c r="N248" s="5">
        <v>1699</v>
      </c>
      <c r="O248" s="5">
        <v>568</v>
      </c>
      <c r="P248" s="5">
        <v>1687</v>
      </c>
      <c r="Q248" s="5">
        <v>51858</v>
      </c>
    </row>
    <row r="249" spans="1:17" ht="20.100000000000001" customHeight="1">
      <c r="A249" s="288">
        <v>43885</v>
      </c>
      <c r="B249" s="5">
        <v>4985</v>
      </c>
      <c r="C249" s="5">
        <v>4811</v>
      </c>
      <c r="D249" s="5">
        <v>5155</v>
      </c>
      <c r="E249" s="5">
        <v>5413</v>
      </c>
      <c r="F249" s="5">
        <v>6812</v>
      </c>
      <c r="G249" s="5">
        <v>271</v>
      </c>
      <c r="H249" s="5">
        <v>8944</v>
      </c>
      <c r="I249" s="5">
        <v>5954</v>
      </c>
      <c r="J249" s="5">
        <v>2451</v>
      </c>
      <c r="K249" s="5">
        <v>2369</v>
      </c>
      <c r="L249" s="5">
        <v>2254</v>
      </c>
      <c r="M249" s="5">
        <v>425</v>
      </c>
      <c r="N249" s="5">
        <v>2158</v>
      </c>
      <c r="O249" s="5">
        <v>526</v>
      </c>
      <c r="P249" s="5">
        <v>1798</v>
      </c>
      <c r="Q249" s="5">
        <v>54326</v>
      </c>
    </row>
    <row r="250" spans="1:17" ht="20.100000000000001" customHeight="1">
      <c r="A250" s="288">
        <v>43886</v>
      </c>
      <c r="B250" s="5">
        <v>4155</v>
      </c>
      <c r="C250" s="5">
        <v>4628</v>
      </c>
      <c r="D250" s="5">
        <v>4215</v>
      </c>
      <c r="E250" s="5">
        <v>5232</v>
      </c>
      <c r="F250" s="5">
        <v>7325</v>
      </c>
      <c r="G250" s="5">
        <v>389</v>
      </c>
      <c r="H250" s="5">
        <v>9365</v>
      </c>
      <c r="I250" s="5">
        <v>5452</v>
      </c>
      <c r="J250" s="5">
        <v>2489</v>
      </c>
      <c r="K250" s="5">
        <v>2501</v>
      </c>
      <c r="L250" s="5">
        <v>2365</v>
      </c>
      <c r="M250" s="5">
        <v>416</v>
      </c>
      <c r="N250" s="5">
        <v>2235</v>
      </c>
      <c r="O250" s="5">
        <v>521</v>
      </c>
      <c r="P250" s="5">
        <v>1985</v>
      </c>
      <c r="Q250" s="5">
        <v>53273</v>
      </c>
    </row>
    <row r="251" spans="1:17" ht="20.100000000000001" customHeight="1">
      <c r="A251" s="288">
        <v>43887</v>
      </c>
      <c r="B251" s="5">
        <v>4325</v>
      </c>
      <c r="C251" s="5">
        <v>4699</v>
      </c>
      <c r="D251" s="5">
        <v>4822</v>
      </c>
      <c r="E251" s="5">
        <v>5841</v>
      </c>
      <c r="F251" s="5">
        <v>7210</v>
      </c>
      <c r="G251" s="5">
        <v>451</v>
      </c>
      <c r="H251" s="5">
        <v>9478</v>
      </c>
      <c r="I251" s="5">
        <v>6021</v>
      </c>
      <c r="J251" s="5">
        <v>2598</v>
      </c>
      <c r="K251" s="5">
        <v>2666</v>
      </c>
      <c r="L251" s="5">
        <v>2458</v>
      </c>
      <c r="M251" s="5">
        <v>451</v>
      </c>
      <c r="N251" s="5">
        <v>2587</v>
      </c>
      <c r="O251" s="5">
        <v>532</v>
      </c>
      <c r="P251" s="5">
        <v>2016</v>
      </c>
      <c r="Q251" s="5">
        <v>56155</v>
      </c>
    </row>
    <row r="252" spans="1:17" ht="20.100000000000001" customHeight="1">
      <c r="A252" s="288">
        <v>43888</v>
      </c>
      <c r="B252" s="5">
        <v>4136</v>
      </c>
      <c r="C252" s="5">
        <v>5120</v>
      </c>
      <c r="D252" s="5">
        <v>3485</v>
      </c>
      <c r="E252" s="5">
        <v>5685</v>
      </c>
      <c r="F252" s="5">
        <v>7158</v>
      </c>
      <c r="G252" s="5">
        <v>460</v>
      </c>
      <c r="H252" s="5">
        <v>9321</v>
      </c>
      <c r="I252" s="5">
        <v>5945</v>
      </c>
      <c r="J252" s="5">
        <v>2651</v>
      </c>
      <c r="K252" s="5">
        <v>2458</v>
      </c>
      <c r="L252" s="5">
        <v>2155</v>
      </c>
      <c r="M252" s="5">
        <v>432</v>
      </c>
      <c r="N252" s="5">
        <v>2399</v>
      </c>
      <c r="O252" s="5">
        <v>548</v>
      </c>
      <c r="P252" s="5">
        <v>2036</v>
      </c>
      <c r="Q252" s="5">
        <v>53989</v>
      </c>
    </row>
    <row r="253" spans="1:17" ht="20.100000000000001" customHeight="1">
      <c r="A253" s="288">
        <v>43889</v>
      </c>
      <c r="B253" s="5">
        <v>4355</v>
      </c>
      <c r="C253" s="5">
        <v>5192</v>
      </c>
      <c r="D253" s="5">
        <v>3626</v>
      </c>
      <c r="E253" s="5">
        <v>5789</v>
      </c>
      <c r="F253" s="5">
        <v>7205</v>
      </c>
      <c r="G253" s="5">
        <v>426</v>
      </c>
      <c r="H253" s="5">
        <v>9406</v>
      </c>
      <c r="I253" s="5">
        <v>6032</v>
      </c>
      <c r="J253" s="5">
        <v>2465</v>
      </c>
      <c r="K253" s="5">
        <v>2511</v>
      </c>
      <c r="L253" s="5">
        <v>2356</v>
      </c>
      <c r="M253" s="5">
        <v>446</v>
      </c>
      <c r="N253" s="5">
        <v>2423</v>
      </c>
      <c r="O253" s="5">
        <v>535</v>
      </c>
      <c r="P253" s="5">
        <v>2011</v>
      </c>
      <c r="Q253" s="5">
        <v>54778</v>
      </c>
    </row>
    <row r="254" spans="1:17" ht="20.100000000000001" customHeight="1">
      <c r="A254" s="288">
        <v>43890</v>
      </c>
      <c r="B254" s="5">
        <v>4266</v>
      </c>
      <c r="C254" s="5">
        <v>5066</v>
      </c>
      <c r="D254" s="5">
        <v>3568</v>
      </c>
      <c r="E254" s="5">
        <v>5359</v>
      </c>
      <c r="F254" s="5">
        <v>7065</v>
      </c>
      <c r="G254" s="5">
        <v>445</v>
      </c>
      <c r="H254" s="5">
        <v>9346</v>
      </c>
      <c r="I254" s="5">
        <v>6195</v>
      </c>
      <c r="J254" s="5">
        <v>2505</v>
      </c>
      <c r="K254" s="5">
        <v>2463</v>
      </c>
      <c r="L254" s="5">
        <v>2421</v>
      </c>
      <c r="M254" s="5">
        <v>411</v>
      </c>
      <c r="N254" s="5">
        <v>2452</v>
      </c>
      <c r="O254" s="5">
        <v>511</v>
      </c>
      <c r="P254" s="5">
        <v>2095</v>
      </c>
      <c r="Q254" s="5">
        <v>54168</v>
      </c>
    </row>
    <row r="255" spans="1:17" ht="20.100000000000001" customHeight="1">
      <c r="A255" s="288">
        <v>43891</v>
      </c>
      <c r="B255" s="5">
        <v>4168</v>
      </c>
      <c r="C255" s="5">
        <v>5183</v>
      </c>
      <c r="D255" s="5">
        <v>3644</v>
      </c>
      <c r="E255" s="5">
        <v>5698</v>
      </c>
      <c r="F255" s="5">
        <v>7135</v>
      </c>
      <c r="G255" s="5">
        <v>485</v>
      </c>
      <c r="H255" s="5">
        <v>9427</v>
      </c>
      <c r="I255" s="5">
        <v>6064</v>
      </c>
      <c r="J255" s="5">
        <v>2469</v>
      </c>
      <c r="K255" s="5">
        <v>2511</v>
      </c>
      <c r="L255" s="5">
        <v>2316</v>
      </c>
      <c r="M255" s="5">
        <v>462</v>
      </c>
      <c r="N255" s="5">
        <v>2622</v>
      </c>
      <c r="O255" s="5">
        <v>539</v>
      </c>
      <c r="P255" s="5">
        <v>2036</v>
      </c>
      <c r="Q255" s="5">
        <v>54759</v>
      </c>
    </row>
    <row r="256" spans="1:17" ht="20.100000000000001" customHeight="1">
      <c r="A256" s="288">
        <v>43892</v>
      </c>
      <c r="B256" s="5">
        <v>4652</v>
      </c>
      <c r="C256" s="5">
        <v>5254</v>
      </c>
      <c r="D256" s="5">
        <v>3902</v>
      </c>
      <c r="E256" s="5">
        <v>5955</v>
      </c>
      <c r="F256" s="5">
        <v>7356</v>
      </c>
      <c r="G256" s="5">
        <v>482</v>
      </c>
      <c r="H256" s="5">
        <v>9435</v>
      </c>
      <c r="I256" s="5">
        <v>6135</v>
      </c>
      <c r="J256" s="5">
        <v>2655</v>
      </c>
      <c r="K256" s="5">
        <v>2532</v>
      </c>
      <c r="L256" s="5">
        <v>2489</v>
      </c>
      <c r="M256" s="5">
        <v>495</v>
      </c>
      <c r="N256" s="5">
        <v>2652</v>
      </c>
      <c r="O256" s="5">
        <v>546</v>
      </c>
      <c r="P256" s="5">
        <v>1966</v>
      </c>
      <c r="Q256" s="5">
        <v>56506</v>
      </c>
    </row>
    <row r="257" spans="1:17" ht="20.100000000000001" customHeight="1">
      <c r="A257" s="288">
        <v>43893</v>
      </c>
      <c r="B257" s="5">
        <v>4995</v>
      </c>
      <c r="C257" s="5">
        <v>5099</v>
      </c>
      <c r="D257" s="5">
        <v>4552</v>
      </c>
      <c r="E257" s="5">
        <v>5762</v>
      </c>
      <c r="F257" s="5">
        <v>7598</v>
      </c>
      <c r="G257" s="5">
        <v>506</v>
      </c>
      <c r="H257" s="5">
        <v>9652</v>
      </c>
      <c r="I257" s="5">
        <v>6085</v>
      </c>
      <c r="J257" s="5">
        <v>2699</v>
      </c>
      <c r="K257" s="5">
        <v>2502</v>
      </c>
      <c r="L257" s="5">
        <v>2315</v>
      </c>
      <c r="M257" s="5">
        <v>399</v>
      </c>
      <c r="N257" s="5">
        <v>2421</v>
      </c>
      <c r="O257" s="5">
        <v>526</v>
      </c>
      <c r="P257" s="5">
        <v>2315</v>
      </c>
      <c r="Q257" s="5">
        <v>57426</v>
      </c>
    </row>
    <row r="258" spans="1:17" ht="20.100000000000001" customHeight="1">
      <c r="A258" s="288">
        <v>43894</v>
      </c>
      <c r="B258" s="5">
        <v>4685</v>
      </c>
      <c r="C258" s="5">
        <v>5122</v>
      </c>
      <c r="D258" s="5">
        <v>4820</v>
      </c>
      <c r="E258" s="5">
        <v>6059</v>
      </c>
      <c r="F258" s="5">
        <v>7689</v>
      </c>
      <c r="G258" s="5">
        <v>511</v>
      </c>
      <c r="H258" s="5">
        <v>9721</v>
      </c>
      <c r="I258" s="5">
        <v>6125</v>
      </c>
      <c r="J258" s="5">
        <v>2823</v>
      </c>
      <c r="K258" s="5">
        <v>2599</v>
      </c>
      <c r="L258" s="5">
        <v>2491</v>
      </c>
      <c r="M258" s="5">
        <v>462</v>
      </c>
      <c r="N258" s="5">
        <v>2551</v>
      </c>
      <c r="O258" s="5">
        <v>505</v>
      </c>
      <c r="P258" s="5">
        <v>2154</v>
      </c>
      <c r="Q258" s="5">
        <v>58317</v>
      </c>
    </row>
    <row r="259" spans="1:17" ht="20.100000000000001" customHeight="1">
      <c r="A259" s="288">
        <v>43895</v>
      </c>
      <c r="B259" s="5">
        <v>5053</v>
      </c>
      <c r="C259" s="5">
        <v>5325</v>
      </c>
      <c r="D259" s="5">
        <v>5066</v>
      </c>
      <c r="E259" s="5">
        <v>6002</v>
      </c>
      <c r="F259" s="5">
        <v>7862</v>
      </c>
      <c r="G259" s="5">
        <v>498</v>
      </c>
      <c r="H259" s="5">
        <v>9706</v>
      </c>
      <c r="I259" s="5">
        <v>6089</v>
      </c>
      <c r="J259" s="5">
        <v>2932</v>
      </c>
      <c r="K259" s="5">
        <v>2554</v>
      </c>
      <c r="L259" s="5">
        <v>2366</v>
      </c>
      <c r="M259" s="5">
        <v>411</v>
      </c>
      <c r="N259" s="5">
        <v>2536</v>
      </c>
      <c r="O259" s="5">
        <v>542</v>
      </c>
      <c r="P259" s="5">
        <v>2065</v>
      </c>
      <c r="Q259" s="5">
        <v>59007</v>
      </c>
    </row>
    <row r="260" spans="1:17" ht="20.100000000000001" customHeight="1">
      <c r="A260" s="288">
        <v>43896</v>
      </c>
      <c r="B260" s="5">
        <v>5003</v>
      </c>
      <c r="C260" s="5">
        <v>5312</v>
      </c>
      <c r="D260" s="5">
        <v>5123</v>
      </c>
      <c r="E260" s="5">
        <v>6032</v>
      </c>
      <c r="F260" s="5">
        <v>7812</v>
      </c>
      <c r="G260" s="5">
        <v>505</v>
      </c>
      <c r="H260" s="5">
        <v>9826</v>
      </c>
      <c r="I260" s="5">
        <v>5913</v>
      </c>
      <c r="J260" s="5">
        <v>2654</v>
      </c>
      <c r="K260" s="5">
        <v>2546</v>
      </c>
      <c r="L260" s="5">
        <v>2466</v>
      </c>
      <c r="M260" s="5">
        <v>426</v>
      </c>
      <c r="N260" s="5">
        <v>2566</v>
      </c>
      <c r="O260" s="5">
        <v>534</v>
      </c>
      <c r="P260" s="5">
        <v>2264</v>
      </c>
      <c r="Q260" s="5">
        <v>58982</v>
      </c>
    </row>
    <row r="261" spans="1:17" ht="20.100000000000001" customHeight="1">
      <c r="A261" s="288">
        <v>43897</v>
      </c>
      <c r="B261" s="5">
        <v>5133</v>
      </c>
      <c r="C261" s="5">
        <v>5456</v>
      </c>
      <c r="D261" s="5">
        <v>5033</v>
      </c>
      <c r="E261" s="5">
        <v>6012</v>
      </c>
      <c r="F261" s="5">
        <v>7811</v>
      </c>
      <c r="G261" s="5">
        <v>516</v>
      </c>
      <c r="H261" s="5">
        <v>9632</v>
      </c>
      <c r="I261" s="5">
        <v>5923</v>
      </c>
      <c r="J261" s="5">
        <v>2462</v>
      </c>
      <c r="K261" s="5">
        <v>2466</v>
      </c>
      <c r="L261" s="5">
        <v>2465</v>
      </c>
      <c r="M261" s="5">
        <v>465</v>
      </c>
      <c r="N261" s="5">
        <v>2754</v>
      </c>
      <c r="O261" s="5">
        <v>526</v>
      </c>
      <c r="P261" s="5">
        <v>2433</v>
      </c>
      <c r="Q261" s="5">
        <v>59087</v>
      </c>
    </row>
    <row r="262" spans="1:17" ht="20.100000000000001" customHeight="1">
      <c r="A262" s="288">
        <v>43898</v>
      </c>
      <c r="B262" s="5">
        <v>5069</v>
      </c>
      <c r="C262" s="5">
        <v>5421</v>
      </c>
      <c r="D262" s="5">
        <v>5046</v>
      </c>
      <c r="E262" s="5">
        <v>6058</v>
      </c>
      <c r="F262" s="5">
        <v>7655</v>
      </c>
      <c r="G262" s="5">
        <v>522</v>
      </c>
      <c r="H262" s="5">
        <v>9899</v>
      </c>
      <c r="I262" s="5">
        <v>6012</v>
      </c>
      <c r="J262" s="5">
        <v>2823</v>
      </c>
      <c r="K262" s="5">
        <v>2589</v>
      </c>
      <c r="L262" s="5">
        <v>2499</v>
      </c>
      <c r="M262" s="5">
        <v>422</v>
      </c>
      <c r="N262" s="5">
        <v>2546</v>
      </c>
      <c r="O262" s="5">
        <v>566</v>
      </c>
      <c r="P262" s="5">
        <v>2165</v>
      </c>
      <c r="Q262" s="5">
        <v>59292</v>
      </c>
    </row>
    <row r="263" spans="1:17" ht="20.100000000000001" customHeight="1">
      <c r="A263" s="288">
        <v>43899</v>
      </c>
      <c r="B263" s="5">
        <v>5166</v>
      </c>
      <c r="C263" s="5">
        <v>5533</v>
      </c>
      <c r="D263" s="5">
        <v>4930</v>
      </c>
      <c r="E263" s="5">
        <v>6123</v>
      </c>
      <c r="F263" s="5">
        <v>7922</v>
      </c>
      <c r="G263" s="5">
        <v>503</v>
      </c>
      <c r="H263" s="5">
        <v>9498</v>
      </c>
      <c r="I263" s="5">
        <v>6132</v>
      </c>
      <c r="J263" s="5">
        <v>2722</v>
      </c>
      <c r="K263" s="5">
        <v>2974</v>
      </c>
      <c r="L263" s="5">
        <v>2651</v>
      </c>
      <c r="M263" s="5">
        <v>435</v>
      </c>
      <c r="N263" s="5">
        <v>2695</v>
      </c>
      <c r="O263" s="5">
        <v>571</v>
      </c>
      <c r="P263" s="5">
        <v>2623</v>
      </c>
      <c r="Q263" s="5">
        <v>60478</v>
      </c>
    </row>
    <row r="264" spans="1:17" ht="20.100000000000001" customHeight="1">
      <c r="A264" s="288">
        <v>43900</v>
      </c>
      <c r="B264" s="5">
        <v>5194</v>
      </c>
      <c r="C264" s="5">
        <v>5762</v>
      </c>
      <c r="D264" s="5">
        <v>5036</v>
      </c>
      <c r="E264" s="5">
        <v>6219</v>
      </c>
      <c r="F264" s="5">
        <v>7851</v>
      </c>
      <c r="G264" s="5">
        <v>541</v>
      </c>
      <c r="H264" s="5">
        <v>9942</v>
      </c>
      <c r="I264" s="5">
        <v>6682</v>
      </c>
      <c r="J264" s="5">
        <v>2923</v>
      </c>
      <c r="K264" s="5">
        <v>2792</v>
      </c>
      <c r="L264" s="5">
        <v>2468</v>
      </c>
      <c r="M264" s="5">
        <v>414</v>
      </c>
      <c r="N264" s="5">
        <v>2498</v>
      </c>
      <c r="O264" s="5">
        <v>512</v>
      </c>
      <c r="P264" s="5">
        <v>2578</v>
      </c>
      <c r="Q264" s="5">
        <v>61412</v>
      </c>
    </row>
    <row r="265" spans="1:17" ht="20.100000000000001" customHeight="1">
      <c r="A265" s="288">
        <v>43901</v>
      </c>
      <c r="B265" s="5">
        <v>5235</v>
      </c>
      <c r="C265" s="5">
        <v>5132</v>
      </c>
      <c r="D265" s="5">
        <v>5166</v>
      </c>
      <c r="E265" s="5">
        <v>6403</v>
      </c>
      <c r="F265" s="5">
        <v>7852</v>
      </c>
      <c r="G265" s="5">
        <v>501</v>
      </c>
      <c r="H265" s="5">
        <v>10532</v>
      </c>
      <c r="I265" s="5">
        <v>6230</v>
      </c>
      <c r="J265" s="5">
        <v>3052</v>
      </c>
      <c r="K265" s="5">
        <v>2687</v>
      </c>
      <c r="L265" s="5">
        <v>2588</v>
      </c>
      <c r="M265" s="5">
        <v>477</v>
      </c>
      <c r="N265" s="5">
        <v>2761</v>
      </c>
      <c r="O265" s="5">
        <v>533</v>
      </c>
      <c r="P265" s="5">
        <v>2651</v>
      </c>
      <c r="Q265" s="5">
        <v>61800</v>
      </c>
    </row>
    <row r="266" spans="1:17" ht="20.100000000000001" customHeight="1">
      <c r="A266" s="288">
        <v>43902</v>
      </c>
      <c r="B266" s="5">
        <v>5049</v>
      </c>
      <c r="C266" s="5">
        <v>5422</v>
      </c>
      <c r="D266" s="5">
        <v>4998</v>
      </c>
      <c r="E266" s="5">
        <v>6130</v>
      </c>
      <c r="F266" s="5">
        <v>7845</v>
      </c>
      <c r="G266" s="5">
        <v>512</v>
      </c>
      <c r="H266" s="5">
        <v>10121</v>
      </c>
      <c r="I266" s="5">
        <v>6430</v>
      </c>
      <c r="J266" s="5">
        <v>3162</v>
      </c>
      <c r="K266" s="5">
        <v>2765</v>
      </c>
      <c r="L266" s="5">
        <v>2694</v>
      </c>
      <c r="M266" s="5">
        <v>453</v>
      </c>
      <c r="N266" s="5">
        <v>2725</v>
      </c>
      <c r="O266" s="5">
        <v>546</v>
      </c>
      <c r="P266" s="5">
        <v>2465</v>
      </c>
      <c r="Q266" s="5">
        <v>61317</v>
      </c>
    </row>
    <row r="267" spans="1:17" ht="20.100000000000001" customHeight="1">
      <c r="A267" s="288">
        <v>43903</v>
      </c>
      <c r="B267" s="5">
        <v>5211</v>
      </c>
      <c r="C267" s="5">
        <v>5456</v>
      </c>
      <c r="D267" s="5">
        <v>5065</v>
      </c>
      <c r="E267" s="5">
        <v>6235</v>
      </c>
      <c r="F267" s="5">
        <v>7922</v>
      </c>
      <c r="G267" s="5">
        <v>523</v>
      </c>
      <c r="H267" s="5">
        <v>10643</v>
      </c>
      <c r="I267" s="5">
        <v>6355</v>
      </c>
      <c r="J267" s="5">
        <v>3260</v>
      </c>
      <c r="K267" s="5">
        <v>3032</v>
      </c>
      <c r="L267" s="5">
        <v>2643</v>
      </c>
      <c r="M267" s="5">
        <v>552</v>
      </c>
      <c r="N267" s="5">
        <v>2942</v>
      </c>
      <c r="O267" s="5">
        <v>543</v>
      </c>
      <c r="P267" s="5">
        <v>2561</v>
      </c>
      <c r="Q267" s="5">
        <v>62943</v>
      </c>
    </row>
    <row r="268" spans="1:17" ht="20.100000000000001" customHeight="1">
      <c r="A268" s="288">
        <v>43904</v>
      </c>
      <c r="B268" s="5">
        <v>5163</v>
      </c>
      <c r="C268" s="5">
        <v>5258</v>
      </c>
      <c r="D268" s="5">
        <v>5123</v>
      </c>
      <c r="E268" s="5">
        <v>6895</v>
      </c>
      <c r="F268" s="5">
        <v>7913</v>
      </c>
      <c r="G268" s="5">
        <v>546</v>
      </c>
      <c r="H268" s="5">
        <v>10326</v>
      </c>
      <c r="I268" s="5">
        <v>6516</v>
      </c>
      <c r="J268" s="5">
        <v>3156</v>
      </c>
      <c r="K268" s="5">
        <v>2861</v>
      </c>
      <c r="L268" s="5">
        <v>2712</v>
      </c>
      <c r="M268" s="5">
        <v>513</v>
      </c>
      <c r="N268" s="5">
        <v>2731</v>
      </c>
      <c r="O268" s="5">
        <v>516</v>
      </c>
      <c r="P268" s="5">
        <v>2513</v>
      </c>
      <c r="Q268" s="5">
        <v>62742</v>
      </c>
    </row>
    <row r="269" spans="1:17" ht="20.100000000000001" customHeight="1">
      <c r="A269" s="288">
        <v>43905</v>
      </c>
      <c r="B269" s="5">
        <v>5999</v>
      </c>
      <c r="C269" s="5">
        <v>5595</v>
      </c>
      <c r="D269" s="5">
        <v>5035</v>
      </c>
      <c r="E269" s="5">
        <v>6971</v>
      </c>
      <c r="F269" s="5">
        <v>8455</v>
      </c>
      <c r="G269" s="5">
        <v>518</v>
      </c>
      <c r="H269" s="5">
        <v>10465</v>
      </c>
      <c r="I269" s="5">
        <v>6911</v>
      </c>
      <c r="J269" s="5">
        <v>3254</v>
      </c>
      <c r="K269" s="5">
        <v>2931</v>
      </c>
      <c r="L269" s="5">
        <v>2595</v>
      </c>
      <c r="M269" s="5">
        <v>506</v>
      </c>
      <c r="N269" s="5">
        <v>2623</v>
      </c>
      <c r="O269" s="5">
        <v>526</v>
      </c>
      <c r="P269" s="5">
        <v>2576</v>
      </c>
      <c r="Q269" s="5">
        <v>64960</v>
      </c>
    </row>
    <row r="270" spans="1:17" ht="20.100000000000001" customHeight="1">
      <c r="A270" s="288">
        <v>43906</v>
      </c>
      <c r="B270" s="5">
        <v>6155</v>
      </c>
      <c r="C270" s="5">
        <v>5314</v>
      </c>
      <c r="D270" s="5">
        <v>5987</v>
      </c>
      <c r="E270" s="5">
        <v>7554</v>
      </c>
      <c r="F270" s="5">
        <v>8752</v>
      </c>
      <c r="G270" s="5">
        <v>566</v>
      </c>
      <c r="H270" s="5">
        <v>12111</v>
      </c>
      <c r="I270" s="5">
        <v>6471</v>
      </c>
      <c r="J270" s="5">
        <v>3264</v>
      </c>
      <c r="K270" s="5">
        <v>3013</v>
      </c>
      <c r="L270" s="5">
        <v>2844</v>
      </c>
      <c r="M270" s="5">
        <v>495</v>
      </c>
      <c r="N270" s="5">
        <v>2465</v>
      </c>
      <c r="O270" s="5">
        <v>523</v>
      </c>
      <c r="P270" s="5">
        <v>2579</v>
      </c>
      <c r="Q270" s="5">
        <v>68093</v>
      </c>
    </row>
    <row r="271" spans="1:17" ht="20.100000000000001" customHeight="1">
      <c r="A271" s="288">
        <v>43907</v>
      </c>
      <c r="B271" s="5">
        <v>6587</v>
      </c>
      <c r="C271" s="5">
        <v>5369</v>
      </c>
      <c r="D271" s="5">
        <v>5714</v>
      </c>
      <c r="E271" s="5">
        <v>7124</v>
      </c>
      <c r="F271" s="5">
        <v>8230</v>
      </c>
      <c r="G271" s="5">
        <v>602</v>
      </c>
      <c r="H271" s="5">
        <v>13251</v>
      </c>
      <c r="I271" s="5">
        <v>6298</v>
      </c>
      <c r="J271" s="5">
        <v>3169</v>
      </c>
      <c r="K271" s="5">
        <v>2916</v>
      </c>
      <c r="L271" s="5">
        <v>2784</v>
      </c>
      <c r="M271" s="5">
        <v>456</v>
      </c>
      <c r="N271" s="5">
        <v>2831</v>
      </c>
      <c r="O271" s="5">
        <v>586</v>
      </c>
      <c r="P271" s="5">
        <v>2533</v>
      </c>
      <c r="Q271" s="5">
        <v>68450</v>
      </c>
    </row>
    <row r="272" spans="1:17" ht="20.100000000000001" customHeight="1">
      <c r="A272" s="288">
        <v>43908</v>
      </c>
      <c r="B272" s="5">
        <v>6398</v>
      </c>
      <c r="C272" s="5">
        <v>5684</v>
      </c>
      <c r="D272" s="5">
        <v>5468</v>
      </c>
      <c r="E272" s="5">
        <v>7895</v>
      </c>
      <c r="F272" s="5">
        <v>8854</v>
      </c>
      <c r="G272" s="5">
        <v>594</v>
      </c>
      <c r="H272" s="5">
        <v>14770</v>
      </c>
      <c r="I272" s="5">
        <v>6864</v>
      </c>
      <c r="J272" s="5">
        <v>3205</v>
      </c>
      <c r="K272" s="5">
        <v>2846</v>
      </c>
      <c r="L272" s="5">
        <v>2698</v>
      </c>
      <c r="M272" s="5">
        <v>506</v>
      </c>
      <c r="N272" s="5">
        <v>2456</v>
      </c>
      <c r="O272" s="5">
        <v>603</v>
      </c>
      <c r="P272" s="5">
        <v>2594</v>
      </c>
      <c r="Q272" s="5">
        <v>71435</v>
      </c>
    </row>
    <row r="273" spans="1:17" ht="20.100000000000001" customHeight="1">
      <c r="A273" s="288">
        <v>43909</v>
      </c>
      <c r="B273" s="5">
        <v>7100</v>
      </c>
      <c r="C273" s="5">
        <v>5765</v>
      </c>
      <c r="D273" s="5">
        <v>5985</v>
      </c>
      <c r="E273" s="5">
        <v>8055</v>
      </c>
      <c r="F273" s="5">
        <v>8411</v>
      </c>
      <c r="G273" s="5">
        <v>516</v>
      </c>
      <c r="H273" s="5">
        <v>12555</v>
      </c>
      <c r="I273" s="5">
        <v>6713</v>
      </c>
      <c r="J273" s="5">
        <v>3366</v>
      </c>
      <c r="K273" s="5">
        <v>3019</v>
      </c>
      <c r="L273" s="5">
        <v>2989</v>
      </c>
      <c r="M273" s="5">
        <v>482</v>
      </c>
      <c r="N273" s="5">
        <v>2841</v>
      </c>
      <c r="O273" s="5">
        <v>543</v>
      </c>
      <c r="P273" s="5">
        <v>2640</v>
      </c>
      <c r="Q273" s="5">
        <v>70980</v>
      </c>
    </row>
    <row r="274" spans="1:17" ht="20.100000000000001" customHeight="1">
      <c r="A274" s="288">
        <v>43910</v>
      </c>
      <c r="B274" s="5">
        <v>7521</v>
      </c>
      <c r="C274" s="5">
        <v>5968</v>
      </c>
      <c r="D274" s="5">
        <v>5125</v>
      </c>
      <c r="E274" s="5">
        <v>8231</v>
      </c>
      <c r="F274" s="5">
        <v>8213</v>
      </c>
      <c r="G274" s="5">
        <v>516</v>
      </c>
      <c r="H274" s="5">
        <v>12542</v>
      </c>
      <c r="I274" s="5">
        <v>6891</v>
      </c>
      <c r="J274" s="5">
        <v>3122</v>
      </c>
      <c r="K274" s="5">
        <v>3201</v>
      </c>
      <c r="L274" s="5">
        <v>2595</v>
      </c>
      <c r="M274" s="5">
        <v>451</v>
      </c>
      <c r="N274" s="5">
        <v>2955</v>
      </c>
      <c r="O274" s="5">
        <v>568</v>
      </c>
      <c r="P274" s="5">
        <v>2365</v>
      </c>
      <c r="Q274" s="5">
        <v>70264</v>
      </c>
    </row>
    <row r="275" spans="1:17" ht="20.100000000000001" customHeight="1">
      <c r="A275" s="288">
        <v>43911</v>
      </c>
      <c r="B275" s="5">
        <v>7852</v>
      </c>
      <c r="C275" s="5">
        <v>5695</v>
      </c>
      <c r="D275" s="5">
        <v>5652</v>
      </c>
      <c r="E275" s="5">
        <v>8541</v>
      </c>
      <c r="F275" s="5">
        <v>8155</v>
      </c>
      <c r="G275" s="5">
        <v>751</v>
      </c>
      <c r="H275" s="5">
        <v>12564</v>
      </c>
      <c r="I275" s="5">
        <v>6955</v>
      </c>
      <c r="J275" s="5">
        <v>3622</v>
      </c>
      <c r="K275" s="5">
        <v>3021</v>
      </c>
      <c r="L275" s="5">
        <v>3122</v>
      </c>
      <c r="M275" s="5">
        <v>585</v>
      </c>
      <c r="N275" s="5">
        <v>2695</v>
      </c>
      <c r="O275" s="5">
        <v>574</v>
      </c>
      <c r="P275" s="5">
        <v>2794</v>
      </c>
      <c r="Q275" s="5">
        <v>72578</v>
      </c>
    </row>
    <row r="276" spans="1:17" ht="20.100000000000001" customHeight="1">
      <c r="A276" s="288">
        <v>43912</v>
      </c>
      <c r="B276" s="5">
        <v>6554</v>
      </c>
      <c r="C276" s="5">
        <v>6025</v>
      </c>
      <c r="D276" s="5">
        <v>6200</v>
      </c>
      <c r="E276" s="5">
        <v>8569</v>
      </c>
      <c r="F276" s="5">
        <v>8255</v>
      </c>
      <c r="G276" s="5">
        <v>469</v>
      </c>
      <c r="H276" s="5">
        <v>12540</v>
      </c>
      <c r="I276" s="5">
        <v>6844</v>
      </c>
      <c r="J276" s="5">
        <v>3512</v>
      </c>
      <c r="K276" s="5">
        <v>3015</v>
      </c>
      <c r="L276" s="5">
        <v>3451</v>
      </c>
      <c r="M276" s="5">
        <v>561</v>
      </c>
      <c r="N276" s="5">
        <v>2587</v>
      </c>
      <c r="O276" s="5">
        <v>569</v>
      </c>
      <c r="P276" s="5">
        <v>2698</v>
      </c>
      <c r="Q276" s="5">
        <v>71849</v>
      </c>
    </row>
    <row r="277" spans="1:17" ht="20.100000000000001" customHeight="1">
      <c r="A277" s="288">
        <v>43913</v>
      </c>
      <c r="B277" s="5">
        <v>7955</v>
      </c>
      <c r="C277" s="5">
        <v>6358</v>
      </c>
      <c r="D277" s="5">
        <v>5844</v>
      </c>
      <c r="E277" s="5">
        <v>7844</v>
      </c>
      <c r="F277" s="5">
        <v>8365</v>
      </c>
      <c r="G277" s="5">
        <v>771</v>
      </c>
      <c r="H277" s="5">
        <v>12365</v>
      </c>
      <c r="I277" s="5">
        <v>6874</v>
      </c>
      <c r="J277" s="5">
        <v>3565</v>
      </c>
      <c r="K277" s="5">
        <v>2984</v>
      </c>
      <c r="L277" s="5">
        <v>3155</v>
      </c>
      <c r="M277" s="5">
        <v>415</v>
      </c>
      <c r="N277" s="5">
        <v>2668</v>
      </c>
      <c r="O277" s="5">
        <v>615</v>
      </c>
      <c r="P277" s="5">
        <v>2988</v>
      </c>
      <c r="Q277" s="5">
        <v>72766</v>
      </c>
    </row>
    <row r="278" spans="1:17" ht="20.100000000000001" customHeight="1">
      <c r="A278" s="288">
        <v>43914</v>
      </c>
      <c r="B278" s="5">
        <v>8125</v>
      </c>
      <c r="C278" s="5">
        <v>6541</v>
      </c>
      <c r="D278" s="5">
        <v>5421</v>
      </c>
      <c r="E278" s="5">
        <v>8122</v>
      </c>
      <c r="F278" s="5">
        <v>8121</v>
      </c>
      <c r="G278" s="5">
        <v>598</v>
      </c>
      <c r="H278" s="5">
        <v>11450</v>
      </c>
      <c r="I278" s="5">
        <v>6584</v>
      </c>
      <c r="J278" s="5">
        <v>3544</v>
      </c>
      <c r="K278" s="5">
        <v>2945</v>
      </c>
      <c r="L278" s="5">
        <v>3566</v>
      </c>
      <c r="M278" s="5">
        <v>425</v>
      </c>
      <c r="N278" s="5">
        <v>2784</v>
      </c>
      <c r="O278" s="5">
        <v>412</v>
      </c>
      <c r="P278" s="5">
        <v>3122</v>
      </c>
      <c r="Q278" s="5">
        <v>71760</v>
      </c>
    </row>
    <row r="279" spans="1:17" ht="20.100000000000001" customHeight="1">
      <c r="A279" s="288">
        <v>43915</v>
      </c>
      <c r="B279" s="5">
        <v>7211</v>
      </c>
      <c r="C279" s="5">
        <v>6011</v>
      </c>
      <c r="D279" s="5">
        <v>5231</v>
      </c>
      <c r="E279" s="5">
        <v>8955</v>
      </c>
      <c r="F279" s="5">
        <v>8021</v>
      </c>
      <c r="G279" s="5">
        <v>561</v>
      </c>
      <c r="H279" s="5">
        <v>10365</v>
      </c>
      <c r="I279" s="5">
        <v>6244</v>
      </c>
      <c r="J279" s="5">
        <v>3566</v>
      </c>
      <c r="K279" s="5">
        <v>2945</v>
      </c>
      <c r="L279" s="5">
        <v>3654</v>
      </c>
      <c r="M279" s="5">
        <v>352</v>
      </c>
      <c r="N279" s="5">
        <v>2988</v>
      </c>
      <c r="O279" s="5">
        <v>468</v>
      </c>
      <c r="P279" s="5">
        <v>3025</v>
      </c>
      <c r="Q279" s="5">
        <v>69597</v>
      </c>
    </row>
    <row r="280" spans="1:17" ht="20.100000000000001" customHeight="1">
      <c r="A280" s="288">
        <v>43916</v>
      </c>
      <c r="B280" s="5">
        <v>6582</v>
      </c>
      <c r="C280" s="5">
        <v>5925</v>
      </c>
      <c r="D280" s="5">
        <v>5560</v>
      </c>
      <c r="E280" s="5">
        <v>8472</v>
      </c>
      <c r="F280" s="5">
        <v>7955</v>
      </c>
      <c r="G280" s="5">
        <v>644</v>
      </c>
      <c r="H280" s="5">
        <v>11200</v>
      </c>
      <c r="I280" s="5">
        <v>6588</v>
      </c>
      <c r="J280" s="5">
        <v>3668</v>
      </c>
      <c r="K280" s="5">
        <v>2965</v>
      </c>
      <c r="L280" s="5">
        <v>3651</v>
      </c>
      <c r="M280" s="5">
        <v>369</v>
      </c>
      <c r="N280" s="5">
        <v>2456</v>
      </c>
      <c r="O280" s="5">
        <v>498</v>
      </c>
      <c r="P280" s="5">
        <v>3065</v>
      </c>
      <c r="Q280" s="5">
        <v>69598</v>
      </c>
    </row>
    <row r="281" spans="1:17" ht="20.100000000000001" customHeight="1">
      <c r="A281" s="288">
        <v>43917</v>
      </c>
      <c r="B281" s="5">
        <v>6531</v>
      </c>
      <c r="C281" s="5">
        <v>6034</v>
      </c>
      <c r="D281" s="5">
        <v>5861</v>
      </c>
      <c r="E281" s="5">
        <v>8652</v>
      </c>
      <c r="F281" s="5">
        <v>8011</v>
      </c>
      <c r="G281" s="5">
        <v>611</v>
      </c>
      <c r="H281" s="5">
        <v>12631</v>
      </c>
      <c r="I281" s="5">
        <v>6596</v>
      </c>
      <c r="J281" s="5">
        <v>3664</v>
      </c>
      <c r="K281" s="5">
        <v>3064</v>
      </c>
      <c r="L281" s="5">
        <v>3513</v>
      </c>
      <c r="M281" s="5">
        <v>432</v>
      </c>
      <c r="N281" s="5">
        <v>2813</v>
      </c>
      <c r="O281" s="5">
        <v>521</v>
      </c>
      <c r="P281" s="5">
        <v>3162</v>
      </c>
      <c r="Q281" s="5">
        <v>72096</v>
      </c>
    </row>
    <row r="282" spans="1:17" ht="20.100000000000001" customHeight="1">
      <c r="A282" s="288">
        <v>43918</v>
      </c>
      <c r="B282" s="5">
        <v>6811</v>
      </c>
      <c r="C282" s="5">
        <v>6031</v>
      </c>
      <c r="D282" s="5">
        <v>5461</v>
      </c>
      <c r="E282" s="5">
        <v>8463</v>
      </c>
      <c r="F282" s="5">
        <v>7952</v>
      </c>
      <c r="G282" s="5">
        <v>595</v>
      </c>
      <c r="H282" s="5">
        <v>12642</v>
      </c>
      <c r="I282" s="5">
        <v>6642</v>
      </c>
      <c r="J282" s="5">
        <v>3796</v>
      </c>
      <c r="K282" s="5">
        <v>3132</v>
      </c>
      <c r="L282" s="5">
        <v>3165</v>
      </c>
      <c r="M282" s="5">
        <v>433</v>
      </c>
      <c r="N282" s="5">
        <v>2654</v>
      </c>
      <c r="O282" s="5">
        <v>564</v>
      </c>
      <c r="P282" s="5">
        <v>3024</v>
      </c>
      <c r="Q282" s="5">
        <v>71365</v>
      </c>
    </row>
    <row r="283" spans="1:17" ht="20.100000000000001" customHeight="1">
      <c r="A283" s="288">
        <v>43919</v>
      </c>
      <c r="B283" s="5">
        <v>6913</v>
      </c>
      <c r="C283" s="5">
        <v>6562</v>
      </c>
      <c r="D283" s="5">
        <v>5316</v>
      </c>
      <c r="E283" s="5">
        <v>8116</v>
      </c>
      <c r="F283" s="5">
        <v>7816</v>
      </c>
      <c r="G283" s="5">
        <v>645</v>
      </c>
      <c r="H283" s="5">
        <v>12351</v>
      </c>
      <c r="I283" s="5">
        <v>6234</v>
      </c>
      <c r="J283" s="5">
        <v>3564</v>
      </c>
      <c r="K283" s="5">
        <v>3066</v>
      </c>
      <c r="L283" s="5">
        <v>3162</v>
      </c>
      <c r="M283" s="5">
        <v>465</v>
      </c>
      <c r="N283" s="5">
        <v>2879</v>
      </c>
      <c r="O283" s="5">
        <v>546</v>
      </c>
      <c r="P283" s="5">
        <v>3056</v>
      </c>
      <c r="Q283" s="5">
        <v>70691</v>
      </c>
    </row>
    <row r="284" spans="1:17" ht="20.100000000000001" customHeight="1">
      <c r="A284" s="288">
        <v>43920</v>
      </c>
      <c r="B284" s="5">
        <v>7065</v>
      </c>
      <c r="C284" s="5">
        <v>6103</v>
      </c>
      <c r="D284" s="5">
        <v>5364</v>
      </c>
      <c r="E284" s="5">
        <v>8306</v>
      </c>
      <c r="F284" s="5">
        <v>7606</v>
      </c>
      <c r="G284" s="5">
        <v>610</v>
      </c>
      <c r="H284" s="5">
        <v>12632</v>
      </c>
      <c r="I284" s="5">
        <v>6165</v>
      </c>
      <c r="J284" s="5">
        <v>3946</v>
      </c>
      <c r="K284" s="5">
        <v>3235</v>
      </c>
      <c r="L284" s="5">
        <v>3462</v>
      </c>
      <c r="M284" s="5">
        <v>495</v>
      </c>
      <c r="N284" s="5">
        <v>2646</v>
      </c>
      <c r="O284" s="5">
        <v>592</v>
      </c>
      <c r="P284" s="5">
        <v>3266</v>
      </c>
      <c r="Q284" s="5">
        <v>71493</v>
      </c>
    </row>
    <row r="285" spans="1:17" ht="20.100000000000001" customHeight="1">
      <c r="A285" s="288">
        <v>43921</v>
      </c>
      <c r="B285" s="5">
        <v>7166</v>
      </c>
      <c r="C285" s="5">
        <v>5916</v>
      </c>
      <c r="D285" s="5">
        <v>5851</v>
      </c>
      <c r="E285" s="5">
        <v>8651</v>
      </c>
      <c r="F285" s="5">
        <v>8130</v>
      </c>
      <c r="G285" s="5">
        <v>594</v>
      </c>
      <c r="H285" s="5">
        <v>12602</v>
      </c>
      <c r="I285" s="5">
        <v>6425</v>
      </c>
      <c r="J285" s="5">
        <v>4064</v>
      </c>
      <c r="K285" s="5">
        <v>3461</v>
      </c>
      <c r="L285" s="5">
        <v>3162</v>
      </c>
      <c r="M285" s="5">
        <v>502</v>
      </c>
      <c r="N285" s="5">
        <v>2586</v>
      </c>
      <c r="O285" s="5">
        <v>496</v>
      </c>
      <c r="P285" s="5">
        <v>3216</v>
      </c>
      <c r="Q285" s="5">
        <v>72822</v>
      </c>
    </row>
    <row r="286" spans="1:17" ht="20.100000000000001" customHeight="1">
      <c r="A286" s="288">
        <v>43922</v>
      </c>
      <c r="B286" s="5">
        <v>7605</v>
      </c>
      <c r="C286" s="5">
        <v>6064</v>
      </c>
      <c r="D286" s="5">
        <v>5831</v>
      </c>
      <c r="E286" s="5">
        <v>8788</v>
      </c>
      <c r="F286" s="5">
        <v>8623</v>
      </c>
      <c r="G286" s="5">
        <v>582</v>
      </c>
      <c r="H286" s="5">
        <v>13421</v>
      </c>
      <c r="I286" s="5">
        <v>6585</v>
      </c>
      <c r="J286" s="5">
        <v>4031</v>
      </c>
      <c r="K286" s="5">
        <v>2974</v>
      </c>
      <c r="L286" s="5">
        <v>3265</v>
      </c>
      <c r="M286" s="5">
        <v>461</v>
      </c>
      <c r="N286" s="5">
        <v>2922</v>
      </c>
      <c r="O286" s="5">
        <v>463</v>
      </c>
      <c r="P286" s="5">
        <v>3205</v>
      </c>
      <c r="Q286" s="5">
        <v>74820</v>
      </c>
    </row>
    <row r="287" spans="1:17" ht="20.100000000000001" customHeight="1">
      <c r="A287" s="288">
        <v>43923</v>
      </c>
      <c r="B287" s="5">
        <v>8061</v>
      </c>
      <c r="C287" s="5">
        <v>6210</v>
      </c>
      <c r="D287" s="5">
        <v>5461</v>
      </c>
      <c r="E287" s="5">
        <v>8566</v>
      </c>
      <c r="F287" s="5">
        <v>8463</v>
      </c>
      <c r="G287" s="5">
        <v>602</v>
      </c>
      <c r="H287" s="5">
        <v>13460</v>
      </c>
      <c r="I287" s="5">
        <v>6810</v>
      </c>
      <c r="J287" s="5">
        <v>3974</v>
      </c>
      <c r="K287" s="5">
        <v>2864</v>
      </c>
      <c r="L287" s="5">
        <v>3316</v>
      </c>
      <c r="M287" s="5">
        <v>419</v>
      </c>
      <c r="N287" s="5">
        <v>2764</v>
      </c>
      <c r="O287" s="5">
        <v>506</v>
      </c>
      <c r="P287" s="5">
        <v>3198</v>
      </c>
      <c r="Q287" s="5">
        <v>74674</v>
      </c>
    </row>
    <row r="288" spans="1:17" ht="20.100000000000001" customHeight="1">
      <c r="A288" s="288">
        <v>43924</v>
      </c>
      <c r="B288" s="5">
        <v>7826</v>
      </c>
      <c r="C288" s="5">
        <v>6031</v>
      </c>
      <c r="D288" s="5">
        <v>5944</v>
      </c>
      <c r="E288" s="5">
        <v>9123</v>
      </c>
      <c r="F288" s="5">
        <v>8462</v>
      </c>
      <c r="G288" s="5">
        <v>603</v>
      </c>
      <c r="H288" s="5">
        <v>13646</v>
      </c>
      <c r="I288" s="5">
        <v>6164</v>
      </c>
      <c r="J288" s="5">
        <v>4064</v>
      </c>
      <c r="K288" s="5">
        <v>3213</v>
      </c>
      <c r="L288" s="5">
        <v>3136</v>
      </c>
      <c r="M288" s="5">
        <v>503</v>
      </c>
      <c r="N288" s="5">
        <v>2436</v>
      </c>
      <c r="O288" s="5">
        <v>546</v>
      </c>
      <c r="P288" s="5">
        <v>3265</v>
      </c>
      <c r="Q288" s="5">
        <v>74962</v>
      </c>
    </row>
    <row r="289" spans="1:17" ht="20.100000000000001" customHeight="1">
      <c r="A289" s="288">
        <v>43925</v>
      </c>
      <c r="B289" s="5">
        <v>8133</v>
      </c>
      <c r="C289" s="5">
        <v>6132</v>
      </c>
      <c r="D289" s="5">
        <v>5674</v>
      </c>
      <c r="E289" s="5">
        <v>9146</v>
      </c>
      <c r="F289" s="5">
        <v>8611</v>
      </c>
      <c r="G289" s="5">
        <v>613</v>
      </c>
      <c r="H289" s="5">
        <v>13465</v>
      </c>
      <c r="I289" s="5">
        <v>6454</v>
      </c>
      <c r="J289" s="5">
        <v>4132</v>
      </c>
      <c r="K289" s="5">
        <v>3166</v>
      </c>
      <c r="L289" s="5">
        <v>3223</v>
      </c>
      <c r="M289" s="5">
        <v>511</v>
      </c>
      <c r="N289" s="5">
        <v>2661</v>
      </c>
      <c r="O289" s="5">
        <v>516</v>
      </c>
      <c r="P289" s="5">
        <v>3246</v>
      </c>
      <c r="Q289" s="5">
        <v>75683</v>
      </c>
    </row>
    <row r="290" spans="1:17" ht="20.100000000000001" customHeight="1">
      <c r="A290" s="288">
        <v>43926</v>
      </c>
      <c r="B290" s="5">
        <v>8023</v>
      </c>
      <c r="C290" s="5">
        <v>6035</v>
      </c>
      <c r="D290" s="5">
        <v>5811</v>
      </c>
      <c r="E290" s="5">
        <v>8131</v>
      </c>
      <c r="F290" s="5">
        <v>8461</v>
      </c>
      <c r="G290" s="5">
        <v>644</v>
      </c>
      <c r="H290" s="5">
        <v>13456</v>
      </c>
      <c r="I290" s="5">
        <v>6581</v>
      </c>
      <c r="J290" s="5">
        <v>4121</v>
      </c>
      <c r="K290" s="5">
        <v>3256</v>
      </c>
      <c r="L290" s="5">
        <v>3364</v>
      </c>
      <c r="M290" s="5">
        <v>496</v>
      </c>
      <c r="N290" s="5">
        <v>2846</v>
      </c>
      <c r="O290" s="5">
        <v>547</v>
      </c>
      <c r="P290" s="5">
        <v>3166</v>
      </c>
      <c r="Q290" s="5">
        <v>74938</v>
      </c>
    </row>
    <row r="291" spans="1:17" ht="20.100000000000001" customHeight="1">
      <c r="A291" s="288">
        <v>43927</v>
      </c>
      <c r="B291" s="5">
        <v>7813</v>
      </c>
      <c r="C291" s="5">
        <v>6033</v>
      </c>
      <c r="D291" s="5">
        <v>5461</v>
      </c>
      <c r="E291" s="5">
        <v>8365</v>
      </c>
      <c r="F291" s="5">
        <v>8321</v>
      </c>
      <c r="G291" s="5">
        <v>621</v>
      </c>
      <c r="H291" s="5">
        <v>12994</v>
      </c>
      <c r="I291" s="5">
        <v>6367</v>
      </c>
      <c r="J291" s="5">
        <v>4432</v>
      </c>
      <c r="K291" s="5">
        <v>3165</v>
      </c>
      <c r="L291" s="5">
        <v>3465</v>
      </c>
      <c r="M291" s="5">
        <v>496</v>
      </c>
      <c r="N291" s="5">
        <v>2994</v>
      </c>
      <c r="O291" s="5">
        <v>544</v>
      </c>
      <c r="P291" s="5">
        <v>3298</v>
      </c>
      <c r="Q291" s="5">
        <v>74369</v>
      </c>
    </row>
    <row r="292" spans="1:17" ht="20.100000000000001" customHeight="1">
      <c r="A292" s="288">
        <v>43928</v>
      </c>
      <c r="B292" s="5">
        <v>7631</v>
      </c>
      <c r="C292" s="5">
        <v>6058</v>
      </c>
      <c r="D292" s="5">
        <v>5655</v>
      </c>
      <c r="E292" s="5">
        <v>8164</v>
      </c>
      <c r="F292" s="5">
        <v>8166</v>
      </c>
      <c r="G292" s="5">
        <v>621</v>
      </c>
      <c r="H292" s="5">
        <v>12646</v>
      </c>
      <c r="I292" s="5">
        <v>6846</v>
      </c>
      <c r="J292" s="5">
        <v>4221</v>
      </c>
      <c r="K292" s="5">
        <v>3356</v>
      </c>
      <c r="L292" s="5">
        <v>3456</v>
      </c>
      <c r="M292" s="5">
        <v>486</v>
      </c>
      <c r="N292" s="5">
        <v>2864</v>
      </c>
      <c r="O292" s="5">
        <v>606</v>
      </c>
      <c r="P292" s="5">
        <v>3297</v>
      </c>
      <c r="Q292" s="5">
        <v>74073</v>
      </c>
    </row>
    <row r="293" spans="1:17" ht="20.100000000000001" customHeight="1">
      <c r="A293" s="288">
        <v>43929</v>
      </c>
      <c r="B293" s="5">
        <v>7921</v>
      </c>
      <c r="C293" s="5">
        <v>6130</v>
      </c>
      <c r="D293" s="5">
        <v>5462</v>
      </c>
      <c r="E293" s="5">
        <v>8464</v>
      </c>
      <c r="F293" s="5">
        <v>8264</v>
      </c>
      <c r="G293" s="5">
        <v>621</v>
      </c>
      <c r="H293" s="5">
        <v>12864</v>
      </c>
      <c r="I293" s="5">
        <v>6944</v>
      </c>
      <c r="J293" s="5">
        <v>4445</v>
      </c>
      <c r="K293" s="5">
        <v>3125</v>
      </c>
      <c r="L293" s="5">
        <v>3561</v>
      </c>
      <c r="M293" s="5">
        <v>505</v>
      </c>
      <c r="N293" s="5">
        <v>2941</v>
      </c>
      <c r="O293" s="5">
        <v>595</v>
      </c>
      <c r="P293" s="5">
        <v>3346</v>
      </c>
      <c r="Q293" s="5">
        <v>75188</v>
      </c>
    </row>
    <row r="294" spans="1:17" ht="20.100000000000001" customHeight="1">
      <c r="A294" s="288">
        <v>43930</v>
      </c>
      <c r="B294" s="5">
        <v>7944</v>
      </c>
      <c r="C294" s="5">
        <v>6132</v>
      </c>
      <c r="D294" s="5">
        <v>5466</v>
      </c>
      <c r="E294" s="5">
        <v>8394</v>
      </c>
      <c r="F294" s="5">
        <v>8461</v>
      </c>
      <c r="G294" s="5">
        <v>569</v>
      </c>
      <c r="H294" s="5">
        <v>13012</v>
      </c>
      <c r="I294" s="5">
        <v>6744</v>
      </c>
      <c r="J294" s="5">
        <v>4266</v>
      </c>
      <c r="K294" s="5">
        <v>3265</v>
      </c>
      <c r="L294" s="5">
        <v>3411</v>
      </c>
      <c r="M294" s="5">
        <v>495</v>
      </c>
      <c r="N294" s="5">
        <v>2754</v>
      </c>
      <c r="O294" s="5">
        <v>584</v>
      </c>
      <c r="P294" s="5">
        <v>3311</v>
      </c>
      <c r="Q294" s="5">
        <v>74808</v>
      </c>
    </row>
    <row r="295" spans="1:17" ht="20.100000000000001" customHeight="1">
      <c r="A295" s="288">
        <v>43931</v>
      </c>
      <c r="B295" s="5">
        <v>7631</v>
      </c>
      <c r="C295" s="5">
        <v>6131</v>
      </c>
      <c r="D295" s="5">
        <v>5612</v>
      </c>
      <c r="E295" s="5">
        <v>8656</v>
      </c>
      <c r="F295" s="5">
        <v>8464</v>
      </c>
      <c r="G295" s="5">
        <v>611</v>
      </c>
      <c r="H295" s="5">
        <v>13251</v>
      </c>
      <c r="I295" s="5">
        <v>6913</v>
      </c>
      <c r="J295" s="5">
        <v>4513</v>
      </c>
      <c r="K295" s="5">
        <v>3266</v>
      </c>
      <c r="L295" s="5">
        <v>3154</v>
      </c>
      <c r="M295" s="5">
        <v>421</v>
      </c>
      <c r="N295" s="5">
        <v>2755</v>
      </c>
      <c r="O295" s="5">
        <v>584</v>
      </c>
      <c r="P295" s="5">
        <v>3216</v>
      </c>
      <c r="Q295" s="5">
        <v>75178</v>
      </c>
    </row>
    <row r="296" spans="1:17" ht="20.100000000000001" customHeight="1">
      <c r="A296" s="288">
        <v>43932</v>
      </c>
      <c r="B296" s="5">
        <v>7652</v>
      </c>
      <c r="C296" s="5">
        <v>6431</v>
      </c>
      <c r="D296" s="5">
        <v>5456</v>
      </c>
      <c r="E296" s="5">
        <v>8469</v>
      </c>
      <c r="F296" s="5">
        <v>8652</v>
      </c>
      <c r="G296" s="5">
        <v>652</v>
      </c>
      <c r="H296" s="5">
        <v>13203</v>
      </c>
      <c r="I296" s="5">
        <v>6491</v>
      </c>
      <c r="J296" s="5">
        <v>4596</v>
      </c>
      <c r="K296" s="5">
        <v>3461</v>
      </c>
      <c r="L296" s="5">
        <v>3266</v>
      </c>
      <c r="M296" s="5">
        <v>456</v>
      </c>
      <c r="N296" s="5">
        <v>2616</v>
      </c>
      <c r="O296" s="5">
        <v>561</v>
      </c>
      <c r="P296" s="5">
        <v>3265</v>
      </c>
      <c r="Q296" s="5">
        <v>75227</v>
      </c>
    </row>
    <row r="297" spans="1:17" ht="20.100000000000001" customHeight="1">
      <c r="A297" s="288">
        <v>43933</v>
      </c>
      <c r="B297" s="5">
        <v>7936</v>
      </c>
      <c r="C297" s="5">
        <v>6231</v>
      </c>
      <c r="D297" s="5">
        <v>5461</v>
      </c>
      <c r="E297" s="5">
        <v>8941</v>
      </c>
      <c r="F297" s="5">
        <v>8913</v>
      </c>
      <c r="G297" s="5">
        <v>616</v>
      </c>
      <c r="H297" s="5">
        <v>13061</v>
      </c>
      <c r="I297" s="5">
        <v>6462</v>
      </c>
      <c r="J297" s="5">
        <v>4513</v>
      </c>
      <c r="K297" s="5">
        <v>3246</v>
      </c>
      <c r="L297" s="5">
        <v>3646</v>
      </c>
      <c r="M297" s="5">
        <v>495</v>
      </c>
      <c r="N297" s="5">
        <v>2364</v>
      </c>
      <c r="O297" s="5">
        <v>511</v>
      </c>
      <c r="P297" s="5">
        <v>3214</v>
      </c>
      <c r="Q297" s="5">
        <v>75610</v>
      </c>
    </row>
    <row r="298" spans="1:17" ht="20.100000000000001" customHeight="1">
      <c r="A298" s="288">
        <v>43934</v>
      </c>
      <c r="B298" s="5">
        <v>7541</v>
      </c>
      <c r="C298" s="5">
        <v>6581</v>
      </c>
      <c r="D298" s="5">
        <v>5545</v>
      </c>
      <c r="E298" s="5">
        <v>8840</v>
      </c>
      <c r="F298" s="5">
        <v>8476</v>
      </c>
      <c r="G298" s="5">
        <v>623</v>
      </c>
      <c r="H298" s="5">
        <v>13112</v>
      </c>
      <c r="I298" s="5">
        <v>6826</v>
      </c>
      <c r="J298" s="5">
        <v>4533</v>
      </c>
      <c r="K298" s="5">
        <v>3210</v>
      </c>
      <c r="L298" s="5">
        <v>3464</v>
      </c>
      <c r="M298" s="5">
        <v>451</v>
      </c>
      <c r="N298" s="5">
        <v>2964</v>
      </c>
      <c r="O298" s="5">
        <v>535</v>
      </c>
      <c r="P298" s="5">
        <v>3294</v>
      </c>
      <c r="Q298" s="5">
        <v>75995</v>
      </c>
    </row>
    <row r="299" spans="1:17" ht="20.100000000000001" customHeight="1">
      <c r="A299" s="288">
        <v>43935</v>
      </c>
      <c r="B299" s="5">
        <v>7963</v>
      </c>
      <c r="C299" s="5">
        <v>5641</v>
      </c>
      <c r="D299" s="5">
        <v>5403</v>
      </c>
      <c r="E299" s="5">
        <v>8920</v>
      </c>
      <c r="F299" s="5">
        <v>8714</v>
      </c>
      <c r="G299" s="5">
        <v>685</v>
      </c>
      <c r="H299" s="5">
        <v>13603</v>
      </c>
      <c r="I299" s="5">
        <v>6794</v>
      </c>
      <c r="J299" s="5">
        <v>4631</v>
      </c>
      <c r="K299" s="5">
        <v>3032</v>
      </c>
      <c r="L299" s="5">
        <v>3294</v>
      </c>
      <c r="M299" s="5">
        <v>458</v>
      </c>
      <c r="N299" s="5">
        <v>2746</v>
      </c>
      <c r="O299" s="5">
        <v>534</v>
      </c>
      <c r="P299" s="5">
        <v>3496</v>
      </c>
      <c r="Q299" s="5">
        <v>75914</v>
      </c>
    </row>
    <row r="300" spans="1:17" ht="20.100000000000001" customHeight="1">
      <c r="A300" s="288">
        <v>43936</v>
      </c>
      <c r="B300" s="5">
        <v>7982</v>
      </c>
      <c r="C300" s="5">
        <v>5482</v>
      </c>
      <c r="D300" s="5">
        <v>5462</v>
      </c>
      <c r="E300" s="5">
        <v>8651</v>
      </c>
      <c r="F300" s="5">
        <v>8794</v>
      </c>
      <c r="G300" s="5">
        <v>613</v>
      </c>
      <c r="H300" s="5">
        <v>13465</v>
      </c>
      <c r="I300" s="5">
        <v>6961</v>
      </c>
      <c r="J300" s="5">
        <v>4510</v>
      </c>
      <c r="K300" s="5">
        <v>3164</v>
      </c>
      <c r="L300" s="5">
        <v>3266</v>
      </c>
      <c r="M300" s="5">
        <v>422</v>
      </c>
      <c r="N300" s="5">
        <v>2641</v>
      </c>
      <c r="O300" s="5">
        <v>547</v>
      </c>
      <c r="P300" s="5">
        <v>3465</v>
      </c>
      <c r="Q300" s="5">
        <v>75425</v>
      </c>
    </row>
    <row r="301" spans="1:17" ht="20.100000000000001" customHeight="1">
      <c r="A301" s="288">
        <v>43937</v>
      </c>
      <c r="B301" s="5">
        <v>7811</v>
      </c>
      <c r="C301" s="5">
        <v>6013</v>
      </c>
      <c r="D301" s="5">
        <v>5645</v>
      </c>
      <c r="E301" s="5">
        <v>8460</v>
      </c>
      <c r="F301" s="5">
        <v>8465</v>
      </c>
      <c r="G301" s="5">
        <v>601</v>
      </c>
      <c r="H301" s="5">
        <v>13206</v>
      </c>
      <c r="I301" s="5">
        <v>6478</v>
      </c>
      <c r="J301" s="5">
        <v>4721</v>
      </c>
      <c r="K301" s="5">
        <v>3465</v>
      </c>
      <c r="L301" s="5">
        <v>3495</v>
      </c>
      <c r="M301" s="5">
        <v>490</v>
      </c>
      <c r="N301" s="5">
        <v>2703</v>
      </c>
      <c r="O301" s="5">
        <v>544</v>
      </c>
      <c r="P301" s="5">
        <v>3165</v>
      </c>
      <c r="Q301" s="5">
        <v>75262</v>
      </c>
    </row>
    <row r="302" spans="1:17" ht="20.100000000000001" customHeight="1">
      <c r="A302" s="288">
        <v>43938</v>
      </c>
      <c r="B302" s="5">
        <v>7884</v>
      </c>
      <c r="C302" s="5">
        <v>6103</v>
      </c>
      <c r="D302" s="5">
        <v>5611</v>
      </c>
      <c r="E302" s="5">
        <v>8656</v>
      </c>
      <c r="F302" s="5">
        <v>8446</v>
      </c>
      <c r="G302" s="5">
        <v>546</v>
      </c>
      <c r="H302" s="5">
        <v>13262</v>
      </c>
      <c r="I302" s="5">
        <v>6499</v>
      </c>
      <c r="J302" s="5">
        <v>4511</v>
      </c>
      <c r="K302" s="5">
        <v>3462</v>
      </c>
      <c r="L302" s="5">
        <v>3211</v>
      </c>
      <c r="M302" s="5">
        <v>451</v>
      </c>
      <c r="N302" s="5">
        <v>2911</v>
      </c>
      <c r="O302" s="5">
        <v>541</v>
      </c>
      <c r="P302" s="5">
        <v>3216</v>
      </c>
      <c r="Q302" s="192">
        <v>75310</v>
      </c>
    </row>
    <row r="303" spans="1:17" ht="20.100000000000001" customHeight="1">
      <c r="A303" s="288">
        <v>43939</v>
      </c>
      <c r="B303" s="5">
        <v>7922</v>
      </c>
      <c r="C303" s="5">
        <v>6216</v>
      </c>
      <c r="D303" s="5">
        <v>5453</v>
      </c>
      <c r="E303" s="5">
        <v>8446</v>
      </c>
      <c r="F303" s="5">
        <v>8992</v>
      </c>
      <c r="G303" s="5">
        <v>606</v>
      </c>
      <c r="H303" s="5">
        <v>13260</v>
      </c>
      <c r="I303" s="5">
        <v>6561</v>
      </c>
      <c r="J303" s="5">
        <v>4921</v>
      </c>
      <c r="K303" s="5">
        <v>3102</v>
      </c>
      <c r="L303" s="5">
        <v>3264</v>
      </c>
      <c r="M303" s="5">
        <v>456</v>
      </c>
      <c r="N303" s="5">
        <v>2462</v>
      </c>
      <c r="O303" s="5">
        <v>621</v>
      </c>
      <c r="P303" s="5">
        <v>3261</v>
      </c>
      <c r="Q303" s="192">
        <v>75543</v>
      </c>
    </row>
    <row r="304" spans="1:17" ht="20.100000000000001" customHeight="1">
      <c r="A304" s="288">
        <v>43940</v>
      </c>
      <c r="B304" s="5">
        <v>7481</v>
      </c>
      <c r="C304" s="5">
        <v>6065</v>
      </c>
      <c r="D304" s="5">
        <v>5155</v>
      </c>
      <c r="E304" s="5">
        <v>8921</v>
      </c>
      <c r="F304" s="5">
        <v>8115</v>
      </c>
      <c r="G304" s="5">
        <v>611</v>
      </c>
      <c r="H304" s="5">
        <v>13244</v>
      </c>
      <c r="I304" s="5">
        <v>6556</v>
      </c>
      <c r="J304" s="5">
        <v>4361</v>
      </c>
      <c r="K304" s="5">
        <v>3162</v>
      </c>
      <c r="L304" s="5">
        <v>3642</v>
      </c>
      <c r="M304" s="5">
        <v>466</v>
      </c>
      <c r="N304" s="5">
        <v>2641</v>
      </c>
      <c r="O304" s="5">
        <v>536</v>
      </c>
      <c r="P304" s="5">
        <v>3121</v>
      </c>
      <c r="Q304" s="192">
        <v>74077</v>
      </c>
    </row>
    <row r="305" spans="1:17" ht="20.100000000000001" customHeight="1">
      <c r="A305" s="288">
        <v>43941</v>
      </c>
      <c r="B305" s="5">
        <v>7862</v>
      </c>
      <c r="C305" s="5">
        <v>6552</v>
      </c>
      <c r="D305" s="5">
        <v>5232</v>
      </c>
      <c r="E305" s="5">
        <v>8941</v>
      </c>
      <c r="F305" s="5">
        <v>8446</v>
      </c>
      <c r="G305" s="5">
        <v>603</v>
      </c>
      <c r="H305" s="5">
        <v>13200</v>
      </c>
      <c r="I305" s="5">
        <v>6265</v>
      </c>
      <c r="J305" s="5">
        <v>4322</v>
      </c>
      <c r="K305" s="5">
        <v>3064</v>
      </c>
      <c r="L305" s="5">
        <v>3264</v>
      </c>
      <c r="M305" s="5">
        <v>451</v>
      </c>
      <c r="N305" s="5">
        <v>2564</v>
      </c>
      <c r="O305" s="5">
        <v>545</v>
      </c>
      <c r="P305" s="5">
        <v>3266</v>
      </c>
      <c r="Q305" s="192">
        <v>74577</v>
      </c>
    </row>
    <row r="306" spans="1:17" ht="20.100000000000001" customHeight="1">
      <c r="A306" s="288">
        <v>43942</v>
      </c>
      <c r="B306" s="5">
        <v>7665</v>
      </c>
      <c r="C306" s="5">
        <v>6423</v>
      </c>
      <c r="D306" s="5">
        <v>5498</v>
      </c>
      <c r="E306" s="5">
        <v>8496</v>
      </c>
      <c r="F306" s="5">
        <v>8466</v>
      </c>
      <c r="G306" s="5">
        <v>599</v>
      </c>
      <c r="H306" s="5">
        <v>13602</v>
      </c>
      <c r="I306" s="5">
        <v>6231</v>
      </c>
      <c r="J306" s="5">
        <v>4562</v>
      </c>
      <c r="K306" s="5">
        <v>3520</v>
      </c>
      <c r="L306" s="5">
        <v>3455</v>
      </c>
      <c r="M306" s="5">
        <v>503</v>
      </c>
      <c r="N306" s="5">
        <v>2922</v>
      </c>
      <c r="O306" s="5">
        <v>566</v>
      </c>
      <c r="P306" s="5">
        <v>3462</v>
      </c>
      <c r="Q306" s="192">
        <v>75970</v>
      </c>
    </row>
    <row r="307" spans="1:17" ht="20.100000000000001" customHeight="1">
      <c r="A307" s="288">
        <v>43943</v>
      </c>
      <c r="B307" s="5">
        <v>7814</v>
      </c>
      <c r="C307" s="5">
        <v>6265</v>
      </c>
      <c r="D307" s="5">
        <v>5610</v>
      </c>
      <c r="E307" s="5">
        <v>8921</v>
      </c>
      <c r="F307" s="5">
        <v>8769</v>
      </c>
      <c r="G307" s="5">
        <v>584</v>
      </c>
      <c r="H307" s="5">
        <v>13411</v>
      </c>
      <c r="I307" s="5">
        <v>6364</v>
      </c>
      <c r="J307" s="5">
        <v>4945</v>
      </c>
      <c r="K307" s="5">
        <v>3416</v>
      </c>
      <c r="L307" s="5">
        <v>3562</v>
      </c>
      <c r="M307" s="5">
        <v>469</v>
      </c>
      <c r="N307" s="5">
        <v>2813</v>
      </c>
      <c r="O307" s="5">
        <v>541</v>
      </c>
      <c r="P307" s="5">
        <v>3162</v>
      </c>
      <c r="Q307" s="192">
        <v>76646</v>
      </c>
    </row>
    <row r="308" spans="1:17" ht="20.100000000000001" customHeight="1">
      <c r="A308" s="288">
        <v>43944</v>
      </c>
      <c r="B308" s="5">
        <v>7815</v>
      </c>
      <c r="C308" s="5">
        <v>6181</v>
      </c>
      <c r="D308" s="5">
        <v>5691</v>
      </c>
      <c r="E308" s="5">
        <v>8346</v>
      </c>
      <c r="F308" s="5">
        <v>8652</v>
      </c>
      <c r="G308" s="5">
        <v>631</v>
      </c>
      <c r="H308" s="5">
        <v>13023</v>
      </c>
      <c r="I308" s="5">
        <v>6471</v>
      </c>
      <c r="J308" s="5">
        <v>4832</v>
      </c>
      <c r="K308" s="5">
        <v>3431</v>
      </c>
      <c r="L308" s="5">
        <v>3462</v>
      </c>
      <c r="M308" s="5">
        <v>441</v>
      </c>
      <c r="N308" s="5">
        <v>2610</v>
      </c>
      <c r="O308" s="5">
        <v>513</v>
      </c>
      <c r="P308" s="5">
        <v>3451</v>
      </c>
      <c r="Q308" s="192">
        <v>75550</v>
      </c>
    </row>
    <row r="309" spans="1:17" ht="20.100000000000001" customHeight="1">
      <c r="A309" s="288">
        <v>43945</v>
      </c>
      <c r="B309" s="5">
        <v>7823</v>
      </c>
      <c r="C309" s="5">
        <v>6236</v>
      </c>
      <c r="D309" s="5">
        <v>5641</v>
      </c>
      <c r="E309" s="5">
        <v>8631</v>
      </c>
      <c r="F309" s="5">
        <v>8962</v>
      </c>
      <c r="G309" s="5">
        <v>603</v>
      </c>
      <c r="H309" s="5">
        <v>13260</v>
      </c>
      <c r="I309" s="5">
        <v>6136</v>
      </c>
      <c r="J309" s="5">
        <v>4891</v>
      </c>
      <c r="K309" s="5">
        <v>3321</v>
      </c>
      <c r="L309" s="5">
        <v>3166</v>
      </c>
      <c r="M309" s="5">
        <v>451</v>
      </c>
      <c r="N309" s="5">
        <v>2551</v>
      </c>
      <c r="O309" s="5">
        <v>532</v>
      </c>
      <c r="P309" s="5">
        <v>3565</v>
      </c>
      <c r="Q309" s="5">
        <v>75769</v>
      </c>
    </row>
    <row r="310" spans="1:17" ht="20.100000000000001" customHeight="1">
      <c r="A310" s="288">
        <v>43946</v>
      </c>
      <c r="B310" s="5">
        <v>7922</v>
      </c>
      <c r="C310" s="5">
        <v>6316</v>
      </c>
      <c r="D310" s="5">
        <v>5446</v>
      </c>
      <c r="E310" s="5">
        <v>8130</v>
      </c>
      <c r="F310" s="5">
        <v>8161</v>
      </c>
      <c r="G310" s="5">
        <v>646</v>
      </c>
      <c r="H310" s="5">
        <v>12659</v>
      </c>
      <c r="I310" s="5">
        <v>6130</v>
      </c>
      <c r="J310" s="5">
        <v>4913</v>
      </c>
      <c r="K310" s="5">
        <v>3232</v>
      </c>
      <c r="L310" s="5">
        <v>3655</v>
      </c>
      <c r="M310" s="5">
        <v>456</v>
      </c>
      <c r="N310" s="5">
        <v>2616</v>
      </c>
      <c r="O310" s="5">
        <v>564</v>
      </c>
      <c r="P310" s="5">
        <v>3146</v>
      </c>
      <c r="Q310" s="5">
        <v>73992</v>
      </c>
    </row>
    <row r="311" spans="1:17" ht="20.100000000000001" customHeight="1">
      <c r="A311" s="288">
        <v>43947</v>
      </c>
      <c r="B311" s="5">
        <v>8255</v>
      </c>
      <c r="C311" s="5">
        <v>6423</v>
      </c>
      <c r="D311" s="5">
        <v>5310</v>
      </c>
      <c r="E311" s="5">
        <v>8203</v>
      </c>
      <c r="F311" s="5">
        <v>8655</v>
      </c>
      <c r="G311" s="5">
        <v>626</v>
      </c>
      <c r="H311" s="5">
        <v>12644</v>
      </c>
      <c r="I311" s="5">
        <v>6230</v>
      </c>
      <c r="J311" s="5">
        <v>4632</v>
      </c>
      <c r="K311" s="5">
        <v>3162</v>
      </c>
      <c r="L311" s="5">
        <v>3265</v>
      </c>
      <c r="M311" s="5">
        <v>622</v>
      </c>
      <c r="N311" s="5">
        <v>2644</v>
      </c>
      <c r="O311" s="5">
        <v>511</v>
      </c>
      <c r="P311" s="5">
        <v>3299</v>
      </c>
      <c r="Q311" s="5">
        <v>74481</v>
      </c>
    </row>
    <row r="312" spans="1:17" ht="20.100000000000001" customHeight="1">
      <c r="A312" s="288">
        <v>43948</v>
      </c>
      <c r="B312" s="5">
        <v>8646</v>
      </c>
      <c r="C312" s="5">
        <v>6221</v>
      </c>
      <c r="D312" s="5">
        <v>5410</v>
      </c>
      <c r="E312" s="5">
        <v>8031</v>
      </c>
      <c r="F312" s="5">
        <v>8921</v>
      </c>
      <c r="G312" s="5">
        <v>623</v>
      </c>
      <c r="H312" s="5">
        <v>12032</v>
      </c>
      <c r="I312" s="5">
        <v>6036</v>
      </c>
      <c r="J312" s="5">
        <v>4511</v>
      </c>
      <c r="K312" s="5">
        <v>3126</v>
      </c>
      <c r="L312" s="5">
        <v>3169</v>
      </c>
      <c r="M312" s="5">
        <v>529</v>
      </c>
      <c r="N312" s="5">
        <v>2854</v>
      </c>
      <c r="O312" s="5">
        <v>506</v>
      </c>
      <c r="P312" s="5">
        <v>3989</v>
      </c>
      <c r="Q312" s="5">
        <v>74604</v>
      </c>
    </row>
    <row r="313" spans="1:17" ht="20.100000000000001" customHeight="1">
      <c r="A313" s="288">
        <v>43949</v>
      </c>
      <c r="B313" s="5">
        <v>8647</v>
      </c>
      <c r="C313" s="5">
        <v>6034</v>
      </c>
      <c r="D313" s="5">
        <v>5306</v>
      </c>
      <c r="E313" s="5">
        <v>8102</v>
      </c>
      <c r="F313" s="5">
        <v>8456</v>
      </c>
      <c r="G313" s="5">
        <v>619</v>
      </c>
      <c r="H313" s="5">
        <v>12120</v>
      </c>
      <c r="I313" s="5">
        <v>6462</v>
      </c>
      <c r="J313" s="5">
        <v>4922</v>
      </c>
      <c r="K313" s="5">
        <v>3406</v>
      </c>
      <c r="L313" s="5">
        <v>3651</v>
      </c>
      <c r="M313" s="5">
        <v>514</v>
      </c>
      <c r="N313" s="5">
        <v>2216</v>
      </c>
      <c r="O313" s="5">
        <v>565</v>
      </c>
      <c r="P313" s="5">
        <v>3495</v>
      </c>
      <c r="Q313" s="5">
        <v>74515</v>
      </c>
    </row>
    <row r="314" spans="1:17" ht="20.100000000000001" customHeight="1">
      <c r="A314" s="288">
        <v>43950</v>
      </c>
      <c r="B314" s="5">
        <v>8951</v>
      </c>
      <c r="C314" s="5">
        <v>6420</v>
      </c>
      <c r="D314" s="5">
        <v>5910</v>
      </c>
      <c r="E314" s="5">
        <v>8100</v>
      </c>
      <c r="F314" s="5">
        <v>8972</v>
      </c>
      <c r="G314" s="5">
        <v>698</v>
      </c>
      <c r="H314" s="5">
        <v>12035</v>
      </c>
      <c r="I314" s="5">
        <v>6230</v>
      </c>
      <c r="J314" s="5">
        <v>4512</v>
      </c>
      <c r="K314" s="5">
        <v>3061</v>
      </c>
      <c r="L314" s="5">
        <v>3451</v>
      </c>
      <c r="M314" s="5">
        <v>600</v>
      </c>
      <c r="N314" s="5">
        <v>2655</v>
      </c>
      <c r="O314" s="5">
        <v>515</v>
      </c>
      <c r="P314" s="5">
        <v>3569</v>
      </c>
      <c r="Q314" s="5">
        <v>75679</v>
      </c>
    </row>
    <row r="315" spans="1:17" ht="20.100000000000001" customHeight="1">
      <c r="A315" s="288">
        <v>43951</v>
      </c>
      <c r="B315" s="5">
        <v>8636</v>
      </c>
      <c r="C315" s="5">
        <v>6130</v>
      </c>
      <c r="D315" s="5">
        <v>5100</v>
      </c>
      <c r="E315" s="5">
        <v>8031</v>
      </c>
      <c r="F315" s="5">
        <v>8642</v>
      </c>
      <c r="G315" s="5">
        <v>679</v>
      </c>
      <c r="H315" s="5">
        <v>12230</v>
      </c>
      <c r="I315" s="5">
        <v>6165</v>
      </c>
      <c r="J315" s="5">
        <v>4211</v>
      </c>
      <c r="K315" s="5">
        <v>3130</v>
      </c>
      <c r="L315" s="5">
        <v>3692</v>
      </c>
      <c r="M315" s="5">
        <v>499</v>
      </c>
      <c r="N315" s="5">
        <v>2814</v>
      </c>
      <c r="O315" s="5">
        <v>520</v>
      </c>
      <c r="P315" s="5">
        <v>3446</v>
      </c>
      <c r="Q315" s="5">
        <v>73925</v>
      </c>
    </row>
    <row r="316" spans="1:17" ht="20.100000000000001" customHeight="1">
      <c r="A316" s="288">
        <v>43952</v>
      </c>
      <c r="B316" s="5">
        <v>9988</v>
      </c>
      <c r="C316" s="5">
        <v>8266</v>
      </c>
      <c r="D316" s="5">
        <v>7746</v>
      </c>
      <c r="E316" s="5">
        <v>9655</v>
      </c>
      <c r="F316" s="5">
        <v>8377</v>
      </c>
      <c r="G316" s="5">
        <v>1288</v>
      </c>
      <c r="H316" s="5">
        <v>11273</v>
      </c>
      <c r="I316" s="5">
        <v>6263</v>
      </c>
      <c r="J316" s="5">
        <v>4876</v>
      </c>
      <c r="K316" s="5">
        <v>3484</v>
      </c>
      <c r="L316" s="5">
        <v>3720</v>
      </c>
      <c r="M316" s="5">
        <v>783</v>
      </c>
      <c r="N316" s="5">
        <v>2938</v>
      </c>
      <c r="O316" s="5">
        <v>566</v>
      </c>
      <c r="P316" s="5">
        <v>3876</v>
      </c>
      <c r="Q316" s="5">
        <v>83099</v>
      </c>
    </row>
    <row r="317" spans="1:17" ht="20.100000000000001" customHeight="1">
      <c r="A317" s="288">
        <v>43953</v>
      </c>
      <c r="B317" s="5">
        <v>9988</v>
      </c>
      <c r="C317" s="5">
        <v>8266</v>
      </c>
      <c r="D317" s="5">
        <v>7746</v>
      </c>
      <c r="E317" s="5">
        <v>9655</v>
      </c>
      <c r="F317" s="5">
        <v>8377</v>
      </c>
      <c r="G317" s="5">
        <v>1288</v>
      </c>
      <c r="H317" s="5">
        <v>11273</v>
      </c>
      <c r="I317" s="5">
        <v>6263</v>
      </c>
      <c r="J317" s="5">
        <v>4876</v>
      </c>
      <c r="K317" s="5">
        <v>3484</v>
      </c>
      <c r="L317" s="5">
        <v>3720</v>
      </c>
      <c r="M317" s="5">
        <v>783</v>
      </c>
      <c r="N317" s="5">
        <v>2938</v>
      </c>
      <c r="O317" s="5">
        <v>566</v>
      </c>
      <c r="P317" s="5">
        <v>3876</v>
      </c>
      <c r="Q317" s="5">
        <v>83099</v>
      </c>
    </row>
    <row r="318" spans="1:17" ht="20.100000000000001" customHeight="1">
      <c r="A318" s="288">
        <v>43954</v>
      </c>
      <c r="B318" s="5">
        <v>9988</v>
      </c>
      <c r="C318" s="5">
        <v>8266</v>
      </c>
      <c r="D318" s="5">
        <v>7746</v>
      </c>
      <c r="E318" s="5">
        <v>9655</v>
      </c>
      <c r="F318" s="5">
        <v>8377</v>
      </c>
      <c r="G318" s="5">
        <v>1288</v>
      </c>
      <c r="H318" s="5">
        <v>11273</v>
      </c>
      <c r="I318" s="5">
        <v>6263</v>
      </c>
      <c r="J318" s="5">
        <v>4876</v>
      </c>
      <c r="K318" s="5">
        <v>3484</v>
      </c>
      <c r="L318" s="5">
        <v>3720</v>
      </c>
      <c r="M318" s="5">
        <v>783</v>
      </c>
      <c r="N318" s="5">
        <v>2938</v>
      </c>
      <c r="O318" s="5">
        <v>566</v>
      </c>
      <c r="P318" s="5">
        <v>3876</v>
      </c>
      <c r="Q318" s="5">
        <v>83099</v>
      </c>
    </row>
    <row r="319" spans="1:17" ht="20.100000000000001" customHeight="1">
      <c r="A319" s="288">
        <v>43955</v>
      </c>
      <c r="B319" s="5">
        <v>8362</v>
      </c>
      <c r="C319" s="5">
        <v>7827</v>
      </c>
      <c r="D319" s="5">
        <v>7663</v>
      </c>
      <c r="E319" s="5">
        <v>8737</v>
      </c>
      <c r="F319" s="5">
        <v>8776</v>
      </c>
      <c r="G319" s="5">
        <v>783</v>
      </c>
      <c r="H319" s="5">
        <v>9887</v>
      </c>
      <c r="I319" s="5">
        <v>5849</v>
      </c>
      <c r="J319" s="5">
        <v>4383</v>
      </c>
      <c r="K319" s="5">
        <v>3487</v>
      </c>
      <c r="L319" s="5">
        <v>3566</v>
      </c>
      <c r="M319" s="5">
        <v>467</v>
      </c>
      <c r="N319" s="5">
        <v>2737</v>
      </c>
      <c r="O319" s="5">
        <v>563</v>
      </c>
      <c r="P319" s="5">
        <v>3473</v>
      </c>
      <c r="Q319" s="5">
        <v>76560</v>
      </c>
    </row>
    <row r="320" spans="1:17" ht="20.100000000000001" customHeight="1">
      <c r="A320" s="288">
        <v>43956</v>
      </c>
      <c r="B320" s="5">
        <v>7827</v>
      </c>
      <c r="C320" s="5">
        <v>6772</v>
      </c>
      <c r="D320" s="5">
        <v>5763</v>
      </c>
      <c r="E320" s="5">
        <v>8709</v>
      </c>
      <c r="F320" s="5">
        <v>8273</v>
      </c>
      <c r="G320" s="5">
        <v>897</v>
      </c>
      <c r="H320" s="5">
        <v>9028</v>
      </c>
      <c r="I320" s="5">
        <v>5837</v>
      </c>
      <c r="J320" s="5">
        <v>3877</v>
      </c>
      <c r="K320" s="5">
        <v>3329</v>
      </c>
      <c r="L320" s="5">
        <v>3527</v>
      </c>
      <c r="M320" s="5">
        <v>472</v>
      </c>
      <c r="N320" s="5">
        <v>2837</v>
      </c>
      <c r="O320" s="5">
        <v>522</v>
      </c>
      <c r="P320" s="5">
        <v>3222</v>
      </c>
      <c r="Q320" s="5">
        <v>70892</v>
      </c>
    </row>
    <row r="321" spans="1:17" ht="20.100000000000001" customHeight="1">
      <c r="A321" s="288">
        <v>43957</v>
      </c>
      <c r="B321" s="5">
        <v>7821</v>
      </c>
      <c r="C321" s="5">
        <v>6192</v>
      </c>
      <c r="D321" s="5">
        <v>5241</v>
      </c>
      <c r="E321" s="5">
        <v>8111</v>
      </c>
      <c r="F321" s="5">
        <v>7837</v>
      </c>
      <c r="G321" s="5">
        <v>635</v>
      </c>
      <c r="H321" s="5">
        <v>10298</v>
      </c>
      <c r="I321" s="5">
        <v>5909</v>
      </c>
      <c r="J321" s="5">
        <v>3988</v>
      </c>
      <c r="K321" s="5">
        <v>3282</v>
      </c>
      <c r="L321" s="5">
        <v>3228</v>
      </c>
      <c r="M321" s="5">
        <v>432</v>
      </c>
      <c r="N321" s="5">
        <v>2382</v>
      </c>
      <c r="O321" s="5">
        <v>522</v>
      </c>
      <c r="P321" s="5">
        <v>3211</v>
      </c>
      <c r="Q321" s="149">
        <v>69089</v>
      </c>
    </row>
    <row r="322" spans="1:17" ht="20.100000000000001" customHeight="1">
      <c r="A322" s="288">
        <v>43958</v>
      </c>
      <c r="B322" s="5">
        <v>8283</v>
      </c>
      <c r="C322" s="5">
        <v>5827</v>
      </c>
      <c r="D322" s="5">
        <v>5883</v>
      </c>
      <c r="E322" s="5">
        <v>7988</v>
      </c>
      <c r="F322" s="5">
        <v>7886</v>
      </c>
      <c r="G322" s="5">
        <v>622</v>
      </c>
      <c r="H322" s="5">
        <v>9827</v>
      </c>
      <c r="I322" s="5">
        <v>5738</v>
      </c>
      <c r="J322" s="5">
        <v>4382</v>
      </c>
      <c r="K322" s="5">
        <v>3039</v>
      </c>
      <c r="L322" s="5">
        <v>3289</v>
      </c>
      <c r="M322" s="5">
        <v>455</v>
      </c>
      <c r="N322" s="5">
        <v>2188</v>
      </c>
      <c r="O322" s="5">
        <v>511</v>
      </c>
      <c r="P322" s="5">
        <v>2998</v>
      </c>
      <c r="Q322" s="5">
        <v>68916</v>
      </c>
    </row>
    <row r="323" spans="1:17" ht="20.100000000000001" customHeight="1">
      <c r="A323" s="288">
        <v>43959</v>
      </c>
      <c r="B323" s="5">
        <v>8614</v>
      </c>
      <c r="C323" s="5">
        <v>6463</v>
      </c>
      <c r="D323" s="5">
        <v>6031</v>
      </c>
      <c r="E323" s="5">
        <v>7645</v>
      </c>
      <c r="F323" s="5">
        <v>8646</v>
      </c>
      <c r="G323" s="5">
        <v>913</v>
      </c>
      <c r="H323" s="5">
        <v>10326</v>
      </c>
      <c r="I323" s="5">
        <v>5469</v>
      </c>
      <c r="J323" s="5">
        <v>4122</v>
      </c>
      <c r="K323" s="5">
        <v>3162</v>
      </c>
      <c r="L323" s="5">
        <v>3265</v>
      </c>
      <c r="M323" s="5">
        <v>755</v>
      </c>
      <c r="N323" s="5">
        <v>2326</v>
      </c>
      <c r="O323" s="5">
        <v>603</v>
      </c>
      <c r="P323" s="5">
        <v>3156</v>
      </c>
      <c r="Q323" s="5">
        <v>71496</v>
      </c>
    </row>
    <row r="324" spans="1:17" ht="20.100000000000001" customHeight="1">
      <c r="A324" s="288">
        <v>43960</v>
      </c>
      <c r="B324" s="5">
        <v>8462</v>
      </c>
      <c r="C324" s="5">
        <v>6841</v>
      </c>
      <c r="D324" s="5">
        <v>6142</v>
      </c>
      <c r="E324" s="5">
        <v>7961</v>
      </c>
      <c r="F324" s="5">
        <v>8641</v>
      </c>
      <c r="G324" s="5">
        <v>644</v>
      </c>
      <c r="H324" s="5">
        <v>12200</v>
      </c>
      <c r="I324" s="5">
        <v>5464</v>
      </c>
      <c r="J324" s="5">
        <v>4652</v>
      </c>
      <c r="K324" s="5">
        <v>3165</v>
      </c>
      <c r="L324" s="5">
        <v>3566</v>
      </c>
      <c r="M324" s="5">
        <v>864</v>
      </c>
      <c r="N324" s="5">
        <v>2524</v>
      </c>
      <c r="O324" s="5">
        <v>625</v>
      </c>
      <c r="P324" s="5">
        <v>3295</v>
      </c>
      <c r="Q324" s="5">
        <v>75046</v>
      </c>
    </row>
    <row r="325" spans="1:17" ht="20.100000000000001" customHeight="1">
      <c r="A325" s="288">
        <v>43961</v>
      </c>
      <c r="B325" s="5">
        <v>8811</v>
      </c>
      <c r="C325" s="5">
        <v>7613</v>
      </c>
      <c r="D325" s="5">
        <v>6456</v>
      </c>
      <c r="E325" s="5">
        <v>8213</v>
      </c>
      <c r="F325" s="5">
        <v>9841</v>
      </c>
      <c r="G325" s="5">
        <v>812</v>
      </c>
      <c r="H325" s="5">
        <v>10664</v>
      </c>
      <c r="I325" s="5">
        <v>5941</v>
      </c>
      <c r="J325" s="5">
        <v>4564</v>
      </c>
      <c r="K325" s="5">
        <v>3493</v>
      </c>
      <c r="L325" s="5">
        <v>3414</v>
      </c>
      <c r="M325" s="5">
        <v>1105</v>
      </c>
      <c r="N325" s="5">
        <v>2613</v>
      </c>
      <c r="O325" s="5">
        <v>623</v>
      </c>
      <c r="P325" s="5">
        <v>3564</v>
      </c>
      <c r="Q325" s="5">
        <v>77727</v>
      </c>
    </row>
    <row r="326" spans="1:17" ht="20.100000000000001" customHeight="1">
      <c r="A326" s="288">
        <v>43962</v>
      </c>
      <c r="B326" s="5">
        <v>9143</v>
      </c>
      <c r="C326" s="5">
        <v>7654</v>
      </c>
      <c r="D326" s="5">
        <v>8412</v>
      </c>
      <c r="E326" s="5">
        <v>8654</v>
      </c>
      <c r="F326" s="5">
        <v>9235</v>
      </c>
      <c r="G326" s="5">
        <v>462</v>
      </c>
      <c r="H326" s="5">
        <v>11023</v>
      </c>
      <c r="I326" s="5">
        <v>6032</v>
      </c>
      <c r="J326" s="5">
        <v>4659</v>
      </c>
      <c r="K326" s="5">
        <v>3499</v>
      </c>
      <c r="L326" s="5">
        <v>3749</v>
      </c>
      <c r="M326" s="5">
        <v>946</v>
      </c>
      <c r="N326" s="5">
        <v>2821</v>
      </c>
      <c r="O326" s="5">
        <v>594</v>
      </c>
      <c r="P326" s="5">
        <v>3496</v>
      </c>
      <c r="Q326" s="5">
        <v>80379</v>
      </c>
    </row>
    <row r="327" spans="1:17" ht="20.100000000000001" customHeight="1">
      <c r="A327" s="288">
        <v>43963</v>
      </c>
      <c r="B327" s="5">
        <v>9421</v>
      </c>
      <c r="C327" s="5">
        <v>8452</v>
      </c>
      <c r="D327" s="5">
        <v>7561</v>
      </c>
      <c r="E327" s="5">
        <v>8355</v>
      </c>
      <c r="F327" s="5">
        <v>12033</v>
      </c>
      <c r="G327" s="5">
        <v>654</v>
      </c>
      <c r="H327" s="5">
        <v>10365</v>
      </c>
      <c r="I327" s="5">
        <v>6165</v>
      </c>
      <c r="J327" s="5">
        <v>4256</v>
      </c>
      <c r="K327" s="5">
        <v>3492</v>
      </c>
      <c r="L327" s="5">
        <v>3466</v>
      </c>
      <c r="M327" s="5">
        <v>1202</v>
      </c>
      <c r="N327" s="5">
        <v>2654</v>
      </c>
      <c r="O327" s="5">
        <v>596</v>
      </c>
      <c r="P327" s="5">
        <v>3192</v>
      </c>
      <c r="Q327" s="5">
        <v>81864</v>
      </c>
    </row>
    <row r="328" spans="1:17" ht="20.100000000000001" customHeight="1">
      <c r="A328" s="288">
        <v>43964</v>
      </c>
      <c r="B328" s="5">
        <v>9265</v>
      </c>
      <c r="C328" s="5">
        <v>8410</v>
      </c>
      <c r="D328" s="5">
        <v>7956</v>
      </c>
      <c r="E328" s="5">
        <v>8664</v>
      </c>
      <c r="F328" s="5">
        <v>10062</v>
      </c>
      <c r="G328" s="5">
        <v>589</v>
      </c>
      <c r="H328" s="5">
        <v>9981</v>
      </c>
      <c r="I328" s="5">
        <v>6036</v>
      </c>
      <c r="J328" s="5">
        <v>4621</v>
      </c>
      <c r="K328" s="5">
        <v>3264</v>
      </c>
      <c r="L328" s="5">
        <v>3166</v>
      </c>
      <c r="M328" s="5">
        <v>1065</v>
      </c>
      <c r="N328" s="5">
        <v>2646</v>
      </c>
      <c r="O328" s="5">
        <v>632</v>
      </c>
      <c r="P328" s="5">
        <v>3965</v>
      </c>
      <c r="Q328" s="5">
        <v>80322</v>
      </c>
    </row>
    <row r="329" spans="1:17" ht="20.100000000000001" customHeight="1">
      <c r="A329" s="288">
        <v>43965</v>
      </c>
      <c r="B329" s="5">
        <v>9643</v>
      </c>
      <c r="C329" s="5">
        <v>8036</v>
      </c>
      <c r="D329" s="5">
        <v>7665</v>
      </c>
      <c r="E329" s="5">
        <v>8103</v>
      </c>
      <c r="F329" s="5">
        <v>11326</v>
      </c>
      <c r="G329" s="5">
        <v>712</v>
      </c>
      <c r="H329" s="5">
        <v>11302</v>
      </c>
      <c r="I329" s="5">
        <v>6230</v>
      </c>
      <c r="J329" s="5">
        <v>4023</v>
      </c>
      <c r="K329" s="5">
        <v>3064</v>
      </c>
      <c r="L329" s="5">
        <v>3456</v>
      </c>
      <c r="M329" s="5">
        <v>1320</v>
      </c>
      <c r="N329" s="5">
        <v>2813</v>
      </c>
      <c r="O329" s="5">
        <v>649</v>
      </c>
      <c r="P329" s="5">
        <v>3496</v>
      </c>
      <c r="Q329" s="5">
        <v>81838</v>
      </c>
    </row>
    <row r="330" spans="1:17" ht="20.100000000000001" customHeight="1">
      <c r="A330" s="288">
        <v>43966</v>
      </c>
      <c r="B330" s="5">
        <v>9537</v>
      </c>
      <c r="C330" s="5">
        <v>8142</v>
      </c>
      <c r="D330" s="5">
        <v>7701</v>
      </c>
      <c r="E330" s="5">
        <v>8212</v>
      </c>
      <c r="F330" s="5">
        <v>11432</v>
      </c>
      <c r="G330" s="5">
        <v>809</v>
      </c>
      <c r="H330" s="5">
        <v>11452</v>
      </c>
      <c r="I330" s="5">
        <v>6320</v>
      </c>
      <c r="J330" s="5">
        <v>4213</v>
      </c>
      <c r="K330" s="5">
        <v>3511</v>
      </c>
      <c r="L330" s="5">
        <v>3655</v>
      </c>
      <c r="M330" s="5">
        <v>1357</v>
      </c>
      <c r="N330" s="5">
        <v>2985</v>
      </c>
      <c r="O330" s="5">
        <v>698</v>
      </c>
      <c r="P330" s="5">
        <v>3988</v>
      </c>
      <c r="Q330" s="5">
        <v>84012</v>
      </c>
    </row>
    <row r="331" spans="1:17" ht="20.100000000000001" customHeight="1">
      <c r="A331" s="288">
        <v>43967</v>
      </c>
      <c r="B331" s="5">
        <v>9641</v>
      </c>
      <c r="C331" s="5">
        <v>8225</v>
      </c>
      <c r="D331" s="5">
        <v>7809</v>
      </c>
      <c r="E331" s="5">
        <v>8329</v>
      </c>
      <c r="F331" s="5">
        <v>11523</v>
      </c>
      <c r="G331" s="5">
        <v>911</v>
      </c>
      <c r="H331" s="5">
        <v>11525</v>
      </c>
      <c r="I331" s="5">
        <v>6402</v>
      </c>
      <c r="J331" s="5">
        <v>4123</v>
      </c>
      <c r="K331" s="5">
        <v>3954</v>
      </c>
      <c r="L331" s="5">
        <v>3987</v>
      </c>
      <c r="M331" s="5">
        <v>1698</v>
      </c>
      <c r="N331" s="5">
        <v>3254</v>
      </c>
      <c r="O331" s="5">
        <v>755</v>
      </c>
      <c r="P331" s="5">
        <v>4133</v>
      </c>
      <c r="Q331" s="5">
        <v>86269</v>
      </c>
    </row>
    <row r="332" spans="1:17" ht="20.100000000000001" customHeight="1">
      <c r="A332" s="288">
        <v>43968</v>
      </c>
      <c r="B332" s="5">
        <v>9728</v>
      </c>
      <c r="C332" s="5">
        <v>8303</v>
      </c>
      <c r="D332" s="5">
        <v>7921</v>
      </c>
      <c r="E332" s="5">
        <v>8405</v>
      </c>
      <c r="F332" s="5">
        <v>11619</v>
      </c>
      <c r="G332" s="5">
        <v>989</v>
      </c>
      <c r="H332" s="5">
        <v>11632</v>
      </c>
      <c r="I332" s="5">
        <v>6496</v>
      </c>
      <c r="J332" s="5">
        <v>4236</v>
      </c>
      <c r="K332" s="5">
        <v>3541</v>
      </c>
      <c r="L332" s="5">
        <v>4153</v>
      </c>
      <c r="M332" s="5">
        <v>1687</v>
      </c>
      <c r="N332" s="5">
        <v>3365</v>
      </c>
      <c r="O332" s="5">
        <v>688</v>
      </c>
      <c r="P332" s="5">
        <v>4233</v>
      </c>
      <c r="Q332" s="5">
        <v>86996</v>
      </c>
    </row>
    <row r="333" spans="1:17" ht="20.100000000000001" customHeight="1">
      <c r="A333" s="288">
        <v>43969</v>
      </c>
      <c r="B333" s="5">
        <v>9831</v>
      </c>
      <c r="C333" s="5">
        <v>8412</v>
      </c>
      <c r="D333" s="5">
        <v>8013</v>
      </c>
      <c r="E333" s="5">
        <v>8541</v>
      </c>
      <c r="F333" s="5">
        <v>11752</v>
      </c>
      <c r="G333" s="5">
        <v>1036</v>
      </c>
      <c r="H333" s="5">
        <v>11707</v>
      </c>
      <c r="I333" s="5">
        <v>6585</v>
      </c>
      <c r="J333" s="5">
        <v>4365</v>
      </c>
      <c r="K333" s="5">
        <v>3657</v>
      </c>
      <c r="L333" s="5">
        <v>4132</v>
      </c>
      <c r="M333" s="5">
        <v>1798</v>
      </c>
      <c r="N333" s="5">
        <v>3742</v>
      </c>
      <c r="O333" s="5">
        <v>895</v>
      </c>
      <c r="P333" s="5">
        <v>4314</v>
      </c>
      <c r="Q333" s="5">
        <v>88780</v>
      </c>
    </row>
    <row r="334" spans="1:17" ht="20.100000000000001" customHeight="1">
      <c r="A334" s="288">
        <v>43970</v>
      </c>
      <c r="B334" s="5">
        <v>9942</v>
      </c>
      <c r="C334" s="5">
        <v>8529</v>
      </c>
      <c r="D334" s="5">
        <v>8129</v>
      </c>
      <c r="E334" s="5">
        <v>8653</v>
      </c>
      <c r="F334" s="5">
        <v>11835</v>
      </c>
      <c r="G334" s="5">
        <v>1102</v>
      </c>
      <c r="H334" s="5">
        <v>11819</v>
      </c>
      <c r="I334" s="5">
        <v>6672</v>
      </c>
      <c r="J334" s="5">
        <v>4165</v>
      </c>
      <c r="K334" s="5">
        <v>3698</v>
      </c>
      <c r="L334" s="5">
        <v>3965</v>
      </c>
      <c r="M334" s="5">
        <v>1955</v>
      </c>
      <c r="N334" s="5">
        <v>3851</v>
      </c>
      <c r="O334" s="5">
        <v>936</v>
      </c>
      <c r="P334" s="5">
        <v>4025</v>
      </c>
      <c r="Q334" s="5">
        <v>89276</v>
      </c>
    </row>
    <row r="335" spans="1:17" ht="20.100000000000001" customHeight="1">
      <c r="A335" s="288">
        <v>43971</v>
      </c>
      <c r="B335" s="5">
        <v>10038</v>
      </c>
      <c r="C335" s="5">
        <v>8618</v>
      </c>
      <c r="D335" s="5">
        <v>8265</v>
      </c>
      <c r="E335" s="5">
        <v>8756</v>
      </c>
      <c r="F335" s="5">
        <v>11940</v>
      </c>
      <c r="G335" s="5">
        <v>1189</v>
      </c>
      <c r="H335" s="5">
        <v>11923</v>
      </c>
      <c r="I335" s="5">
        <v>6756</v>
      </c>
      <c r="J335" s="5">
        <v>4698</v>
      </c>
      <c r="K335" s="5">
        <v>3145</v>
      </c>
      <c r="L335" s="5">
        <v>4321</v>
      </c>
      <c r="M335" s="5">
        <v>1543</v>
      </c>
      <c r="N335" s="5">
        <v>3699</v>
      </c>
      <c r="O335" s="5">
        <v>958</v>
      </c>
      <c r="P335" s="5">
        <v>4136</v>
      </c>
      <c r="Q335" s="5">
        <v>89985</v>
      </c>
    </row>
    <row r="336" spans="1:17" ht="20.100000000000001" customHeight="1">
      <c r="A336" s="288">
        <v>43972</v>
      </c>
      <c r="B336" s="5">
        <v>10111</v>
      </c>
      <c r="C336" s="5">
        <v>8723</v>
      </c>
      <c r="D336" s="5">
        <v>8345</v>
      </c>
      <c r="E336" s="5">
        <v>8808</v>
      </c>
      <c r="F336" s="5">
        <v>12002</v>
      </c>
      <c r="G336" s="5">
        <v>1236</v>
      </c>
      <c r="H336" s="5">
        <v>12002</v>
      </c>
      <c r="I336" s="5">
        <v>6845</v>
      </c>
      <c r="J336" s="5">
        <v>4688</v>
      </c>
      <c r="K336" s="5">
        <v>3698</v>
      </c>
      <c r="L336" s="5">
        <v>3999</v>
      </c>
      <c r="M336" s="5">
        <v>1658</v>
      </c>
      <c r="N336" s="5">
        <v>3587</v>
      </c>
      <c r="O336" s="5">
        <v>997</v>
      </c>
      <c r="P336" s="5">
        <v>4023</v>
      </c>
      <c r="Q336" s="5">
        <v>90722</v>
      </c>
    </row>
    <row r="337" spans="1:17" ht="20.100000000000001" customHeight="1">
      <c r="A337" s="288">
        <v>43973</v>
      </c>
      <c r="B337" s="5">
        <v>10316</v>
      </c>
      <c r="C337" s="5">
        <v>8676</v>
      </c>
      <c r="D337" s="5">
        <v>8413</v>
      </c>
      <c r="E337" s="5">
        <v>8763</v>
      </c>
      <c r="F337" s="5">
        <v>11625</v>
      </c>
      <c r="G337" s="5">
        <v>1221</v>
      </c>
      <c r="H337" s="5">
        <v>11653</v>
      </c>
      <c r="I337" s="5">
        <v>6949</v>
      </c>
      <c r="J337" s="5">
        <v>4965</v>
      </c>
      <c r="K337" s="5">
        <v>3264</v>
      </c>
      <c r="L337" s="5">
        <v>4133</v>
      </c>
      <c r="M337" s="5">
        <v>1646</v>
      </c>
      <c r="N337" s="5">
        <v>3512</v>
      </c>
      <c r="O337" s="5">
        <v>913</v>
      </c>
      <c r="P337" s="5">
        <v>4326</v>
      </c>
      <c r="Q337" s="5">
        <v>90375</v>
      </c>
    </row>
    <row r="338" spans="1:17" ht="20.100000000000001" customHeight="1">
      <c r="A338" s="288">
        <v>43974</v>
      </c>
      <c r="B338" s="5">
        <v>9811</v>
      </c>
      <c r="C338" s="5">
        <v>8133</v>
      </c>
      <c r="D338" s="5">
        <v>8232</v>
      </c>
      <c r="E338" s="5">
        <v>8554</v>
      </c>
      <c r="F338" s="5">
        <v>12254</v>
      </c>
      <c r="G338" s="5">
        <v>1205</v>
      </c>
      <c r="H338" s="5">
        <v>10349</v>
      </c>
      <c r="I338" s="5">
        <v>6845</v>
      </c>
      <c r="J338" s="5">
        <v>5120</v>
      </c>
      <c r="K338" s="5">
        <v>3216</v>
      </c>
      <c r="L338" s="5">
        <v>4205</v>
      </c>
      <c r="M338" s="5">
        <v>1833</v>
      </c>
      <c r="N338" s="5">
        <v>3166</v>
      </c>
      <c r="O338" s="5">
        <v>943</v>
      </c>
      <c r="P338" s="5">
        <v>4126</v>
      </c>
      <c r="Q338" s="5">
        <v>87992</v>
      </c>
    </row>
    <row r="339" spans="1:17" ht="20.100000000000001" customHeight="1">
      <c r="A339" s="288">
        <v>43975</v>
      </c>
      <c r="B339" s="5">
        <v>9576</v>
      </c>
      <c r="C339" s="5">
        <v>8431</v>
      </c>
      <c r="D339" s="5">
        <v>8122</v>
      </c>
      <c r="E339" s="5">
        <v>8546</v>
      </c>
      <c r="F339" s="5">
        <v>13212</v>
      </c>
      <c r="G339" s="5">
        <v>1012</v>
      </c>
      <c r="H339" s="5">
        <v>11300</v>
      </c>
      <c r="I339" s="5">
        <v>6491</v>
      </c>
      <c r="J339" s="5">
        <v>4812</v>
      </c>
      <c r="K339" s="5">
        <v>3261</v>
      </c>
      <c r="L339" s="5">
        <v>4032</v>
      </c>
      <c r="M339" s="5">
        <v>1646</v>
      </c>
      <c r="N339" s="5">
        <v>3269</v>
      </c>
      <c r="O339" s="5">
        <v>869</v>
      </c>
      <c r="P339" s="5">
        <v>4240</v>
      </c>
      <c r="Q339" s="5">
        <v>88819</v>
      </c>
    </row>
    <row r="340" spans="1:17" ht="20.100000000000001" customHeight="1">
      <c r="A340" s="288">
        <v>43976</v>
      </c>
      <c r="B340" s="5">
        <v>9831</v>
      </c>
      <c r="C340" s="5">
        <v>8321</v>
      </c>
      <c r="D340" s="5">
        <v>8023</v>
      </c>
      <c r="E340" s="5">
        <v>8267</v>
      </c>
      <c r="F340" s="5">
        <v>11205</v>
      </c>
      <c r="G340" s="5">
        <v>1331</v>
      </c>
      <c r="H340" s="5">
        <v>12302</v>
      </c>
      <c r="I340" s="5">
        <v>6462</v>
      </c>
      <c r="J340" s="5">
        <v>4632</v>
      </c>
      <c r="K340" s="5">
        <v>3316</v>
      </c>
      <c r="L340" s="5">
        <v>3941</v>
      </c>
      <c r="M340" s="5">
        <v>1864</v>
      </c>
      <c r="N340" s="5">
        <v>3264</v>
      </c>
      <c r="O340" s="5">
        <v>849</v>
      </c>
      <c r="P340" s="5">
        <v>4216</v>
      </c>
      <c r="Q340" s="5">
        <v>87824</v>
      </c>
    </row>
    <row r="341" spans="1:17" ht="20.100000000000001" customHeight="1">
      <c r="A341" s="288">
        <v>43977</v>
      </c>
      <c r="B341" s="5">
        <v>9765</v>
      </c>
      <c r="C341" s="5">
        <v>8430</v>
      </c>
      <c r="D341" s="5">
        <v>8136</v>
      </c>
      <c r="E341" s="5">
        <v>8464</v>
      </c>
      <c r="F341" s="5">
        <v>10316</v>
      </c>
      <c r="G341" s="5">
        <v>1200</v>
      </c>
      <c r="H341" s="5">
        <v>11032</v>
      </c>
      <c r="I341" s="5">
        <v>6236</v>
      </c>
      <c r="J341" s="5">
        <v>4510</v>
      </c>
      <c r="K341" s="5">
        <v>3064</v>
      </c>
      <c r="L341" s="5">
        <v>4103</v>
      </c>
      <c r="M341" s="5">
        <v>1765</v>
      </c>
      <c r="N341" s="5">
        <v>3366</v>
      </c>
      <c r="O341" s="5">
        <v>943</v>
      </c>
      <c r="P341" s="5">
        <v>4326</v>
      </c>
      <c r="Q341" s="5">
        <v>85656</v>
      </c>
    </row>
    <row r="342" spans="1:17" ht="20.100000000000001" customHeight="1">
      <c r="A342" s="288">
        <v>43978</v>
      </c>
      <c r="B342" s="5">
        <v>9652</v>
      </c>
      <c r="C342" s="5">
        <v>8310</v>
      </c>
      <c r="D342" s="5">
        <v>8408</v>
      </c>
      <c r="E342" s="5">
        <v>8772</v>
      </c>
      <c r="F342" s="5">
        <v>10162</v>
      </c>
      <c r="G342" s="5">
        <v>1120</v>
      </c>
      <c r="H342" s="5">
        <v>10356</v>
      </c>
      <c r="I342" s="5">
        <v>6267</v>
      </c>
      <c r="J342" s="5">
        <v>4203</v>
      </c>
      <c r="K342" s="5">
        <v>3462</v>
      </c>
      <c r="L342" s="5">
        <v>4031</v>
      </c>
      <c r="M342" s="5">
        <v>1326</v>
      </c>
      <c r="N342" s="5">
        <v>3492</v>
      </c>
      <c r="O342" s="5">
        <v>906</v>
      </c>
      <c r="P342" s="5">
        <v>4471</v>
      </c>
      <c r="Q342" s="5">
        <v>84938</v>
      </c>
    </row>
    <row r="343" spans="1:17" ht="20.100000000000001" customHeight="1">
      <c r="A343" s="288">
        <v>43979</v>
      </c>
      <c r="B343" s="5">
        <v>9762</v>
      </c>
      <c r="C343" s="5">
        <v>8132</v>
      </c>
      <c r="D343" s="5">
        <v>8100</v>
      </c>
      <c r="E343" s="5">
        <v>8451</v>
      </c>
      <c r="F343" s="5">
        <v>10078</v>
      </c>
      <c r="G343" s="5">
        <v>1069</v>
      </c>
      <c r="H343" s="5">
        <v>9913</v>
      </c>
      <c r="I343" s="5">
        <v>6398</v>
      </c>
      <c r="J343" s="5">
        <v>4006</v>
      </c>
      <c r="K343" s="5">
        <v>3541</v>
      </c>
      <c r="L343" s="5">
        <v>3946</v>
      </c>
      <c r="M343" s="5">
        <v>1941</v>
      </c>
      <c r="N343" s="5">
        <v>3264</v>
      </c>
      <c r="O343" s="5">
        <v>911</v>
      </c>
      <c r="P343" s="5">
        <v>4215</v>
      </c>
      <c r="Q343" s="5">
        <v>83727</v>
      </c>
    </row>
    <row r="344" spans="1:17" ht="20.100000000000001" customHeight="1">
      <c r="A344" s="288">
        <v>43980</v>
      </c>
      <c r="B344" s="5">
        <v>9706</v>
      </c>
      <c r="C344" s="5">
        <v>8264</v>
      </c>
      <c r="D344" s="5">
        <v>8356</v>
      </c>
      <c r="E344" s="5">
        <v>8462</v>
      </c>
      <c r="F344" s="5">
        <v>13265</v>
      </c>
      <c r="G344" s="5">
        <v>1320</v>
      </c>
      <c r="H344" s="5">
        <v>10206</v>
      </c>
      <c r="I344" s="5">
        <v>6464</v>
      </c>
      <c r="J344" s="5">
        <v>4326</v>
      </c>
      <c r="K344" s="5">
        <v>3465</v>
      </c>
      <c r="L344" s="5">
        <v>4013</v>
      </c>
      <c r="M344" s="5">
        <v>1623</v>
      </c>
      <c r="N344" s="5">
        <v>3226</v>
      </c>
      <c r="O344" s="5">
        <v>923</v>
      </c>
      <c r="P344" s="5">
        <v>4326</v>
      </c>
      <c r="Q344" s="5">
        <v>87945</v>
      </c>
    </row>
    <row r="345" spans="1:17" ht="20.100000000000001" customHeight="1">
      <c r="A345" s="288">
        <v>43981</v>
      </c>
      <c r="B345" s="5">
        <v>9466</v>
      </c>
      <c r="C345" s="5">
        <v>8465</v>
      </c>
      <c r="D345" s="5">
        <v>8154</v>
      </c>
      <c r="E345" s="5">
        <v>8651</v>
      </c>
      <c r="F345" s="5">
        <v>12561</v>
      </c>
      <c r="G345" s="5">
        <v>1325</v>
      </c>
      <c r="H345" s="5">
        <v>12021</v>
      </c>
      <c r="I345" s="5">
        <v>6459</v>
      </c>
      <c r="J345" s="5">
        <v>4659</v>
      </c>
      <c r="K345" s="5">
        <v>3994</v>
      </c>
      <c r="L345" s="5">
        <v>4131</v>
      </c>
      <c r="M345" s="5">
        <v>1851</v>
      </c>
      <c r="N345" s="5">
        <v>3462</v>
      </c>
      <c r="O345" s="5">
        <v>936</v>
      </c>
      <c r="P345" s="5">
        <v>4692</v>
      </c>
      <c r="Q345" s="5">
        <v>90827</v>
      </c>
    </row>
    <row r="346" spans="1:17" ht="20.100000000000001" customHeight="1">
      <c r="A346" s="288">
        <v>43982</v>
      </c>
      <c r="B346" s="5">
        <v>9953</v>
      </c>
      <c r="C346" s="5">
        <v>8941</v>
      </c>
      <c r="D346" s="5">
        <v>8461</v>
      </c>
      <c r="E346" s="5">
        <v>8462</v>
      </c>
      <c r="F346" s="5">
        <v>12005</v>
      </c>
      <c r="G346" s="5">
        <v>1205</v>
      </c>
      <c r="H346" s="5">
        <v>13326</v>
      </c>
      <c r="I346" s="5">
        <v>6558</v>
      </c>
      <c r="J346" s="5">
        <v>4972</v>
      </c>
      <c r="K346" s="5">
        <v>3468</v>
      </c>
      <c r="L346" s="5">
        <v>4125</v>
      </c>
      <c r="M346" s="5">
        <v>1659</v>
      </c>
      <c r="N346" s="5">
        <v>3199</v>
      </c>
      <c r="O346" s="5">
        <v>944</v>
      </c>
      <c r="P346" s="5">
        <v>4622</v>
      </c>
      <c r="Q346" s="5">
        <v>91900</v>
      </c>
    </row>
    <row r="347" spans="1:17" ht="20.100000000000001" customHeight="1">
      <c r="A347" s="288">
        <v>43983</v>
      </c>
      <c r="B347" s="5">
        <v>10313</v>
      </c>
      <c r="C347" s="5">
        <v>8765</v>
      </c>
      <c r="D347" s="5">
        <v>8460</v>
      </c>
      <c r="E347" s="5">
        <v>8911</v>
      </c>
      <c r="F347" s="5">
        <v>12105</v>
      </c>
      <c r="G347" s="5">
        <v>1120</v>
      </c>
      <c r="H347" s="5">
        <v>12056</v>
      </c>
      <c r="I347" s="5">
        <v>6561</v>
      </c>
      <c r="J347" s="5">
        <v>5141</v>
      </c>
      <c r="K347" s="5">
        <v>3689</v>
      </c>
      <c r="L347" s="5">
        <v>4322</v>
      </c>
      <c r="M347" s="5">
        <v>1756</v>
      </c>
      <c r="N347" s="5">
        <v>3945</v>
      </c>
      <c r="O347" s="5">
        <v>1032</v>
      </c>
      <c r="P347" s="5">
        <v>4120</v>
      </c>
      <c r="Q347" s="5">
        <v>92296</v>
      </c>
    </row>
    <row r="348" spans="1:17" ht="20.100000000000001" customHeight="1">
      <c r="A348" s="288">
        <v>43984</v>
      </c>
      <c r="B348" s="5">
        <v>9645</v>
      </c>
      <c r="C348" s="5">
        <v>8602</v>
      </c>
      <c r="D348" s="5">
        <v>8136</v>
      </c>
      <c r="E348" s="5">
        <v>8461</v>
      </c>
      <c r="F348" s="5">
        <v>10221</v>
      </c>
      <c r="G348" s="5">
        <v>1089</v>
      </c>
      <c r="H348" s="5">
        <v>12120</v>
      </c>
      <c r="I348" s="5">
        <v>6565</v>
      </c>
      <c r="J348" s="5">
        <v>5132</v>
      </c>
      <c r="K348" s="5">
        <v>3479</v>
      </c>
      <c r="L348" s="5">
        <v>4320</v>
      </c>
      <c r="M348" s="5">
        <v>1923</v>
      </c>
      <c r="N348" s="5">
        <v>3769</v>
      </c>
      <c r="O348" s="5">
        <v>1001</v>
      </c>
      <c r="P348" s="5">
        <v>4321</v>
      </c>
      <c r="Q348" s="5">
        <v>88784</v>
      </c>
    </row>
    <row r="349" spans="1:17" ht="20.100000000000001" customHeight="1">
      <c r="A349" s="288">
        <v>43985</v>
      </c>
      <c r="B349" s="5">
        <v>9723</v>
      </c>
      <c r="C349" s="5">
        <v>8460</v>
      </c>
      <c r="D349" s="5">
        <v>8260</v>
      </c>
      <c r="E349" s="5">
        <v>8521</v>
      </c>
      <c r="F349" s="5">
        <v>10032</v>
      </c>
      <c r="G349" s="5">
        <v>1214</v>
      </c>
      <c r="H349" s="5">
        <v>11231</v>
      </c>
      <c r="I349" s="5">
        <v>6762</v>
      </c>
      <c r="J349" s="5">
        <v>4962</v>
      </c>
      <c r="K349" s="5">
        <v>3569</v>
      </c>
      <c r="L349" s="5">
        <v>4210</v>
      </c>
      <c r="M349" s="5">
        <v>1655</v>
      </c>
      <c r="N349" s="5">
        <v>3561</v>
      </c>
      <c r="O349" s="5">
        <v>975</v>
      </c>
      <c r="P349" s="5">
        <v>4265</v>
      </c>
      <c r="Q349" s="5">
        <v>87400</v>
      </c>
    </row>
    <row r="350" spans="1:17" ht="20.100000000000001" customHeight="1">
      <c r="A350" s="288">
        <v>43986</v>
      </c>
      <c r="B350" s="5">
        <v>9461</v>
      </c>
      <c r="C350" s="5">
        <v>8441</v>
      </c>
      <c r="D350" s="5">
        <v>8213</v>
      </c>
      <c r="E350" s="5">
        <v>8641</v>
      </c>
      <c r="F350" s="5">
        <v>10061</v>
      </c>
      <c r="G350" s="5">
        <v>1121</v>
      </c>
      <c r="H350" s="5">
        <v>12150</v>
      </c>
      <c r="I350" s="5">
        <v>6489</v>
      </c>
      <c r="J350" s="5">
        <v>4615</v>
      </c>
      <c r="K350" s="5">
        <v>3501</v>
      </c>
      <c r="L350" s="5">
        <v>4032</v>
      </c>
      <c r="M350" s="5">
        <v>1581</v>
      </c>
      <c r="N350" s="5">
        <v>3549</v>
      </c>
      <c r="O350" s="5">
        <v>894</v>
      </c>
      <c r="P350" s="5">
        <v>4265</v>
      </c>
      <c r="Q350" s="5">
        <v>87014</v>
      </c>
    </row>
    <row r="351" spans="1:17" ht="20.100000000000001" customHeight="1">
      <c r="A351" s="288">
        <v>43987</v>
      </c>
      <c r="B351" s="5">
        <v>9565</v>
      </c>
      <c r="C351" s="5">
        <v>8116</v>
      </c>
      <c r="D351" s="5">
        <v>8131</v>
      </c>
      <c r="E351" s="5">
        <v>8699</v>
      </c>
      <c r="F351" s="5">
        <v>12062</v>
      </c>
      <c r="G351" s="5">
        <v>1216</v>
      </c>
      <c r="H351" s="5">
        <v>12062</v>
      </c>
      <c r="I351" s="5">
        <v>6499</v>
      </c>
      <c r="J351" s="5">
        <v>4964</v>
      </c>
      <c r="K351" s="5">
        <v>3565</v>
      </c>
      <c r="L351" s="5">
        <v>4326</v>
      </c>
      <c r="M351" s="5">
        <v>1865</v>
      </c>
      <c r="N351" s="5">
        <v>3581</v>
      </c>
      <c r="O351" s="5">
        <v>679</v>
      </c>
      <c r="P351" s="5">
        <v>4516</v>
      </c>
      <c r="Q351" s="5">
        <v>89846</v>
      </c>
    </row>
    <row r="352" spans="1:17" ht="20.100000000000001" customHeight="1">
      <c r="A352" s="288">
        <v>43988</v>
      </c>
      <c r="B352" s="5">
        <v>9564</v>
      </c>
      <c r="C352" s="5">
        <v>8654</v>
      </c>
      <c r="D352" s="5">
        <v>8105</v>
      </c>
      <c r="E352" s="5">
        <v>8416</v>
      </c>
      <c r="F352" s="5">
        <v>10166</v>
      </c>
      <c r="G352" s="5">
        <v>1216</v>
      </c>
      <c r="H352" s="5">
        <v>11151</v>
      </c>
      <c r="I352" s="5">
        <v>6591</v>
      </c>
      <c r="J352" s="5">
        <v>4666</v>
      </c>
      <c r="K352" s="5">
        <v>3264</v>
      </c>
      <c r="L352" s="5">
        <v>4692</v>
      </c>
      <c r="M352" s="5">
        <v>1966</v>
      </c>
      <c r="N352" s="5">
        <v>3941</v>
      </c>
      <c r="O352" s="5">
        <v>641</v>
      </c>
      <c r="P352" s="5">
        <v>4215</v>
      </c>
      <c r="Q352" s="5">
        <v>87248</v>
      </c>
    </row>
    <row r="353" spans="1:17" ht="20.100000000000001" customHeight="1">
      <c r="A353" s="288">
        <v>43989</v>
      </c>
      <c r="B353" s="5">
        <v>9588</v>
      </c>
      <c r="C353" s="5">
        <v>8455</v>
      </c>
      <c r="D353" s="5">
        <v>8036</v>
      </c>
      <c r="E353" s="5">
        <v>8641</v>
      </c>
      <c r="F353" s="5">
        <v>10022</v>
      </c>
      <c r="G353" s="5">
        <v>1622</v>
      </c>
      <c r="H353" s="5">
        <v>10235</v>
      </c>
      <c r="I353" s="5">
        <v>6459</v>
      </c>
      <c r="J353" s="5">
        <v>4965</v>
      </c>
      <c r="K353" s="5">
        <v>3118</v>
      </c>
      <c r="L353" s="5">
        <v>4611</v>
      </c>
      <c r="M353" s="5">
        <v>1543</v>
      </c>
      <c r="N353" s="5">
        <v>3299</v>
      </c>
      <c r="O353" s="5">
        <v>546</v>
      </c>
      <c r="P353" s="5">
        <v>4692</v>
      </c>
      <c r="Q353" s="5">
        <v>85832</v>
      </c>
    </row>
    <row r="354" spans="1:17" ht="20.100000000000001" customHeight="1">
      <c r="A354" s="288">
        <v>43990</v>
      </c>
      <c r="B354" s="5">
        <v>9234</v>
      </c>
      <c r="C354" s="5">
        <v>8049</v>
      </c>
      <c r="D354" s="5">
        <v>8136</v>
      </c>
      <c r="E354" s="5">
        <v>8115</v>
      </c>
      <c r="F354" s="5">
        <v>10664</v>
      </c>
      <c r="G354" s="5">
        <v>1205</v>
      </c>
      <c r="H354" s="5">
        <v>11201</v>
      </c>
      <c r="I354" s="5">
        <v>6659</v>
      </c>
      <c r="J354" s="5">
        <v>5051</v>
      </c>
      <c r="K354" s="5">
        <v>3994</v>
      </c>
      <c r="L354" s="5">
        <v>4121</v>
      </c>
      <c r="M354" s="5">
        <v>1216</v>
      </c>
      <c r="N354" s="5">
        <v>3496</v>
      </c>
      <c r="O354" s="5">
        <v>594</v>
      </c>
      <c r="P354" s="5">
        <v>4981</v>
      </c>
      <c r="Q354" s="5">
        <v>86716</v>
      </c>
    </row>
    <row r="355" spans="1:17" ht="20.100000000000001" customHeight="1">
      <c r="A355" s="288">
        <v>43991</v>
      </c>
      <c r="B355" s="5">
        <v>9716</v>
      </c>
      <c r="C355" s="5">
        <v>8466</v>
      </c>
      <c r="D355" s="5">
        <v>8021</v>
      </c>
      <c r="E355" s="5">
        <v>8316</v>
      </c>
      <c r="F355" s="5">
        <v>10944</v>
      </c>
      <c r="G355" s="5">
        <v>1065</v>
      </c>
      <c r="H355" s="5">
        <v>10296</v>
      </c>
      <c r="I355" s="5">
        <v>6881</v>
      </c>
      <c r="J355" s="5">
        <v>5491</v>
      </c>
      <c r="K355" s="5">
        <v>3496</v>
      </c>
      <c r="L355" s="5">
        <v>4326</v>
      </c>
      <c r="M355" s="5">
        <v>1588</v>
      </c>
      <c r="N355" s="5">
        <v>4031</v>
      </c>
      <c r="O355" s="5">
        <v>499</v>
      </c>
      <c r="P355" s="5">
        <v>4565</v>
      </c>
      <c r="Q355" s="5">
        <v>87701</v>
      </c>
    </row>
    <row r="356" spans="1:17" ht="20.100000000000001" customHeight="1">
      <c r="A356" s="288">
        <v>43992</v>
      </c>
      <c r="B356" s="5">
        <v>9221</v>
      </c>
      <c r="C356" s="5">
        <v>8265</v>
      </c>
      <c r="D356" s="5">
        <v>8021</v>
      </c>
      <c r="E356" s="5">
        <v>8064</v>
      </c>
      <c r="F356" s="5">
        <v>11216</v>
      </c>
      <c r="G356" s="5">
        <v>1106</v>
      </c>
      <c r="H356" s="5">
        <v>11200</v>
      </c>
      <c r="I356" s="5">
        <v>6462</v>
      </c>
      <c r="J356" s="5">
        <v>4946</v>
      </c>
      <c r="K356" s="5">
        <v>3492</v>
      </c>
      <c r="L356" s="5">
        <v>4092</v>
      </c>
      <c r="M356" s="5">
        <v>1886</v>
      </c>
      <c r="N356" s="5">
        <v>4113</v>
      </c>
      <c r="O356" s="5">
        <v>895</v>
      </c>
      <c r="P356" s="5">
        <v>4512</v>
      </c>
      <c r="Q356" s="5">
        <v>87491</v>
      </c>
    </row>
    <row r="357" spans="1:17" ht="20.100000000000001" customHeight="1">
      <c r="A357" s="288">
        <v>43993</v>
      </c>
      <c r="B357" s="5">
        <v>9094</v>
      </c>
      <c r="C357" s="5">
        <v>8144</v>
      </c>
      <c r="D357" s="5">
        <v>8136</v>
      </c>
      <c r="E357" s="5">
        <v>8120</v>
      </c>
      <c r="F357" s="5">
        <v>10622</v>
      </c>
      <c r="G357" s="5">
        <v>1089</v>
      </c>
      <c r="H357" s="5">
        <v>10981</v>
      </c>
      <c r="I357" s="5">
        <v>6592</v>
      </c>
      <c r="J357" s="5">
        <v>4862</v>
      </c>
      <c r="K357" s="5">
        <v>3295</v>
      </c>
      <c r="L357" s="5">
        <v>4651</v>
      </c>
      <c r="M357" s="5">
        <v>1694</v>
      </c>
      <c r="N357" s="5">
        <v>4003</v>
      </c>
      <c r="O357" s="5">
        <v>941</v>
      </c>
      <c r="P357" s="5">
        <v>4502</v>
      </c>
      <c r="Q357" s="5">
        <v>86726</v>
      </c>
    </row>
    <row r="358" spans="1:17" ht="20.100000000000001" customHeight="1">
      <c r="A358" s="288">
        <v>43994</v>
      </c>
      <c r="B358" s="5">
        <v>10172</v>
      </c>
      <c r="C358" s="5">
        <v>8989</v>
      </c>
      <c r="D358" s="5">
        <v>8283</v>
      </c>
      <c r="E358" s="5">
        <v>8239</v>
      </c>
      <c r="F358" s="5">
        <v>9099</v>
      </c>
      <c r="G358" s="5">
        <v>1029</v>
      </c>
      <c r="H358" s="5">
        <v>9888</v>
      </c>
      <c r="I358" s="5">
        <v>6890</v>
      </c>
      <c r="J358" s="5">
        <v>4670</v>
      </c>
      <c r="K358" s="5">
        <v>3344</v>
      </c>
      <c r="L358" s="5">
        <v>4522</v>
      </c>
      <c r="M358" s="5">
        <v>1982</v>
      </c>
      <c r="N358" s="5">
        <v>4225</v>
      </c>
      <c r="O358" s="5">
        <v>988</v>
      </c>
      <c r="P358" s="5">
        <v>4546</v>
      </c>
      <c r="Q358" s="5">
        <v>86866</v>
      </c>
    </row>
    <row r="359" spans="1:17" ht="20.100000000000001" customHeight="1">
      <c r="A359" s="288">
        <v>43995</v>
      </c>
      <c r="B359" s="5">
        <v>10298</v>
      </c>
      <c r="C359" s="5">
        <v>9800</v>
      </c>
      <c r="D359" s="5">
        <v>8172</v>
      </c>
      <c r="E359" s="5">
        <v>8283</v>
      </c>
      <c r="F359" s="5">
        <v>10299</v>
      </c>
      <c r="G359" s="5">
        <v>1228</v>
      </c>
      <c r="H359" s="5">
        <v>9887</v>
      </c>
      <c r="I359" s="5">
        <v>7008</v>
      </c>
      <c r="J359" s="5">
        <v>4887</v>
      </c>
      <c r="K359" s="5">
        <v>3100</v>
      </c>
      <c r="L359" s="5">
        <v>4267</v>
      </c>
      <c r="M359" s="5">
        <v>1762</v>
      </c>
      <c r="N359" s="5">
        <v>4109</v>
      </c>
      <c r="O359" s="5">
        <v>1345</v>
      </c>
      <c r="P359" s="5">
        <v>4356</v>
      </c>
      <c r="Q359" s="5">
        <v>88801</v>
      </c>
    </row>
    <row r="360" spans="1:17" ht="20.100000000000001" customHeight="1">
      <c r="A360" s="288">
        <v>43996</v>
      </c>
      <c r="B360" s="5">
        <v>12082</v>
      </c>
      <c r="C360" s="5">
        <v>9876</v>
      </c>
      <c r="D360" s="5">
        <v>8279</v>
      </c>
      <c r="E360" s="5">
        <v>8776</v>
      </c>
      <c r="F360" s="5">
        <v>9882</v>
      </c>
      <c r="G360" s="5">
        <v>892</v>
      </c>
      <c r="H360" s="5">
        <v>9865</v>
      </c>
      <c r="I360" s="5">
        <v>7566</v>
      </c>
      <c r="J360" s="5">
        <v>4909</v>
      </c>
      <c r="K360" s="5">
        <v>3099</v>
      </c>
      <c r="L360" s="5">
        <v>4382</v>
      </c>
      <c r="M360" s="5">
        <v>1762</v>
      </c>
      <c r="N360" s="5">
        <v>3988</v>
      </c>
      <c r="O360" s="5">
        <v>1467</v>
      </c>
      <c r="P360" s="5">
        <v>4678</v>
      </c>
      <c r="Q360" s="5">
        <v>91503</v>
      </c>
    </row>
    <row r="361" spans="1:17" ht="20.100000000000001" customHeight="1">
      <c r="A361" s="288">
        <v>43997</v>
      </c>
      <c r="B361" s="5">
        <v>10009</v>
      </c>
      <c r="C361" s="5">
        <v>9637</v>
      </c>
      <c r="D361" s="5">
        <v>8287</v>
      </c>
      <c r="E361" s="5">
        <v>7822</v>
      </c>
      <c r="F361" s="5">
        <v>9273</v>
      </c>
      <c r="G361" s="5">
        <v>782</v>
      </c>
      <c r="H361" s="5">
        <v>10292</v>
      </c>
      <c r="I361" s="5">
        <v>7677</v>
      </c>
      <c r="J361" s="5">
        <v>5456</v>
      </c>
      <c r="K361" s="5">
        <v>2902</v>
      </c>
      <c r="L361" s="5">
        <v>4378</v>
      </c>
      <c r="M361" s="5">
        <v>1622</v>
      </c>
      <c r="N361" s="5">
        <v>3877</v>
      </c>
      <c r="O361" s="5">
        <v>1245</v>
      </c>
      <c r="P361" s="5">
        <v>6766</v>
      </c>
      <c r="Q361" s="5">
        <v>90025</v>
      </c>
    </row>
    <row r="362" spans="1:17" ht="20.100000000000001" customHeight="1">
      <c r="A362" s="288">
        <v>43998</v>
      </c>
      <c r="B362" s="5">
        <v>10282</v>
      </c>
      <c r="C362" s="5">
        <v>9099</v>
      </c>
      <c r="D362" s="5">
        <v>8192</v>
      </c>
      <c r="E362" s="5">
        <v>8292</v>
      </c>
      <c r="F362" s="5">
        <v>9998</v>
      </c>
      <c r="G362" s="5">
        <v>729</v>
      </c>
      <c r="H362" s="5">
        <v>9908</v>
      </c>
      <c r="I362" s="5">
        <v>6789</v>
      </c>
      <c r="J362" s="5">
        <v>5899</v>
      </c>
      <c r="K362" s="5">
        <v>2866</v>
      </c>
      <c r="L362" s="5">
        <v>4622</v>
      </c>
      <c r="M362" s="5">
        <v>1525</v>
      </c>
      <c r="N362" s="5">
        <v>3655</v>
      </c>
      <c r="O362" s="5">
        <v>1999</v>
      </c>
      <c r="P362" s="5">
        <v>5444</v>
      </c>
      <c r="Q362" s="5">
        <v>89299</v>
      </c>
    </row>
    <row r="363" spans="1:17" ht="20.100000000000001" customHeight="1">
      <c r="A363" s="288">
        <v>43999</v>
      </c>
      <c r="B363" s="5">
        <v>9887</v>
      </c>
      <c r="C363" s="5">
        <v>9123</v>
      </c>
      <c r="D363" s="5">
        <v>9822</v>
      </c>
      <c r="E363" s="5">
        <v>8227</v>
      </c>
      <c r="F363" s="5">
        <v>8777</v>
      </c>
      <c r="G363" s="5">
        <v>726</v>
      </c>
      <c r="H363" s="5">
        <v>9755</v>
      </c>
      <c r="I363" s="5">
        <v>7556</v>
      </c>
      <c r="J363" s="5">
        <v>5899</v>
      </c>
      <c r="K363" s="5">
        <v>2877</v>
      </c>
      <c r="L363" s="5">
        <v>4537</v>
      </c>
      <c r="M363" s="5">
        <v>1589</v>
      </c>
      <c r="N363" s="5">
        <v>3998</v>
      </c>
      <c r="O363" s="5">
        <v>1877</v>
      </c>
      <c r="P363" s="5">
        <v>5433</v>
      </c>
      <c r="Q363" s="5">
        <v>90083</v>
      </c>
    </row>
    <row r="364" spans="1:17" ht="20.100000000000001" customHeight="1">
      <c r="A364" s="288">
        <v>44000</v>
      </c>
      <c r="B364" s="5">
        <v>9776</v>
      </c>
      <c r="C364" s="5">
        <v>9293</v>
      </c>
      <c r="D364" s="5">
        <v>9828</v>
      </c>
      <c r="E364" s="5">
        <v>8987</v>
      </c>
      <c r="F364" s="5">
        <v>8522</v>
      </c>
      <c r="G364" s="5">
        <v>789</v>
      </c>
      <c r="H364" s="5">
        <v>9990</v>
      </c>
      <c r="I364" s="5">
        <v>6899</v>
      </c>
      <c r="J364" s="5">
        <v>5890</v>
      </c>
      <c r="K364" s="5">
        <v>3097</v>
      </c>
      <c r="L364" s="5">
        <v>4262</v>
      </c>
      <c r="M364" s="5">
        <v>1590</v>
      </c>
      <c r="N364" s="5">
        <v>3665</v>
      </c>
      <c r="O364" s="5">
        <v>1987</v>
      </c>
      <c r="P364" s="5">
        <v>5980</v>
      </c>
      <c r="Q364" s="5">
        <v>90555</v>
      </c>
    </row>
    <row r="365" spans="1:17" ht="20.100000000000001" customHeight="1">
      <c r="A365" s="288">
        <v>44001</v>
      </c>
      <c r="B365" s="5">
        <v>9954</v>
      </c>
      <c r="C365" s="5">
        <v>9235</v>
      </c>
      <c r="D365" s="5">
        <v>9464</v>
      </c>
      <c r="E365" s="5">
        <v>8545</v>
      </c>
      <c r="F365" s="5">
        <v>8946</v>
      </c>
      <c r="G365" s="5">
        <v>981</v>
      </c>
      <c r="H365" s="5">
        <v>9235</v>
      </c>
      <c r="I365" s="5">
        <v>6949</v>
      </c>
      <c r="J365" s="5">
        <v>5876</v>
      </c>
      <c r="K365" s="5">
        <v>3164</v>
      </c>
      <c r="L365" s="5">
        <v>4811</v>
      </c>
      <c r="M365" s="5">
        <v>1678</v>
      </c>
      <c r="N365" s="5">
        <v>3979</v>
      </c>
      <c r="O365" s="5">
        <v>1581</v>
      </c>
      <c r="P365" s="5">
        <v>5446</v>
      </c>
      <c r="Q365" s="5">
        <v>89844</v>
      </c>
    </row>
    <row r="366" spans="1:17" ht="20.100000000000001" customHeight="1">
      <c r="A366" s="288">
        <v>44002</v>
      </c>
      <c r="B366" s="5">
        <v>9813</v>
      </c>
      <c r="C366" s="5">
        <v>9431</v>
      </c>
      <c r="D366" s="5">
        <v>9656</v>
      </c>
      <c r="E366" s="5">
        <v>8123</v>
      </c>
      <c r="F366" s="5">
        <v>9131</v>
      </c>
      <c r="G366" s="5">
        <v>1854</v>
      </c>
      <c r="H366" s="5">
        <v>9479</v>
      </c>
      <c r="I366" s="5">
        <v>7064</v>
      </c>
      <c r="J366" s="5">
        <v>5313</v>
      </c>
      <c r="K366" s="5">
        <v>3218</v>
      </c>
      <c r="L366" s="5">
        <v>4656</v>
      </c>
      <c r="M366" s="5">
        <v>1562</v>
      </c>
      <c r="N366" s="5">
        <v>4098</v>
      </c>
      <c r="O366" s="5">
        <v>1864</v>
      </c>
      <c r="P366" s="5">
        <v>5464</v>
      </c>
      <c r="Q366" s="5">
        <v>90726</v>
      </c>
    </row>
    <row r="367" spans="1:17" ht="20.100000000000001" customHeight="1">
      <c r="A367" s="288">
        <v>44003</v>
      </c>
      <c r="B367" s="5">
        <v>9732</v>
      </c>
      <c r="C367" s="5">
        <v>9269</v>
      </c>
      <c r="D367" s="5">
        <v>10321</v>
      </c>
      <c r="E367" s="5">
        <v>8926</v>
      </c>
      <c r="F367" s="5">
        <v>9055</v>
      </c>
      <c r="G367" s="5">
        <v>1202</v>
      </c>
      <c r="H367" s="5">
        <v>9981</v>
      </c>
      <c r="I367" s="5">
        <v>7155</v>
      </c>
      <c r="J367" s="5">
        <v>5994</v>
      </c>
      <c r="K367" s="5">
        <v>3054</v>
      </c>
      <c r="L367" s="5">
        <v>4811</v>
      </c>
      <c r="M367" s="5">
        <v>1235</v>
      </c>
      <c r="N367" s="5">
        <v>4621</v>
      </c>
      <c r="O367" s="5">
        <v>1646</v>
      </c>
      <c r="P367" s="5">
        <v>5879</v>
      </c>
      <c r="Q367" s="5">
        <v>92881</v>
      </c>
    </row>
    <row r="368" spans="1:17" ht="20.100000000000001" customHeight="1">
      <c r="A368" s="288">
        <v>44004</v>
      </c>
      <c r="B368" s="5">
        <v>9897</v>
      </c>
      <c r="C368" s="5">
        <v>9798</v>
      </c>
      <c r="D368" s="5">
        <v>11121</v>
      </c>
      <c r="E368" s="5">
        <v>9265</v>
      </c>
      <c r="F368" s="5">
        <v>8816</v>
      </c>
      <c r="G368" s="5">
        <v>1032</v>
      </c>
      <c r="H368" s="5">
        <v>11326</v>
      </c>
      <c r="I368" s="5">
        <v>7105</v>
      </c>
      <c r="J368" s="5">
        <v>6102</v>
      </c>
      <c r="K368" s="5">
        <v>3162</v>
      </c>
      <c r="L368" s="5">
        <v>4054</v>
      </c>
      <c r="M368" s="5">
        <v>1894</v>
      </c>
      <c r="N368" s="5">
        <v>4123</v>
      </c>
      <c r="O368" s="5">
        <v>1545</v>
      </c>
      <c r="P368" s="5">
        <v>5132</v>
      </c>
      <c r="Q368" s="5">
        <v>94372</v>
      </c>
    </row>
    <row r="369" spans="1:17" ht="20.100000000000001" customHeight="1">
      <c r="A369" s="288">
        <v>44005</v>
      </c>
      <c r="B369" s="5">
        <v>9899</v>
      </c>
      <c r="C369" s="5">
        <v>11021</v>
      </c>
      <c r="D369" s="5">
        <v>11569</v>
      </c>
      <c r="E369" s="5">
        <v>9474</v>
      </c>
      <c r="F369" s="5">
        <v>9949</v>
      </c>
      <c r="G369" s="5">
        <v>949</v>
      </c>
      <c r="H369" s="5">
        <v>10659</v>
      </c>
      <c r="I369" s="5">
        <v>7064</v>
      </c>
      <c r="J369" s="5">
        <v>6094</v>
      </c>
      <c r="K369" s="5">
        <v>3226</v>
      </c>
      <c r="L369" s="5">
        <v>4125</v>
      </c>
      <c r="M369" s="5">
        <v>1656</v>
      </c>
      <c r="N369" s="5">
        <v>4099</v>
      </c>
      <c r="O369" s="5">
        <v>1215</v>
      </c>
      <c r="P369" s="5">
        <v>4845</v>
      </c>
      <c r="Q369" s="5">
        <v>95844</v>
      </c>
    </row>
    <row r="370" spans="1:17" ht="20.100000000000001" customHeight="1">
      <c r="A370" s="288">
        <v>44006</v>
      </c>
      <c r="B370" s="5">
        <v>10314</v>
      </c>
      <c r="C370" s="5">
        <v>10316</v>
      </c>
      <c r="D370" s="5">
        <v>10230</v>
      </c>
      <c r="E370" s="5">
        <v>9031</v>
      </c>
      <c r="F370" s="5">
        <v>10411</v>
      </c>
      <c r="G370" s="5">
        <v>1002</v>
      </c>
      <c r="H370" s="5">
        <v>12205</v>
      </c>
      <c r="I370" s="5">
        <v>6946</v>
      </c>
      <c r="J370" s="5">
        <v>5964</v>
      </c>
      <c r="K370" s="5">
        <v>3461</v>
      </c>
      <c r="L370" s="5">
        <v>4265</v>
      </c>
      <c r="M370" s="5">
        <v>1460</v>
      </c>
      <c r="N370" s="5">
        <v>3974</v>
      </c>
      <c r="O370" s="5">
        <v>1541</v>
      </c>
      <c r="P370" s="5">
        <v>4554</v>
      </c>
      <c r="Q370" s="5">
        <v>95674</v>
      </c>
    </row>
    <row r="371" spans="1:17" ht="20.100000000000001" customHeight="1">
      <c r="A371" s="288">
        <v>44007</v>
      </c>
      <c r="B371" s="5">
        <v>9903</v>
      </c>
      <c r="C371" s="5">
        <v>9651</v>
      </c>
      <c r="D371" s="5">
        <v>9844</v>
      </c>
      <c r="E371" s="5">
        <v>8741</v>
      </c>
      <c r="F371" s="5">
        <v>9497</v>
      </c>
      <c r="G371" s="5">
        <v>1121</v>
      </c>
      <c r="H371" s="5">
        <v>11002</v>
      </c>
      <c r="I371" s="5">
        <v>6449</v>
      </c>
      <c r="J371" s="5">
        <v>5841</v>
      </c>
      <c r="K371" s="5">
        <v>3044</v>
      </c>
      <c r="L371" s="5">
        <v>4732</v>
      </c>
      <c r="M371" s="5">
        <v>1326</v>
      </c>
      <c r="N371" s="5">
        <v>4165</v>
      </c>
      <c r="O371" s="5">
        <v>1206</v>
      </c>
      <c r="P371" s="5">
        <v>4561</v>
      </c>
      <c r="Q371" s="5">
        <v>91083</v>
      </c>
    </row>
    <row r="372" spans="1:17" ht="20.100000000000001" customHeight="1">
      <c r="A372" s="288">
        <v>44008</v>
      </c>
      <c r="B372" s="5">
        <v>8413</v>
      </c>
      <c r="C372" s="5">
        <v>7461</v>
      </c>
      <c r="D372" s="5">
        <v>7161</v>
      </c>
      <c r="E372" s="5">
        <v>7641</v>
      </c>
      <c r="F372" s="5">
        <v>9031</v>
      </c>
      <c r="G372" s="5">
        <v>1021</v>
      </c>
      <c r="H372" s="5">
        <v>10132</v>
      </c>
      <c r="I372" s="5">
        <v>6234</v>
      </c>
      <c r="J372" s="5">
        <v>5115</v>
      </c>
      <c r="K372" s="5">
        <v>3023</v>
      </c>
      <c r="L372" s="5">
        <v>4246</v>
      </c>
      <c r="M372" s="5">
        <v>1266</v>
      </c>
      <c r="N372" s="5">
        <v>3841</v>
      </c>
      <c r="O372" s="5">
        <v>1206</v>
      </c>
      <c r="P372" s="5">
        <v>4515</v>
      </c>
      <c r="Q372" s="5">
        <v>80306</v>
      </c>
    </row>
    <row r="373" spans="1:17" ht="20.100000000000001" customHeight="1">
      <c r="A373" s="288">
        <v>44009</v>
      </c>
      <c r="B373" s="5">
        <v>7634</v>
      </c>
      <c r="C373" s="5">
        <v>6165</v>
      </c>
      <c r="D373" s="5">
        <v>6115</v>
      </c>
      <c r="E373" s="5">
        <v>7164</v>
      </c>
      <c r="F373" s="5">
        <v>8464</v>
      </c>
      <c r="G373" s="5">
        <v>916</v>
      </c>
      <c r="H373" s="5">
        <v>9745</v>
      </c>
      <c r="I373" s="5">
        <v>6462</v>
      </c>
      <c r="J373" s="5">
        <v>4565</v>
      </c>
      <c r="K373" s="5">
        <v>2586</v>
      </c>
      <c r="L373" s="5">
        <v>4064</v>
      </c>
      <c r="M373" s="5">
        <v>1325</v>
      </c>
      <c r="N373" s="5">
        <v>3564</v>
      </c>
      <c r="O373" s="5">
        <v>1011</v>
      </c>
      <c r="P373" s="5">
        <v>4321</v>
      </c>
      <c r="Q373" s="5">
        <v>74101</v>
      </c>
    </row>
    <row r="374" spans="1:17" ht="20.100000000000001" customHeight="1">
      <c r="A374" s="288">
        <v>44010</v>
      </c>
      <c r="B374" s="5">
        <v>7994</v>
      </c>
      <c r="C374" s="5">
        <v>6311</v>
      </c>
      <c r="D374" s="5">
        <v>6069</v>
      </c>
      <c r="E374" s="5">
        <v>6498</v>
      </c>
      <c r="F374" s="5">
        <v>8299</v>
      </c>
      <c r="G374" s="5">
        <v>864</v>
      </c>
      <c r="H374" s="5">
        <v>9234</v>
      </c>
      <c r="I374" s="5">
        <v>6198</v>
      </c>
      <c r="J374" s="5">
        <v>4582</v>
      </c>
      <c r="K374" s="5">
        <v>2987</v>
      </c>
      <c r="L374" s="5">
        <v>4045</v>
      </c>
      <c r="M374" s="5">
        <v>1249</v>
      </c>
      <c r="N374" s="5">
        <v>3893</v>
      </c>
      <c r="O374" s="5">
        <v>1094</v>
      </c>
      <c r="P374" s="5">
        <v>4360</v>
      </c>
      <c r="Q374" s="5">
        <v>73677</v>
      </c>
    </row>
    <row r="375" spans="1:17" ht="20.100000000000001" customHeight="1">
      <c r="A375" s="288">
        <v>44011</v>
      </c>
      <c r="B375" s="5">
        <v>7545</v>
      </c>
      <c r="C375" s="5">
        <v>6064</v>
      </c>
      <c r="D375" s="5">
        <v>5941</v>
      </c>
      <c r="E375" s="5">
        <v>7264</v>
      </c>
      <c r="F375" s="5">
        <v>8994</v>
      </c>
      <c r="G375" s="5">
        <v>831</v>
      </c>
      <c r="H375" s="5">
        <v>9145</v>
      </c>
      <c r="I375" s="5">
        <v>5891</v>
      </c>
      <c r="J375" s="5">
        <v>4946</v>
      </c>
      <c r="K375" s="5">
        <v>2878</v>
      </c>
      <c r="L375" s="5">
        <v>3896</v>
      </c>
      <c r="M375" s="5">
        <v>1942</v>
      </c>
      <c r="N375" s="5">
        <v>3464</v>
      </c>
      <c r="O375" s="5">
        <v>1312</v>
      </c>
      <c r="P375" s="5">
        <v>4326</v>
      </c>
      <c r="Q375" s="5">
        <v>74439</v>
      </c>
    </row>
    <row r="376" spans="1:17" ht="20.100000000000001" customHeight="1">
      <c r="A376" s="288">
        <v>44012</v>
      </c>
      <c r="B376" s="5">
        <v>7121</v>
      </c>
      <c r="C376" s="5">
        <v>6461</v>
      </c>
      <c r="D376" s="5">
        <v>5481</v>
      </c>
      <c r="E376" s="5">
        <v>6460</v>
      </c>
      <c r="F376" s="5">
        <v>9031</v>
      </c>
      <c r="G376" s="5">
        <v>812</v>
      </c>
      <c r="H376" s="5">
        <v>9155</v>
      </c>
      <c r="I376" s="5">
        <v>6031</v>
      </c>
      <c r="J376" s="5">
        <v>4356</v>
      </c>
      <c r="K376" s="5">
        <v>2646</v>
      </c>
      <c r="L376" s="5">
        <v>3791</v>
      </c>
      <c r="M376" s="5">
        <v>1045</v>
      </c>
      <c r="N376" s="5">
        <v>3811</v>
      </c>
      <c r="O376" s="5">
        <v>1105</v>
      </c>
      <c r="P376" s="5">
        <v>4864</v>
      </c>
      <c r="Q376" s="5">
        <v>72170</v>
      </c>
    </row>
    <row r="377" spans="1:17" ht="20.100000000000001" customHeight="1">
      <c r="A377" s="288">
        <v>44013</v>
      </c>
      <c r="B377" s="5">
        <v>7356</v>
      </c>
      <c r="C377" s="5">
        <v>6011</v>
      </c>
      <c r="D377" s="5">
        <v>5982</v>
      </c>
      <c r="E377" s="5">
        <v>6795</v>
      </c>
      <c r="F377" s="5">
        <v>8462</v>
      </c>
      <c r="G377" s="5">
        <v>831</v>
      </c>
      <c r="H377" s="5">
        <v>8898</v>
      </c>
      <c r="I377" s="5">
        <v>5894</v>
      </c>
      <c r="J377" s="5">
        <v>4598</v>
      </c>
      <c r="K377" s="5">
        <v>2944</v>
      </c>
      <c r="L377" s="5">
        <v>3456</v>
      </c>
      <c r="M377" s="5">
        <v>1545</v>
      </c>
      <c r="N377" s="5">
        <v>3064</v>
      </c>
      <c r="O377" s="5">
        <v>1645</v>
      </c>
      <c r="P377" s="5">
        <v>4911</v>
      </c>
      <c r="Q377" s="5">
        <v>72392</v>
      </c>
    </row>
    <row r="378" spans="1:17" ht="20.100000000000001" customHeight="1">
      <c r="A378" s="288">
        <v>44014</v>
      </c>
      <c r="B378" s="5">
        <v>7064</v>
      </c>
      <c r="C378" s="5">
        <v>5891</v>
      </c>
      <c r="D378" s="5">
        <v>5471</v>
      </c>
      <c r="E378" s="5">
        <v>6184</v>
      </c>
      <c r="F378" s="5">
        <v>8841</v>
      </c>
      <c r="G378" s="5">
        <v>846</v>
      </c>
      <c r="H378" s="5">
        <v>8949</v>
      </c>
      <c r="I378" s="5">
        <v>5992</v>
      </c>
      <c r="J378" s="5">
        <v>4614</v>
      </c>
      <c r="K378" s="5">
        <v>2657</v>
      </c>
      <c r="L378" s="5">
        <v>3564</v>
      </c>
      <c r="M378" s="5">
        <v>1212</v>
      </c>
      <c r="N378" s="5">
        <v>3544</v>
      </c>
      <c r="O378" s="5">
        <v>1023</v>
      </c>
      <c r="P378" s="5">
        <v>4232</v>
      </c>
      <c r="Q378" s="5">
        <v>70084</v>
      </c>
    </row>
    <row r="379" spans="1:17" ht="20.100000000000001" customHeight="1">
      <c r="A379" s="288">
        <v>44015</v>
      </c>
      <c r="B379" s="5">
        <v>7264</v>
      </c>
      <c r="C379" s="5">
        <v>5947</v>
      </c>
      <c r="D379" s="5">
        <v>5013</v>
      </c>
      <c r="E379" s="5">
        <v>6556</v>
      </c>
      <c r="F379" s="5">
        <v>8464</v>
      </c>
      <c r="G379" s="5">
        <v>831</v>
      </c>
      <c r="H379" s="5">
        <v>8464</v>
      </c>
      <c r="I379" s="5">
        <v>5762</v>
      </c>
      <c r="J379" s="5">
        <v>4689</v>
      </c>
      <c r="K379" s="5">
        <v>2644</v>
      </c>
      <c r="L379" s="5">
        <v>3564</v>
      </c>
      <c r="M379" s="5">
        <v>1236</v>
      </c>
      <c r="N379" s="5">
        <v>3456</v>
      </c>
      <c r="O379" s="5">
        <v>1062</v>
      </c>
      <c r="P379" s="5">
        <v>4265</v>
      </c>
      <c r="Q379" s="5">
        <v>69217</v>
      </c>
    </row>
    <row r="380" spans="1:17" ht="20.100000000000001" customHeight="1">
      <c r="A380" s="288">
        <v>44016</v>
      </c>
      <c r="B380" s="5">
        <v>6599</v>
      </c>
      <c r="C380" s="5">
        <v>5546</v>
      </c>
      <c r="D380" s="5">
        <v>5971</v>
      </c>
      <c r="E380" s="5">
        <v>6899</v>
      </c>
      <c r="F380" s="5">
        <v>8116</v>
      </c>
      <c r="G380" s="5">
        <v>781</v>
      </c>
      <c r="H380" s="5">
        <v>9149</v>
      </c>
      <c r="I380" s="5">
        <v>5944</v>
      </c>
      <c r="J380" s="5">
        <v>5541</v>
      </c>
      <c r="K380" s="5">
        <v>2359</v>
      </c>
      <c r="L380" s="5">
        <v>3989</v>
      </c>
      <c r="M380" s="5">
        <v>1642</v>
      </c>
      <c r="N380" s="5">
        <v>3111</v>
      </c>
      <c r="O380" s="5">
        <v>1066</v>
      </c>
      <c r="P380" s="5">
        <v>4655</v>
      </c>
      <c r="Q380" s="5">
        <v>71368</v>
      </c>
    </row>
    <row r="381" spans="1:17" ht="20.100000000000001" customHeight="1">
      <c r="A381" s="288">
        <v>44017</v>
      </c>
      <c r="B381" s="5">
        <v>6816</v>
      </c>
      <c r="C381" s="5">
        <v>5444</v>
      </c>
      <c r="D381" s="5">
        <v>5464</v>
      </c>
      <c r="E381" s="5">
        <v>6064</v>
      </c>
      <c r="F381" s="5">
        <v>7884</v>
      </c>
      <c r="G381" s="5">
        <v>781</v>
      </c>
      <c r="H381" s="5">
        <v>9064</v>
      </c>
      <c r="I381" s="5">
        <v>5781</v>
      </c>
      <c r="J381" s="5">
        <v>5054</v>
      </c>
      <c r="K381" s="5">
        <v>2974</v>
      </c>
      <c r="L381" s="5">
        <v>3064</v>
      </c>
      <c r="M381" s="5">
        <v>1254</v>
      </c>
      <c r="N381" s="5">
        <v>3264</v>
      </c>
      <c r="O381" s="5">
        <v>1065</v>
      </c>
      <c r="P381" s="5">
        <v>4259</v>
      </c>
      <c r="Q381" s="5">
        <v>68232</v>
      </c>
    </row>
    <row r="382" spans="1:17" ht="20.100000000000001" customHeight="1">
      <c r="A382" s="288">
        <v>44018</v>
      </c>
      <c r="B382" s="5">
        <v>6564</v>
      </c>
      <c r="C382" s="5">
        <v>5184</v>
      </c>
      <c r="D382" s="5">
        <v>5033</v>
      </c>
      <c r="E382" s="5">
        <v>5841</v>
      </c>
      <c r="F382" s="5">
        <v>7558</v>
      </c>
      <c r="G382" s="5">
        <v>811</v>
      </c>
      <c r="H382" s="5">
        <v>8154</v>
      </c>
      <c r="I382" s="5">
        <v>5265</v>
      </c>
      <c r="J382" s="5">
        <v>4356</v>
      </c>
      <c r="K382" s="5">
        <v>2446</v>
      </c>
      <c r="L382" s="5">
        <v>3469</v>
      </c>
      <c r="M382" s="5">
        <v>1266</v>
      </c>
      <c r="N382" s="5">
        <v>3264</v>
      </c>
      <c r="O382" s="5">
        <v>949</v>
      </c>
      <c r="P382" s="5">
        <v>4298</v>
      </c>
      <c r="Q382" s="5">
        <v>64458</v>
      </c>
    </row>
    <row r="383" spans="1:17" ht="20.100000000000001" customHeight="1">
      <c r="A383" s="288">
        <v>44019</v>
      </c>
      <c r="B383" s="5">
        <v>6266</v>
      </c>
      <c r="C383" s="5">
        <v>5064</v>
      </c>
      <c r="D383" s="5">
        <v>4811</v>
      </c>
      <c r="E383" s="5">
        <v>5311</v>
      </c>
      <c r="F383" s="5">
        <v>8164</v>
      </c>
      <c r="G383" s="5">
        <v>830</v>
      </c>
      <c r="H383" s="5">
        <v>8235</v>
      </c>
      <c r="I383" s="5">
        <v>5884</v>
      </c>
      <c r="J383" s="5">
        <v>4296</v>
      </c>
      <c r="K383" s="5">
        <v>2994</v>
      </c>
      <c r="L383" s="5">
        <v>3265</v>
      </c>
      <c r="M383" s="5">
        <v>1992</v>
      </c>
      <c r="N383" s="5">
        <v>3064</v>
      </c>
      <c r="O383" s="5">
        <v>926</v>
      </c>
      <c r="P383" s="5">
        <v>4995</v>
      </c>
      <c r="Q383" s="5">
        <v>66097</v>
      </c>
    </row>
    <row r="384" spans="1:17" ht="20.100000000000001" customHeight="1">
      <c r="A384" s="288">
        <v>44020</v>
      </c>
      <c r="B384" s="5">
        <v>6781</v>
      </c>
      <c r="C384" s="5">
        <v>5544</v>
      </c>
      <c r="D384" s="5">
        <v>5102</v>
      </c>
      <c r="E384" s="5">
        <v>5064</v>
      </c>
      <c r="F384" s="5">
        <v>8156</v>
      </c>
      <c r="G384" s="5">
        <v>806</v>
      </c>
      <c r="H384" s="5">
        <v>8032</v>
      </c>
      <c r="I384" s="5">
        <v>6044</v>
      </c>
      <c r="J384" s="5">
        <v>4011</v>
      </c>
      <c r="K384" s="5">
        <v>2762</v>
      </c>
      <c r="L384" s="5">
        <v>3064</v>
      </c>
      <c r="M384" s="5">
        <v>1005</v>
      </c>
      <c r="N384" s="5">
        <v>3164</v>
      </c>
      <c r="O384" s="5">
        <v>914</v>
      </c>
      <c r="P384" s="5">
        <v>4562</v>
      </c>
      <c r="Q384" s="5">
        <v>65011</v>
      </c>
    </row>
    <row r="385" spans="1:17" ht="20.100000000000001" customHeight="1">
      <c r="A385" s="288">
        <v>44021</v>
      </c>
      <c r="B385" s="5">
        <v>6852</v>
      </c>
      <c r="C385" s="5">
        <v>5064</v>
      </c>
      <c r="D385" s="5">
        <v>5066</v>
      </c>
      <c r="E385" s="5">
        <v>5098</v>
      </c>
      <c r="F385" s="5">
        <v>8064</v>
      </c>
      <c r="G385" s="5">
        <v>756</v>
      </c>
      <c r="H385" s="5">
        <v>8446</v>
      </c>
      <c r="I385" s="5">
        <v>5911</v>
      </c>
      <c r="J385" s="5">
        <v>4069</v>
      </c>
      <c r="K385" s="5">
        <v>2133</v>
      </c>
      <c r="L385" s="5">
        <v>3881</v>
      </c>
      <c r="M385" s="5">
        <v>1451</v>
      </c>
      <c r="N385" s="5">
        <v>3289</v>
      </c>
      <c r="O385" s="5">
        <v>905</v>
      </c>
      <c r="P385" s="5">
        <v>4216</v>
      </c>
      <c r="Q385" s="5">
        <v>65201</v>
      </c>
    </row>
    <row r="386" spans="1:17" ht="20.100000000000001" customHeight="1">
      <c r="A386" s="288">
        <v>44022</v>
      </c>
      <c r="B386" s="5">
        <v>6785</v>
      </c>
      <c r="C386" s="5">
        <v>5662</v>
      </c>
      <c r="D386" s="5">
        <v>5412</v>
      </c>
      <c r="E386" s="5">
        <v>5643</v>
      </c>
      <c r="F386" s="5">
        <v>8046</v>
      </c>
      <c r="G386" s="5">
        <v>791</v>
      </c>
      <c r="H386" s="5">
        <v>8646</v>
      </c>
      <c r="I386" s="5">
        <v>6231</v>
      </c>
      <c r="J386" s="5">
        <v>4236</v>
      </c>
      <c r="K386" s="5">
        <v>2164</v>
      </c>
      <c r="L386" s="5">
        <v>3494</v>
      </c>
      <c r="M386" s="5">
        <v>1545</v>
      </c>
      <c r="N386" s="5">
        <v>3616</v>
      </c>
      <c r="O386" s="5">
        <v>946</v>
      </c>
      <c r="P386" s="5">
        <v>4922</v>
      </c>
      <c r="Q386" s="5">
        <v>68139</v>
      </c>
    </row>
    <row r="387" spans="1:17" ht="20.100000000000001" customHeight="1">
      <c r="A387" s="288">
        <v>44023</v>
      </c>
      <c r="B387" s="5">
        <v>5994</v>
      </c>
      <c r="C387" s="5">
        <v>5991</v>
      </c>
      <c r="D387" s="5">
        <v>5622</v>
      </c>
      <c r="E387" s="5">
        <v>5495</v>
      </c>
      <c r="F387" s="5">
        <v>8166</v>
      </c>
      <c r="G387" s="5">
        <v>816</v>
      </c>
      <c r="H387" s="5">
        <v>8264</v>
      </c>
      <c r="I387" s="5">
        <v>6411</v>
      </c>
      <c r="J387" s="5">
        <v>4921</v>
      </c>
      <c r="K387" s="5">
        <v>2466</v>
      </c>
      <c r="L387" s="5">
        <v>3881</v>
      </c>
      <c r="M387" s="5">
        <v>1652</v>
      </c>
      <c r="N387" s="5">
        <v>3296</v>
      </c>
      <c r="O387" s="5">
        <v>906</v>
      </c>
      <c r="P387" s="5">
        <v>4662</v>
      </c>
      <c r="Q387" s="5">
        <v>68543</v>
      </c>
    </row>
    <row r="388" spans="1:17" ht="20.100000000000001" customHeight="1">
      <c r="A388" s="288">
        <v>44024</v>
      </c>
      <c r="B388" s="5">
        <v>6954</v>
      </c>
      <c r="C388" s="5">
        <v>5713</v>
      </c>
      <c r="D388" s="5">
        <v>5013</v>
      </c>
      <c r="E388" s="5">
        <v>5901</v>
      </c>
      <c r="F388" s="5">
        <v>8266</v>
      </c>
      <c r="G388" s="5">
        <v>801</v>
      </c>
      <c r="H388" s="5">
        <v>8102</v>
      </c>
      <c r="I388" s="5">
        <v>6044</v>
      </c>
      <c r="J388" s="5">
        <v>4662</v>
      </c>
      <c r="K388" s="5">
        <v>2846</v>
      </c>
      <c r="L388" s="5">
        <v>3946</v>
      </c>
      <c r="M388" s="5">
        <v>1402</v>
      </c>
      <c r="N388" s="5">
        <v>3266</v>
      </c>
      <c r="O388" s="5">
        <v>979</v>
      </c>
      <c r="P388" s="5">
        <v>4064</v>
      </c>
      <c r="Q388" s="5">
        <v>67959</v>
      </c>
    </row>
    <row r="389" spans="1:17" ht="20.100000000000001" customHeight="1">
      <c r="A389" s="288">
        <v>44025</v>
      </c>
      <c r="B389" s="5">
        <v>6165</v>
      </c>
      <c r="C389" s="5">
        <v>5300</v>
      </c>
      <c r="D389" s="5">
        <v>5412</v>
      </c>
      <c r="E389" s="5">
        <v>5320</v>
      </c>
      <c r="F389" s="5">
        <v>8461</v>
      </c>
      <c r="G389" s="5">
        <v>864</v>
      </c>
      <c r="H389" s="5">
        <v>8446</v>
      </c>
      <c r="I389" s="5">
        <v>5891</v>
      </c>
      <c r="J389" s="5">
        <v>4981</v>
      </c>
      <c r="K389" s="5">
        <v>2811</v>
      </c>
      <c r="L389" s="5">
        <v>3155</v>
      </c>
      <c r="M389" s="5">
        <v>1265</v>
      </c>
      <c r="N389" s="5">
        <v>3494</v>
      </c>
      <c r="O389" s="5">
        <v>916</v>
      </c>
      <c r="P389" s="5">
        <v>4258</v>
      </c>
      <c r="Q389" s="5">
        <v>66739</v>
      </c>
    </row>
    <row r="390" spans="1:17" ht="20.100000000000001" customHeight="1">
      <c r="A390" s="288">
        <v>44026</v>
      </c>
      <c r="B390" s="5">
        <v>6868</v>
      </c>
      <c r="C390" s="5">
        <v>6103</v>
      </c>
      <c r="D390" s="5">
        <v>5694</v>
      </c>
      <c r="E390" s="5">
        <v>5411</v>
      </c>
      <c r="F390" s="5">
        <v>8644</v>
      </c>
      <c r="G390" s="5">
        <v>826</v>
      </c>
      <c r="H390" s="5">
        <v>8792</v>
      </c>
      <c r="I390" s="5">
        <v>5264</v>
      </c>
      <c r="J390" s="5">
        <v>4512</v>
      </c>
      <c r="K390" s="5">
        <v>2461</v>
      </c>
      <c r="L390" s="5">
        <v>3098</v>
      </c>
      <c r="M390" s="5">
        <v>1532</v>
      </c>
      <c r="N390" s="5">
        <v>3205</v>
      </c>
      <c r="O390" s="5">
        <v>925</v>
      </c>
      <c r="P390" s="5">
        <v>4988</v>
      </c>
      <c r="Q390" s="5">
        <v>68323</v>
      </c>
    </row>
    <row r="391" spans="1:17" ht="20.100000000000001" customHeight="1">
      <c r="A391" s="288">
        <v>44027</v>
      </c>
      <c r="B391" s="5">
        <v>7032</v>
      </c>
      <c r="C391" s="5">
        <v>5977</v>
      </c>
      <c r="D391" s="5">
        <v>5034</v>
      </c>
      <c r="E391" s="5">
        <v>5814</v>
      </c>
      <c r="F391" s="5">
        <v>8126</v>
      </c>
      <c r="G391" s="5">
        <v>794</v>
      </c>
      <c r="H391" s="5">
        <v>8943</v>
      </c>
      <c r="I391" s="5">
        <v>5994</v>
      </c>
      <c r="J391" s="5">
        <v>4688</v>
      </c>
      <c r="K391" s="5">
        <v>2689</v>
      </c>
      <c r="L391" s="5">
        <v>3206</v>
      </c>
      <c r="M391" s="5">
        <v>1654</v>
      </c>
      <c r="N391" s="5">
        <v>3094</v>
      </c>
      <c r="O391" s="5">
        <v>946</v>
      </c>
      <c r="P391" s="5">
        <v>4510</v>
      </c>
      <c r="Q391" s="5">
        <v>68501</v>
      </c>
    </row>
    <row r="392" spans="1:17" ht="20.100000000000001" customHeight="1">
      <c r="A392" s="288">
        <v>44028</v>
      </c>
      <c r="B392" s="5">
        <v>7022</v>
      </c>
      <c r="C392" s="5">
        <v>5897</v>
      </c>
      <c r="D392" s="5">
        <v>5488</v>
      </c>
      <c r="E392" s="5">
        <v>5723</v>
      </c>
      <c r="F392" s="5">
        <v>8452</v>
      </c>
      <c r="G392" s="5">
        <v>781</v>
      </c>
      <c r="H392" s="5">
        <v>8944</v>
      </c>
      <c r="I392" s="5">
        <v>5611</v>
      </c>
      <c r="J392" s="5">
        <v>4699</v>
      </c>
      <c r="K392" s="5">
        <v>2516</v>
      </c>
      <c r="L392" s="5">
        <v>3466</v>
      </c>
      <c r="M392" s="5">
        <v>1984</v>
      </c>
      <c r="N392" s="5">
        <v>3464</v>
      </c>
      <c r="O392" s="5">
        <v>912</v>
      </c>
      <c r="P392" s="5">
        <v>4659</v>
      </c>
      <c r="Q392" s="5">
        <v>69618</v>
      </c>
    </row>
    <row r="393" spans="1:17" ht="20.100000000000001" customHeight="1">
      <c r="A393" s="288">
        <v>44029</v>
      </c>
      <c r="B393" s="5">
        <v>6944</v>
      </c>
      <c r="C393" s="5">
        <v>6452</v>
      </c>
      <c r="D393" s="5">
        <v>5135</v>
      </c>
      <c r="E393" s="5">
        <v>5914</v>
      </c>
      <c r="F393" s="5">
        <v>8464</v>
      </c>
      <c r="G393" s="5">
        <v>816</v>
      </c>
      <c r="H393" s="5">
        <v>8155</v>
      </c>
      <c r="I393" s="5">
        <v>5854</v>
      </c>
      <c r="J393" s="5">
        <v>4266</v>
      </c>
      <c r="K393" s="5">
        <v>2646</v>
      </c>
      <c r="L393" s="5">
        <v>3464</v>
      </c>
      <c r="M393" s="5">
        <v>1323</v>
      </c>
      <c r="N393" s="5">
        <v>3564</v>
      </c>
      <c r="O393" s="5">
        <v>906</v>
      </c>
      <c r="P393" s="5">
        <v>4826</v>
      </c>
      <c r="Q393" s="5">
        <v>68729</v>
      </c>
    </row>
    <row r="394" spans="1:17" ht="20.100000000000001" customHeight="1">
      <c r="A394" s="288">
        <v>44030</v>
      </c>
      <c r="B394" s="5">
        <v>7135</v>
      </c>
      <c r="C394" s="5">
        <v>5268</v>
      </c>
      <c r="D394" s="5">
        <v>6021</v>
      </c>
      <c r="E394" s="5">
        <v>5721</v>
      </c>
      <c r="F394" s="5">
        <v>7955</v>
      </c>
      <c r="G394" s="5">
        <v>805</v>
      </c>
      <c r="H394" s="5">
        <v>8299</v>
      </c>
      <c r="I394" s="5">
        <v>6444</v>
      </c>
      <c r="J394" s="5">
        <v>4354</v>
      </c>
      <c r="K394" s="5">
        <v>2799</v>
      </c>
      <c r="L394" s="5">
        <v>3128</v>
      </c>
      <c r="M394" s="5">
        <v>1150</v>
      </c>
      <c r="N394" s="5">
        <v>3011</v>
      </c>
      <c r="O394" s="5">
        <v>822</v>
      </c>
      <c r="P394" s="5">
        <v>4132</v>
      </c>
      <c r="Q394" s="5">
        <v>67044</v>
      </c>
    </row>
    <row r="395" spans="1:17" ht="20.100000000000001" customHeight="1">
      <c r="A395" s="288">
        <v>44031</v>
      </c>
      <c r="B395" s="5">
        <v>6614</v>
      </c>
      <c r="C395" s="5">
        <v>6103</v>
      </c>
      <c r="D395" s="5">
        <v>5981</v>
      </c>
      <c r="E395" s="5">
        <v>6049</v>
      </c>
      <c r="F395" s="5">
        <v>8056</v>
      </c>
      <c r="G395" s="5">
        <v>899</v>
      </c>
      <c r="H395" s="5">
        <v>8941</v>
      </c>
      <c r="I395" s="5">
        <v>5366</v>
      </c>
      <c r="J395" s="5">
        <v>4895</v>
      </c>
      <c r="K395" s="5">
        <v>2213</v>
      </c>
      <c r="L395" s="5">
        <v>3299</v>
      </c>
      <c r="M395" s="5">
        <v>1226</v>
      </c>
      <c r="N395" s="5">
        <v>3121</v>
      </c>
      <c r="O395" s="5">
        <v>933</v>
      </c>
      <c r="P395" s="5">
        <v>4366</v>
      </c>
      <c r="Q395" s="5">
        <v>68062</v>
      </c>
    </row>
    <row r="396" spans="1:17" ht="20.100000000000001" customHeight="1">
      <c r="A396" s="288">
        <v>44032</v>
      </c>
      <c r="B396" s="5">
        <v>8451</v>
      </c>
      <c r="C396" s="5">
        <v>5452</v>
      </c>
      <c r="D396" s="5">
        <v>5212</v>
      </c>
      <c r="E396" s="5">
        <v>6498</v>
      </c>
      <c r="F396" s="5">
        <v>8164</v>
      </c>
      <c r="G396" s="5">
        <v>821</v>
      </c>
      <c r="H396" s="5">
        <v>8055</v>
      </c>
      <c r="I396" s="5">
        <v>5488</v>
      </c>
      <c r="J396" s="5">
        <v>4776</v>
      </c>
      <c r="K396" s="5">
        <v>2632</v>
      </c>
      <c r="L396" s="5">
        <v>2788</v>
      </c>
      <c r="M396" s="5">
        <v>1755</v>
      </c>
      <c r="N396" s="5">
        <v>3205</v>
      </c>
      <c r="O396" s="5">
        <v>846</v>
      </c>
      <c r="P396" s="5">
        <v>4811</v>
      </c>
      <c r="Q396" s="5">
        <v>68954</v>
      </c>
    </row>
    <row r="397" spans="1:17" ht="20.100000000000001" customHeight="1">
      <c r="A397" s="288">
        <v>44033</v>
      </c>
      <c r="B397" s="5">
        <v>8789</v>
      </c>
      <c r="C397" s="5">
        <v>5894</v>
      </c>
      <c r="D397" s="5">
        <v>5445</v>
      </c>
      <c r="E397" s="5">
        <v>6121</v>
      </c>
      <c r="F397" s="5">
        <v>9055</v>
      </c>
      <c r="G397" s="5">
        <v>755</v>
      </c>
      <c r="H397" s="5">
        <v>7841</v>
      </c>
      <c r="I397" s="5">
        <v>4890</v>
      </c>
      <c r="J397" s="5">
        <v>4221</v>
      </c>
      <c r="K397" s="5">
        <v>2155</v>
      </c>
      <c r="L397" s="5">
        <v>3799</v>
      </c>
      <c r="M397" s="5">
        <v>1021</v>
      </c>
      <c r="N397" s="5">
        <v>3202</v>
      </c>
      <c r="O397" s="5">
        <v>869</v>
      </c>
      <c r="P397" s="5">
        <v>4331</v>
      </c>
      <c r="Q397" s="5">
        <v>68388</v>
      </c>
    </row>
    <row r="398" spans="1:17" ht="20.100000000000001" customHeight="1">
      <c r="A398" s="288">
        <v>44034</v>
      </c>
      <c r="B398" s="5">
        <v>7628</v>
      </c>
      <c r="C398" s="5">
        <v>5751</v>
      </c>
      <c r="D398" s="5">
        <v>5099</v>
      </c>
      <c r="E398" s="5">
        <v>5845</v>
      </c>
      <c r="F398" s="5">
        <v>8666</v>
      </c>
      <c r="G398" s="5">
        <v>825</v>
      </c>
      <c r="H398" s="5">
        <v>8652</v>
      </c>
      <c r="I398" s="5">
        <v>5118</v>
      </c>
      <c r="J398" s="5">
        <v>4669</v>
      </c>
      <c r="K398" s="5">
        <v>2754</v>
      </c>
      <c r="L398" s="5">
        <v>3122</v>
      </c>
      <c r="M398" s="5">
        <v>1224</v>
      </c>
      <c r="N398" s="5">
        <v>3096</v>
      </c>
      <c r="O398" s="5">
        <v>877</v>
      </c>
      <c r="P398" s="5">
        <v>4099</v>
      </c>
      <c r="Q398" s="5">
        <v>67425</v>
      </c>
    </row>
    <row r="399" spans="1:17" ht="20.100000000000001" customHeight="1">
      <c r="A399" s="288">
        <v>44035</v>
      </c>
      <c r="B399" s="5">
        <v>8821</v>
      </c>
      <c r="C399" s="5">
        <v>5622</v>
      </c>
      <c r="D399" s="5">
        <v>5548</v>
      </c>
      <c r="E399" s="5">
        <v>5655</v>
      </c>
      <c r="F399" s="5">
        <v>8791</v>
      </c>
      <c r="G399" s="5">
        <v>735</v>
      </c>
      <c r="H399" s="5">
        <v>8441</v>
      </c>
      <c r="I399" s="5">
        <v>5266</v>
      </c>
      <c r="J399" s="5">
        <v>4812</v>
      </c>
      <c r="K399" s="5">
        <v>2212</v>
      </c>
      <c r="L399" s="5">
        <v>3044</v>
      </c>
      <c r="M399" s="5">
        <v>1115</v>
      </c>
      <c r="N399" s="5">
        <v>3106</v>
      </c>
      <c r="O399" s="5">
        <v>903</v>
      </c>
      <c r="P399" s="5">
        <v>4232</v>
      </c>
      <c r="Q399" s="5">
        <v>68303</v>
      </c>
    </row>
    <row r="400" spans="1:17" ht="20.100000000000001" customHeight="1">
      <c r="A400" s="288">
        <v>44036</v>
      </c>
      <c r="B400" s="5">
        <v>7848</v>
      </c>
      <c r="C400" s="5">
        <v>5954</v>
      </c>
      <c r="D400" s="5">
        <v>6134</v>
      </c>
      <c r="E400" s="5">
        <v>5164</v>
      </c>
      <c r="F400" s="5">
        <v>8944</v>
      </c>
      <c r="G400" s="5">
        <v>813</v>
      </c>
      <c r="H400" s="5">
        <v>8149</v>
      </c>
      <c r="I400" s="5">
        <v>5166</v>
      </c>
      <c r="J400" s="5">
        <v>4566</v>
      </c>
      <c r="K400" s="5">
        <v>2600</v>
      </c>
      <c r="L400" s="5">
        <v>3266</v>
      </c>
      <c r="M400" s="5">
        <v>1065</v>
      </c>
      <c r="N400" s="5">
        <v>3001</v>
      </c>
      <c r="O400" s="5">
        <v>931</v>
      </c>
      <c r="P400" s="5">
        <v>4121</v>
      </c>
      <c r="Q400" s="5">
        <v>67722</v>
      </c>
    </row>
    <row r="401" spans="1:17" ht="20.100000000000001" customHeight="1">
      <c r="A401" s="288">
        <v>44037</v>
      </c>
      <c r="B401" s="5">
        <v>9111</v>
      </c>
      <c r="C401" s="5">
        <v>5454</v>
      </c>
      <c r="D401" s="5">
        <v>5599</v>
      </c>
      <c r="E401" s="5">
        <v>6735</v>
      </c>
      <c r="F401" s="5">
        <v>9144</v>
      </c>
      <c r="G401" s="5">
        <v>871</v>
      </c>
      <c r="H401" s="5">
        <v>8944</v>
      </c>
      <c r="I401" s="5">
        <v>5259</v>
      </c>
      <c r="J401" s="5">
        <v>4322</v>
      </c>
      <c r="K401" s="5">
        <v>2891</v>
      </c>
      <c r="L401" s="5">
        <v>2949</v>
      </c>
      <c r="M401" s="5">
        <v>1155</v>
      </c>
      <c r="N401" s="5">
        <v>2956</v>
      </c>
      <c r="O401" s="5">
        <v>866</v>
      </c>
      <c r="P401" s="5">
        <v>4699</v>
      </c>
      <c r="Q401" s="5">
        <v>70955</v>
      </c>
    </row>
    <row r="402" spans="1:17" ht="20.100000000000001" customHeight="1">
      <c r="A402" s="288">
        <v>44038</v>
      </c>
      <c r="B402" s="5">
        <v>8023</v>
      </c>
      <c r="C402" s="5">
        <v>5056</v>
      </c>
      <c r="D402" s="5">
        <v>5971</v>
      </c>
      <c r="E402" s="5">
        <v>6222</v>
      </c>
      <c r="F402" s="5">
        <v>9046</v>
      </c>
      <c r="G402" s="5">
        <v>781</v>
      </c>
      <c r="H402" s="5">
        <v>8656</v>
      </c>
      <c r="I402" s="5">
        <v>5265</v>
      </c>
      <c r="J402" s="5">
        <v>4231</v>
      </c>
      <c r="K402" s="5">
        <v>2102</v>
      </c>
      <c r="L402" s="5">
        <v>2955</v>
      </c>
      <c r="M402" s="5">
        <v>1665</v>
      </c>
      <c r="N402" s="5">
        <v>3655</v>
      </c>
      <c r="O402" s="5">
        <v>894</v>
      </c>
      <c r="P402" s="5">
        <v>4323</v>
      </c>
      <c r="Q402" s="5">
        <v>68845</v>
      </c>
    </row>
    <row r="403" spans="1:17" ht="20.100000000000001" customHeight="1">
      <c r="A403" s="288">
        <v>44039</v>
      </c>
      <c r="B403" s="5">
        <v>8122</v>
      </c>
      <c r="C403" s="5">
        <v>5944</v>
      </c>
      <c r="D403" s="5">
        <v>5941</v>
      </c>
      <c r="E403" s="5">
        <v>6204</v>
      </c>
      <c r="F403" s="5">
        <v>8754</v>
      </c>
      <c r="G403" s="5">
        <v>792</v>
      </c>
      <c r="H403" s="5">
        <v>9164</v>
      </c>
      <c r="I403" s="5">
        <v>5446</v>
      </c>
      <c r="J403" s="5">
        <v>4665</v>
      </c>
      <c r="K403" s="5">
        <v>2034</v>
      </c>
      <c r="L403" s="5">
        <v>3100</v>
      </c>
      <c r="M403" s="5">
        <v>1300</v>
      </c>
      <c r="N403" s="5">
        <v>3135</v>
      </c>
      <c r="O403" s="5">
        <v>913</v>
      </c>
      <c r="P403" s="5">
        <v>4035</v>
      </c>
      <c r="Q403" s="5">
        <v>69549</v>
      </c>
    </row>
    <row r="404" spans="1:17" ht="20.100000000000001" customHeight="1">
      <c r="A404" s="288">
        <v>44040</v>
      </c>
      <c r="B404" s="5">
        <v>8255</v>
      </c>
      <c r="C404" s="5">
        <v>6164</v>
      </c>
      <c r="D404" s="5">
        <v>6441</v>
      </c>
      <c r="E404" s="5">
        <v>5944</v>
      </c>
      <c r="F404" s="5">
        <v>8299</v>
      </c>
      <c r="G404" s="5">
        <v>703</v>
      </c>
      <c r="H404" s="5">
        <v>8121</v>
      </c>
      <c r="I404" s="5">
        <v>5229</v>
      </c>
      <c r="J404" s="5">
        <v>4982</v>
      </c>
      <c r="K404" s="5">
        <v>2003</v>
      </c>
      <c r="L404" s="5">
        <v>3058</v>
      </c>
      <c r="M404" s="5">
        <v>1222</v>
      </c>
      <c r="N404" s="5">
        <v>3551</v>
      </c>
      <c r="O404" s="5">
        <v>903</v>
      </c>
      <c r="P404" s="5">
        <v>4164</v>
      </c>
      <c r="Q404" s="5">
        <v>69039</v>
      </c>
    </row>
    <row r="405" spans="1:17" ht="20.100000000000001" customHeight="1">
      <c r="A405" s="288">
        <v>44041</v>
      </c>
      <c r="B405" s="5">
        <v>8067</v>
      </c>
      <c r="C405" s="5">
        <v>6224</v>
      </c>
      <c r="D405" s="5">
        <v>5609</v>
      </c>
      <c r="E405" s="5">
        <v>6132</v>
      </c>
      <c r="F405" s="5">
        <v>9231</v>
      </c>
      <c r="G405" s="5">
        <v>816</v>
      </c>
      <c r="H405" s="5">
        <v>8044</v>
      </c>
      <c r="I405" s="5">
        <v>5003</v>
      </c>
      <c r="J405" s="5">
        <v>4003</v>
      </c>
      <c r="K405" s="5">
        <v>2466</v>
      </c>
      <c r="L405" s="5">
        <v>3495</v>
      </c>
      <c r="M405" s="5">
        <v>1423</v>
      </c>
      <c r="N405" s="5">
        <v>3011</v>
      </c>
      <c r="O405" s="5">
        <v>900</v>
      </c>
      <c r="P405" s="5">
        <v>4328</v>
      </c>
      <c r="Q405" s="5">
        <v>68752</v>
      </c>
    </row>
    <row r="406" spans="1:17" ht="20.100000000000001" customHeight="1">
      <c r="A406" s="288">
        <v>44042</v>
      </c>
      <c r="B406" s="5">
        <v>8146</v>
      </c>
      <c r="C406" s="5">
        <v>5944</v>
      </c>
      <c r="D406" s="5">
        <v>6130</v>
      </c>
      <c r="E406" s="5">
        <v>6099</v>
      </c>
      <c r="F406" s="5">
        <v>9011</v>
      </c>
      <c r="G406" s="5">
        <v>811</v>
      </c>
      <c r="H406" s="5">
        <v>8477</v>
      </c>
      <c r="I406" s="5">
        <v>5781</v>
      </c>
      <c r="J406" s="5">
        <v>4132</v>
      </c>
      <c r="K406" s="5">
        <v>2133</v>
      </c>
      <c r="L406" s="5">
        <v>3812</v>
      </c>
      <c r="M406" s="5">
        <v>1033</v>
      </c>
      <c r="N406" s="5">
        <v>2815</v>
      </c>
      <c r="O406" s="5">
        <v>891</v>
      </c>
      <c r="P406" s="5">
        <v>4328</v>
      </c>
      <c r="Q406" s="5">
        <v>69543</v>
      </c>
    </row>
    <row r="407" spans="1:17" ht="20.100000000000001" customHeight="1">
      <c r="A407" s="288">
        <v>44043</v>
      </c>
      <c r="B407" s="5">
        <v>8231</v>
      </c>
      <c r="C407" s="5">
        <v>6132</v>
      </c>
      <c r="D407" s="5">
        <v>5949</v>
      </c>
      <c r="E407" s="5">
        <v>6133</v>
      </c>
      <c r="F407" s="5">
        <v>9112</v>
      </c>
      <c r="G407" s="5">
        <v>813</v>
      </c>
      <c r="H407" s="5">
        <v>8648</v>
      </c>
      <c r="I407" s="5">
        <v>5464</v>
      </c>
      <c r="J407" s="5">
        <v>4665</v>
      </c>
      <c r="K407" s="5">
        <v>2336</v>
      </c>
      <c r="L407" s="5">
        <v>2994</v>
      </c>
      <c r="M407" s="5">
        <v>1322</v>
      </c>
      <c r="N407" s="5">
        <v>2946</v>
      </c>
      <c r="O407" s="5">
        <v>864</v>
      </c>
      <c r="P407" s="5">
        <v>4262</v>
      </c>
      <c r="Q407" s="5">
        <v>69871</v>
      </c>
    </row>
    <row r="408" spans="1:17" ht="20.100000000000001" customHeight="1">
      <c r="A408" s="288">
        <v>44044</v>
      </c>
      <c r="B408" s="5">
        <v>8244</v>
      </c>
      <c r="C408" s="5">
        <v>6144</v>
      </c>
      <c r="D408" s="5">
        <v>5699</v>
      </c>
      <c r="E408" s="5">
        <v>6032</v>
      </c>
      <c r="F408" s="5">
        <v>9256</v>
      </c>
      <c r="G408" s="5">
        <v>805</v>
      </c>
      <c r="H408" s="5">
        <v>9134</v>
      </c>
      <c r="I408" s="5">
        <v>5964</v>
      </c>
      <c r="J408" s="5">
        <v>4912</v>
      </c>
      <c r="K408" s="5">
        <v>2120</v>
      </c>
      <c r="L408" s="5">
        <v>3265</v>
      </c>
      <c r="M408" s="5">
        <v>1202</v>
      </c>
      <c r="N408" s="5">
        <v>2841</v>
      </c>
      <c r="O408" s="5">
        <v>894</v>
      </c>
      <c r="P408" s="5">
        <v>4911</v>
      </c>
      <c r="Q408" s="5">
        <v>71423</v>
      </c>
    </row>
    <row r="409" spans="1:17" ht="20.100000000000001" customHeight="1">
      <c r="A409" s="288">
        <v>44045</v>
      </c>
      <c r="B409" s="5">
        <v>8123</v>
      </c>
      <c r="C409" s="5">
        <v>6034</v>
      </c>
      <c r="D409" s="5">
        <v>6221</v>
      </c>
      <c r="E409" s="5">
        <v>5981</v>
      </c>
      <c r="F409" s="5">
        <v>9234</v>
      </c>
      <c r="G409" s="5">
        <v>782</v>
      </c>
      <c r="H409" s="5">
        <v>9223</v>
      </c>
      <c r="I409" s="5">
        <v>5891</v>
      </c>
      <c r="J409" s="5">
        <v>4326</v>
      </c>
      <c r="K409" s="5">
        <v>2058</v>
      </c>
      <c r="L409" s="5">
        <v>3146</v>
      </c>
      <c r="M409" s="5">
        <v>1012</v>
      </c>
      <c r="N409" s="5">
        <v>2216</v>
      </c>
      <c r="O409" s="5">
        <v>816</v>
      </c>
      <c r="P409" s="5">
        <v>4636</v>
      </c>
      <c r="Q409" s="5">
        <v>69699</v>
      </c>
    </row>
    <row r="410" spans="1:17" ht="20.100000000000001" customHeight="1">
      <c r="A410" s="288">
        <v>44046</v>
      </c>
      <c r="B410" s="5">
        <v>8462</v>
      </c>
      <c r="C410" s="5">
        <v>5894</v>
      </c>
      <c r="D410" s="5">
        <v>6046</v>
      </c>
      <c r="E410" s="5">
        <v>6322</v>
      </c>
      <c r="F410" s="5">
        <v>9462</v>
      </c>
      <c r="G410" s="5">
        <v>792</v>
      </c>
      <c r="H410" s="5">
        <v>9046</v>
      </c>
      <c r="I410" s="5">
        <v>6031</v>
      </c>
      <c r="J410" s="5">
        <v>4882</v>
      </c>
      <c r="K410" s="5">
        <v>2169</v>
      </c>
      <c r="L410" s="5">
        <v>3565</v>
      </c>
      <c r="M410" s="5">
        <v>1532</v>
      </c>
      <c r="N410" s="5">
        <v>3015</v>
      </c>
      <c r="O410" s="5">
        <v>920</v>
      </c>
      <c r="P410" s="5">
        <v>4221</v>
      </c>
      <c r="Q410" s="5">
        <v>72359</v>
      </c>
    </row>
    <row r="411" spans="1:17" ht="20.100000000000001" customHeight="1">
      <c r="A411" s="288">
        <v>44047</v>
      </c>
      <c r="B411" s="5">
        <v>8466</v>
      </c>
      <c r="C411" s="5">
        <v>5913</v>
      </c>
      <c r="D411" s="5">
        <v>6123</v>
      </c>
      <c r="E411" s="5">
        <v>6164</v>
      </c>
      <c r="F411" s="5">
        <v>9034</v>
      </c>
      <c r="G411" s="5">
        <v>811</v>
      </c>
      <c r="H411" s="5">
        <v>8994</v>
      </c>
      <c r="I411" s="5">
        <v>5456</v>
      </c>
      <c r="J411" s="5">
        <v>4165</v>
      </c>
      <c r="K411" s="5">
        <v>2664</v>
      </c>
      <c r="L411" s="5">
        <v>3235</v>
      </c>
      <c r="M411" s="5">
        <v>1323</v>
      </c>
      <c r="N411" s="5">
        <v>3551</v>
      </c>
      <c r="O411" s="5">
        <v>891</v>
      </c>
      <c r="P411" s="5">
        <v>4033</v>
      </c>
      <c r="Q411" s="5">
        <v>70823</v>
      </c>
    </row>
    <row r="412" spans="1:17" ht="20.100000000000001" customHeight="1">
      <c r="A412" s="288">
        <v>44048</v>
      </c>
      <c r="B412" s="5">
        <v>8326</v>
      </c>
      <c r="C412" s="5">
        <v>6032</v>
      </c>
      <c r="D412" s="5">
        <v>5974</v>
      </c>
      <c r="E412" s="5">
        <v>6263</v>
      </c>
      <c r="F412" s="5">
        <v>9567</v>
      </c>
      <c r="G412" s="5">
        <v>806</v>
      </c>
      <c r="H412" s="5">
        <v>9131</v>
      </c>
      <c r="I412" s="5">
        <v>5963</v>
      </c>
      <c r="J412" s="5">
        <v>5011</v>
      </c>
      <c r="K412" s="5">
        <v>2099</v>
      </c>
      <c r="L412" s="5">
        <v>3011</v>
      </c>
      <c r="M412" s="5">
        <v>1542</v>
      </c>
      <c r="N412" s="5">
        <v>3211</v>
      </c>
      <c r="O412" s="5">
        <v>865</v>
      </c>
      <c r="P412" s="5">
        <v>3899</v>
      </c>
      <c r="Q412" s="5">
        <v>71700</v>
      </c>
    </row>
    <row r="413" spans="1:17" ht="20.100000000000001" customHeight="1">
      <c r="A413" s="288">
        <v>44049</v>
      </c>
      <c r="B413" s="5">
        <v>8297</v>
      </c>
      <c r="C413" s="5">
        <v>6111</v>
      </c>
      <c r="D413" s="5">
        <v>6232</v>
      </c>
      <c r="E413" s="5">
        <v>6021</v>
      </c>
      <c r="F413" s="5">
        <v>9165</v>
      </c>
      <c r="G413" s="5">
        <v>820</v>
      </c>
      <c r="H413" s="5">
        <v>9031</v>
      </c>
      <c r="I413" s="5">
        <v>5881</v>
      </c>
      <c r="J413" s="5">
        <v>4813</v>
      </c>
      <c r="K413" s="5">
        <v>2212</v>
      </c>
      <c r="L413" s="5">
        <v>3023</v>
      </c>
      <c r="M413" s="5">
        <v>1202</v>
      </c>
      <c r="N413" s="5">
        <v>2949</v>
      </c>
      <c r="O413" s="5">
        <v>912</v>
      </c>
      <c r="P413" s="5">
        <v>4325</v>
      </c>
      <c r="Q413" s="5">
        <v>70994</v>
      </c>
    </row>
    <row r="414" spans="1:17" ht="20.100000000000001" customHeight="1">
      <c r="A414" s="288">
        <v>44050</v>
      </c>
      <c r="B414" s="5">
        <v>8655</v>
      </c>
      <c r="C414" s="5">
        <v>6011</v>
      </c>
      <c r="D414" s="5">
        <v>6311</v>
      </c>
      <c r="E414" s="5">
        <v>6132</v>
      </c>
      <c r="F414" s="5">
        <v>9644</v>
      </c>
      <c r="G414" s="5">
        <v>813</v>
      </c>
      <c r="H414" s="5">
        <v>9130</v>
      </c>
      <c r="I414" s="5">
        <v>6221</v>
      </c>
      <c r="J414" s="5">
        <v>4226</v>
      </c>
      <c r="K414" s="5">
        <v>2116</v>
      </c>
      <c r="L414" s="5">
        <v>3110</v>
      </c>
      <c r="M414" s="5">
        <v>1055</v>
      </c>
      <c r="N414" s="5">
        <v>2864</v>
      </c>
      <c r="O414" s="5">
        <v>823</v>
      </c>
      <c r="P414" s="5">
        <v>4315</v>
      </c>
      <c r="Q414" s="5">
        <v>71426</v>
      </c>
    </row>
    <row r="415" spans="1:17" ht="20.100000000000001" customHeight="1">
      <c r="A415" s="288">
        <v>44051</v>
      </c>
      <c r="B415" s="5">
        <v>8354</v>
      </c>
      <c r="C415" s="5">
        <v>5944</v>
      </c>
      <c r="D415" s="5">
        <v>6215</v>
      </c>
      <c r="E415" s="5">
        <v>6064</v>
      </c>
      <c r="F415" s="5">
        <v>9451</v>
      </c>
      <c r="G415" s="5">
        <v>865</v>
      </c>
      <c r="H415" s="5">
        <v>9066</v>
      </c>
      <c r="I415" s="5">
        <v>6055</v>
      </c>
      <c r="J415" s="5">
        <v>4032</v>
      </c>
      <c r="K415" s="5">
        <v>2056</v>
      </c>
      <c r="L415" s="5">
        <v>3058</v>
      </c>
      <c r="M415" s="5">
        <v>1335</v>
      </c>
      <c r="N415" s="5">
        <v>2316</v>
      </c>
      <c r="O415" s="5">
        <v>894</v>
      </c>
      <c r="P415" s="5">
        <v>4221</v>
      </c>
      <c r="Q415" s="5">
        <v>69926</v>
      </c>
    </row>
    <row r="416" spans="1:17" ht="20.100000000000001" customHeight="1">
      <c r="A416" s="288">
        <v>44052</v>
      </c>
      <c r="B416" s="5">
        <v>8322</v>
      </c>
      <c r="C416" s="5">
        <v>5326</v>
      </c>
      <c r="D416" s="5">
        <v>6041</v>
      </c>
      <c r="E416" s="5">
        <v>6256</v>
      </c>
      <c r="F416" s="5">
        <v>9226</v>
      </c>
      <c r="G416" s="5">
        <v>813</v>
      </c>
      <c r="H416" s="5">
        <v>9266</v>
      </c>
      <c r="I416" s="5">
        <v>6012</v>
      </c>
      <c r="J416" s="5">
        <v>4320</v>
      </c>
      <c r="K416" s="5">
        <v>2451</v>
      </c>
      <c r="L416" s="5">
        <v>3561</v>
      </c>
      <c r="M416" s="5">
        <v>1246</v>
      </c>
      <c r="N416" s="5">
        <v>2944</v>
      </c>
      <c r="O416" s="5">
        <v>911</v>
      </c>
      <c r="P416" s="5">
        <v>4798</v>
      </c>
      <c r="Q416" s="5">
        <v>71493</v>
      </c>
    </row>
    <row r="417" spans="1:17" ht="20.100000000000001" customHeight="1">
      <c r="A417" s="288">
        <v>44053</v>
      </c>
      <c r="B417" s="5">
        <v>8155</v>
      </c>
      <c r="C417" s="5">
        <v>6413</v>
      </c>
      <c r="D417" s="5">
        <v>5911</v>
      </c>
      <c r="E417" s="5">
        <v>6033</v>
      </c>
      <c r="F417" s="5">
        <v>9049</v>
      </c>
      <c r="G417" s="5">
        <v>803</v>
      </c>
      <c r="H417" s="5">
        <v>9034</v>
      </c>
      <c r="I417" s="5">
        <v>5858</v>
      </c>
      <c r="J417" s="5">
        <v>4115</v>
      </c>
      <c r="K417" s="5">
        <v>2056</v>
      </c>
      <c r="L417" s="5">
        <v>3225</v>
      </c>
      <c r="M417" s="5">
        <v>1205</v>
      </c>
      <c r="N417" s="5">
        <v>2451</v>
      </c>
      <c r="O417" s="5">
        <v>906</v>
      </c>
      <c r="P417" s="5">
        <v>4212</v>
      </c>
      <c r="Q417" s="5">
        <v>69426</v>
      </c>
    </row>
    <row r="418" spans="1:17" ht="20.100000000000001" customHeight="1">
      <c r="A418" s="288">
        <v>44054</v>
      </c>
      <c r="B418" s="5">
        <v>8656</v>
      </c>
      <c r="C418" s="5">
        <v>6031</v>
      </c>
      <c r="D418" s="5">
        <v>5789</v>
      </c>
      <c r="E418" s="5">
        <v>6446</v>
      </c>
      <c r="F418" s="5">
        <v>9711</v>
      </c>
      <c r="G418" s="5">
        <v>844</v>
      </c>
      <c r="H418" s="5">
        <v>8916</v>
      </c>
      <c r="I418" s="5">
        <v>5548</v>
      </c>
      <c r="J418" s="5">
        <v>4501</v>
      </c>
      <c r="K418" s="5">
        <v>2301</v>
      </c>
      <c r="L418" s="5">
        <v>3105</v>
      </c>
      <c r="M418" s="5">
        <v>1435</v>
      </c>
      <c r="N418" s="5">
        <v>2864</v>
      </c>
      <c r="O418" s="5">
        <v>985</v>
      </c>
      <c r="P418" s="5">
        <v>4689</v>
      </c>
      <c r="Q418" s="5">
        <v>71821</v>
      </c>
    </row>
    <row r="419" spans="1:17" ht="20.100000000000001" customHeight="1">
      <c r="A419" s="288">
        <v>44055</v>
      </c>
      <c r="B419" s="5">
        <v>8776</v>
      </c>
      <c r="C419" s="5">
        <v>5941</v>
      </c>
      <c r="D419" s="5">
        <v>5359</v>
      </c>
      <c r="E419" s="5">
        <v>6115</v>
      </c>
      <c r="F419" s="5">
        <v>9256</v>
      </c>
      <c r="G419" s="5">
        <v>826</v>
      </c>
      <c r="H419" s="5">
        <v>9136</v>
      </c>
      <c r="I419" s="5">
        <v>5821</v>
      </c>
      <c r="J419" s="5">
        <v>4316</v>
      </c>
      <c r="K419" s="5">
        <v>2006</v>
      </c>
      <c r="L419" s="5">
        <v>3234</v>
      </c>
      <c r="M419" s="5">
        <v>1591</v>
      </c>
      <c r="N419" s="5">
        <v>2676</v>
      </c>
      <c r="O419" s="5">
        <v>864</v>
      </c>
      <c r="P419" s="5">
        <v>4298</v>
      </c>
      <c r="Q419" s="5">
        <v>70215</v>
      </c>
    </row>
    <row r="420" spans="1:17" ht="20.100000000000001" customHeight="1">
      <c r="A420" s="288">
        <v>44056</v>
      </c>
      <c r="B420" s="5">
        <v>8126</v>
      </c>
      <c r="C420" s="5">
        <v>5913</v>
      </c>
      <c r="D420" s="5">
        <v>6255</v>
      </c>
      <c r="E420" s="5">
        <v>6288</v>
      </c>
      <c r="F420" s="5">
        <v>9322</v>
      </c>
      <c r="G420" s="5">
        <v>814</v>
      </c>
      <c r="H420" s="5">
        <v>9022</v>
      </c>
      <c r="I420" s="5">
        <v>5442</v>
      </c>
      <c r="J420" s="5">
        <v>4215</v>
      </c>
      <c r="K420" s="5">
        <v>2745</v>
      </c>
      <c r="L420" s="5">
        <v>3015</v>
      </c>
      <c r="M420" s="5">
        <v>1323</v>
      </c>
      <c r="N420" s="5">
        <v>2626</v>
      </c>
      <c r="O420" s="5">
        <v>875</v>
      </c>
      <c r="P420" s="5">
        <v>4662</v>
      </c>
      <c r="Q420" s="5">
        <v>70643</v>
      </c>
    </row>
    <row r="421" spans="1:17" ht="20.100000000000001" customHeight="1">
      <c r="A421" s="288">
        <v>44057</v>
      </c>
      <c r="B421" s="5">
        <v>8326</v>
      </c>
      <c r="C421" s="5">
        <v>5454</v>
      </c>
      <c r="D421" s="5">
        <v>6014</v>
      </c>
      <c r="E421" s="5">
        <v>6211</v>
      </c>
      <c r="F421" s="5">
        <v>9444</v>
      </c>
      <c r="G421" s="5">
        <v>816</v>
      </c>
      <c r="H421" s="5">
        <v>9131</v>
      </c>
      <c r="I421" s="5">
        <v>5558</v>
      </c>
      <c r="J421" s="5">
        <v>4265</v>
      </c>
      <c r="K421" s="5">
        <v>2210</v>
      </c>
      <c r="L421" s="5">
        <v>3121</v>
      </c>
      <c r="M421" s="5">
        <v>1356</v>
      </c>
      <c r="N421" s="5">
        <v>2844</v>
      </c>
      <c r="O421" s="5">
        <v>841</v>
      </c>
      <c r="P421" s="5">
        <v>4326</v>
      </c>
      <c r="Q421" s="5">
        <v>69917</v>
      </c>
    </row>
    <row r="422" spans="1:17" ht="20.100000000000001" customHeight="1">
      <c r="A422" s="288">
        <v>44058</v>
      </c>
      <c r="B422" s="5">
        <v>8421</v>
      </c>
      <c r="C422" s="5">
        <v>5916</v>
      </c>
      <c r="D422" s="5">
        <v>6255</v>
      </c>
      <c r="E422" s="5">
        <v>6031</v>
      </c>
      <c r="F422" s="5">
        <v>9794</v>
      </c>
      <c r="G422" s="5">
        <v>864</v>
      </c>
      <c r="H422" s="5">
        <v>9035</v>
      </c>
      <c r="I422" s="5">
        <v>5944</v>
      </c>
      <c r="J422" s="5">
        <v>4955</v>
      </c>
      <c r="K422" s="5">
        <v>2066</v>
      </c>
      <c r="L422" s="5">
        <v>3168</v>
      </c>
      <c r="M422" s="5">
        <v>1125</v>
      </c>
      <c r="N422" s="5">
        <v>3011</v>
      </c>
      <c r="O422" s="5">
        <v>779</v>
      </c>
      <c r="P422" s="5">
        <v>4585</v>
      </c>
      <c r="Q422" s="5">
        <v>71949</v>
      </c>
    </row>
    <row r="423" spans="1:17" ht="20.100000000000001" customHeight="1">
      <c r="A423" s="288">
        <v>44059</v>
      </c>
      <c r="B423" s="5">
        <v>8121</v>
      </c>
      <c r="C423" s="5">
        <v>5394</v>
      </c>
      <c r="D423" s="5">
        <v>6011</v>
      </c>
      <c r="E423" s="5">
        <v>6005</v>
      </c>
      <c r="F423" s="5">
        <v>9254</v>
      </c>
      <c r="G423" s="5">
        <v>822</v>
      </c>
      <c r="H423" s="5">
        <v>9011</v>
      </c>
      <c r="I423" s="5">
        <v>5845</v>
      </c>
      <c r="J423" s="5">
        <v>4164</v>
      </c>
      <c r="K423" s="5">
        <v>1994</v>
      </c>
      <c r="L423" s="5">
        <v>3465</v>
      </c>
      <c r="M423" s="5">
        <v>1845</v>
      </c>
      <c r="N423" s="5">
        <v>2946</v>
      </c>
      <c r="O423" s="5">
        <v>845</v>
      </c>
      <c r="P423" s="5">
        <v>4494</v>
      </c>
      <c r="Q423" s="5">
        <v>70216</v>
      </c>
    </row>
    <row r="424" spans="1:17" ht="20.100000000000001" customHeight="1">
      <c r="A424" s="288">
        <v>44060</v>
      </c>
      <c r="B424" s="5">
        <v>8784</v>
      </c>
      <c r="C424" s="5">
        <v>6131</v>
      </c>
      <c r="D424" s="5">
        <v>5915</v>
      </c>
      <c r="E424" s="5">
        <v>6492</v>
      </c>
      <c r="F424" s="5">
        <v>9898</v>
      </c>
      <c r="G424" s="5">
        <v>831</v>
      </c>
      <c r="H424" s="5">
        <v>9461</v>
      </c>
      <c r="I424" s="5">
        <v>5994</v>
      </c>
      <c r="J424" s="5">
        <v>4551</v>
      </c>
      <c r="K424" s="5">
        <v>2161</v>
      </c>
      <c r="L424" s="5">
        <v>3310</v>
      </c>
      <c r="M424" s="5">
        <v>1210</v>
      </c>
      <c r="N424" s="5">
        <v>2897</v>
      </c>
      <c r="O424" s="5">
        <v>911</v>
      </c>
      <c r="P424" s="5">
        <v>4512</v>
      </c>
      <c r="Q424" s="5">
        <v>73058</v>
      </c>
    </row>
    <row r="425" spans="1:17" ht="20.100000000000001" customHeight="1">
      <c r="A425" s="288">
        <v>44061</v>
      </c>
      <c r="B425" s="5">
        <v>8462</v>
      </c>
      <c r="C425" s="5">
        <v>5954</v>
      </c>
      <c r="D425" s="5">
        <v>5894</v>
      </c>
      <c r="E425" s="5">
        <v>6032</v>
      </c>
      <c r="F425" s="5">
        <v>9234</v>
      </c>
      <c r="G425" s="5">
        <v>865</v>
      </c>
      <c r="H425" s="5">
        <v>9565</v>
      </c>
      <c r="I425" s="5">
        <v>5234</v>
      </c>
      <c r="J425" s="5">
        <v>4511</v>
      </c>
      <c r="K425" s="5">
        <v>2323</v>
      </c>
      <c r="L425" s="5">
        <v>3092</v>
      </c>
      <c r="M425" s="5">
        <v>1065</v>
      </c>
      <c r="N425" s="5">
        <v>3111</v>
      </c>
      <c r="O425" s="5">
        <v>894</v>
      </c>
      <c r="P425" s="5">
        <v>4154</v>
      </c>
      <c r="Q425" s="5">
        <v>70390</v>
      </c>
    </row>
    <row r="426" spans="1:17" ht="20.100000000000001" customHeight="1">
      <c r="A426" s="288">
        <v>44062</v>
      </c>
      <c r="B426" s="5">
        <v>8449</v>
      </c>
      <c r="C426" s="5">
        <v>5841</v>
      </c>
      <c r="D426" s="5">
        <v>6414</v>
      </c>
      <c r="E426" s="5">
        <v>6241</v>
      </c>
      <c r="F426" s="5">
        <v>9556</v>
      </c>
      <c r="G426" s="5">
        <v>813</v>
      </c>
      <c r="H426" s="5">
        <v>9113</v>
      </c>
      <c r="I426" s="5">
        <v>5765</v>
      </c>
      <c r="J426" s="5">
        <v>4320</v>
      </c>
      <c r="K426" s="5">
        <v>2021</v>
      </c>
      <c r="L426" s="5">
        <v>3074</v>
      </c>
      <c r="M426" s="5">
        <v>1212</v>
      </c>
      <c r="N426" s="5">
        <v>2899</v>
      </c>
      <c r="O426" s="5">
        <v>902</v>
      </c>
      <c r="P426" s="5">
        <v>4326</v>
      </c>
      <c r="Q426" s="5">
        <v>70946</v>
      </c>
    </row>
    <row r="427" spans="1:17" ht="20.100000000000001" customHeight="1">
      <c r="A427" s="288">
        <v>44063</v>
      </c>
      <c r="B427" s="5">
        <v>8464</v>
      </c>
      <c r="C427" s="5">
        <v>5564</v>
      </c>
      <c r="D427" s="5">
        <v>6166</v>
      </c>
      <c r="E427" s="5">
        <v>6014</v>
      </c>
      <c r="F427" s="5">
        <v>9464</v>
      </c>
      <c r="G427" s="5">
        <v>816</v>
      </c>
      <c r="H427" s="5">
        <v>9231</v>
      </c>
      <c r="I427" s="5">
        <v>5546</v>
      </c>
      <c r="J427" s="5">
        <v>4515</v>
      </c>
      <c r="K427" s="5">
        <v>2221</v>
      </c>
      <c r="L427" s="5">
        <v>3131</v>
      </c>
      <c r="M427" s="5">
        <v>1232</v>
      </c>
      <c r="N427" s="5">
        <v>2895</v>
      </c>
      <c r="O427" s="5">
        <v>884</v>
      </c>
      <c r="P427" s="5">
        <v>4335</v>
      </c>
      <c r="Q427" s="5">
        <v>70478</v>
      </c>
    </row>
    <row r="428" spans="1:17" ht="20.100000000000001" customHeight="1">
      <c r="A428" s="288">
        <v>44064</v>
      </c>
      <c r="B428" s="5">
        <v>8346</v>
      </c>
      <c r="C428" s="5">
        <v>5644</v>
      </c>
      <c r="D428" s="5">
        <v>6031</v>
      </c>
      <c r="E428" s="5">
        <v>6031</v>
      </c>
      <c r="F428" s="5">
        <v>9267</v>
      </c>
      <c r="G428" s="5">
        <v>879</v>
      </c>
      <c r="H428" s="5">
        <v>9646</v>
      </c>
      <c r="I428" s="5">
        <v>5616</v>
      </c>
      <c r="J428" s="5">
        <v>4566</v>
      </c>
      <c r="K428" s="5">
        <v>2165</v>
      </c>
      <c r="L428" s="5">
        <v>3001</v>
      </c>
      <c r="M428" s="5">
        <v>1262</v>
      </c>
      <c r="N428" s="5">
        <v>2645</v>
      </c>
      <c r="O428" s="5">
        <v>919</v>
      </c>
      <c r="P428" s="5">
        <v>4645</v>
      </c>
      <c r="Q428" s="5">
        <v>70663</v>
      </c>
    </row>
    <row r="429" spans="1:17" ht="20.100000000000001" customHeight="1">
      <c r="A429" s="288">
        <v>44065</v>
      </c>
      <c r="B429" s="5">
        <v>8645</v>
      </c>
      <c r="C429" s="5">
        <v>5949</v>
      </c>
      <c r="D429" s="5">
        <v>5842</v>
      </c>
      <c r="E429" s="5">
        <v>6946</v>
      </c>
      <c r="F429" s="5">
        <v>9747</v>
      </c>
      <c r="G429" s="5">
        <v>864</v>
      </c>
      <c r="H429" s="5">
        <v>10641</v>
      </c>
      <c r="I429" s="5">
        <v>5994</v>
      </c>
      <c r="J429" s="5">
        <v>4518</v>
      </c>
      <c r="K429" s="5">
        <v>2656</v>
      </c>
      <c r="L429" s="5">
        <v>3565</v>
      </c>
      <c r="M429" s="5">
        <v>1201</v>
      </c>
      <c r="N429" s="5">
        <v>2974</v>
      </c>
      <c r="O429" s="5">
        <v>849</v>
      </c>
      <c r="P429" s="5">
        <v>4515</v>
      </c>
      <c r="Q429" s="5">
        <v>74906</v>
      </c>
    </row>
    <row r="430" spans="1:17" ht="20.100000000000001" customHeight="1">
      <c r="A430" s="288">
        <v>44066</v>
      </c>
      <c r="B430" s="5">
        <v>8120</v>
      </c>
      <c r="C430" s="5">
        <v>5984</v>
      </c>
      <c r="D430" s="5">
        <v>6136</v>
      </c>
      <c r="E430" s="5">
        <v>6065</v>
      </c>
      <c r="F430" s="5">
        <v>9659</v>
      </c>
      <c r="G430" s="5">
        <v>831</v>
      </c>
      <c r="H430" s="5">
        <v>9985</v>
      </c>
      <c r="I430" s="5">
        <v>5616</v>
      </c>
      <c r="J430" s="5">
        <v>4213</v>
      </c>
      <c r="K430" s="5">
        <v>2545</v>
      </c>
      <c r="L430" s="5">
        <v>3165</v>
      </c>
      <c r="M430" s="5">
        <v>1205</v>
      </c>
      <c r="N430" s="5">
        <v>2313</v>
      </c>
      <c r="O430" s="5">
        <v>848</v>
      </c>
      <c r="P430" s="5">
        <v>4034</v>
      </c>
      <c r="Q430" s="5">
        <v>70719</v>
      </c>
    </row>
    <row r="431" spans="1:17" ht="20.100000000000001" customHeight="1">
      <c r="A431" s="288">
        <v>44067</v>
      </c>
      <c r="B431" s="5">
        <v>8345</v>
      </c>
      <c r="C431" s="5">
        <v>5815</v>
      </c>
      <c r="D431" s="5">
        <v>6111</v>
      </c>
      <c r="E431" s="5">
        <v>6555</v>
      </c>
      <c r="F431" s="5">
        <v>9482</v>
      </c>
      <c r="G431" s="5">
        <v>802</v>
      </c>
      <c r="H431" s="5">
        <v>9498</v>
      </c>
      <c r="I431" s="5">
        <v>5322</v>
      </c>
      <c r="J431" s="5">
        <v>4894</v>
      </c>
      <c r="K431" s="5">
        <v>2020</v>
      </c>
      <c r="L431" s="5">
        <v>3236</v>
      </c>
      <c r="M431" s="5">
        <v>1002</v>
      </c>
      <c r="N431" s="5">
        <v>2695</v>
      </c>
      <c r="O431" s="5">
        <v>894</v>
      </c>
      <c r="P431" s="5">
        <v>4516</v>
      </c>
      <c r="Q431" s="5">
        <v>71187</v>
      </c>
    </row>
    <row r="432" spans="1:17" ht="20.100000000000001" customHeight="1">
      <c r="A432" s="288">
        <v>44068</v>
      </c>
      <c r="B432" s="5">
        <v>8461</v>
      </c>
      <c r="C432" s="5">
        <v>5236</v>
      </c>
      <c r="D432" s="5">
        <v>6089</v>
      </c>
      <c r="E432" s="5">
        <v>6456</v>
      </c>
      <c r="F432" s="5">
        <v>9764</v>
      </c>
      <c r="G432" s="5">
        <v>844</v>
      </c>
      <c r="H432" s="5">
        <v>9565</v>
      </c>
      <c r="I432" s="5">
        <v>5120</v>
      </c>
      <c r="J432" s="5">
        <v>4558</v>
      </c>
      <c r="K432" s="5">
        <v>2215</v>
      </c>
      <c r="L432" s="5">
        <v>3266</v>
      </c>
      <c r="M432" s="5">
        <v>1125</v>
      </c>
      <c r="N432" s="5">
        <v>2949</v>
      </c>
      <c r="O432" s="5">
        <v>804</v>
      </c>
      <c r="P432" s="5">
        <v>4232</v>
      </c>
      <c r="Q432" s="5">
        <v>70684</v>
      </c>
    </row>
    <row r="433" spans="1:17" ht="20.100000000000001" customHeight="1">
      <c r="A433" s="288">
        <v>44069</v>
      </c>
      <c r="B433" s="5">
        <v>8232</v>
      </c>
      <c r="C433" s="5">
        <v>5948</v>
      </c>
      <c r="D433" s="5">
        <v>5891</v>
      </c>
      <c r="E433" s="5">
        <v>6226</v>
      </c>
      <c r="F433" s="5">
        <v>9811</v>
      </c>
      <c r="G433" s="5">
        <v>813</v>
      </c>
      <c r="H433" s="5">
        <v>9555</v>
      </c>
      <c r="I433" s="5">
        <v>5145</v>
      </c>
      <c r="J433" s="5">
        <v>4926</v>
      </c>
      <c r="K433" s="5">
        <v>2065</v>
      </c>
      <c r="L433" s="5">
        <v>3058</v>
      </c>
      <c r="M433" s="5">
        <v>1098</v>
      </c>
      <c r="N433" s="5">
        <v>2884</v>
      </c>
      <c r="O433" s="5">
        <v>916</v>
      </c>
      <c r="P433" s="5">
        <v>4120</v>
      </c>
      <c r="Q433" s="5">
        <v>70688</v>
      </c>
    </row>
    <row r="434" spans="1:17" ht="20.100000000000001" customHeight="1">
      <c r="A434" s="288">
        <v>44070</v>
      </c>
      <c r="B434" s="5">
        <v>8496</v>
      </c>
      <c r="C434" s="5">
        <v>5698</v>
      </c>
      <c r="D434" s="5">
        <v>6420</v>
      </c>
      <c r="E434" s="5">
        <v>6102</v>
      </c>
      <c r="F434" s="5">
        <v>9595</v>
      </c>
      <c r="G434" s="5">
        <v>823</v>
      </c>
      <c r="H434" s="5">
        <v>9765</v>
      </c>
      <c r="I434" s="5">
        <v>5715</v>
      </c>
      <c r="J434" s="5">
        <v>4030</v>
      </c>
      <c r="K434" s="5">
        <v>2110</v>
      </c>
      <c r="L434" s="5">
        <v>3102</v>
      </c>
      <c r="M434" s="5">
        <v>1350</v>
      </c>
      <c r="N434" s="5">
        <v>2676</v>
      </c>
      <c r="O434" s="5">
        <v>898</v>
      </c>
      <c r="P434" s="5">
        <v>4013</v>
      </c>
      <c r="Q434" s="5">
        <v>70793</v>
      </c>
    </row>
    <row r="435" spans="1:17" ht="20.100000000000001" customHeight="1">
      <c r="A435" s="288">
        <v>44071</v>
      </c>
      <c r="B435" s="5">
        <v>8413</v>
      </c>
      <c r="C435" s="5">
        <v>5451</v>
      </c>
      <c r="D435" s="5">
        <v>6021</v>
      </c>
      <c r="E435" s="5">
        <v>6265</v>
      </c>
      <c r="F435" s="5">
        <v>9654</v>
      </c>
      <c r="G435" s="5">
        <v>856</v>
      </c>
      <c r="H435" s="5">
        <v>9664</v>
      </c>
      <c r="I435" s="5">
        <v>5132</v>
      </c>
      <c r="J435" s="5">
        <v>4212</v>
      </c>
      <c r="K435" s="5">
        <v>2644</v>
      </c>
      <c r="L435" s="5">
        <v>3166</v>
      </c>
      <c r="M435" s="5">
        <v>1205</v>
      </c>
      <c r="N435" s="5">
        <v>2346</v>
      </c>
      <c r="O435" s="5">
        <v>849</v>
      </c>
      <c r="P435" s="5">
        <v>4661</v>
      </c>
      <c r="Q435" s="5">
        <v>70539</v>
      </c>
    </row>
    <row r="436" spans="1:17" ht="20.100000000000001" customHeight="1">
      <c r="A436" s="288">
        <v>44072</v>
      </c>
      <c r="B436" s="5">
        <v>8111</v>
      </c>
      <c r="C436" s="5">
        <v>5255</v>
      </c>
      <c r="D436" s="5">
        <v>6545</v>
      </c>
      <c r="E436" s="5">
        <v>6784</v>
      </c>
      <c r="F436" s="5">
        <v>9598</v>
      </c>
      <c r="G436" s="5">
        <v>895</v>
      </c>
      <c r="H436" s="5">
        <v>9265</v>
      </c>
      <c r="I436" s="5">
        <v>5466</v>
      </c>
      <c r="J436" s="5">
        <v>4512</v>
      </c>
      <c r="K436" s="5">
        <v>2545</v>
      </c>
      <c r="L436" s="5">
        <v>3264</v>
      </c>
      <c r="M436" s="5">
        <v>1326</v>
      </c>
      <c r="N436" s="5">
        <v>2894</v>
      </c>
      <c r="O436" s="5">
        <v>916</v>
      </c>
      <c r="P436" s="5">
        <v>4221</v>
      </c>
      <c r="Q436" s="5">
        <v>71597</v>
      </c>
    </row>
    <row r="437" spans="1:17" ht="20.100000000000001" customHeight="1">
      <c r="A437" s="288">
        <v>44073</v>
      </c>
      <c r="B437" s="5">
        <v>9231</v>
      </c>
      <c r="C437" s="5">
        <v>5656</v>
      </c>
      <c r="D437" s="5">
        <v>6265</v>
      </c>
      <c r="E437" s="5">
        <v>6265</v>
      </c>
      <c r="F437" s="5">
        <v>10364</v>
      </c>
      <c r="G437" s="5">
        <v>915</v>
      </c>
      <c r="H437" s="5">
        <v>9798</v>
      </c>
      <c r="I437" s="5">
        <v>5121</v>
      </c>
      <c r="J437" s="5">
        <v>4621</v>
      </c>
      <c r="K437" s="5">
        <v>2120</v>
      </c>
      <c r="L437" s="5">
        <v>3284</v>
      </c>
      <c r="M437" s="5">
        <v>1354</v>
      </c>
      <c r="N437" s="5">
        <v>2316</v>
      </c>
      <c r="O437" s="5">
        <v>1031</v>
      </c>
      <c r="P437" s="5">
        <v>4021</v>
      </c>
      <c r="Q437" s="5">
        <v>72362</v>
      </c>
    </row>
    <row r="438" spans="1:17" ht="20.100000000000001" customHeight="1">
      <c r="A438" s="288">
        <v>44074</v>
      </c>
      <c r="B438" s="5">
        <v>9321</v>
      </c>
      <c r="C438" s="5">
        <v>5944</v>
      </c>
      <c r="D438" s="5">
        <v>6031</v>
      </c>
      <c r="E438" s="5">
        <v>6656</v>
      </c>
      <c r="F438" s="5">
        <v>11031</v>
      </c>
      <c r="G438" s="5">
        <v>841</v>
      </c>
      <c r="H438" s="5">
        <v>12315</v>
      </c>
      <c r="I438" s="5">
        <v>5325</v>
      </c>
      <c r="J438" s="5">
        <v>4626</v>
      </c>
      <c r="K438" s="5">
        <v>2548</v>
      </c>
      <c r="L438" s="5">
        <v>3565</v>
      </c>
      <c r="M438" s="5">
        <v>1546</v>
      </c>
      <c r="N438" s="5">
        <v>3031</v>
      </c>
      <c r="O438" s="5">
        <v>946</v>
      </c>
      <c r="P438" s="5">
        <v>4326</v>
      </c>
      <c r="Q438" s="5">
        <v>78052</v>
      </c>
    </row>
    <row r="439" spans="1:17" ht="20.100000000000001" customHeight="1">
      <c r="A439" s="288">
        <v>44075</v>
      </c>
      <c r="B439" s="5">
        <v>9136</v>
      </c>
      <c r="C439" s="5">
        <v>6144</v>
      </c>
      <c r="D439" s="5">
        <v>6523</v>
      </c>
      <c r="E439" s="5">
        <v>6781</v>
      </c>
      <c r="F439" s="5">
        <v>10215</v>
      </c>
      <c r="G439" s="5">
        <v>812</v>
      </c>
      <c r="H439" s="5">
        <v>12221</v>
      </c>
      <c r="I439" s="5">
        <v>5454</v>
      </c>
      <c r="J439" s="5">
        <v>4502</v>
      </c>
      <c r="K439" s="5">
        <v>2554</v>
      </c>
      <c r="L439" s="5">
        <v>3235</v>
      </c>
      <c r="M439" s="5">
        <v>1021</v>
      </c>
      <c r="N439" s="5">
        <v>3120</v>
      </c>
      <c r="O439" s="5">
        <v>894</v>
      </c>
      <c r="P439" s="5">
        <v>4021</v>
      </c>
      <c r="Q439" s="5">
        <v>76633</v>
      </c>
    </row>
    <row r="440" spans="1:17" ht="20.100000000000001" customHeight="1">
      <c r="A440" s="288">
        <v>44076</v>
      </c>
      <c r="B440" s="5">
        <v>9322</v>
      </c>
      <c r="C440" s="5">
        <v>6220</v>
      </c>
      <c r="D440" s="5">
        <v>6421</v>
      </c>
      <c r="E440" s="5">
        <v>6034</v>
      </c>
      <c r="F440" s="5">
        <v>11220</v>
      </c>
      <c r="G440" s="5">
        <v>801</v>
      </c>
      <c r="H440" s="5">
        <v>11248</v>
      </c>
      <c r="I440" s="5">
        <v>5894</v>
      </c>
      <c r="J440" s="5">
        <v>4812</v>
      </c>
      <c r="K440" s="5">
        <v>2321</v>
      </c>
      <c r="L440" s="5">
        <v>3041</v>
      </c>
      <c r="M440" s="5">
        <v>1154</v>
      </c>
      <c r="N440" s="5">
        <v>2997</v>
      </c>
      <c r="O440" s="5">
        <v>919</v>
      </c>
      <c r="P440" s="5">
        <v>4550</v>
      </c>
      <c r="Q440" s="5">
        <v>76954</v>
      </c>
    </row>
    <row r="441" spans="1:17" ht="20.100000000000001" customHeight="1">
      <c r="A441" s="288">
        <v>44077</v>
      </c>
      <c r="B441" s="5">
        <v>9115</v>
      </c>
      <c r="C441" s="5">
        <v>6013</v>
      </c>
      <c r="D441" s="5">
        <v>6656</v>
      </c>
      <c r="E441" s="5">
        <v>6352</v>
      </c>
      <c r="F441" s="5">
        <v>10211</v>
      </c>
      <c r="G441" s="5">
        <v>845</v>
      </c>
      <c r="H441" s="5">
        <v>12944</v>
      </c>
      <c r="I441" s="5">
        <v>5515</v>
      </c>
      <c r="J441" s="5">
        <v>4223</v>
      </c>
      <c r="K441" s="5">
        <v>2125</v>
      </c>
      <c r="L441" s="5">
        <v>3294</v>
      </c>
      <c r="M441" s="5">
        <v>1245</v>
      </c>
      <c r="N441" s="5">
        <v>2894</v>
      </c>
      <c r="O441" s="5">
        <v>926</v>
      </c>
      <c r="P441" s="5">
        <v>4321</v>
      </c>
      <c r="Q441" s="5">
        <v>76679</v>
      </c>
    </row>
    <row r="442" spans="1:17" ht="20.100000000000001" customHeight="1">
      <c r="A442" s="288">
        <v>44078</v>
      </c>
      <c r="B442" s="5">
        <v>9264</v>
      </c>
      <c r="C442" s="5">
        <v>6446</v>
      </c>
      <c r="D442" s="5">
        <v>6794</v>
      </c>
      <c r="E442" s="5">
        <v>6464</v>
      </c>
      <c r="F442" s="5">
        <v>10311</v>
      </c>
      <c r="G442" s="5">
        <v>864</v>
      </c>
      <c r="H442" s="5">
        <v>11311</v>
      </c>
      <c r="I442" s="5">
        <v>6103</v>
      </c>
      <c r="J442" s="5">
        <v>4562</v>
      </c>
      <c r="K442" s="5">
        <v>2646</v>
      </c>
      <c r="L442" s="5">
        <v>3265</v>
      </c>
      <c r="M442" s="5">
        <v>1355</v>
      </c>
      <c r="N442" s="5">
        <v>2494</v>
      </c>
      <c r="O442" s="5">
        <v>949</v>
      </c>
      <c r="P442" s="5">
        <v>4646</v>
      </c>
      <c r="Q442" s="5">
        <v>77474</v>
      </c>
    </row>
    <row r="443" spans="1:17" ht="20.100000000000001" customHeight="1">
      <c r="A443" s="288">
        <v>44079</v>
      </c>
      <c r="B443" s="5">
        <v>9264</v>
      </c>
      <c r="C443" s="5">
        <v>6031</v>
      </c>
      <c r="D443" s="5">
        <v>5949</v>
      </c>
      <c r="E443" s="5">
        <v>6064</v>
      </c>
      <c r="F443" s="5">
        <v>11220</v>
      </c>
      <c r="G443" s="5">
        <v>897</v>
      </c>
      <c r="H443" s="5">
        <v>10644</v>
      </c>
      <c r="I443" s="5">
        <v>5518</v>
      </c>
      <c r="J443" s="5">
        <v>4994</v>
      </c>
      <c r="K443" s="5">
        <v>2845</v>
      </c>
      <c r="L443" s="5">
        <v>3694</v>
      </c>
      <c r="M443" s="5">
        <v>1944</v>
      </c>
      <c r="N443" s="5">
        <v>2848</v>
      </c>
      <c r="O443" s="5">
        <v>926</v>
      </c>
      <c r="P443" s="5">
        <v>4518</v>
      </c>
      <c r="Q443" s="5">
        <v>77356</v>
      </c>
    </row>
    <row r="444" spans="1:17" ht="20.100000000000001" customHeight="1">
      <c r="A444" s="288">
        <v>44080</v>
      </c>
      <c r="B444" s="5">
        <v>9765</v>
      </c>
      <c r="C444" s="5">
        <v>6088</v>
      </c>
      <c r="D444" s="5">
        <v>5844</v>
      </c>
      <c r="E444" s="5">
        <v>7646</v>
      </c>
      <c r="F444" s="5">
        <v>10344</v>
      </c>
      <c r="G444" s="5">
        <v>903</v>
      </c>
      <c r="H444" s="5">
        <v>12949</v>
      </c>
      <c r="I444" s="5">
        <v>6441</v>
      </c>
      <c r="J444" s="5">
        <v>5054</v>
      </c>
      <c r="K444" s="5">
        <v>2551</v>
      </c>
      <c r="L444" s="5">
        <v>3848</v>
      </c>
      <c r="M444" s="5">
        <v>1564</v>
      </c>
      <c r="N444" s="5">
        <v>2310</v>
      </c>
      <c r="O444" s="5">
        <v>816</v>
      </c>
      <c r="P444" s="5">
        <v>4509</v>
      </c>
      <c r="Q444" s="5">
        <v>80632</v>
      </c>
    </row>
    <row r="445" spans="1:17" ht="20.100000000000001" customHeight="1">
      <c r="A445" s="288">
        <v>44081</v>
      </c>
      <c r="B445" s="5">
        <v>9464</v>
      </c>
      <c r="C445" s="5">
        <v>5949</v>
      </c>
      <c r="D445" s="5">
        <v>6616</v>
      </c>
      <c r="E445" s="5">
        <v>6689</v>
      </c>
      <c r="F445" s="5">
        <v>10898</v>
      </c>
      <c r="G445" s="5">
        <v>911</v>
      </c>
      <c r="H445" s="5">
        <v>12021</v>
      </c>
      <c r="I445" s="5">
        <v>6035</v>
      </c>
      <c r="J445" s="5">
        <v>5021</v>
      </c>
      <c r="K445" s="5">
        <v>2221</v>
      </c>
      <c r="L445" s="5">
        <v>3446</v>
      </c>
      <c r="M445" s="5">
        <v>1626</v>
      </c>
      <c r="N445" s="5">
        <v>3316</v>
      </c>
      <c r="O445" s="5">
        <v>994</v>
      </c>
      <c r="P445" s="5">
        <v>4941</v>
      </c>
      <c r="Q445" s="5">
        <v>80148</v>
      </c>
    </row>
    <row r="446" spans="1:17" ht="20.100000000000001" customHeight="1">
      <c r="A446" s="288">
        <v>44082</v>
      </c>
      <c r="B446" s="5">
        <v>9031</v>
      </c>
      <c r="C446" s="5">
        <v>5949</v>
      </c>
      <c r="D446" s="5">
        <v>6064</v>
      </c>
      <c r="E446" s="5">
        <v>6949</v>
      </c>
      <c r="F446" s="5">
        <v>9811</v>
      </c>
      <c r="G446" s="5">
        <v>846</v>
      </c>
      <c r="H446" s="5">
        <v>10647</v>
      </c>
      <c r="I446" s="5">
        <v>6844</v>
      </c>
      <c r="J446" s="5">
        <v>4548</v>
      </c>
      <c r="K446" s="5">
        <v>2364</v>
      </c>
      <c r="L446" s="5">
        <v>3031</v>
      </c>
      <c r="M446" s="5">
        <v>1205</v>
      </c>
      <c r="N446" s="5">
        <v>3031</v>
      </c>
      <c r="O446" s="5">
        <v>903</v>
      </c>
      <c r="P446" s="5">
        <v>4031</v>
      </c>
      <c r="Q446" s="5">
        <v>75254</v>
      </c>
    </row>
    <row r="447" spans="1:17" ht="20.100000000000001" customHeight="1">
      <c r="A447" s="288">
        <v>44083</v>
      </c>
      <c r="B447" s="5">
        <v>8494</v>
      </c>
      <c r="C447" s="5">
        <v>6446</v>
      </c>
      <c r="D447" s="5">
        <v>6210</v>
      </c>
      <c r="E447" s="5">
        <v>6016</v>
      </c>
      <c r="F447" s="5">
        <v>10335</v>
      </c>
      <c r="G447" s="5">
        <v>898</v>
      </c>
      <c r="H447" s="5">
        <v>11220</v>
      </c>
      <c r="I447" s="5">
        <v>6455</v>
      </c>
      <c r="J447" s="5">
        <v>4949</v>
      </c>
      <c r="K447" s="5">
        <v>2844</v>
      </c>
      <c r="L447" s="5">
        <v>3206</v>
      </c>
      <c r="M447" s="5">
        <v>1884</v>
      </c>
      <c r="N447" s="5">
        <v>2844</v>
      </c>
      <c r="O447" s="5">
        <v>848</v>
      </c>
      <c r="P447" s="5">
        <v>4155</v>
      </c>
      <c r="Q447" s="5">
        <v>76804</v>
      </c>
    </row>
    <row r="448" spans="1:17" ht="20.100000000000001" customHeight="1">
      <c r="A448" s="288">
        <v>44084</v>
      </c>
      <c r="B448" s="5">
        <v>9221</v>
      </c>
      <c r="C448" s="5">
        <v>6064</v>
      </c>
      <c r="D448" s="5">
        <v>6231</v>
      </c>
      <c r="E448" s="5">
        <v>7011</v>
      </c>
      <c r="F448" s="5">
        <v>10016</v>
      </c>
      <c r="G448" s="5">
        <v>815</v>
      </c>
      <c r="H448" s="5">
        <v>10279</v>
      </c>
      <c r="I448" s="5">
        <v>6165</v>
      </c>
      <c r="J448" s="5">
        <v>5051</v>
      </c>
      <c r="K448" s="5">
        <v>2566</v>
      </c>
      <c r="L448" s="5">
        <v>3594</v>
      </c>
      <c r="M448" s="5">
        <v>1644</v>
      </c>
      <c r="N448" s="5">
        <v>2644</v>
      </c>
      <c r="O448" s="5">
        <v>894</v>
      </c>
      <c r="P448" s="5">
        <v>4596</v>
      </c>
      <c r="Q448" s="5">
        <v>76791</v>
      </c>
    </row>
    <row r="449" spans="1:17" ht="20.100000000000001" customHeight="1">
      <c r="A449" s="288">
        <v>44085</v>
      </c>
      <c r="B449" s="5">
        <v>9231</v>
      </c>
      <c r="C449" s="5">
        <v>6446</v>
      </c>
      <c r="D449" s="5">
        <v>6232</v>
      </c>
      <c r="E449" s="5">
        <v>6894</v>
      </c>
      <c r="F449" s="5">
        <v>10215</v>
      </c>
      <c r="G449" s="5">
        <v>816</v>
      </c>
      <c r="H449" s="5">
        <v>12202</v>
      </c>
      <c r="I449" s="5">
        <v>6164</v>
      </c>
      <c r="J449" s="5">
        <v>4549</v>
      </c>
      <c r="K449" s="5">
        <v>2434</v>
      </c>
      <c r="L449" s="5">
        <v>3231</v>
      </c>
      <c r="M449" s="5">
        <v>1323</v>
      </c>
      <c r="N449" s="5">
        <v>2646</v>
      </c>
      <c r="O449" s="5">
        <v>849</v>
      </c>
      <c r="P449" s="5">
        <v>4511</v>
      </c>
      <c r="Q449" s="5">
        <v>77743</v>
      </c>
    </row>
    <row r="450" spans="1:17" ht="20.100000000000001" customHeight="1">
      <c r="A450" s="288">
        <v>44086</v>
      </c>
      <c r="B450" s="5">
        <v>9210</v>
      </c>
      <c r="C450" s="5">
        <v>6151</v>
      </c>
      <c r="D450" s="5">
        <v>6120</v>
      </c>
      <c r="E450" s="5">
        <v>7013</v>
      </c>
      <c r="F450" s="5">
        <v>12120</v>
      </c>
      <c r="G450" s="5">
        <v>914</v>
      </c>
      <c r="H450" s="5">
        <v>10215</v>
      </c>
      <c r="I450" s="5">
        <v>6265</v>
      </c>
      <c r="J450" s="5">
        <v>4594</v>
      </c>
      <c r="K450" s="5">
        <v>2319</v>
      </c>
      <c r="L450" s="5">
        <v>3031</v>
      </c>
      <c r="M450" s="5">
        <v>1206</v>
      </c>
      <c r="N450" s="5">
        <v>2315</v>
      </c>
      <c r="O450" s="5">
        <v>816</v>
      </c>
      <c r="P450" s="5">
        <v>4212</v>
      </c>
      <c r="Q450" s="5">
        <v>76501</v>
      </c>
    </row>
    <row r="451" spans="1:17" ht="20.100000000000001" customHeight="1">
      <c r="A451" s="288">
        <v>44087</v>
      </c>
      <c r="B451" s="5">
        <v>9012</v>
      </c>
      <c r="C451" s="5">
        <v>6034</v>
      </c>
      <c r="D451" s="5">
        <v>6064</v>
      </c>
      <c r="E451" s="5">
        <v>7121</v>
      </c>
      <c r="F451" s="5">
        <v>12021</v>
      </c>
      <c r="G451" s="5">
        <v>903</v>
      </c>
      <c r="H451" s="5">
        <v>12143</v>
      </c>
      <c r="I451" s="5">
        <v>6064</v>
      </c>
      <c r="J451" s="5">
        <v>4926</v>
      </c>
      <c r="K451" s="5">
        <v>2644</v>
      </c>
      <c r="L451" s="5">
        <v>3115</v>
      </c>
      <c r="M451" s="5">
        <v>1531</v>
      </c>
      <c r="N451" s="5">
        <v>2364</v>
      </c>
      <c r="O451" s="5">
        <v>949</v>
      </c>
      <c r="P451" s="5">
        <v>4313</v>
      </c>
      <c r="Q451" s="5">
        <v>79204</v>
      </c>
    </row>
    <row r="452" spans="1:17" ht="20.100000000000001" customHeight="1">
      <c r="A452" s="288">
        <v>44088</v>
      </c>
      <c r="B452" s="5">
        <v>9031</v>
      </c>
      <c r="C452" s="5">
        <v>6655</v>
      </c>
      <c r="D452" s="5">
        <v>6794</v>
      </c>
      <c r="E452" s="5">
        <v>6944</v>
      </c>
      <c r="F452" s="5">
        <v>13211</v>
      </c>
      <c r="G452" s="5">
        <v>903</v>
      </c>
      <c r="H452" s="5">
        <v>10121</v>
      </c>
      <c r="I452" s="5">
        <v>6033</v>
      </c>
      <c r="J452" s="5">
        <v>4516</v>
      </c>
      <c r="K452" s="5">
        <v>2311</v>
      </c>
      <c r="L452" s="5">
        <v>3203</v>
      </c>
      <c r="M452" s="5">
        <v>1641</v>
      </c>
      <c r="N452" s="5">
        <v>2841</v>
      </c>
      <c r="O452" s="5">
        <v>913</v>
      </c>
      <c r="P452" s="5">
        <v>4991</v>
      </c>
      <c r="Q452" s="5">
        <v>80108</v>
      </c>
    </row>
    <row r="453" spans="1:17" ht="20.100000000000001" customHeight="1">
      <c r="A453" s="288">
        <v>44089</v>
      </c>
      <c r="B453" s="5">
        <v>9461</v>
      </c>
      <c r="C453" s="5">
        <v>6234</v>
      </c>
      <c r="D453" s="5">
        <v>6231</v>
      </c>
      <c r="E453" s="5">
        <v>6894</v>
      </c>
      <c r="F453" s="5">
        <v>12611</v>
      </c>
      <c r="G453" s="5">
        <v>889</v>
      </c>
      <c r="H453" s="5">
        <v>10159</v>
      </c>
      <c r="I453" s="5">
        <v>6120</v>
      </c>
      <c r="J453" s="5">
        <v>5031</v>
      </c>
      <c r="K453" s="5">
        <v>2012</v>
      </c>
      <c r="L453" s="5">
        <v>3346</v>
      </c>
      <c r="M453" s="5">
        <v>1202</v>
      </c>
      <c r="N453" s="5">
        <v>2449</v>
      </c>
      <c r="O453" s="5">
        <v>894</v>
      </c>
      <c r="P453" s="5">
        <v>4202</v>
      </c>
      <c r="Q453" s="5">
        <v>77735</v>
      </c>
    </row>
    <row r="454" spans="1:17" ht="20.100000000000001" customHeight="1">
      <c r="A454" s="288">
        <v>44090</v>
      </c>
      <c r="B454" s="5">
        <v>9446</v>
      </c>
      <c r="C454" s="5">
        <v>6481</v>
      </c>
      <c r="D454" s="5">
        <v>6031</v>
      </c>
      <c r="E454" s="5">
        <v>7021</v>
      </c>
      <c r="F454" s="5">
        <v>10111</v>
      </c>
      <c r="G454" s="5">
        <v>894</v>
      </c>
      <c r="H454" s="5">
        <v>13213</v>
      </c>
      <c r="I454" s="5">
        <v>6212</v>
      </c>
      <c r="J454" s="5">
        <v>4816</v>
      </c>
      <c r="K454" s="5">
        <v>2311</v>
      </c>
      <c r="L454" s="5">
        <v>3034</v>
      </c>
      <c r="M454" s="5">
        <v>1312</v>
      </c>
      <c r="N454" s="5">
        <v>2464</v>
      </c>
      <c r="O454" s="5">
        <v>903</v>
      </c>
      <c r="P454" s="5">
        <v>4031</v>
      </c>
      <c r="Q454" s="5">
        <v>78280</v>
      </c>
    </row>
    <row r="455" spans="1:17" ht="20.100000000000001" customHeight="1">
      <c r="A455" s="288">
        <v>44091</v>
      </c>
      <c r="B455" s="5">
        <v>9497</v>
      </c>
      <c r="C455" s="5">
        <v>6550</v>
      </c>
      <c r="D455" s="5">
        <v>6232</v>
      </c>
      <c r="E455" s="5">
        <v>7031</v>
      </c>
      <c r="F455" s="5">
        <v>10840</v>
      </c>
      <c r="G455" s="5">
        <v>811</v>
      </c>
      <c r="H455" s="5">
        <v>12150</v>
      </c>
      <c r="I455" s="5">
        <v>6031</v>
      </c>
      <c r="J455" s="5">
        <v>4941</v>
      </c>
      <c r="K455" s="5">
        <v>2213</v>
      </c>
      <c r="L455" s="5">
        <v>3464</v>
      </c>
      <c r="M455" s="5">
        <v>1515</v>
      </c>
      <c r="N455" s="5">
        <v>2849</v>
      </c>
      <c r="O455" s="5">
        <v>904</v>
      </c>
      <c r="P455" s="5">
        <v>4121</v>
      </c>
      <c r="Q455" s="5">
        <v>79149</v>
      </c>
    </row>
    <row r="456" spans="1:17" ht="20.100000000000001" customHeight="1">
      <c r="A456" s="288">
        <v>44092</v>
      </c>
      <c r="B456" s="5">
        <v>9980</v>
      </c>
      <c r="C456" s="5">
        <v>6782</v>
      </c>
      <c r="D456" s="5">
        <v>6556</v>
      </c>
      <c r="E456" s="5">
        <v>7456</v>
      </c>
      <c r="F456" s="5">
        <v>12134</v>
      </c>
      <c r="G456" s="5">
        <v>999</v>
      </c>
      <c r="H456" s="5">
        <v>10522</v>
      </c>
      <c r="I456" s="5">
        <v>6374</v>
      </c>
      <c r="J456" s="5">
        <v>5337</v>
      </c>
      <c r="K456" s="5">
        <v>2344</v>
      </c>
      <c r="L456" s="5">
        <v>3866</v>
      </c>
      <c r="M456" s="5">
        <v>1873</v>
      </c>
      <c r="N456" s="5">
        <v>2988</v>
      </c>
      <c r="O456" s="5">
        <v>938</v>
      </c>
      <c r="P456" s="5">
        <v>4377</v>
      </c>
      <c r="Q456" s="5">
        <v>82526</v>
      </c>
    </row>
    <row r="457" spans="1:17" ht="20.100000000000001" customHeight="1">
      <c r="A457" s="288">
        <v>44093</v>
      </c>
      <c r="B457" s="5">
        <v>10200</v>
      </c>
      <c r="C457" s="5">
        <v>6988</v>
      </c>
      <c r="D457" s="5">
        <v>6900</v>
      </c>
      <c r="E457" s="5">
        <v>7887</v>
      </c>
      <c r="F457" s="5">
        <v>12455</v>
      </c>
      <c r="G457" s="5">
        <v>998</v>
      </c>
      <c r="H457" s="5">
        <v>12511</v>
      </c>
      <c r="I457" s="5">
        <v>5884</v>
      </c>
      <c r="J457" s="5">
        <v>5777</v>
      </c>
      <c r="K457" s="5">
        <v>2887</v>
      </c>
      <c r="L457" s="5">
        <v>3987</v>
      </c>
      <c r="M457" s="5">
        <v>1866</v>
      </c>
      <c r="N457" s="5">
        <v>3039</v>
      </c>
      <c r="O457" s="5">
        <v>994</v>
      </c>
      <c r="P457" s="5">
        <v>4298</v>
      </c>
      <c r="Q457" s="5">
        <v>86671</v>
      </c>
    </row>
    <row r="458" spans="1:17" ht="20.100000000000001" customHeight="1">
      <c r="A458" s="288">
        <v>44094</v>
      </c>
      <c r="B458" s="5">
        <v>11230</v>
      </c>
      <c r="C458" s="5">
        <v>7020</v>
      </c>
      <c r="D458" s="5">
        <v>7278</v>
      </c>
      <c r="E458" s="5">
        <v>7999</v>
      </c>
      <c r="F458" s="5">
        <v>9255</v>
      </c>
      <c r="G458" s="5">
        <v>1113</v>
      </c>
      <c r="H458" s="5">
        <v>13225</v>
      </c>
      <c r="I458" s="5">
        <v>5174</v>
      </c>
      <c r="J458" s="5">
        <v>5998</v>
      </c>
      <c r="K458" s="5">
        <v>2999</v>
      </c>
      <c r="L458" s="5">
        <v>3325</v>
      </c>
      <c r="M458" s="5">
        <v>1992</v>
      </c>
      <c r="N458" s="5">
        <v>3292</v>
      </c>
      <c r="O458" s="5">
        <v>1010</v>
      </c>
      <c r="P458" s="5">
        <v>4656</v>
      </c>
      <c r="Q458" s="5">
        <v>85566</v>
      </c>
    </row>
    <row r="459" spans="1:17" ht="20.100000000000001" customHeight="1">
      <c r="A459" s="288">
        <v>44095</v>
      </c>
      <c r="B459" s="5">
        <v>10125</v>
      </c>
      <c r="C459" s="5">
        <v>7272</v>
      </c>
      <c r="D459" s="5">
        <v>7366</v>
      </c>
      <c r="E459" s="5">
        <v>8227</v>
      </c>
      <c r="F459" s="5">
        <v>10200</v>
      </c>
      <c r="G459" s="5">
        <v>1543</v>
      </c>
      <c r="H459" s="5">
        <v>13210</v>
      </c>
      <c r="I459" s="5">
        <v>6524</v>
      </c>
      <c r="J459" s="5">
        <v>5690</v>
      </c>
      <c r="K459" s="5">
        <v>3299</v>
      </c>
      <c r="L459" s="5">
        <v>3025</v>
      </c>
      <c r="M459" s="5">
        <v>2029</v>
      </c>
      <c r="N459" s="5">
        <v>3877</v>
      </c>
      <c r="O459" s="5">
        <v>1288</v>
      </c>
      <c r="P459" s="5">
        <v>4877</v>
      </c>
      <c r="Q459" s="5">
        <v>88552</v>
      </c>
    </row>
    <row r="460" spans="1:17" ht="20.100000000000001" customHeight="1">
      <c r="A460" s="288">
        <v>44096</v>
      </c>
      <c r="B460" s="5">
        <v>11033</v>
      </c>
      <c r="C460" s="5">
        <v>5441</v>
      </c>
      <c r="D460" s="5">
        <v>7699</v>
      </c>
      <c r="E460" s="5">
        <v>8372</v>
      </c>
      <c r="F460" s="5">
        <v>13557</v>
      </c>
      <c r="G460" s="5">
        <v>1888</v>
      </c>
      <c r="H460" s="5">
        <v>12558</v>
      </c>
      <c r="I460" s="5">
        <v>6221</v>
      </c>
      <c r="J460" s="5">
        <v>4326</v>
      </c>
      <c r="K460" s="5">
        <v>3444</v>
      </c>
      <c r="L460" s="5">
        <v>4990</v>
      </c>
      <c r="M460" s="5">
        <v>2320</v>
      </c>
      <c r="N460" s="5">
        <v>3351</v>
      </c>
      <c r="O460" s="5">
        <v>1388</v>
      </c>
      <c r="P460" s="5">
        <v>4987</v>
      </c>
      <c r="Q460" s="5">
        <v>91575</v>
      </c>
    </row>
    <row r="461" spans="1:17" ht="20.100000000000001" customHeight="1">
      <c r="A461" s="288">
        <v>44097</v>
      </c>
      <c r="B461" s="5">
        <v>11210</v>
      </c>
      <c r="C461" s="5">
        <v>7566</v>
      </c>
      <c r="D461" s="5">
        <v>7988</v>
      </c>
      <c r="E461" s="5">
        <v>8450</v>
      </c>
      <c r="F461" s="5">
        <v>12112</v>
      </c>
      <c r="G461" s="5">
        <v>1988</v>
      </c>
      <c r="H461" s="5">
        <v>10552</v>
      </c>
      <c r="I461" s="5">
        <v>4122</v>
      </c>
      <c r="J461" s="5">
        <v>5955</v>
      </c>
      <c r="K461" s="5">
        <v>3221</v>
      </c>
      <c r="L461" s="5">
        <v>5292</v>
      </c>
      <c r="M461" s="5">
        <v>2380</v>
      </c>
      <c r="N461" s="5">
        <v>3251</v>
      </c>
      <c r="O461" s="5">
        <v>1546</v>
      </c>
      <c r="P461" s="5">
        <v>5039</v>
      </c>
      <c r="Q461" s="5">
        <v>90672</v>
      </c>
    </row>
    <row r="462" spans="1:17" ht="20.100000000000001" customHeight="1">
      <c r="A462" s="288">
        <v>44098</v>
      </c>
      <c r="B462" s="5">
        <v>10754</v>
      </c>
      <c r="C462" s="5">
        <v>7665</v>
      </c>
      <c r="D462" s="5">
        <v>7887</v>
      </c>
      <c r="E462" s="5">
        <v>8655</v>
      </c>
      <c r="F462" s="5">
        <v>11258</v>
      </c>
      <c r="G462" s="5">
        <v>2166</v>
      </c>
      <c r="H462" s="5">
        <v>15440</v>
      </c>
      <c r="I462" s="5">
        <v>9733</v>
      </c>
      <c r="J462" s="5">
        <v>6888</v>
      </c>
      <c r="K462" s="5">
        <v>4200</v>
      </c>
      <c r="L462" s="5">
        <v>5877</v>
      </c>
      <c r="M462" s="5">
        <v>2467</v>
      </c>
      <c r="N462" s="5">
        <v>4008</v>
      </c>
      <c r="O462" s="5">
        <v>1865</v>
      </c>
      <c r="P462" s="5">
        <v>4838</v>
      </c>
      <c r="Q462" s="5">
        <v>103701</v>
      </c>
    </row>
    <row r="463" spans="1:17" ht="20.100000000000001" customHeight="1">
      <c r="A463" s="288">
        <v>44099</v>
      </c>
      <c r="B463" s="5">
        <v>13564</v>
      </c>
      <c r="C463" s="5">
        <v>8464</v>
      </c>
      <c r="D463" s="5">
        <v>9161</v>
      </c>
      <c r="E463" s="5">
        <v>9494</v>
      </c>
      <c r="F463" s="5">
        <v>12316</v>
      </c>
      <c r="G463" s="5">
        <v>2364</v>
      </c>
      <c r="H463" s="5">
        <v>16464</v>
      </c>
      <c r="I463" s="5">
        <v>8488</v>
      </c>
      <c r="J463" s="5">
        <v>6562</v>
      </c>
      <c r="K463" s="5">
        <v>4133</v>
      </c>
      <c r="L463" s="5">
        <v>5944</v>
      </c>
      <c r="M463" s="5">
        <v>2844</v>
      </c>
      <c r="N463" s="5">
        <v>4031</v>
      </c>
      <c r="O463" s="5">
        <v>2031</v>
      </c>
      <c r="P463" s="5">
        <v>4914</v>
      </c>
      <c r="Q463" s="5">
        <v>110774</v>
      </c>
    </row>
    <row r="464" spans="1:17" ht="20.100000000000001" customHeight="1">
      <c r="A464" s="288">
        <v>44100</v>
      </c>
      <c r="B464" s="5">
        <v>16545</v>
      </c>
      <c r="C464" s="5">
        <v>10311</v>
      </c>
      <c r="D464" s="5">
        <v>9997</v>
      </c>
      <c r="E464" s="5">
        <v>9974</v>
      </c>
      <c r="F464" s="5">
        <v>14594</v>
      </c>
      <c r="G464" s="5">
        <v>2464</v>
      </c>
      <c r="H464" s="5">
        <v>19797</v>
      </c>
      <c r="I464" s="5">
        <v>9166</v>
      </c>
      <c r="J464" s="5">
        <v>7031</v>
      </c>
      <c r="K464" s="5">
        <v>4516</v>
      </c>
      <c r="L464" s="5">
        <v>5816</v>
      </c>
      <c r="M464" s="5">
        <v>2612</v>
      </c>
      <c r="N464" s="5">
        <v>4033</v>
      </c>
      <c r="O464" s="5">
        <v>1849</v>
      </c>
      <c r="P464" s="5">
        <v>4819</v>
      </c>
      <c r="Q464" s="5">
        <v>123524</v>
      </c>
    </row>
    <row r="465" spans="1:17" ht="20.100000000000001" customHeight="1">
      <c r="A465" s="288">
        <v>44101</v>
      </c>
      <c r="B465" s="5">
        <v>15497</v>
      </c>
      <c r="C465" s="5">
        <v>9799</v>
      </c>
      <c r="D465" s="5">
        <v>10212</v>
      </c>
      <c r="E465" s="5">
        <v>11136</v>
      </c>
      <c r="F465" s="5">
        <v>15494</v>
      </c>
      <c r="G465" s="5">
        <v>2021</v>
      </c>
      <c r="H465" s="5">
        <v>20231</v>
      </c>
      <c r="I465" s="5">
        <v>8994</v>
      </c>
      <c r="J465" s="5">
        <v>7212</v>
      </c>
      <c r="K465" s="5">
        <v>4301</v>
      </c>
      <c r="L465" s="5">
        <v>6303</v>
      </c>
      <c r="M465" s="5">
        <v>2646</v>
      </c>
      <c r="N465" s="5">
        <v>4332</v>
      </c>
      <c r="O465" s="5">
        <v>1894</v>
      </c>
      <c r="P465" s="5">
        <v>4848</v>
      </c>
      <c r="Q465" s="5">
        <v>124920</v>
      </c>
    </row>
    <row r="466" spans="1:17" ht="20.100000000000001" customHeight="1">
      <c r="A466" s="288">
        <v>44102</v>
      </c>
      <c r="B466" s="5">
        <v>13211</v>
      </c>
      <c r="C466" s="5">
        <v>10319</v>
      </c>
      <c r="D466" s="5">
        <v>10166</v>
      </c>
      <c r="E466" s="5">
        <v>12056</v>
      </c>
      <c r="F466" s="5">
        <v>16779</v>
      </c>
      <c r="G466" s="5">
        <v>2974</v>
      </c>
      <c r="H466" s="5">
        <v>19265</v>
      </c>
      <c r="I466" s="5">
        <v>8764</v>
      </c>
      <c r="J466" s="5">
        <v>7321</v>
      </c>
      <c r="K466" s="5">
        <v>4323</v>
      </c>
      <c r="L466" s="5">
        <v>6103</v>
      </c>
      <c r="M466" s="5">
        <v>2845</v>
      </c>
      <c r="N466" s="5">
        <v>4212</v>
      </c>
      <c r="O466" s="5">
        <v>2003</v>
      </c>
      <c r="P466" s="5">
        <v>5061</v>
      </c>
      <c r="Q466" s="5">
        <v>125402</v>
      </c>
    </row>
    <row r="467" spans="1:17" ht="20.100000000000001" customHeight="1">
      <c r="A467" s="288">
        <v>44103</v>
      </c>
      <c r="B467" s="5">
        <v>12220</v>
      </c>
      <c r="C467" s="5">
        <v>9644</v>
      </c>
      <c r="D467" s="5">
        <v>9716</v>
      </c>
      <c r="E467" s="5">
        <v>10316</v>
      </c>
      <c r="F467" s="5">
        <v>14515</v>
      </c>
      <c r="G467" s="5">
        <v>2021</v>
      </c>
      <c r="H467" s="5">
        <v>18646</v>
      </c>
      <c r="I467" s="5">
        <v>9164</v>
      </c>
      <c r="J467" s="5">
        <v>7133</v>
      </c>
      <c r="K467" s="5">
        <v>4212</v>
      </c>
      <c r="L467" s="5">
        <v>6031</v>
      </c>
      <c r="M467" s="5">
        <v>2623</v>
      </c>
      <c r="N467" s="5">
        <v>4031</v>
      </c>
      <c r="O467" s="5">
        <v>1846</v>
      </c>
      <c r="P467" s="5">
        <v>5013</v>
      </c>
      <c r="Q467" s="5">
        <v>117131</v>
      </c>
    </row>
    <row r="468" spans="1:17" ht="20.100000000000001" customHeight="1">
      <c r="A468" s="288">
        <v>44104</v>
      </c>
      <c r="B468" s="5">
        <v>11286</v>
      </c>
      <c r="C468" s="5">
        <v>8941</v>
      </c>
      <c r="D468" s="5">
        <v>8641</v>
      </c>
      <c r="E468" s="5">
        <v>10211</v>
      </c>
      <c r="F468" s="5">
        <v>13646</v>
      </c>
      <c r="G468" s="5">
        <v>1841</v>
      </c>
      <c r="H468" s="5">
        <v>16881</v>
      </c>
      <c r="I468" s="5">
        <v>9003</v>
      </c>
      <c r="J468" s="5">
        <v>7031</v>
      </c>
      <c r="K468" s="5">
        <v>4002</v>
      </c>
      <c r="L468" s="5">
        <v>5652</v>
      </c>
      <c r="M468" s="5">
        <v>2301</v>
      </c>
      <c r="N468" s="5">
        <v>4101</v>
      </c>
      <c r="O468" s="5">
        <v>1877</v>
      </c>
      <c r="P468" s="5">
        <v>4884</v>
      </c>
      <c r="Q468" s="5">
        <v>110298</v>
      </c>
    </row>
    <row r="469" spans="1:17" ht="20.100000000000001" customHeight="1">
      <c r="A469" s="288">
        <v>44105</v>
      </c>
      <c r="B469" s="5">
        <v>12303</v>
      </c>
      <c r="C469" s="5">
        <v>9161</v>
      </c>
      <c r="D469" s="5">
        <v>8494</v>
      </c>
      <c r="E469" s="5">
        <v>10211</v>
      </c>
      <c r="F469" s="5">
        <v>12031</v>
      </c>
      <c r="G469" s="5">
        <v>1846</v>
      </c>
      <c r="H469" s="5">
        <v>14846</v>
      </c>
      <c r="I469" s="5">
        <v>8742</v>
      </c>
      <c r="J469" s="5">
        <v>6894</v>
      </c>
      <c r="K469" s="5">
        <v>4031</v>
      </c>
      <c r="L469" s="5">
        <v>5311</v>
      </c>
      <c r="M469" s="5">
        <v>2121</v>
      </c>
      <c r="N469" s="5">
        <v>3884</v>
      </c>
      <c r="O469" s="5">
        <v>1332</v>
      </c>
      <c r="P469" s="5">
        <v>4644</v>
      </c>
      <c r="Q469" s="5">
        <v>105851</v>
      </c>
    </row>
    <row r="470" spans="1:17" ht="20.100000000000001" customHeight="1">
      <c r="A470" s="288">
        <v>44106</v>
      </c>
      <c r="B470" s="5">
        <v>12121</v>
      </c>
      <c r="C470" s="5">
        <v>9231</v>
      </c>
      <c r="D470" s="5">
        <v>8134</v>
      </c>
      <c r="E470" s="5">
        <v>9846</v>
      </c>
      <c r="F470" s="5">
        <v>10321</v>
      </c>
      <c r="G470" s="5">
        <v>1664</v>
      </c>
      <c r="H470" s="5">
        <v>18641</v>
      </c>
      <c r="I470" s="5">
        <v>8163</v>
      </c>
      <c r="J470" s="5">
        <v>6791</v>
      </c>
      <c r="K470" s="5">
        <v>3849</v>
      </c>
      <c r="L470" s="5">
        <v>5031</v>
      </c>
      <c r="M470" s="5">
        <v>2031</v>
      </c>
      <c r="N470" s="5">
        <v>3678</v>
      </c>
      <c r="O470" s="5">
        <v>1202</v>
      </c>
      <c r="P470" s="5">
        <v>4131</v>
      </c>
      <c r="Q470" s="5">
        <v>104834</v>
      </c>
    </row>
    <row r="471" spans="1:17" ht="20.100000000000001" customHeight="1">
      <c r="A471" s="288">
        <v>44107</v>
      </c>
      <c r="B471" s="5">
        <v>11003</v>
      </c>
      <c r="C471" s="5">
        <v>9031</v>
      </c>
      <c r="D471" s="5">
        <v>8464</v>
      </c>
      <c r="E471" s="5">
        <v>8419</v>
      </c>
      <c r="F471" s="5">
        <v>9444</v>
      </c>
      <c r="G471" s="5">
        <v>1215</v>
      </c>
      <c r="H471" s="5">
        <v>13031</v>
      </c>
      <c r="I471" s="5">
        <v>8484</v>
      </c>
      <c r="J471" s="5">
        <v>6094</v>
      </c>
      <c r="K471" s="5">
        <v>3464</v>
      </c>
      <c r="L471" s="5">
        <v>4546</v>
      </c>
      <c r="M471" s="5">
        <v>1984</v>
      </c>
      <c r="N471" s="5">
        <v>3499</v>
      </c>
      <c r="O471" s="5">
        <v>1064</v>
      </c>
      <c r="P471" s="5">
        <v>4021</v>
      </c>
      <c r="Q471" s="5">
        <v>93763</v>
      </c>
    </row>
    <row r="472" spans="1:17" ht="20.100000000000001" customHeight="1">
      <c r="A472" s="288">
        <v>44108</v>
      </c>
      <c r="B472" s="5">
        <v>8065</v>
      </c>
      <c r="C472" s="5">
        <v>8464</v>
      </c>
      <c r="D472" s="5">
        <v>6446</v>
      </c>
      <c r="E472" s="5">
        <v>8146</v>
      </c>
      <c r="F472" s="5">
        <v>9634</v>
      </c>
      <c r="G472" s="5">
        <v>1544</v>
      </c>
      <c r="H472" s="5">
        <v>13441</v>
      </c>
      <c r="I472" s="5">
        <v>8131</v>
      </c>
      <c r="J472" s="5">
        <v>6116</v>
      </c>
      <c r="K472" s="5">
        <v>3848</v>
      </c>
      <c r="L472" s="5">
        <v>4332</v>
      </c>
      <c r="M472" s="5">
        <v>1978</v>
      </c>
      <c r="N472" s="5">
        <v>3464</v>
      </c>
      <c r="O472" s="5">
        <v>1031</v>
      </c>
      <c r="P472" s="5">
        <v>4312</v>
      </c>
      <c r="Q472" s="5">
        <v>88952</v>
      </c>
    </row>
    <row r="473" spans="1:17" ht="20.100000000000001" customHeight="1">
      <c r="A473" s="288">
        <v>44109</v>
      </c>
      <c r="B473" s="5">
        <v>8674</v>
      </c>
      <c r="C473" s="5">
        <v>7188</v>
      </c>
      <c r="D473" s="5">
        <v>6625</v>
      </c>
      <c r="E473" s="5">
        <v>8623</v>
      </c>
      <c r="F473" s="5">
        <v>9464</v>
      </c>
      <c r="G473" s="5">
        <v>1644</v>
      </c>
      <c r="H473" s="5">
        <v>12021</v>
      </c>
      <c r="I473" s="5">
        <v>8641</v>
      </c>
      <c r="J473" s="5">
        <v>6324</v>
      </c>
      <c r="K473" s="5">
        <v>3467</v>
      </c>
      <c r="L473" s="5">
        <v>4211</v>
      </c>
      <c r="M473" s="5">
        <v>1864</v>
      </c>
      <c r="N473" s="5">
        <v>3315</v>
      </c>
      <c r="O473" s="5">
        <v>1031</v>
      </c>
      <c r="P473" s="5">
        <v>4031</v>
      </c>
      <c r="Q473" s="5">
        <v>87123</v>
      </c>
    </row>
    <row r="474" spans="1:17" ht="20.100000000000001" customHeight="1">
      <c r="A474" s="288">
        <v>44110</v>
      </c>
      <c r="B474" s="5">
        <v>9131</v>
      </c>
      <c r="C474" s="5">
        <v>7843</v>
      </c>
      <c r="D474" s="5">
        <v>6031</v>
      </c>
      <c r="E474" s="5">
        <v>8136</v>
      </c>
      <c r="F474" s="5">
        <v>9314</v>
      </c>
      <c r="G474" s="5">
        <v>1311</v>
      </c>
      <c r="H474" s="5">
        <v>10314</v>
      </c>
      <c r="I474" s="5">
        <v>8031</v>
      </c>
      <c r="J474" s="5">
        <v>6034</v>
      </c>
      <c r="K474" s="5">
        <v>3479</v>
      </c>
      <c r="L474" s="5">
        <v>4322</v>
      </c>
      <c r="M474" s="5">
        <v>1846</v>
      </c>
      <c r="N474" s="5">
        <v>3235</v>
      </c>
      <c r="O474" s="5">
        <v>1131</v>
      </c>
      <c r="P474" s="5">
        <v>4121</v>
      </c>
      <c r="Q474" s="5">
        <v>84279</v>
      </c>
    </row>
    <row r="475" spans="1:17" ht="20.100000000000001" customHeight="1">
      <c r="A475" s="288">
        <v>44111</v>
      </c>
      <c r="B475" s="5">
        <v>8797</v>
      </c>
      <c r="C475" s="5">
        <v>7164</v>
      </c>
      <c r="D475" s="5">
        <v>6794</v>
      </c>
      <c r="E475" s="5">
        <v>8031</v>
      </c>
      <c r="F475" s="5">
        <v>9511</v>
      </c>
      <c r="G475" s="5">
        <v>1531</v>
      </c>
      <c r="H475" s="5">
        <v>12214</v>
      </c>
      <c r="I475" s="5">
        <v>8034</v>
      </c>
      <c r="J475" s="5">
        <v>6711</v>
      </c>
      <c r="K475" s="5">
        <v>3657</v>
      </c>
      <c r="L475" s="5">
        <v>4210</v>
      </c>
      <c r="M475" s="5">
        <v>1644</v>
      </c>
      <c r="N475" s="5">
        <v>3461</v>
      </c>
      <c r="O475" s="5">
        <v>1131</v>
      </c>
      <c r="P475" s="5">
        <v>4351</v>
      </c>
      <c r="Q475" s="5">
        <v>87241</v>
      </c>
    </row>
    <row r="476" spans="1:17" ht="20.100000000000001" customHeight="1">
      <c r="A476" s="288">
        <v>44112</v>
      </c>
      <c r="B476" s="5">
        <v>8944</v>
      </c>
      <c r="C476" s="5">
        <v>7521</v>
      </c>
      <c r="D476" s="5">
        <v>6231</v>
      </c>
      <c r="E476" s="5">
        <v>8461</v>
      </c>
      <c r="F476" s="5">
        <v>9301</v>
      </c>
      <c r="G476" s="5">
        <v>1365</v>
      </c>
      <c r="H476" s="5">
        <v>11944</v>
      </c>
      <c r="I476" s="5">
        <v>8311</v>
      </c>
      <c r="J476" s="5">
        <v>6061</v>
      </c>
      <c r="K476" s="5">
        <v>3456</v>
      </c>
      <c r="L476" s="5">
        <v>4031</v>
      </c>
      <c r="M476" s="5">
        <v>1731</v>
      </c>
      <c r="N476" s="5">
        <v>3032</v>
      </c>
      <c r="O476" s="5">
        <v>1036</v>
      </c>
      <c r="P476" s="5">
        <v>4021</v>
      </c>
      <c r="Q476" s="5">
        <v>85446</v>
      </c>
    </row>
    <row r="477" spans="1:17" ht="20.100000000000001" customHeight="1">
      <c r="A477" s="288">
        <v>44113</v>
      </c>
      <c r="B477" s="5">
        <v>8164</v>
      </c>
      <c r="C477" s="5">
        <v>7164</v>
      </c>
      <c r="D477" s="5">
        <v>6611</v>
      </c>
      <c r="E477" s="5">
        <v>8361</v>
      </c>
      <c r="F477" s="5">
        <v>9464</v>
      </c>
      <c r="G477" s="5">
        <v>1303</v>
      </c>
      <c r="H477" s="5">
        <v>10313</v>
      </c>
      <c r="I477" s="5">
        <v>8164</v>
      </c>
      <c r="J477" s="5">
        <v>6231</v>
      </c>
      <c r="K477" s="5">
        <v>3464</v>
      </c>
      <c r="L477" s="5">
        <v>4311</v>
      </c>
      <c r="M477" s="5">
        <v>1614</v>
      </c>
      <c r="N477" s="5">
        <v>3103</v>
      </c>
      <c r="O477" s="5">
        <v>1202</v>
      </c>
      <c r="P477" s="5">
        <v>4331</v>
      </c>
      <c r="Q477" s="5">
        <v>83800</v>
      </c>
    </row>
    <row r="478" spans="1:17" ht="20.100000000000001" customHeight="1">
      <c r="A478" s="288">
        <v>44114</v>
      </c>
      <c r="B478" s="5">
        <v>8264</v>
      </c>
      <c r="C478" s="5">
        <v>7164</v>
      </c>
      <c r="D478" s="5">
        <v>6061</v>
      </c>
      <c r="E478" s="5">
        <v>8449</v>
      </c>
      <c r="F478" s="5">
        <v>9447</v>
      </c>
      <c r="G478" s="5">
        <v>1034</v>
      </c>
      <c r="H478" s="5">
        <v>13164</v>
      </c>
      <c r="I478" s="5">
        <v>8654</v>
      </c>
      <c r="J478" s="5">
        <v>6331</v>
      </c>
      <c r="K478" s="5">
        <v>3946</v>
      </c>
      <c r="L478" s="5">
        <v>4365</v>
      </c>
      <c r="M478" s="5">
        <v>1550</v>
      </c>
      <c r="N478" s="5">
        <v>3035</v>
      </c>
      <c r="O478" s="5">
        <v>1031</v>
      </c>
      <c r="P478" s="5">
        <v>4136</v>
      </c>
      <c r="Q478" s="5">
        <v>86631</v>
      </c>
    </row>
    <row r="479" spans="1:17" ht="20.100000000000001" customHeight="1">
      <c r="A479" s="288">
        <v>44115</v>
      </c>
      <c r="B479" s="5">
        <v>8494</v>
      </c>
      <c r="C479" s="5">
        <v>7646</v>
      </c>
      <c r="D479" s="5">
        <v>6265</v>
      </c>
      <c r="E479" s="5">
        <v>8694</v>
      </c>
      <c r="F479" s="5">
        <v>9321</v>
      </c>
      <c r="G479" s="5">
        <v>1084</v>
      </c>
      <c r="H479" s="5">
        <v>12647</v>
      </c>
      <c r="I479" s="5">
        <v>8231</v>
      </c>
      <c r="J479" s="5">
        <v>6441</v>
      </c>
      <c r="K479" s="5">
        <v>3499</v>
      </c>
      <c r="L479" s="5">
        <v>4212</v>
      </c>
      <c r="M479" s="5">
        <v>1676</v>
      </c>
      <c r="N479" s="5">
        <v>3146</v>
      </c>
      <c r="O479" s="5">
        <v>1102</v>
      </c>
      <c r="P479" s="5">
        <v>4549</v>
      </c>
      <c r="Q479" s="5">
        <v>87007</v>
      </c>
    </row>
    <row r="480" spans="1:17" ht="20.100000000000001" customHeight="1">
      <c r="A480" s="288">
        <v>44116</v>
      </c>
      <c r="B480" s="5">
        <v>8666</v>
      </c>
      <c r="C480" s="5">
        <v>8164</v>
      </c>
      <c r="D480" s="5">
        <v>6449</v>
      </c>
      <c r="E480" s="5">
        <v>8364</v>
      </c>
      <c r="F480" s="5">
        <v>9798</v>
      </c>
      <c r="G480" s="5">
        <v>1116</v>
      </c>
      <c r="H480" s="5">
        <v>12346</v>
      </c>
      <c r="I480" s="5">
        <v>8031</v>
      </c>
      <c r="J480" s="5">
        <v>6248</v>
      </c>
      <c r="K480" s="5">
        <v>3564</v>
      </c>
      <c r="L480" s="5">
        <v>4115</v>
      </c>
      <c r="M480" s="5">
        <v>1846</v>
      </c>
      <c r="N480" s="5">
        <v>3201</v>
      </c>
      <c r="O480" s="5">
        <v>1031</v>
      </c>
      <c r="P480" s="5">
        <v>4469</v>
      </c>
      <c r="Q480" s="5">
        <v>87408</v>
      </c>
    </row>
    <row r="481" spans="1:17" ht="20.100000000000001" customHeight="1">
      <c r="A481" s="288">
        <v>44117</v>
      </c>
      <c r="B481" s="5">
        <v>8448</v>
      </c>
      <c r="C481" s="5">
        <v>8111</v>
      </c>
      <c r="D481" s="5">
        <v>6234</v>
      </c>
      <c r="E481" s="5">
        <v>8416</v>
      </c>
      <c r="F481" s="5">
        <v>10311</v>
      </c>
      <c r="G481" s="5">
        <v>1316</v>
      </c>
      <c r="H481" s="5">
        <v>11346</v>
      </c>
      <c r="I481" s="5">
        <v>8446</v>
      </c>
      <c r="J481" s="5">
        <v>6231</v>
      </c>
      <c r="K481" s="5">
        <v>3797</v>
      </c>
      <c r="L481" s="5">
        <v>4301</v>
      </c>
      <c r="M481" s="5">
        <v>1544</v>
      </c>
      <c r="N481" s="5">
        <v>3046</v>
      </c>
      <c r="O481" s="5">
        <v>984</v>
      </c>
      <c r="P481" s="5">
        <v>4841</v>
      </c>
      <c r="Q481" s="5">
        <v>87372</v>
      </c>
    </row>
    <row r="482" spans="1:17" ht="20.100000000000001" customHeight="1">
      <c r="A482" s="288">
        <v>44118</v>
      </c>
      <c r="B482" s="5">
        <v>8949</v>
      </c>
      <c r="C482" s="5">
        <v>7464</v>
      </c>
      <c r="D482" s="5">
        <v>6979</v>
      </c>
      <c r="E482" s="5">
        <v>8314</v>
      </c>
      <c r="F482" s="5">
        <v>9779</v>
      </c>
      <c r="G482" s="5">
        <v>1304</v>
      </c>
      <c r="H482" s="5">
        <v>11394</v>
      </c>
      <c r="I482" s="5">
        <v>8131</v>
      </c>
      <c r="J482" s="5">
        <v>6497</v>
      </c>
      <c r="K482" s="5">
        <v>3564</v>
      </c>
      <c r="L482" s="5">
        <v>4484</v>
      </c>
      <c r="M482" s="5">
        <v>1848</v>
      </c>
      <c r="N482" s="5">
        <v>3234</v>
      </c>
      <c r="O482" s="5">
        <v>1031</v>
      </c>
      <c r="P482" s="5">
        <v>4133</v>
      </c>
      <c r="Q482" s="5">
        <v>87105</v>
      </c>
    </row>
    <row r="483" spans="1:17" ht="20.100000000000001" customHeight="1">
      <c r="A483" s="288">
        <v>44119</v>
      </c>
      <c r="B483" s="5">
        <v>8164</v>
      </c>
      <c r="C483" s="5">
        <v>7949</v>
      </c>
      <c r="D483" s="5">
        <v>6499</v>
      </c>
      <c r="E483" s="5">
        <v>8446</v>
      </c>
      <c r="F483" s="5">
        <v>9987</v>
      </c>
      <c r="G483" s="5">
        <v>1316</v>
      </c>
      <c r="H483" s="5">
        <v>13031</v>
      </c>
      <c r="I483" s="5">
        <v>8316</v>
      </c>
      <c r="J483" s="5">
        <v>6449</v>
      </c>
      <c r="K483" s="5">
        <v>3496</v>
      </c>
      <c r="L483" s="5">
        <v>4301</v>
      </c>
      <c r="M483" s="5">
        <v>1464</v>
      </c>
      <c r="N483" s="5">
        <v>3311</v>
      </c>
      <c r="O483" s="5">
        <v>1030</v>
      </c>
      <c r="P483" s="5">
        <v>4354</v>
      </c>
      <c r="Q483" s="5">
        <v>88113</v>
      </c>
    </row>
    <row r="484" spans="1:17" ht="20.100000000000001" customHeight="1">
      <c r="A484" s="288">
        <v>44120</v>
      </c>
      <c r="B484" s="5">
        <v>8341</v>
      </c>
      <c r="C484" s="5">
        <v>8165</v>
      </c>
      <c r="D484" s="5">
        <v>6264</v>
      </c>
      <c r="E484" s="5">
        <v>8944</v>
      </c>
      <c r="F484" s="5">
        <v>9794</v>
      </c>
      <c r="G484" s="5">
        <v>1216</v>
      </c>
      <c r="H484" s="5">
        <v>13200</v>
      </c>
      <c r="I484" s="5">
        <v>8164</v>
      </c>
      <c r="J484" s="5">
        <v>6499</v>
      </c>
      <c r="K484" s="5">
        <v>3564</v>
      </c>
      <c r="L484" s="5">
        <v>4616</v>
      </c>
      <c r="M484" s="5">
        <v>1546</v>
      </c>
      <c r="N484" s="5">
        <v>3161</v>
      </c>
      <c r="O484" s="5">
        <v>1301</v>
      </c>
      <c r="P484" s="5">
        <v>4644</v>
      </c>
      <c r="Q484" s="5">
        <v>89419</v>
      </c>
    </row>
    <row r="485" spans="1:17" ht="20.100000000000001" customHeight="1">
      <c r="A485" s="288">
        <v>44121</v>
      </c>
      <c r="B485" s="5">
        <v>8646</v>
      </c>
      <c r="C485" s="5">
        <v>8644</v>
      </c>
      <c r="D485" s="5">
        <v>6656</v>
      </c>
      <c r="E485" s="5">
        <v>9046</v>
      </c>
      <c r="F485" s="5">
        <v>10311</v>
      </c>
      <c r="G485" s="5">
        <v>1313</v>
      </c>
      <c r="H485" s="5">
        <v>12021</v>
      </c>
      <c r="I485" s="5">
        <v>8644</v>
      </c>
      <c r="J485" s="5">
        <v>6559</v>
      </c>
      <c r="K485" s="5">
        <v>3314</v>
      </c>
      <c r="L485" s="5">
        <v>4521</v>
      </c>
      <c r="M485" s="5">
        <v>1549</v>
      </c>
      <c r="N485" s="5">
        <v>3655</v>
      </c>
      <c r="O485" s="5">
        <v>1031</v>
      </c>
      <c r="P485" s="5">
        <v>4216</v>
      </c>
      <c r="Q485" s="5">
        <v>90126</v>
      </c>
    </row>
    <row r="486" spans="1:17" ht="20.100000000000001" customHeight="1">
      <c r="A486" s="288">
        <v>44122</v>
      </c>
      <c r="B486" s="5">
        <v>8254</v>
      </c>
      <c r="C486" s="5">
        <v>8223</v>
      </c>
      <c r="D486" s="5">
        <v>6499</v>
      </c>
      <c r="E486" s="5">
        <v>8414</v>
      </c>
      <c r="F486" s="5">
        <v>10544</v>
      </c>
      <c r="G486" s="5">
        <v>1201</v>
      </c>
      <c r="H486" s="5">
        <v>12155</v>
      </c>
      <c r="I486" s="5">
        <v>8354</v>
      </c>
      <c r="J486" s="5">
        <v>6312</v>
      </c>
      <c r="K486" s="5">
        <v>3949</v>
      </c>
      <c r="L486" s="5">
        <v>4361</v>
      </c>
      <c r="M486" s="5">
        <v>1989</v>
      </c>
      <c r="N486" s="5">
        <v>3136</v>
      </c>
      <c r="O486" s="5">
        <v>1011</v>
      </c>
      <c r="P486" s="5">
        <v>4944</v>
      </c>
      <c r="Q486" s="5">
        <v>89346</v>
      </c>
    </row>
    <row r="487" spans="1:17" ht="20.100000000000001" customHeight="1">
      <c r="A487" s="288">
        <v>44123</v>
      </c>
      <c r="B487" s="5">
        <v>8464</v>
      </c>
      <c r="C487" s="5">
        <v>8646</v>
      </c>
      <c r="D487" s="5">
        <v>6031</v>
      </c>
      <c r="E487" s="5">
        <v>8944</v>
      </c>
      <c r="F487" s="5">
        <v>11121</v>
      </c>
      <c r="G487" s="5">
        <v>1034</v>
      </c>
      <c r="H487" s="5">
        <v>10994</v>
      </c>
      <c r="I487" s="5">
        <v>8464</v>
      </c>
      <c r="J487" s="5">
        <v>6106</v>
      </c>
      <c r="K487" s="5">
        <v>3549</v>
      </c>
      <c r="L487" s="5">
        <v>4922</v>
      </c>
      <c r="M487" s="5">
        <v>1845</v>
      </c>
      <c r="N487" s="5">
        <v>3030</v>
      </c>
      <c r="O487" s="5">
        <v>949</v>
      </c>
      <c r="P487" s="5">
        <v>4331</v>
      </c>
      <c r="Q487" s="5">
        <v>88430</v>
      </c>
    </row>
    <row r="488" spans="1:17" ht="20.100000000000001" customHeight="1">
      <c r="A488" s="288">
        <v>44124</v>
      </c>
      <c r="B488" s="5">
        <v>8497</v>
      </c>
      <c r="C488" s="5">
        <v>8305</v>
      </c>
      <c r="D488" s="5">
        <v>6444</v>
      </c>
      <c r="E488" s="5">
        <v>8466</v>
      </c>
      <c r="F488" s="5">
        <v>10349</v>
      </c>
      <c r="G488" s="5">
        <v>1451</v>
      </c>
      <c r="H488" s="5">
        <v>13216</v>
      </c>
      <c r="I488" s="5">
        <v>8234</v>
      </c>
      <c r="J488" s="5">
        <v>6549</v>
      </c>
      <c r="K488" s="5">
        <v>3641</v>
      </c>
      <c r="L488" s="5">
        <v>5121</v>
      </c>
      <c r="M488" s="5">
        <v>1516</v>
      </c>
      <c r="N488" s="5">
        <v>3446</v>
      </c>
      <c r="O488" s="5">
        <v>1302</v>
      </c>
      <c r="P488" s="5">
        <v>4061</v>
      </c>
      <c r="Q488" s="5">
        <v>90598</v>
      </c>
    </row>
    <row r="489" spans="1:17" ht="20.100000000000001" customHeight="1">
      <c r="A489" s="288">
        <v>44125</v>
      </c>
      <c r="B489" s="5">
        <v>8974</v>
      </c>
      <c r="C489" s="5">
        <v>8644</v>
      </c>
      <c r="D489" s="5">
        <v>6595</v>
      </c>
      <c r="E489" s="5">
        <v>9031</v>
      </c>
      <c r="F489" s="5">
        <v>11316</v>
      </c>
      <c r="G489" s="5">
        <v>1202</v>
      </c>
      <c r="H489" s="5">
        <v>11164</v>
      </c>
      <c r="I489" s="5">
        <v>8649</v>
      </c>
      <c r="J489" s="5">
        <v>6777</v>
      </c>
      <c r="K489" s="5">
        <v>3848</v>
      </c>
      <c r="L489" s="5">
        <v>5350</v>
      </c>
      <c r="M489" s="5">
        <v>1303</v>
      </c>
      <c r="N489" s="5">
        <v>3346</v>
      </c>
      <c r="O489" s="5">
        <v>1210</v>
      </c>
      <c r="P489" s="5">
        <v>4321</v>
      </c>
      <c r="Q489" s="5">
        <v>91730</v>
      </c>
    </row>
    <row r="490" spans="1:17" ht="20.100000000000001" customHeight="1">
      <c r="A490" s="288">
        <v>44126</v>
      </c>
      <c r="B490" s="5">
        <v>8799</v>
      </c>
      <c r="C490" s="5">
        <v>8944</v>
      </c>
      <c r="D490" s="5">
        <v>6466</v>
      </c>
      <c r="E490" s="5">
        <v>9163</v>
      </c>
      <c r="F490" s="5">
        <v>12164</v>
      </c>
      <c r="G490" s="5">
        <v>1166</v>
      </c>
      <c r="H490" s="5">
        <v>12361</v>
      </c>
      <c r="I490" s="5">
        <v>8694</v>
      </c>
      <c r="J490" s="5">
        <v>6644</v>
      </c>
      <c r="K490" s="5">
        <v>3977</v>
      </c>
      <c r="L490" s="5">
        <v>5031</v>
      </c>
      <c r="M490" s="5">
        <v>1403</v>
      </c>
      <c r="N490" s="5">
        <v>3151</v>
      </c>
      <c r="O490" s="5">
        <v>1064</v>
      </c>
      <c r="P490" s="5">
        <v>4211</v>
      </c>
      <c r="Q490" s="5">
        <v>93238</v>
      </c>
    </row>
    <row r="491" spans="1:17" ht="20.100000000000001" customHeight="1">
      <c r="A491" s="288">
        <v>44127</v>
      </c>
      <c r="B491" s="5">
        <v>8464</v>
      </c>
      <c r="C491" s="5">
        <v>8844</v>
      </c>
      <c r="D491" s="5">
        <v>6644</v>
      </c>
      <c r="E491" s="5">
        <v>9031</v>
      </c>
      <c r="F491" s="5">
        <v>13322</v>
      </c>
      <c r="G491" s="5">
        <v>1356</v>
      </c>
      <c r="H491" s="5">
        <v>10331</v>
      </c>
      <c r="I491" s="5">
        <v>8844</v>
      </c>
      <c r="J491" s="5">
        <v>6979</v>
      </c>
      <c r="K491" s="5">
        <v>3478</v>
      </c>
      <c r="L491" s="5">
        <v>5484</v>
      </c>
      <c r="M491" s="5">
        <v>1949</v>
      </c>
      <c r="N491" s="5">
        <v>3564</v>
      </c>
      <c r="O491" s="5">
        <v>1232</v>
      </c>
      <c r="P491" s="5">
        <v>4325</v>
      </c>
      <c r="Q491" s="5">
        <v>93847</v>
      </c>
    </row>
    <row r="492" spans="1:17" ht="20.100000000000001" customHeight="1">
      <c r="A492" s="288">
        <v>44128</v>
      </c>
      <c r="B492" s="5">
        <v>8947</v>
      </c>
      <c r="C492" s="5">
        <v>8494</v>
      </c>
      <c r="D492" s="5">
        <v>6464</v>
      </c>
      <c r="E492" s="5">
        <v>8948</v>
      </c>
      <c r="F492" s="5">
        <v>15677</v>
      </c>
      <c r="G492" s="5">
        <v>1546</v>
      </c>
      <c r="H492" s="5">
        <v>12364</v>
      </c>
      <c r="I492" s="5">
        <v>8649</v>
      </c>
      <c r="J492" s="5">
        <v>6264</v>
      </c>
      <c r="K492" s="5">
        <v>3164</v>
      </c>
      <c r="L492" s="5">
        <v>5994</v>
      </c>
      <c r="M492" s="5">
        <v>2646</v>
      </c>
      <c r="N492" s="5">
        <v>3031</v>
      </c>
      <c r="O492" s="5">
        <v>1679</v>
      </c>
      <c r="P492" s="5">
        <v>4215</v>
      </c>
      <c r="Q492" s="5">
        <v>98082</v>
      </c>
    </row>
    <row r="493" spans="1:17" ht="20.100000000000001" customHeight="1">
      <c r="A493" s="288">
        <v>44129</v>
      </c>
      <c r="B493" s="5">
        <v>9566</v>
      </c>
      <c r="C493" s="5">
        <v>9264</v>
      </c>
      <c r="D493" s="5">
        <v>6979</v>
      </c>
      <c r="E493" s="5">
        <v>9164</v>
      </c>
      <c r="F493" s="5">
        <v>18844</v>
      </c>
      <c r="G493" s="5">
        <v>1844</v>
      </c>
      <c r="H493" s="5">
        <v>15449</v>
      </c>
      <c r="I493" s="5">
        <v>8484</v>
      </c>
      <c r="J493" s="5">
        <v>6298</v>
      </c>
      <c r="K493" s="5">
        <v>3566</v>
      </c>
      <c r="L493" s="5">
        <v>6131</v>
      </c>
      <c r="M493" s="5">
        <v>2994</v>
      </c>
      <c r="N493" s="5">
        <v>3035</v>
      </c>
      <c r="O493" s="5">
        <v>1874</v>
      </c>
      <c r="P493" s="5">
        <v>4494</v>
      </c>
      <c r="Q493" s="5">
        <v>107986</v>
      </c>
    </row>
    <row r="494" spans="1:17" ht="20.100000000000001" customHeight="1">
      <c r="A494" s="288">
        <v>44130</v>
      </c>
      <c r="B494" s="5">
        <v>9644</v>
      </c>
      <c r="C494" s="5">
        <v>8947</v>
      </c>
      <c r="D494" s="5">
        <v>7166</v>
      </c>
      <c r="E494" s="5">
        <v>10979</v>
      </c>
      <c r="F494" s="5">
        <v>19444</v>
      </c>
      <c r="G494" s="5">
        <v>1649</v>
      </c>
      <c r="H494" s="5">
        <v>18491</v>
      </c>
      <c r="I494" s="5">
        <v>8979</v>
      </c>
      <c r="J494" s="5">
        <v>6496</v>
      </c>
      <c r="K494" s="5">
        <v>3947</v>
      </c>
      <c r="L494" s="5">
        <v>6264</v>
      </c>
      <c r="M494" s="5">
        <v>3016</v>
      </c>
      <c r="N494" s="5">
        <v>3494</v>
      </c>
      <c r="O494" s="5">
        <v>1566</v>
      </c>
      <c r="P494" s="5">
        <v>4877</v>
      </c>
      <c r="Q494" s="5">
        <v>114959</v>
      </c>
    </row>
    <row r="495" spans="1:17" ht="20.100000000000001" customHeight="1">
      <c r="A495" s="288">
        <v>44131</v>
      </c>
      <c r="B495" s="5">
        <v>10316</v>
      </c>
      <c r="C495" s="5">
        <v>9494</v>
      </c>
      <c r="D495" s="5">
        <v>7415</v>
      </c>
      <c r="E495" s="5">
        <v>9797</v>
      </c>
      <c r="F495" s="5">
        <v>18977</v>
      </c>
      <c r="G495" s="5">
        <v>1884</v>
      </c>
      <c r="H495" s="5">
        <v>16949</v>
      </c>
      <c r="I495" s="5">
        <v>8778</v>
      </c>
      <c r="J495" s="5">
        <v>6499</v>
      </c>
      <c r="K495" s="5">
        <v>3464</v>
      </c>
      <c r="L495" s="5">
        <v>6034</v>
      </c>
      <c r="M495" s="5">
        <v>3064</v>
      </c>
      <c r="N495" s="5">
        <v>3979</v>
      </c>
      <c r="O495" s="5">
        <v>1364</v>
      </c>
      <c r="P495" s="5">
        <v>4655</v>
      </c>
      <c r="Q495" s="5">
        <v>112669</v>
      </c>
    </row>
    <row r="496" spans="1:17" ht="20.100000000000001" customHeight="1">
      <c r="A496" s="288">
        <v>44132</v>
      </c>
      <c r="B496" s="5">
        <v>9978</v>
      </c>
      <c r="C496" s="5">
        <v>9297</v>
      </c>
      <c r="D496" s="5">
        <v>7036</v>
      </c>
      <c r="E496" s="5">
        <v>10311</v>
      </c>
      <c r="F496" s="5">
        <v>19446</v>
      </c>
      <c r="G496" s="5">
        <v>1698</v>
      </c>
      <c r="H496" s="5">
        <v>16522</v>
      </c>
      <c r="I496" s="5">
        <v>8699</v>
      </c>
      <c r="J496" s="5">
        <v>6797</v>
      </c>
      <c r="K496" s="5">
        <v>3288</v>
      </c>
      <c r="L496" s="5">
        <v>6103</v>
      </c>
      <c r="M496" s="5">
        <v>3213</v>
      </c>
      <c r="N496" s="5">
        <v>4031</v>
      </c>
      <c r="O496" s="5">
        <v>1644</v>
      </c>
      <c r="P496" s="5">
        <v>4599</v>
      </c>
      <c r="Q496" s="5">
        <v>112662</v>
      </c>
    </row>
    <row r="497" spans="1:17" ht="20.100000000000001" customHeight="1">
      <c r="A497" s="288">
        <v>44133</v>
      </c>
      <c r="B497" s="5">
        <v>10313</v>
      </c>
      <c r="C497" s="5">
        <v>9746</v>
      </c>
      <c r="D497" s="5">
        <v>7214</v>
      </c>
      <c r="E497" s="5">
        <v>10677</v>
      </c>
      <c r="F497" s="5">
        <v>17944</v>
      </c>
      <c r="G497" s="5">
        <v>1849</v>
      </c>
      <c r="H497" s="5">
        <v>13494</v>
      </c>
      <c r="I497" s="5">
        <v>8946</v>
      </c>
      <c r="J497" s="5">
        <v>6299</v>
      </c>
      <c r="K497" s="5">
        <v>3599</v>
      </c>
      <c r="L497" s="5">
        <v>6031</v>
      </c>
      <c r="M497" s="5">
        <v>3031</v>
      </c>
      <c r="N497" s="5">
        <v>3797</v>
      </c>
      <c r="O497" s="5">
        <v>1541</v>
      </c>
      <c r="P497" s="5">
        <v>4784</v>
      </c>
      <c r="Q497" s="5">
        <v>109265</v>
      </c>
    </row>
    <row r="498" spans="1:17" ht="20.100000000000001" customHeight="1">
      <c r="A498" s="288">
        <v>44134</v>
      </c>
      <c r="B498" s="5">
        <v>11303</v>
      </c>
      <c r="C498" s="5">
        <v>9977</v>
      </c>
      <c r="D498" s="5">
        <v>7646</v>
      </c>
      <c r="E498" s="5">
        <v>10311</v>
      </c>
      <c r="F498" s="5">
        <v>16494</v>
      </c>
      <c r="G498" s="5">
        <v>1884</v>
      </c>
      <c r="H498" s="5">
        <v>12464</v>
      </c>
      <c r="I498" s="5">
        <v>9164</v>
      </c>
      <c r="J498" s="5">
        <v>6466</v>
      </c>
      <c r="K498" s="5">
        <v>3464</v>
      </c>
      <c r="L498" s="5">
        <v>6313</v>
      </c>
      <c r="M498" s="5">
        <v>3313</v>
      </c>
      <c r="N498" s="5">
        <v>4316</v>
      </c>
      <c r="O498" s="5">
        <v>1655</v>
      </c>
      <c r="P498" s="5">
        <v>5161</v>
      </c>
      <c r="Q498" s="5">
        <v>109931</v>
      </c>
    </row>
    <row r="499" spans="1:17" ht="20.100000000000001" customHeight="1">
      <c r="A499" s="288">
        <v>44135</v>
      </c>
      <c r="B499" s="5">
        <v>10446</v>
      </c>
      <c r="C499" s="5">
        <v>9123</v>
      </c>
      <c r="D499" s="5">
        <v>7216</v>
      </c>
      <c r="E499" s="5">
        <v>10446</v>
      </c>
      <c r="F499" s="5">
        <v>17646</v>
      </c>
      <c r="G499" s="5">
        <v>1647</v>
      </c>
      <c r="H499" s="5">
        <v>19744</v>
      </c>
      <c r="I499" s="5">
        <v>9116</v>
      </c>
      <c r="J499" s="5">
        <v>6549</v>
      </c>
      <c r="K499" s="5">
        <v>3499</v>
      </c>
      <c r="L499" s="5">
        <v>6064</v>
      </c>
      <c r="M499" s="5">
        <v>3165</v>
      </c>
      <c r="N499" s="5">
        <v>4031</v>
      </c>
      <c r="O499" s="5">
        <v>1332</v>
      </c>
      <c r="P499" s="5">
        <v>5031</v>
      </c>
      <c r="Q499" s="5">
        <v>115055</v>
      </c>
    </row>
    <row r="500" spans="1:17" ht="20.100000000000001" customHeight="1">
      <c r="A500" s="288">
        <v>44136</v>
      </c>
      <c r="B500" s="5">
        <v>9799</v>
      </c>
      <c r="C500" s="5">
        <v>9034</v>
      </c>
      <c r="D500" s="5">
        <v>7133</v>
      </c>
      <c r="E500" s="5">
        <v>10003</v>
      </c>
      <c r="F500" s="5">
        <v>16464</v>
      </c>
      <c r="G500" s="5">
        <v>1884</v>
      </c>
      <c r="H500" s="5">
        <v>15445</v>
      </c>
      <c r="I500" s="5">
        <v>9303</v>
      </c>
      <c r="J500" s="5">
        <v>6979</v>
      </c>
      <c r="K500" s="5">
        <v>3646</v>
      </c>
      <c r="L500" s="5">
        <v>6446</v>
      </c>
      <c r="M500" s="5">
        <v>3646</v>
      </c>
      <c r="N500" s="5">
        <v>4111</v>
      </c>
      <c r="O500" s="5">
        <v>1206</v>
      </c>
      <c r="P500" s="5">
        <v>4636</v>
      </c>
      <c r="Q500" s="5">
        <v>109735</v>
      </c>
    </row>
    <row r="501" spans="1:17" ht="20.100000000000001" customHeight="1">
      <c r="A501" s="288">
        <v>44137</v>
      </c>
      <c r="B501" s="5">
        <v>9598</v>
      </c>
      <c r="C501" s="5">
        <v>9449</v>
      </c>
      <c r="D501" s="5">
        <v>7094</v>
      </c>
      <c r="E501" s="5">
        <v>9497</v>
      </c>
      <c r="F501" s="5">
        <v>13294</v>
      </c>
      <c r="G501" s="5">
        <v>1644</v>
      </c>
      <c r="H501" s="5">
        <v>13164</v>
      </c>
      <c r="I501" s="5">
        <v>9034</v>
      </c>
      <c r="J501" s="5">
        <v>6449</v>
      </c>
      <c r="K501" s="5">
        <v>3464</v>
      </c>
      <c r="L501" s="5">
        <v>6262</v>
      </c>
      <c r="M501" s="5">
        <v>3232</v>
      </c>
      <c r="N501" s="5">
        <v>4031</v>
      </c>
      <c r="O501" s="5">
        <v>1266</v>
      </c>
      <c r="P501" s="5">
        <v>4323</v>
      </c>
      <c r="Q501" s="5">
        <v>101801</v>
      </c>
    </row>
    <row r="502" spans="1:17" ht="20.100000000000001" customHeight="1">
      <c r="A502" s="288">
        <v>44138</v>
      </c>
      <c r="B502" s="5">
        <v>9977</v>
      </c>
      <c r="C502" s="5">
        <v>9356</v>
      </c>
      <c r="D502" s="5">
        <v>7878</v>
      </c>
      <c r="E502" s="5">
        <v>9897</v>
      </c>
      <c r="F502" s="5">
        <v>12444</v>
      </c>
      <c r="G502" s="5">
        <v>1974</v>
      </c>
      <c r="H502" s="5">
        <v>15456</v>
      </c>
      <c r="I502" s="5">
        <v>9747</v>
      </c>
      <c r="J502" s="5">
        <v>6797</v>
      </c>
      <c r="K502" s="5">
        <v>3588</v>
      </c>
      <c r="L502" s="5">
        <v>6133</v>
      </c>
      <c r="M502" s="5">
        <v>3094</v>
      </c>
      <c r="N502" s="5">
        <v>3949</v>
      </c>
      <c r="O502" s="5">
        <v>1694</v>
      </c>
      <c r="P502" s="5">
        <v>4656</v>
      </c>
      <c r="Q502" s="5">
        <v>106640</v>
      </c>
    </row>
    <row r="503" spans="1:17" ht="20.100000000000001" customHeight="1">
      <c r="A503" s="288">
        <v>44139</v>
      </c>
      <c r="B503" s="5">
        <v>9366</v>
      </c>
      <c r="C503" s="5">
        <v>9779</v>
      </c>
      <c r="D503" s="5">
        <v>7645</v>
      </c>
      <c r="E503" s="5">
        <v>9989</v>
      </c>
      <c r="F503" s="5">
        <v>13466</v>
      </c>
      <c r="G503" s="5">
        <v>1871</v>
      </c>
      <c r="H503" s="5">
        <v>14344</v>
      </c>
      <c r="I503" s="5">
        <v>9411</v>
      </c>
      <c r="J503" s="5">
        <v>6269</v>
      </c>
      <c r="K503" s="5">
        <v>3977</v>
      </c>
      <c r="L503" s="5">
        <v>6444</v>
      </c>
      <c r="M503" s="5">
        <v>3466</v>
      </c>
      <c r="N503" s="5">
        <v>4312</v>
      </c>
      <c r="O503" s="5">
        <v>1815</v>
      </c>
      <c r="P503" s="5">
        <v>4121</v>
      </c>
      <c r="Q503" s="5">
        <v>106275</v>
      </c>
    </row>
    <row r="504" spans="1:17" ht="20.100000000000001" customHeight="1">
      <c r="A504" s="288">
        <v>44140</v>
      </c>
      <c r="B504" s="5">
        <v>9356</v>
      </c>
      <c r="C504" s="5">
        <v>9313</v>
      </c>
      <c r="D504" s="5">
        <v>7130</v>
      </c>
      <c r="E504" s="5">
        <v>9597</v>
      </c>
      <c r="F504" s="5">
        <v>12121</v>
      </c>
      <c r="G504" s="5">
        <v>1644</v>
      </c>
      <c r="H504" s="5">
        <v>15464</v>
      </c>
      <c r="I504" s="5">
        <v>9003</v>
      </c>
      <c r="J504" s="5">
        <v>6497</v>
      </c>
      <c r="K504" s="5">
        <v>3887</v>
      </c>
      <c r="L504" s="5">
        <v>6233</v>
      </c>
      <c r="M504" s="5">
        <v>3326</v>
      </c>
      <c r="N504" s="5">
        <v>4031</v>
      </c>
      <c r="O504" s="5">
        <v>1623</v>
      </c>
      <c r="P504" s="5">
        <v>4999</v>
      </c>
      <c r="Q504" s="5">
        <v>104224</v>
      </c>
    </row>
    <row r="505" spans="1:17" ht="20.100000000000001" customHeight="1">
      <c r="A505" s="288">
        <v>44141</v>
      </c>
      <c r="B505" s="5">
        <v>9420</v>
      </c>
      <c r="C505" s="5">
        <v>9378</v>
      </c>
      <c r="D505" s="5">
        <v>7040</v>
      </c>
      <c r="E505" s="5">
        <v>9584</v>
      </c>
      <c r="F505" s="5">
        <v>12100</v>
      </c>
      <c r="G505" s="5">
        <v>1635</v>
      </c>
      <c r="H505" s="5">
        <v>15345</v>
      </c>
      <c r="I505" s="5">
        <v>9009</v>
      </c>
      <c r="J505" s="5">
        <v>6501</v>
      </c>
      <c r="K505" s="5">
        <v>3894</v>
      </c>
      <c r="L505" s="5">
        <v>6249</v>
      </c>
      <c r="M505" s="5">
        <v>3333</v>
      </c>
      <c r="N505" s="5">
        <v>4049</v>
      </c>
      <c r="O505" s="5">
        <v>1639</v>
      </c>
      <c r="P505" s="5">
        <v>5013</v>
      </c>
      <c r="Q505" s="5">
        <v>104189</v>
      </c>
    </row>
    <row r="506" spans="1:17" ht="20.100000000000001" customHeight="1">
      <c r="A506" s="288">
        <v>44142</v>
      </c>
      <c r="B506" s="5">
        <v>9513</v>
      </c>
      <c r="C506" s="5">
        <v>9455</v>
      </c>
      <c r="D506" s="5">
        <v>6865</v>
      </c>
      <c r="E506" s="5">
        <v>9531</v>
      </c>
      <c r="F506" s="5">
        <v>12078</v>
      </c>
      <c r="G506" s="5">
        <v>1621</v>
      </c>
      <c r="H506" s="5">
        <v>15298</v>
      </c>
      <c r="I506" s="5">
        <v>9012</v>
      </c>
      <c r="J506" s="5">
        <v>6519</v>
      </c>
      <c r="K506" s="5">
        <v>3891</v>
      </c>
      <c r="L506" s="5">
        <v>6256</v>
      </c>
      <c r="M506" s="5">
        <v>3351</v>
      </c>
      <c r="N506" s="5">
        <v>4057</v>
      </c>
      <c r="O506" s="5">
        <v>1635</v>
      </c>
      <c r="P506" s="5">
        <v>5029</v>
      </c>
      <c r="Q506" s="5">
        <v>104111</v>
      </c>
    </row>
    <row r="507" spans="1:17" ht="20.100000000000001" customHeight="1">
      <c r="A507" s="288">
        <v>44143</v>
      </c>
      <c r="B507" s="5">
        <v>9597</v>
      </c>
      <c r="C507" s="5">
        <v>9503</v>
      </c>
      <c r="D507" s="5">
        <v>6742</v>
      </c>
      <c r="E507" s="5">
        <v>9510</v>
      </c>
      <c r="F507" s="5">
        <v>12061</v>
      </c>
      <c r="G507" s="5">
        <v>1613</v>
      </c>
      <c r="H507" s="5">
        <v>15218</v>
      </c>
      <c r="I507" s="5">
        <v>9001</v>
      </c>
      <c r="J507" s="5">
        <v>6537</v>
      </c>
      <c r="K507" s="5">
        <v>3881</v>
      </c>
      <c r="L507" s="5">
        <v>6269</v>
      </c>
      <c r="M507" s="5">
        <v>3342</v>
      </c>
      <c r="N507" s="5">
        <v>4068</v>
      </c>
      <c r="O507" s="5">
        <v>1643</v>
      </c>
      <c r="P507" s="5">
        <v>5035</v>
      </c>
      <c r="Q507" s="5">
        <v>104020</v>
      </c>
    </row>
    <row r="508" spans="1:17" ht="20.100000000000001" customHeight="1">
      <c r="A508" s="288">
        <v>44144</v>
      </c>
      <c r="B508" s="5">
        <v>9647</v>
      </c>
      <c r="C508" s="5">
        <v>9598</v>
      </c>
      <c r="D508" s="5">
        <v>6765</v>
      </c>
      <c r="E508" s="5">
        <v>9498</v>
      </c>
      <c r="F508" s="5">
        <v>12056</v>
      </c>
      <c r="G508" s="5">
        <v>1609</v>
      </c>
      <c r="H508" s="5">
        <v>15443</v>
      </c>
      <c r="I508" s="5">
        <v>9010</v>
      </c>
      <c r="J508" s="5">
        <v>6541</v>
      </c>
      <c r="K508" s="5">
        <v>3899</v>
      </c>
      <c r="L508" s="5">
        <v>6252</v>
      </c>
      <c r="M508" s="5">
        <v>3356</v>
      </c>
      <c r="N508" s="5">
        <v>4071</v>
      </c>
      <c r="O508" s="5">
        <v>1654</v>
      </c>
      <c r="P508" s="5">
        <v>5049</v>
      </c>
      <c r="Q508" s="5">
        <v>104448</v>
      </c>
    </row>
    <row r="509" spans="1:17" ht="20.100000000000001" customHeight="1">
      <c r="A509" s="288">
        <v>44145</v>
      </c>
      <c r="B509" s="5">
        <v>9691</v>
      </c>
      <c r="C509" s="5">
        <v>9637</v>
      </c>
      <c r="D509" s="5">
        <v>6770</v>
      </c>
      <c r="E509" s="5">
        <v>9483</v>
      </c>
      <c r="F509" s="5">
        <v>12039</v>
      </c>
      <c r="G509" s="5">
        <v>1601</v>
      </c>
      <c r="H509" s="5">
        <v>15290</v>
      </c>
      <c r="I509" s="5">
        <v>9013</v>
      </c>
      <c r="J509" s="5">
        <v>6554</v>
      </c>
      <c r="K509" s="5">
        <v>3904</v>
      </c>
      <c r="L509" s="5">
        <v>6267</v>
      </c>
      <c r="M509" s="5">
        <v>3341</v>
      </c>
      <c r="N509" s="5">
        <v>4083</v>
      </c>
      <c r="O509" s="5">
        <v>1666</v>
      </c>
      <c r="P509" s="5">
        <v>5069</v>
      </c>
      <c r="Q509" s="5">
        <v>104408</v>
      </c>
    </row>
    <row r="510" spans="1:17" ht="20.100000000000001" customHeight="1">
      <c r="A510" s="288">
        <v>44146</v>
      </c>
      <c r="B510" s="5">
        <v>9665</v>
      </c>
      <c r="C510" s="5">
        <v>9600</v>
      </c>
      <c r="D510" s="5">
        <v>6756</v>
      </c>
      <c r="E510" s="5">
        <v>9465</v>
      </c>
      <c r="F510" s="5">
        <v>12021</v>
      </c>
      <c r="G510" s="5">
        <v>1598</v>
      </c>
      <c r="H510" s="5">
        <v>15100</v>
      </c>
      <c r="I510" s="5">
        <v>9009</v>
      </c>
      <c r="J510" s="5">
        <v>6567</v>
      </c>
      <c r="K510" s="5">
        <v>3897</v>
      </c>
      <c r="L510" s="5">
        <v>6279</v>
      </c>
      <c r="M510" s="5">
        <v>3339</v>
      </c>
      <c r="N510" s="5">
        <v>4098</v>
      </c>
      <c r="O510" s="5">
        <v>1651</v>
      </c>
      <c r="P510" s="5">
        <v>5087</v>
      </c>
      <c r="Q510" s="5">
        <v>104132</v>
      </c>
    </row>
    <row r="511" spans="1:17" ht="20.100000000000001" customHeight="1">
      <c r="A511" s="288">
        <v>44147</v>
      </c>
      <c r="B511" s="5">
        <v>9641</v>
      </c>
      <c r="C511" s="5">
        <v>9547</v>
      </c>
      <c r="D511" s="5">
        <v>6735</v>
      </c>
      <c r="E511" s="5">
        <v>9436</v>
      </c>
      <c r="F511" s="5">
        <v>12010</v>
      </c>
      <c r="G511" s="5">
        <v>1581</v>
      </c>
      <c r="H511" s="5">
        <v>15003</v>
      </c>
      <c r="I511" s="5">
        <v>9001</v>
      </c>
      <c r="J511" s="5">
        <v>6573</v>
      </c>
      <c r="K511" s="5">
        <v>3906</v>
      </c>
      <c r="L511" s="5">
        <v>6298</v>
      </c>
      <c r="M511" s="5">
        <v>3327</v>
      </c>
      <c r="N511" s="5">
        <v>4112</v>
      </c>
      <c r="O511" s="5">
        <v>1647</v>
      </c>
      <c r="P511" s="5">
        <v>5099</v>
      </c>
      <c r="Q511" s="5">
        <v>103916</v>
      </c>
    </row>
    <row r="512" spans="1:17" ht="20.100000000000001" customHeight="1">
      <c r="A512" s="288">
        <v>44148</v>
      </c>
      <c r="B512" s="5">
        <v>9895</v>
      </c>
      <c r="C512" s="5">
        <v>9231</v>
      </c>
      <c r="D512" s="5">
        <v>7333</v>
      </c>
      <c r="E512" s="5">
        <v>9744</v>
      </c>
      <c r="F512" s="5">
        <v>13264</v>
      </c>
      <c r="G512" s="5">
        <v>1564</v>
      </c>
      <c r="H512" s="5">
        <v>15944</v>
      </c>
      <c r="I512" s="5">
        <v>9794</v>
      </c>
      <c r="J512" s="5">
        <v>6496</v>
      </c>
      <c r="K512" s="5">
        <v>4311</v>
      </c>
      <c r="L512" s="5">
        <v>6265</v>
      </c>
      <c r="M512" s="5">
        <v>3266</v>
      </c>
      <c r="N512" s="5">
        <v>4977</v>
      </c>
      <c r="O512" s="5">
        <v>1655</v>
      </c>
      <c r="P512" s="5">
        <v>5161</v>
      </c>
      <c r="Q512" s="5">
        <v>108900</v>
      </c>
    </row>
    <row r="513" spans="1:17" ht="20.100000000000001" customHeight="1">
      <c r="A513" s="288">
        <v>44149</v>
      </c>
      <c r="B513" s="5">
        <v>10113</v>
      </c>
      <c r="C513" s="5">
        <v>9646</v>
      </c>
      <c r="D513" s="5">
        <v>7031</v>
      </c>
      <c r="E513" s="5">
        <v>9263</v>
      </c>
      <c r="F513" s="5">
        <v>13201</v>
      </c>
      <c r="G513" s="5">
        <v>1531</v>
      </c>
      <c r="H513" s="5">
        <v>16031</v>
      </c>
      <c r="I513" s="5">
        <v>9777</v>
      </c>
      <c r="J513" s="5">
        <v>7164</v>
      </c>
      <c r="K513" s="5">
        <v>4456</v>
      </c>
      <c r="L513" s="5">
        <v>6299</v>
      </c>
      <c r="M513" s="5">
        <v>3846</v>
      </c>
      <c r="N513" s="5">
        <v>4656</v>
      </c>
      <c r="O513" s="5">
        <v>1845</v>
      </c>
      <c r="P513" s="5">
        <v>5303</v>
      </c>
      <c r="Q513" s="5">
        <v>110162</v>
      </c>
    </row>
    <row r="514" spans="1:17" ht="20.100000000000001" customHeight="1">
      <c r="A514" s="288">
        <v>44150</v>
      </c>
      <c r="B514" s="5">
        <v>10365</v>
      </c>
      <c r="C514" s="5">
        <v>9677</v>
      </c>
      <c r="D514" s="5">
        <v>7103</v>
      </c>
      <c r="E514" s="5">
        <v>9161</v>
      </c>
      <c r="F514" s="5">
        <v>12988</v>
      </c>
      <c r="G514" s="5">
        <v>1215</v>
      </c>
      <c r="H514" s="5">
        <v>15449</v>
      </c>
      <c r="I514" s="5">
        <v>9656</v>
      </c>
      <c r="J514" s="5">
        <v>7644</v>
      </c>
      <c r="K514" s="5">
        <v>4656</v>
      </c>
      <c r="L514" s="5">
        <v>6496</v>
      </c>
      <c r="M514" s="5">
        <v>3565</v>
      </c>
      <c r="N514" s="5">
        <v>5064</v>
      </c>
      <c r="O514" s="5">
        <v>1715</v>
      </c>
      <c r="P514" s="5">
        <v>5649</v>
      </c>
      <c r="Q514" s="5">
        <v>110403</v>
      </c>
    </row>
    <row r="515" spans="1:17" ht="20.100000000000001" customHeight="1">
      <c r="A515" s="288">
        <v>44151</v>
      </c>
      <c r="B515" s="5">
        <v>10311</v>
      </c>
      <c r="C515" s="5">
        <v>9895</v>
      </c>
      <c r="D515" s="5">
        <v>6899</v>
      </c>
      <c r="E515" s="5">
        <v>9031</v>
      </c>
      <c r="F515" s="5">
        <v>12679</v>
      </c>
      <c r="G515" s="5">
        <v>1432</v>
      </c>
      <c r="H515" s="5">
        <v>15649</v>
      </c>
      <c r="I515" s="5">
        <v>9311</v>
      </c>
      <c r="J515" s="5">
        <v>7231</v>
      </c>
      <c r="K515" s="5">
        <v>4565</v>
      </c>
      <c r="L515" s="5">
        <v>6236</v>
      </c>
      <c r="M515" s="5">
        <v>3541</v>
      </c>
      <c r="N515" s="5">
        <v>4977</v>
      </c>
      <c r="O515" s="5">
        <v>1564</v>
      </c>
      <c r="P515" s="5">
        <v>5844</v>
      </c>
      <c r="Q515" s="5">
        <v>109165</v>
      </c>
    </row>
    <row r="516" spans="1:17" ht="20.100000000000001" customHeight="1">
      <c r="A516" s="288">
        <v>44152</v>
      </c>
      <c r="B516" s="5">
        <v>10021</v>
      </c>
      <c r="C516" s="5">
        <v>9778</v>
      </c>
      <c r="D516" s="5">
        <v>6887</v>
      </c>
      <c r="E516" s="5">
        <v>9310</v>
      </c>
      <c r="F516" s="5">
        <v>12897</v>
      </c>
      <c r="G516" s="5">
        <v>1326</v>
      </c>
      <c r="H516" s="5">
        <v>15322</v>
      </c>
      <c r="I516" s="5">
        <v>9102</v>
      </c>
      <c r="J516" s="5">
        <v>7121</v>
      </c>
      <c r="K516" s="5">
        <v>4734</v>
      </c>
      <c r="L516" s="5">
        <v>6349</v>
      </c>
      <c r="M516" s="5">
        <v>3256</v>
      </c>
      <c r="N516" s="5">
        <v>5116</v>
      </c>
      <c r="O516" s="5">
        <v>1622</v>
      </c>
      <c r="P516" s="5">
        <v>5546</v>
      </c>
      <c r="Q516" s="5">
        <v>108387</v>
      </c>
    </row>
    <row r="517" spans="1:17" ht="20.100000000000001" customHeight="1">
      <c r="A517" s="288">
        <v>44153</v>
      </c>
      <c r="B517" s="5">
        <v>10039</v>
      </c>
      <c r="C517" s="5">
        <v>9745</v>
      </c>
      <c r="D517" s="5">
        <v>7023</v>
      </c>
      <c r="E517" s="5">
        <v>9031</v>
      </c>
      <c r="F517" s="5">
        <v>12322</v>
      </c>
      <c r="G517" s="5">
        <v>1644</v>
      </c>
      <c r="H517" s="5">
        <v>15464</v>
      </c>
      <c r="I517" s="5">
        <v>9031</v>
      </c>
      <c r="J517" s="5">
        <v>7316</v>
      </c>
      <c r="K517" s="5">
        <v>4565</v>
      </c>
      <c r="L517" s="5">
        <v>6449</v>
      </c>
      <c r="M517" s="5">
        <v>3064</v>
      </c>
      <c r="N517" s="5">
        <v>5031</v>
      </c>
      <c r="O517" s="5">
        <v>1322</v>
      </c>
      <c r="P517" s="5">
        <v>5256</v>
      </c>
      <c r="Q517" s="5">
        <v>107302</v>
      </c>
    </row>
    <row r="518" spans="1:17" ht="20.100000000000001" customHeight="1">
      <c r="A518" s="288">
        <v>44154</v>
      </c>
      <c r="B518" s="5">
        <v>9449</v>
      </c>
      <c r="C518" s="5">
        <v>9346</v>
      </c>
      <c r="D518" s="5">
        <v>6841</v>
      </c>
      <c r="E518" s="5">
        <v>9164</v>
      </c>
      <c r="F518" s="5">
        <v>12121</v>
      </c>
      <c r="G518" s="5">
        <v>1520</v>
      </c>
      <c r="H518" s="5">
        <v>15322</v>
      </c>
      <c r="I518" s="5">
        <v>8949</v>
      </c>
      <c r="J518" s="5">
        <v>7454</v>
      </c>
      <c r="K518" s="5">
        <v>4659</v>
      </c>
      <c r="L518" s="5">
        <v>6444</v>
      </c>
      <c r="M518" s="5">
        <v>3456</v>
      </c>
      <c r="N518" s="5">
        <v>5321</v>
      </c>
      <c r="O518" s="5">
        <v>1546</v>
      </c>
      <c r="P518" s="5">
        <v>5541</v>
      </c>
      <c r="Q518" s="5">
        <v>107133</v>
      </c>
    </row>
    <row r="519" spans="1:17" ht="20.100000000000001" customHeight="1">
      <c r="A519" s="288">
        <v>44155</v>
      </c>
      <c r="B519" s="5">
        <v>9564</v>
      </c>
      <c r="C519" s="5">
        <v>9344</v>
      </c>
      <c r="D519" s="5">
        <v>6559</v>
      </c>
      <c r="E519" s="5">
        <v>9113</v>
      </c>
      <c r="F519" s="5">
        <v>12311</v>
      </c>
      <c r="G519" s="5">
        <v>1564</v>
      </c>
      <c r="H519" s="5">
        <v>15445</v>
      </c>
      <c r="I519" s="5">
        <v>9646</v>
      </c>
      <c r="J519" s="5">
        <v>7656</v>
      </c>
      <c r="K519" s="5">
        <v>4561</v>
      </c>
      <c r="L519" s="5">
        <v>6546</v>
      </c>
      <c r="M519" s="5">
        <v>3466</v>
      </c>
      <c r="N519" s="5">
        <v>5465</v>
      </c>
      <c r="O519" s="5">
        <v>1533</v>
      </c>
      <c r="P519" s="5">
        <v>5464</v>
      </c>
      <c r="Q519" s="5">
        <v>108237</v>
      </c>
    </row>
    <row r="520" spans="1:17" ht="20.100000000000001" customHeight="1">
      <c r="A520" s="288">
        <v>44156</v>
      </c>
      <c r="B520" s="5">
        <v>9474</v>
      </c>
      <c r="C520" s="5">
        <v>9646</v>
      </c>
      <c r="D520" s="5">
        <v>6595</v>
      </c>
      <c r="E520" s="5">
        <v>9646</v>
      </c>
      <c r="F520" s="5">
        <v>12021</v>
      </c>
      <c r="G520" s="5">
        <v>1458</v>
      </c>
      <c r="H520" s="5">
        <v>13445</v>
      </c>
      <c r="I520" s="5">
        <v>11211</v>
      </c>
      <c r="J520" s="5">
        <v>7979</v>
      </c>
      <c r="K520" s="5">
        <v>4523</v>
      </c>
      <c r="L520" s="5">
        <v>6588</v>
      </c>
      <c r="M520" s="5">
        <v>3546</v>
      </c>
      <c r="N520" s="5">
        <v>5164</v>
      </c>
      <c r="O520" s="5">
        <v>1544</v>
      </c>
      <c r="P520" s="5">
        <v>5267</v>
      </c>
      <c r="Q520" s="5">
        <v>108107</v>
      </c>
    </row>
    <row r="521" spans="1:17" ht="20.100000000000001" customHeight="1">
      <c r="A521" s="288">
        <v>44157</v>
      </c>
      <c r="B521" s="5">
        <v>9979</v>
      </c>
      <c r="C521" s="5">
        <v>9235</v>
      </c>
      <c r="D521" s="5">
        <v>6977</v>
      </c>
      <c r="E521" s="5">
        <v>9252</v>
      </c>
      <c r="F521" s="5">
        <v>12164</v>
      </c>
      <c r="G521" s="5">
        <v>1677</v>
      </c>
      <c r="H521" s="5">
        <v>14466</v>
      </c>
      <c r="I521" s="5">
        <v>14674</v>
      </c>
      <c r="J521" s="5">
        <v>8658</v>
      </c>
      <c r="K521" s="5">
        <v>4484</v>
      </c>
      <c r="L521" s="5">
        <v>6787</v>
      </c>
      <c r="M521" s="5">
        <v>4036</v>
      </c>
      <c r="N521" s="5">
        <v>5325</v>
      </c>
      <c r="O521" s="5">
        <v>1356</v>
      </c>
      <c r="P521" s="5">
        <v>5778</v>
      </c>
      <c r="Q521" s="5">
        <v>114848</v>
      </c>
    </row>
    <row r="522" spans="1:17" ht="20.100000000000001" customHeight="1">
      <c r="A522" s="288">
        <v>44158</v>
      </c>
      <c r="B522" s="5">
        <v>10316</v>
      </c>
      <c r="C522" s="5">
        <v>9474</v>
      </c>
      <c r="D522" s="5">
        <v>6749</v>
      </c>
      <c r="E522" s="5">
        <v>9464</v>
      </c>
      <c r="F522" s="5">
        <v>13265</v>
      </c>
      <c r="G522" s="5">
        <v>1569</v>
      </c>
      <c r="H522" s="5">
        <v>13565</v>
      </c>
      <c r="I522" s="5">
        <v>16597</v>
      </c>
      <c r="J522" s="5">
        <v>8974</v>
      </c>
      <c r="K522" s="5">
        <v>4926</v>
      </c>
      <c r="L522" s="5">
        <v>6974</v>
      </c>
      <c r="M522" s="5">
        <v>4031</v>
      </c>
      <c r="N522" s="5">
        <v>5464</v>
      </c>
      <c r="O522" s="5">
        <v>1215</v>
      </c>
      <c r="P522" s="5">
        <v>5146</v>
      </c>
      <c r="Q522" s="5">
        <v>117729</v>
      </c>
    </row>
    <row r="523" spans="1:17" ht="20.100000000000001" customHeight="1">
      <c r="A523" s="288">
        <v>44159</v>
      </c>
      <c r="B523" s="5">
        <v>11221</v>
      </c>
      <c r="C523" s="5">
        <v>9889</v>
      </c>
      <c r="D523" s="5">
        <v>7064</v>
      </c>
      <c r="E523" s="5">
        <v>9648</v>
      </c>
      <c r="F523" s="5">
        <v>15465</v>
      </c>
      <c r="G523" s="5">
        <v>1659</v>
      </c>
      <c r="H523" s="5">
        <v>16544</v>
      </c>
      <c r="I523" s="5">
        <v>15798</v>
      </c>
      <c r="J523" s="5">
        <v>9064</v>
      </c>
      <c r="K523" s="5">
        <v>5151</v>
      </c>
      <c r="L523" s="5">
        <v>7111</v>
      </c>
      <c r="M523" s="5">
        <v>3979</v>
      </c>
      <c r="N523" s="5">
        <v>5623</v>
      </c>
      <c r="O523" s="5">
        <v>1455</v>
      </c>
      <c r="P523" s="5">
        <v>5265</v>
      </c>
      <c r="Q523" s="5">
        <v>124936</v>
      </c>
    </row>
    <row r="524" spans="1:17" ht="20.100000000000001" customHeight="1">
      <c r="A524" s="288">
        <v>44160</v>
      </c>
      <c r="B524" s="5">
        <v>10314</v>
      </c>
      <c r="C524" s="5">
        <v>9689</v>
      </c>
      <c r="D524" s="5">
        <v>7098</v>
      </c>
      <c r="E524" s="5">
        <v>9567</v>
      </c>
      <c r="F524" s="5">
        <v>14745</v>
      </c>
      <c r="G524" s="5">
        <v>1554</v>
      </c>
      <c r="H524" s="5">
        <v>15499</v>
      </c>
      <c r="I524" s="5">
        <v>16554</v>
      </c>
      <c r="J524" s="5">
        <v>8974</v>
      </c>
      <c r="K524" s="5">
        <v>5246</v>
      </c>
      <c r="L524" s="5">
        <v>7031</v>
      </c>
      <c r="M524" s="5">
        <v>3884</v>
      </c>
      <c r="N524" s="5">
        <v>5154</v>
      </c>
      <c r="O524" s="5">
        <v>1355</v>
      </c>
      <c r="P524" s="5">
        <v>5644</v>
      </c>
      <c r="Q524" s="5">
        <v>122308</v>
      </c>
    </row>
    <row r="525" spans="1:17" ht="20.100000000000001" customHeight="1">
      <c r="A525" s="288">
        <v>44161</v>
      </c>
      <c r="B525" s="5">
        <v>11312</v>
      </c>
      <c r="C525" s="5">
        <v>10311</v>
      </c>
      <c r="D525" s="5">
        <v>7044</v>
      </c>
      <c r="E525" s="5">
        <v>9746</v>
      </c>
      <c r="F525" s="5">
        <v>14995</v>
      </c>
      <c r="G525" s="5">
        <v>1688</v>
      </c>
      <c r="H525" s="5">
        <v>15497</v>
      </c>
      <c r="I525" s="5">
        <v>15477</v>
      </c>
      <c r="J525" s="5">
        <v>8841</v>
      </c>
      <c r="K525" s="5">
        <v>5323</v>
      </c>
      <c r="L525" s="5">
        <v>7034</v>
      </c>
      <c r="M525" s="5">
        <v>3688</v>
      </c>
      <c r="N525" s="5">
        <v>5745</v>
      </c>
      <c r="O525" s="5">
        <v>1545</v>
      </c>
      <c r="P525" s="5">
        <v>5545</v>
      </c>
      <c r="Q525" s="5">
        <v>123791</v>
      </c>
    </row>
    <row r="526" spans="1:17" ht="20.100000000000001" customHeight="1">
      <c r="A526" s="288">
        <v>44162</v>
      </c>
      <c r="B526" s="5">
        <v>11350</v>
      </c>
      <c r="C526" s="5">
        <v>10325</v>
      </c>
      <c r="D526" s="5">
        <v>7062</v>
      </c>
      <c r="E526" s="5">
        <v>10823</v>
      </c>
      <c r="F526" s="5">
        <v>15344</v>
      </c>
      <c r="G526" s="5">
        <v>1564</v>
      </c>
      <c r="H526" s="5">
        <v>17213</v>
      </c>
      <c r="I526" s="5">
        <v>15460</v>
      </c>
      <c r="J526" s="5">
        <v>8950</v>
      </c>
      <c r="K526" s="5">
        <v>5421</v>
      </c>
      <c r="L526" s="5">
        <v>7034</v>
      </c>
      <c r="M526" s="5">
        <v>3756</v>
      </c>
      <c r="N526" s="5">
        <v>5644</v>
      </c>
      <c r="O526" s="5">
        <v>1355</v>
      </c>
      <c r="P526" s="5">
        <v>5464</v>
      </c>
      <c r="Q526" s="5">
        <v>126765</v>
      </c>
    </row>
    <row r="527" spans="1:17" ht="20.100000000000001" customHeight="1">
      <c r="A527" s="288">
        <v>44163</v>
      </c>
      <c r="B527" s="5">
        <v>11331</v>
      </c>
      <c r="C527" s="5">
        <v>10311</v>
      </c>
      <c r="D527" s="5">
        <v>7043</v>
      </c>
      <c r="E527" s="5">
        <v>13247</v>
      </c>
      <c r="F527" s="5">
        <v>15031</v>
      </c>
      <c r="G527" s="5">
        <v>1641</v>
      </c>
      <c r="H527" s="5">
        <v>17031</v>
      </c>
      <c r="I527" s="5">
        <v>15588</v>
      </c>
      <c r="J527" s="5">
        <v>9295</v>
      </c>
      <c r="K527" s="5">
        <v>5483</v>
      </c>
      <c r="L527" s="5">
        <v>6844</v>
      </c>
      <c r="M527" s="5">
        <v>3852</v>
      </c>
      <c r="N527" s="5">
        <v>5515</v>
      </c>
      <c r="O527" s="5">
        <v>1545</v>
      </c>
      <c r="P527" s="5">
        <v>5645</v>
      </c>
      <c r="Q527" s="5">
        <v>129402</v>
      </c>
    </row>
    <row r="528" spans="1:17" ht="20.100000000000001" customHeight="1">
      <c r="A528" s="288">
        <v>44164</v>
      </c>
      <c r="B528" s="5">
        <v>11312</v>
      </c>
      <c r="C528" s="5">
        <v>10296</v>
      </c>
      <c r="D528" s="5">
        <v>7021</v>
      </c>
      <c r="E528" s="5">
        <v>11964</v>
      </c>
      <c r="F528" s="5">
        <v>13569</v>
      </c>
      <c r="G528" s="5">
        <v>1434</v>
      </c>
      <c r="H528" s="5">
        <v>14331</v>
      </c>
      <c r="I528" s="5">
        <v>14663</v>
      </c>
      <c r="J528" s="5">
        <v>9310</v>
      </c>
      <c r="K528" s="5">
        <v>5477</v>
      </c>
      <c r="L528" s="5">
        <v>6778</v>
      </c>
      <c r="M528" s="5">
        <v>3943</v>
      </c>
      <c r="N528" s="5">
        <v>5254</v>
      </c>
      <c r="O528" s="5">
        <v>1356</v>
      </c>
      <c r="P528" s="5">
        <v>5154</v>
      </c>
      <c r="Q528" s="5">
        <v>121862</v>
      </c>
    </row>
    <row r="529" spans="1:17" ht="20.100000000000001" customHeight="1">
      <c r="A529" s="288">
        <v>44165</v>
      </c>
      <c r="B529" s="5">
        <v>11284</v>
      </c>
      <c r="C529" s="5">
        <v>10242</v>
      </c>
      <c r="D529" s="5">
        <v>6091</v>
      </c>
      <c r="E529" s="5">
        <v>12150</v>
      </c>
      <c r="F529" s="5">
        <v>13498</v>
      </c>
      <c r="G529" s="5">
        <v>1384</v>
      </c>
      <c r="H529" s="5">
        <v>14365</v>
      </c>
      <c r="I529" s="5">
        <v>14550</v>
      </c>
      <c r="J529" s="5">
        <v>9310</v>
      </c>
      <c r="K529" s="5">
        <v>5502</v>
      </c>
      <c r="L529" s="5">
        <v>6549</v>
      </c>
      <c r="M529" s="5">
        <v>3866</v>
      </c>
      <c r="N529" s="5">
        <v>5446</v>
      </c>
      <c r="O529" s="5">
        <v>1344</v>
      </c>
      <c r="P529" s="5">
        <v>5234</v>
      </c>
      <c r="Q529" s="5">
        <v>120815</v>
      </c>
    </row>
    <row r="530" spans="1:17" ht="20.100000000000001" customHeight="1">
      <c r="A530" s="288">
        <v>44166</v>
      </c>
      <c r="B530" s="5">
        <v>11104</v>
      </c>
      <c r="C530" s="5">
        <v>10003</v>
      </c>
      <c r="D530" s="5">
        <v>6012</v>
      </c>
      <c r="E530" s="5">
        <v>12530</v>
      </c>
      <c r="F530" s="5">
        <v>13214</v>
      </c>
      <c r="G530" s="5">
        <v>1341</v>
      </c>
      <c r="H530" s="5">
        <v>14032</v>
      </c>
      <c r="I530" s="5">
        <v>12661</v>
      </c>
      <c r="J530" s="5">
        <v>9845</v>
      </c>
      <c r="K530" s="5">
        <v>5645</v>
      </c>
      <c r="L530" s="5">
        <v>6490</v>
      </c>
      <c r="M530" s="5">
        <v>4011</v>
      </c>
      <c r="N530" s="5">
        <v>5608</v>
      </c>
      <c r="O530" s="5">
        <v>1350</v>
      </c>
      <c r="P530" s="5">
        <v>5569</v>
      </c>
      <c r="Q530" s="5">
        <v>119415</v>
      </c>
    </row>
    <row r="531" spans="1:17" ht="20.100000000000001" customHeight="1">
      <c r="A531" s="288">
        <v>44167</v>
      </c>
      <c r="B531" s="5">
        <v>10983</v>
      </c>
      <c r="C531" s="5">
        <v>9989</v>
      </c>
      <c r="D531" s="5">
        <v>6003</v>
      </c>
      <c r="E531" s="5">
        <v>12638</v>
      </c>
      <c r="F531" s="5">
        <v>13300</v>
      </c>
      <c r="G531" s="5">
        <v>1302</v>
      </c>
      <c r="H531" s="5">
        <v>14130</v>
      </c>
      <c r="I531" s="5">
        <v>12590</v>
      </c>
      <c r="J531" s="5">
        <v>10605</v>
      </c>
      <c r="K531" s="5">
        <v>5919</v>
      </c>
      <c r="L531" s="5">
        <v>6480</v>
      </c>
      <c r="M531" s="5">
        <v>3967</v>
      </c>
      <c r="N531" s="5">
        <v>5565</v>
      </c>
      <c r="O531" s="5">
        <v>1340</v>
      </c>
      <c r="P531" s="5">
        <v>5560</v>
      </c>
      <c r="Q531" s="5">
        <v>120371</v>
      </c>
    </row>
    <row r="532" spans="1:17" ht="20.100000000000001" customHeight="1">
      <c r="A532" s="288">
        <v>44168</v>
      </c>
      <c r="B532" s="5">
        <v>10980</v>
      </c>
      <c r="C532" s="5">
        <v>9984</v>
      </c>
      <c r="D532" s="5">
        <v>5996</v>
      </c>
      <c r="E532" s="5">
        <v>12811</v>
      </c>
      <c r="F532" s="5">
        <v>13103</v>
      </c>
      <c r="G532" s="5">
        <v>1320</v>
      </c>
      <c r="H532" s="5">
        <v>14776</v>
      </c>
      <c r="I532" s="5">
        <v>12632</v>
      </c>
      <c r="J532" s="5">
        <v>10643</v>
      </c>
      <c r="K532" s="5">
        <v>6039</v>
      </c>
      <c r="L532" s="5">
        <v>6190</v>
      </c>
      <c r="M532" s="5">
        <v>3900</v>
      </c>
      <c r="N532" s="5">
        <v>5555</v>
      </c>
      <c r="O532" s="5">
        <v>1300</v>
      </c>
      <c r="P532" s="5">
        <v>5500</v>
      </c>
      <c r="Q532" s="5">
        <v>120729</v>
      </c>
    </row>
    <row r="533" spans="1:17" ht="20.100000000000001" customHeight="1">
      <c r="A533" s="288">
        <v>44169</v>
      </c>
      <c r="B533" s="5">
        <v>11062</v>
      </c>
      <c r="C533" s="5">
        <v>10051</v>
      </c>
      <c r="D533" s="5">
        <v>6153</v>
      </c>
      <c r="E533" s="5">
        <v>12796</v>
      </c>
      <c r="F533" s="5">
        <v>13594</v>
      </c>
      <c r="G533" s="5">
        <v>1423</v>
      </c>
      <c r="H533" s="5">
        <v>13842</v>
      </c>
      <c r="I533" s="5">
        <v>12650</v>
      </c>
      <c r="J533" s="5">
        <v>10639</v>
      </c>
      <c r="K533" s="5">
        <v>6045</v>
      </c>
      <c r="L533" s="5">
        <v>6295</v>
      </c>
      <c r="M533" s="5">
        <v>3921</v>
      </c>
      <c r="N533" s="5">
        <v>5531</v>
      </c>
      <c r="O533" s="5">
        <v>1295</v>
      </c>
      <c r="P533" s="5">
        <v>5489</v>
      </c>
      <c r="Q533" s="5">
        <v>120786</v>
      </c>
    </row>
    <row r="534" spans="1:17" ht="20.100000000000001" customHeight="1">
      <c r="A534" s="288">
        <v>44170</v>
      </c>
      <c r="B534" s="5">
        <v>12012</v>
      </c>
      <c r="C534" s="5">
        <v>10895</v>
      </c>
      <c r="D534" s="5">
        <v>6849</v>
      </c>
      <c r="E534" s="5">
        <v>12228</v>
      </c>
      <c r="F534" s="5">
        <v>15032</v>
      </c>
      <c r="G534" s="5">
        <v>1594</v>
      </c>
      <c r="H534" s="5">
        <v>15441</v>
      </c>
      <c r="I534" s="5">
        <v>12203</v>
      </c>
      <c r="J534" s="5">
        <v>10340</v>
      </c>
      <c r="K534" s="5">
        <v>6495</v>
      </c>
      <c r="L534" s="5">
        <v>6012</v>
      </c>
      <c r="M534" s="5">
        <v>3932</v>
      </c>
      <c r="N534" s="5">
        <v>5507</v>
      </c>
      <c r="O534" s="5">
        <v>1287</v>
      </c>
      <c r="P534" s="5">
        <v>5510</v>
      </c>
      <c r="Q534" s="5">
        <v>125337</v>
      </c>
    </row>
    <row r="535" spans="1:17" ht="20.100000000000001" customHeight="1">
      <c r="A535" s="288">
        <v>44171</v>
      </c>
      <c r="B535" s="5">
        <v>11867</v>
      </c>
      <c r="C535" s="5">
        <v>10652</v>
      </c>
      <c r="D535" s="5">
        <v>6724</v>
      </c>
      <c r="E535" s="5">
        <v>12172</v>
      </c>
      <c r="F535" s="5">
        <v>14322</v>
      </c>
      <c r="G535" s="5">
        <v>1465</v>
      </c>
      <c r="H535" s="5">
        <v>14849</v>
      </c>
      <c r="I535" s="5">
        <v>12305</v>
      </c>
      <c r="J535" s="5">
        <v>10033</v>
      </c>
      <c r="K535" s="5">
        <v>6600</v>
      </c>
      <c r="L535" s="5">
        <v>6108</v>
      </c>
      <c r="M535" s="5">
        <v>3956</v>
      </c>
      <c r="N535" s="5">
        <v>5481</v>
      </c>
      <c r="O535" s="5">
        <v>1275</v>
      </c>
      <c r="P535" s="5">
        <v>5498</v>
      </c>
      <c r="Q535" s="5">
        <v>123307</v>
      </c>
    </row>
    <row r="536" spans="1:17" ht="20.100000000000001" customHeight="1">
      <c r="A536" s="288">
        <v>44172</v>
      </c>
      <c r="B536" s="5">
        <v>11810</v>
      </c>
      <c r="C536" s="5">
        <v>10648</v>
      </c>
      <c r="D536" s="5">
        <v>6709</v>
      </c>
      <c r="E536" s="5">
        <v>12175</v>
      </c>
      <c r="F536" s="5">
        <v>14327</v>
      </c>
      <c r="G536" s="5">
        <v>1367</v>
      </c>
      <c r="H536" s="5">
        <v>14655</v>
      </c>
      <c r="I536" s="5">
        <v>11864</v>
      </c>
      <c r="J536" s="5">
        <v>10322</v>
      </c>
      <c r="K536" s="5">
        <v>6980</v>
      </c>
      <c r="L536" s="5">
        <v>6082</v>
      </c>
      <c r="M536" s="5">
        <v>3947</v>
      </c>
      <c r="N536" s="5">
        <v>5450</v>
      </c>
      <c r="O536" s="5">
        <v>1269</v>
      </c>
      <c r="P536" s="5">
        <v>5481</v>
      </c>
      <c r="Q536" s="5">
        <v>123086</v>
      </c>
    </row>
    <row r="537" spans="1:17" ht="20.100000000000001" customHeight="1">
      <c r="A537" s="288">
        <v>44173</v>
      </c>
      <c r="B537" s="5">
        <v>11801</v>
      </c>
      <c r="C537" s="5">
        <v>10639</v>
      </c>
      <c r="D537" s="5">
        <v>6695</v>
      </c>
      <c r="E537" s="5">
        <v>12255</v>
      </c>
      <c r="F537" s="5">
        <v>14699</v>
      </c>
      <c r="G537" s="5">
        <v>1432</v>
      </c>
      <c r="H537" s="5">
        <v>15211</v>
      </c>
      <c r="I537" s="5">
        <v>11858</v>
      </c>
      <c r="J537" s="5">
        <v>10482</v>
      </c>
      <c r="K537" s="5">
        <v>7295</v>
      </c>
      <c r="L537" s="5">
        <v>6076</v>
      </c>
      <c r="M537" s="5">
        <v>3965</v>
      </c>
      <c r="N537" s="5">
        <v>5439</v>
      </c>
      <c r="O537" s="5">
        <v>1257</v>
      </c>
      <c r="P537" s="5">
        <v>5476</v>
      </c>
      <c r="Q537" s="5">
        <v>124580</v>
      </c>
    </row>
    <row r="538" spans="1:17" ht="20.100000000000001" customHeight="1">
      <c r="A538" s="288">
        <v>44174</v>
      </c>
      <c r="B538" s="5">
        <v>11706</v>
      </c>
      <c r="C538" s="5">
        <v>10437</v>
      </c>
      <c r="D538" s="5">
        <v>6565</v>
      </c>
      <c r="E538" s="5">
        <v>11289</v>
      </c>
      <c r="F538" s="5">
        <v>14235</v>
      </c>
      <c r="G538" s="5">
        <v>1403</v>
      </c>
      <c r="H538" s="5">
        <v>14394</v>
      </c>
      <c r="I538" s="5">
        <v>11823</v>
      </c>
      <c r="J538" s="5">
        <v>10106</v>
      </c>
      <c r="K538" s="5">
        <v>7016</v>
      </c>
      <c r="L538" s="5">
        <v>6089</v>
      </c>
      <c r="M538" s="5">
        <v>3955</v>
      </c>
      <c r="N538" s="5">
        <v>5445</v>
      </c>
      <c r="O538" s="5">
        <v>1249</v>
      </c>
      <c r="P538" s="5">
        <v>5469</v>
      </c>
      <c r="Q538" s="5">
        <v>121181</v>
      </c>
    </row>
    <row r="539" spans="1:17" ht="20.100000000000001" customHeight="1">
      <c r="A539" s="288">
        <v>44175</v>
      </c>
      <c r="B539" s="5">
        <v>11946</v>
      </c>
      <c r="C539" s="5">
        <v>10679</v>
      </c>
      <c r="D539" s="5">
        <v>6889</v>
      </c>
      <c r="E539" s="5">
        <v>11685</v>
      </c>
      <c r="F539" s="5">
        <v>14652</v>
      </c>
      <c r="G539" s="5">
        <v>1422</v>
      </c>
      <c r="H539" s="5">
        <v>14994</v>
      </c>
      <c r="I539" s="5">
        <v>12230</v>
      </c>
      <c r="J539" s="5">
        <v>10002</v>
      </c>
      <c r="K539" s="5">
        <v>6833</v>
      </c>
      <c r="L539" s="5">
        <v>6200</v>
      </c>
      <c r="M539" s="5">
        <v>3939</v>
      </c>
      <c r="N539" s="5">
        <v>5450</v>
      </c>
      <c r="O539" s="5">
        <v>1256</v>
      </c>
      <c r="P539" s="5">
        <v>5475</v>
      </c>
      <c r="Q539" s="5">
        <v>123652</v>
      </c>
    </row>
    <row r="540" spans="1:17" ht="20.100000000000001" customHeight="1">
      <c r="A540" s="288">
        <v>44176</v>
      </c>
      <c r="B540" s="5">
        <v>11846</v>
      </c>
      <c r="C540" s="5">
        <v>10791</v>
      </c>
      <c r="D540" s="5">
        <v>6455</v>
      </c>
      <c r="E540" s="5">
        <v>11416</v>
      </c>
      <c r="F540" s="5">
        <v>14855</v>
      </c>
      <c r="G540" s="5">
        <v>1492</v>
      </c>
      <c r="H540" s="5">
        <v>15694</v>
      </c>
      <c r="I540" s="5">
        <v>12100</v>
      </c>
      <c r="J540" s="5">
        <v>9898</v>
      </c>
      <c r="K540" s="5">
        <v>6761</v>
      </c>
      <c r="L540" s="5">
        <v>6170</v>
      </c>
      <c r="M540" s="5">
        <v>3920</v>
      </c>
      <c r="N540" s="5">
        <v>5200</v>
      </c>
      <c r="O540" s="5">
        <v>1249</v>
      </c>
      <c r="P540" s="5">
        <v>5369</v>
      </c>
      <c r="Q540" s="5">
        <v>123216</v>
      </c>
    </row>
    <row r="541" spans="1:17" ht="20.100000000000001" customHeight="1">
      <c r="A541" s="288">
        <v>44177</v>
      </c>
      <c r="B541" s="5">
        <v>11852</v>
      </c>
      <c r="C541" s="5">
        <v>10814</v>
      </c>
      <c r="D541" s="5">
        <v>6489</v>
      </c>
      <c r="E541" s="5">
        <v>12103</v>
      </c>
      <c r="F541" s="5">
        <v>15326</v>
      </c>
      <c r="G541" s="5">
        <v>1542</v>
      </c>
      <c r="H541" s="5">
        <v>16642</v>
      </c>
      <c r="I541" s="5">
        <v>11058</v>
      </c>
      <c r="J541" s="5">
        <v>9907</v>
      </c>
      <c r="K541" s="5">
        <v>6715</v>
      </c>
      <c r="L541" s="5">
        <v>6400</v>
      </c>
      <c r="M541" s="5">
        <v>3941</v>
      </c>
      <c r="N541" s="5">
        <v>5258</v>
      </c>
      <c r="O541" s="5">
        <v>1259</v>
      </c>
      <c r="P541" s="5">
        <v>5378</v>
      </c>
      <c r="Q541" s="5">
        <v>124684</v>
      </c>
    </row>
    <row r="542" spans="1:17" ht="20.100000000000001" customHeight="1">
      <c r="A542" s="288">
        <v>44178</v>
      </c>
      <c r="B542" s="5">
        <v>11910</v>
      </c>
      <c r="C542" s="5">
        <v>10898</v>
      </c>
      <c r="D542" s="5">
        <v>6526</v>
      </c>
      <c r="E542" s="5">
        <v>12543</v>
      </c>
      <c r="F542" s="5">
        <v>15411</v>
      </c>
      <c r="G542" s="5">
        <v>1469</v>
      </c>
      <c r="H542" s="5">
        <v>16231</v>
      </c>
      <c r="I542" s="5">
        <v>10960</v>
      </c>
      <c r="J542" s="5">
        <v>9824</v>
      </c>
      <c r="K542" s="5">
        <v>6689</v>
      </c>
      <c r="L542" s="5">
        <v>6109</v>
      </c>
      <c r="M542" s="5">
        <v>3960</v>
      </c>
      <c r="N542" s="5">
        <v>5249</v>
      </c>
      <c r="O542" s="5">
        <v>1268</v>
      </c>
      <c r="P542" s="5">
        <v>5402</v>
      </c>
      <c r="Q542" s="5">
        <v>124449</v>
      </c>
    </row>
    <row r="543" spans="1:17" ht="20.100000000000001" customHeight="1">
      <c r="A543" s="288">
        <v>44179</v>
      </c>
      <c r="B543" s="5">
        <v>12048</v>
      </c>
      <c r="C543" s="5">
        <v>10956</v>
      </c>
      <c r="D543" s="5">
        <v>6624</v>
      </c>
      <c r="E543" s="5">
        <v>12128</v>
      </c>
      <c r="F543" s="5">
        <v>15034</v>
      </c>
      <c r="G543" s="5">
        <v>1432</v>
      </c>
      <c r="H543" s="5">
        <v>15844</v>
      </c>
      <c r="I543" s="5">
        <v>10585</v>
      </c>
      <c r="J543" s="5">
        <v>9856</v>
      </c>
      <c r="K543" s="5">
        <v>6722</v>
      </c>
      <c r="L543" s="5">
        <v>6217</v>
      </c>
      <c r="M543" s="5">
        <v>3985</v>
      </c>
      <c r="N543" s="5">
        <v>5256</v>
      </c>
      <c r="O543" s="5">
        <v>1255</v>
      </c>
      <c r="P543" s="5">
        <v>5389</v>
      </c>
      <c r="Q543" s="5">
        <v>123331</v>
      </c>
    </row>
    <row r="544" spans="1:17" ht="20.100000000000001" customHeight="1">
      <c r="A544" s="288">
        <v>44180</v>
      </c>
      <c r="B544" s="5">
        <v>11928</v>
      </c>
      <c r="C544" s="5">
        <v>10921</v>
      </c>
      <c r="D544" s="5">
        <v>6595</v>
      </c>
      <c r="E544" s="5">
        <v>11898</v>
      </c>
      <c r="F544" s="5">
        <v>16752</v>
      </c>
      <c r="G544" s="5">
        <v>1512</v>
      </c>
      <c r="H544" s="5">
        <v>17111</v>
      </c>
      <c r="I544" s="5">
        <v>10569</v>
      </c>
      <c r="J544" s="5">
        <v>9736</v>
      </c>
      <c r="K544" s="5">
        <v>6797</v>
      </c>
      <c r="L544" s="5">
        <v>6430</v>
      </c>
      <c r="M544" s="5">
        <v>3955</v>
      </c>
      <c r="N544" s="5">
        <v>5212</v>
      </c>
      <c r="O544" s="5">
        <v>1241</v>
      </c>
      <c r="P544" s="5">
        <v>5378</v>
      </c>
      <c r="Q544" s="5">
        <v>126035</v>
      </c>
    </row>
    <row r="545" spans="1:17" ht="20.100000000000001" customHeight="1">
      <c r="A545" s="288">
        <v>44181</v>
      </c>
      <c r="B545" s="5">
        <v>12026</v>
      </c>
      <c r="C545" s="5">
        <v>11043</v>
      </c>
      <c r="D545" s="5">
        <v>6626</v>
      </c>
      <c r="E545" s="5">
        <v>12304</v>
      </c>
      <c r="F545" s="5">
        <v>18034</v>
      </c>
      <c r="G545" s="5">
        <v>1637</v>
      </c>
      <c r="H545" s="5">
        <v>18960</v>
      </c>
      <c r="I545" s="5">
        <v>9961</v>
      </c>
      <c r="J545" s="5">
        <v>9889</v>
      </c>
      <c r="K545" s="5">
        <v>6823</v>
      </c>
      <c r="L545" s="5">
        <v>6038</v>
      </c>
      <c r="M545" s="5">
        <v>3936</v>
      </c>
      <c r="N545" s="5">
        <v>5225</v>
      </c>
      <c r="O545" s="5">
        <v>1248</v>
      </c>
      <c r="P545" s="5">
        <v>5405</v>
      </c>
      <c r="Q545" s="5">
        <v>129155</v>
      </c>
    </row>
    <row r="546" spans="1:17" ht="20.100000000000001" customHeight="1">
      <c r="A546" s="288">
        <v>44182</v>
      </c>
      <c r="B546" s="5">
        <v>12254</v>
      </c>
      <c r="C546" s="5">
        <v>11198</v>
      </c>
      <c r="D546" s="5">
        <v>6697</v>
      </c>
      <c r="E546" s="5">
        <v>12395</v>
      </c>
      <c r="F546" s="5">
        <v>19304</v>
      </c>
      <c r="G546" s="5">
        <v>1712</v>
      </c>
      <c r="H546" s="5">
        <v>19576</v>
      </c>
      <c r="I546" s="5">
        <v>9852</v>
      </c>
      <c r="J546" s="5">
        <v>9996</v>
      </c>
      <c r="K546" s="5">
        <v>7013</v>
      </c>
      <c r="L546" s="5">
        <v>5946</v>
      </c>
      <c r="M546" s="5">
        <v>3922</v>
      </c>
      <c r="N546" s="5">
        <v>5238</v>
      </c>
      <c r="O546" s="5">
        <v>1259</v>
      </c>
      <c r="P546" s="5">
        <v>5469</v>
      </c>
      <c r="Q546" s="5">
        <v>131831</v>
      </c>
    </row>
    <row r="547" spans="1:17" ht="20.100000000000001" customHeight="1">
      <c r="A547" s="288">
        <v>44183</v>
      </c>
      <c r="B547" s="5">
        <v>12362</v>
      </c>
      <c r="C547" s="5">
        <v>11291</v>
      </c>
      <c r="D547" s="5">
        <v>6734</v>
      </c>
      <c r="E547" s="5">
        <v>13283</v>
      </c>
      <c r="F547" s="5">
        <v>23011</v>
      </c>
      <c r="G547" s="5">
        <v>1798</v>
      </c>
      <c r="H547" s="5">
        <v>25706</v>
      </c>
      <c r="I547" s="5">
        <v>9763</v>
      </c>
      <c r="J547" s="5">
        <v>10025</v>
      </c>
      <c r="K547" s="5">
        <v>7101</v>
      </c>
      <c r="L547" s="5">
        <v>6230</v>
      </c>
      <c r="M547" s="5">
        <v>3980</v>
      </c>
      <c r="N547" s="5">
        <v>5195</v>
      </c>
      <c r="O547" s="5">
        <v>1339</v>
      </c>
      <c r="P547" s="5">
        <v>5500</v>
      </c>
      <c r="Q547" s="5">
        <v>143318</v>
      </c>
    </row>
    <row r="548" spans="1:17" ht="20.100000000000001" customHeight="1">
      <c r="A548" s="288">
        <v>44184</v>
      </c>
      <c r="B548" s="5">
        <v>12398</v>
      </c>
      <c r="C548" s="5">
        <v>11354</v>
      </c>
      <c r="D548" s="5">
        <v>6786</v>
      </c>
      <c r="E548" s="5">
        <v>16197</v>
      </c>
      <c r="F548" s="5">
        <v>36447</v>
      </c>
      <c r="G548" s="5">
        <v>2100</v>
      </c>
      <c r="H548" s="5">
        <v>42303</v>
      </c>
      <c r="I548" s="5">
        <v>10023</v>
      </c>
      <c r="J548" s="5">
        <v>10516</v>
      </c>
      <c r="K548" s="5">
        <v>7115</v>
      </c>
      <c r="L548" s="5">
        <v>6157</v>
      </c>
      <c r="M548" s="5">
        <v>4086</v>
      </c>
      <c r="N548" s="5">
        <v>5256</v>
      </c>
      <c r="O548" s="5">
        <v>1396</v>
      </c>
      <c r="P548" s="5">
        <v>5587</v>
      </c>
      <c r="Q548" s="5">
        <v>177721</v>
      </c>
    </row>
    <row r="549" spans="1:17" ht="20.100000000000001" customHeight="1">
      <c r="A549" s="288">
        <v>44185</v>
      </c>
      <c r="B549" s="5">
        <v>12774</v>
      </c>
      <c r="C549" s="5">
        <v>11543</v>
      </c>
      <c r="D549" s="5">
        <v>6802</v>
      </c>
      <c r="E549" s="5">
        <v>17226</v>
      </c>
      <c r="F549" s="5">
        <v>37544</v>
      </c>
      <c r="G549" s="5">
        <v>2013</v>
      </c>
      <c r="H549" s="5">
        <v>38446</v>
      </c>
      <c r="I549" s="5">
        <v>10255</v>
      </c>
      <c r="J549" s="5">
        <v>10675</v>
      </c>
      <c r="K549" s="5">
        <v>7123</v>
      </c>
      <c r="L549" s="5">
        <v>7012</v>
      </c>
      <c r="M549" s="5">
        <v>3950</v>
      </c>
      <c r="N549" s="5">
        <v>5498</v>
      </c>
      <c r="O549" s="5">
        <v>1451</v>
      </c>
      <c r="P549" s="5">
        <v>5712</v>
      </c>
      <c r="Q549" s="5">
        <v>178024</v>
      </c>
    </row>
    <row r="550" spans="1:17" ht="20.100000000000001" customHeight="1">
      <c r="A550" s="288">
        <v>44186</v>
      </c>
      <c r="B550" s="5">
        <v>12385</v>
      </c>
      <c r="C550" s="5">
        <v>11346</v>
      </c>
      <c r="D550" s="5">
        <v>6765</v>
      </c>
      <c r="E550" s="5">
        <v>16330</v>
      </c>
      <c r="F550" s="5">
        <v>34644</v>
      </c>
      <c r="G550" s="5">
        <v>1799</v>
      </c>
      <c r="H550" s="5">
        <v>36412</v>
      </c>
      <c r="I550" s="5">
        <v>10362</v>
      </c>
      <c r="J550" s="5">
        <v>10583</v>
      </c>
      <c r="K550" s="5">
        <v>7187</v>
      </c>
      <c r="L550" s="5">
        <v>7223</v>
      </c>
      <c r="M550" s="5">
        <v>3972</v>
      </c>
      <c r="N550" s="5">
        <v>5521</v>
      </c>
      <c r="O550" s="5">
        <v>1498</v>
      </c>
      <c r="P550" s="5">
        <v>5786</v>
      </c>
      <c r="Q550" s="5">
        <v>171813</v>
      </c>
    </row>
    <row r="551" spans="1:17" ht="20.100000000000001" customHeight="1">
      <c r="A551" s="288">
        <v>44187</v>
      </c>
      <c r="B551" s="5">
        <v>12254</v>
      </c>
      <c r="C551" s="5">
        <v>11251</v>
      </c>
      <c r="D551" s="5">
        <v>6628</v>
      </c>
      <c r="E551" s="5">
        <v>15886</v>
      </c>
      <c r="F551" s="5">
        <v>33811</v>
      </c>
      <c r="G551" s="5">
        <v>1715</v>
      </c>
      <c r="H551" s="5">
        <v>36031</v>
      </c>
      <c r="I551" s="5">
        <v>10220</v>
      </c>
      <c r="J551" s="5">
        <v>10551</v>
      </c>
      <c r="K551" s="5">
        <v>7067</v>
      </c>
      <c r="L551" s="5">
        <v>6439</v>
      </c>
      <c r="M551" s="5">
        <v>3925</v>
      </c>
      <c r="N551" s="5">
        <v>5502</v>
      </c>
      <c r="O551" s="5">
        <v>1487</v>
      </c>
      <c r="P551" s="5">
        <v>5792</v>
      </c>
      <c r="Q551" s="5">
        <v>168559</v>
      </c>
    </row>
    <row r="552" spans="1:17" ht="20.100000000000001" customHeight="1">
      <c r="A552" s="288">
        <v>44188</v>
      </c>
      <c r="B552" s="5">
        <v>12205</v>
      </c>
      <c r="C552" s="5">
        <v>11198</v>
      </c>
      <c r="D552" s="5">
        <v>6594</v>
      </c>
      <c r="E552" s="5">
        <v>15595</v>
      </c>
      <c r="F552" s="5">
        <v>34977</v>
      </c>
      <c r="G552" s="5">
        <v>1723</v>
      </c>
      <c r="H552" s="5">
        <v>38464</v>
      </c>
      <c r="I552" s="5">
        <v>11255</v>
      </c>
      <c r="J552" s="5">
        <v>10390</v>
      </c>
      <c r="K552" s="5">
        <v>7045</v>
      </c>
      <c r="L552" s="5">
        <v>6698</v>
      </c>
      <c r="M552" s="5">
        <v>3969</v>
      </c>
      <c r="N552" s="5">
        <v>5519</v>
      </c>
      <c r="O552" s="5">
        <v>1479</v>
      </c>
      <c r="P552" s="5">
        <v>5865</v>
      </c>
      <c r="Q552" s="5">
        <v>172976</v>
      </c>
    </row>
    <row r="553" spans="1:17" ht="20.100000000000001" customHeight="1">
      <c r="A553" s="288">
        <v>44189</v>
      </c>
      <c r="B553" s="5">
        <v>12294</v>
      </c>
      <c r="C553" s="5">
        <v>11184</v>
      </c>
      <c r="D553" s="5">
        <v>6582</v>
      </c>
      <c r="E553" s="5">
        <v>16771</v>
      </c>
      <c r="F553" s="5">
        <v>34564</v>
      </c>
      <c r="G553" s="5">
        <v>1723</v>
      </c>
      <c r="H553" s="5">
        <v>38965</v>
      </c>
      <c r="I553" s="5">
        <v>10965</v>
      </c>
      <c r="J553" s="5">
        <v>10605</v>
      </c>
      <c r="K553" s="5">
        <v>7002</v>
      </c>
      <c r="L553" s="5">
        <v>7050</v>
      </c>
      <c r="M553" s="5">
        <v>3991</v>
      </c>
      <c r="N553" s="5">
        <v>5535</v>
      </c>
      <c r="O553" s="5">
        <v>1485</v>
      </c>
      <c r="P553" s="5">
        <v>5907</v>
      </c>
      <c r="Q553" s="5">
        <v>174623</v>
      </c>
    </row>
    <row r="554" spans="1:17" ht="20.100000000000001" customHeight="1">
      <c r="A554" s="288">
        <v>44190</v>
      </c>
      <c r="B554" s="5">
        <v>12351</v>
      </c>
      <c r="C554" s="5">
        <v>11243</v>
      </c>
      <c r="D554" s="5">
        <v>6675</v>
      </c>
      <c r="E554" s="5">
        <v>17467</v>
      </c>
      <c r="F554" s="5">
        <v>35012</v>
      </c>
      <c r="G554" s="5">
        <v>1702</v>
      </c>
      <c r="H554" s="5">
        <v>38849</v>
      </c>
      <c r="I554" s="5">
        <v>10885</v>
      </c>
      <c r="J554" s="5">
        <v>10783</v>
      </c>
      <c r="K554" s="5">
        <v>7155</v>
      </c>
      <c r="L554" s="5">
        <v>7329</v>
      </c>
      <c r="M554" s="5">
        <v>4002</v>
      </c>
      <c r="N554" s="5">
        <v>5701</v>
      </c>
      <c r="O554" s="5">
        <v>1450</v>
      </c>
      <c r="P554" s="5">
        <v>6018</v>
      </c>
      <c r="Q554" s="5">
        <v>176622</v>
      </c>
    </row>
    <row r="555" spans="1:17" ht="20.100000000000001" customHeight="1">
      <c r="A555" s="288">
        <v>44191</v>
      </c>
      <c r="B555" s="5">
        <v>12946</v>
      </c>
      <c r="C555" s="5">
        <v>11977</v>
      </c>
      <c r="D555" s="5">
        <v>6946</v>
      </c>
      <c r="E555" s="5">
        <v>17205</v>
      </c>
      <c r="F555" s="5">
        <v>35884</v>
      </c>
      <c r="G555" s="5">
        <v>1897</v>
      </c>
      <c r="H555" s="5">
        <v>39411</v>
      </c>
      <c r="I555" s="5">
        <v>10622</v>
      </c>
      <c r="J555" s="5">
        <v>10813</v>
      </c>
      <c r="K555" s="5">
        <v>7312</v>
      </c>
      <c r="L555" s="5">
        <v>6565</v>
      </c>
      <c r="M555" s="5">
        <v>3995</v>
      </c>
      <c r="N555" s="5">
        <v>5937</v>
      </c>
      <c r="O555" s="5">
        <v>1498</v>
      </c>
      <c r="P555" s="5">
        <v>6129</v>
      </c>
      <c r="Q555" s="5">
        <v>179137</v>
      </c>
    </row>
    <row r="556" spans="1:17" ht="20.100000000000001" customHeight="1">
      <c r="A556" s="288">
        <v>44192</v>
      </c>
      <c r="B556" s="5">
        <v>12232</v>
      </c>
      <c r="C556" s="5">
        <v>11646</v>
      </c>
      <c r="D556" s="5">
        <v>6564</v>
      </c>
      <c r="E556" s="5">
        <v>17006</v>
      </c>
      <c r="F556" s="5">
        <v>36034</v>
      </c>
      <c r="G556" s="5">
        <v>1677</v>
      </c>
      <c r="H556" s="5">
        <v>39031</v>
      </c>
      <c r="I556" s="5">
        <v>9523</v>
      </c>
      <c r="J556" s="5">
        <v>10597</v>
      </c>
      <c r="K556" s="5">
        <v>7373</v>
      </c>
      <c r="L556" s="5">
        <v>6329</v>
      </c>
      <c r="M556" s="5">
        <v>4012</v>
      </c>
      <c r="N556" s="5">
        <v>6095</v>
      </c>
      <c r="O556" s="5">
        <v>1521</v>
      </c>
      <c r="P556" s="5">
        <v>6297</v>
      </c>
      <c r="Q556" s="5">
        <v>175937</v>
      </c>
    </row>
    <row r="557" spans="1:17" ht="20.100000000000001" customHeight="1">
      <c r="A557" s="288">
        <v>44193</v>
      </c>
      <c r="B557" s="5">
        <v>12455</v>
      </c>
      <c r="C557" s="5">
        <v>11525</v>
      </c>
      <c r="D557" s="5">
        <v>6784</v>
      </c>
      <c r="E557" s="5">
        <v>17313</v>
      </c>
      <c r="F557" s="5">
        <v>35111</v>
      </c>
      <c r="G557" s="5">
        <v>1703</v>
      </c>
      <c r="H557" s="5">
        <v>38794</v>
      </c>
      <c r="I557" s="5">
        <v>9200</v>
      </c>
      <c r="J557" s="5">
        <v>10635</v>
      </c>
      <c r="K557" s="5">
        <v>7258</v>
      </c>
      <c r="L557" s="5">
        <v>6098</v>
      </c>
      <c r="M557" s="5">
        <v>4008</v>
      </c>
      <c r="N557" s="5">
        <v>6238</v>
      </c>
      <c r="O557" s="5">
        <v>1436</v>
      </c>
      <c r="P557" s="5">
        <v>6356</v>
      </c>
      <c r="Q557" s="5">
        <v>174914</v>
      </c>
    </row>
    <row r="558" spans="1:17" ht="20.100000000000001" customHeight="1">
      <c r="A558" s="288">
        <v>44194</v>
      </c>
      <c r="B558" s="5">
        <v>12521</v>
      </c>
      <c r="C558" s="5">
        <v>11684</v>
      </c>
      <c r="D558" s="5">
        <v>6828</v>
      </c>
      <c r="E558" s="5">
        <v>18025</v>
      </c>
      <c r="F558" s="5">
        <v>34872</v>
      </c>
      <c r="G558" s="5">
        <v>1597</v>
      </c>
      <c r="H558" s="5">
        <v>38046</v>
      </c>
      <c r="I558" s="5">
        <v>9221</v>
      </c>
      <c r="J558" s="5">
        <v>10693</v>
      </c>
      <c r="K558" s="5">
        <v>7307</v>
      </c>
      <c r="L558" s="5">
        <v>5989</v>
      </c>
      <c r="M558" s="5">
        <v>4025</v>
      </c>
      <c r="N558" s="5">
        <v>6521</v>
      </c>
      <c r="O558" s="5">
        <v>1450</v>
      </c>
      <c r="P558" s="5">
        <v>6678</v>
      </c>
      <c r="Q558" s="5">
        <v>175457</v>
      </c>
    </row>
    <row r="559" spans="1:17" ht="20.100000000000001" customHeight="1">
      <c r="A559" s="288">
        <v>44195</v>
      </c>
      <c r="B559" s="5">
        <v>12486</v>
      </c>
      <c r="C559" s="5">
        <v>11571</v>
      </c>
      <c r="D559" s="5">
        <v>6794</v>
      </c>
      <c r="E559" s="5">
        <v>17907</v>
      </c>
      <c r="F559" s="5">
        <v>34032</v>
      </c>
      <c r="G559" s="5">
        <v>1532</v>
      </c>
      <c r="H559" s="5">
        <v>37778</v>
      </c>
      <c r="I559" s="5">
        <v>9105</v>
      </c>
      <c r="J559" s="5">
        <v>10015</v>
      </c>
      <c r="K559" s="5">
        <v>7202</v>
      </c>
      <c r="L559" s="5">
        <v>6390</v>
      </c>
      <c r="M559" s="5">
        <v>4010</v>
      </c>
      <c r="N559" s="5">
        <v>6898</v>
      </c>
      <c r="O559" s="5">
        <v>1489</v>
      </c>
      <c r="P559" s="5">
        <v>6956</v>
      </c>
      <c r="Q559" s="5">
        <v>174165</v>
      </c>
    </row>
    <row r="560" spans="1:17" ht="20.100000000000001" customHeight="1">
      <c r="A560" s="288">
        <v>44196</v>
      </c>
      <c r="B560" s="5">
        <v>12624</v>
      </c>
      <c r="C560" s="5">
        <v>11843</v>
      </c>
      <c r="D560" s="5">
        <v>6871</v>
      </c>
      <c r="E560" s="5">
        <v>17613</v>
      </c>
      <c r="F560" s="5">
        <v>33264</v>
      </c>
      <c r="G560" s="5">
        <v>1500</v>
      </c>
      <c r="H560" s="5">
        <v>37034</v>
      </c>
      <c r="I560" s="5">
        <v>9216</v>
      </c>
      <c r="J560" s="5">
        <v>10083</v>
      </c>
      <c r="K560" s="5">
        <v>7247</v>
      </c>
      <c r="L560" s="5">
        <v>7039</v>
      </c>
      <c r="M560" s="5">
        <v>4029</v>
      </c>
      <c r="N560" s="5">
        <v>7148</v>
      </c>
      <c r="O560" s="5">
        <v>1512</v>
      </c>
      <c r="P560" s="5">
        <v>7298</v>
      </c>
      <c r="Q560" s="5">
        <v>174321</v>
      </c>
    </row>
    <row r="561" spans="1:17" ht="20.100000000000001" customHeight="1">
      <c r="A561" s="288">
        <v>44197</v>
      </c>
      <c r="B561" s="5">
        <v>13768</v>
      </c>
      <c r="C561" s="5">
        <v>12548</v>
      </c>
      <c r="D561" s="5">
        <v>7486</v>
      </c>
      <c r="E561" s="5">
        <v>17857</v>
      </c>
      <c r="F561" s="5">
        <v>37644</v>
      </c>
      <c r="G561" s="5">
        <v>1844</v>
      </c>
      <c r="H561" s="5">
        <v>40344</v>
      </c>
      <c r="I561" s="5">
        <v>9223</v>
      </c>
      <c r="J561" s="5">
        <v>10095</v>
      </c>
      <c r="K561" s="5">
        <v>7267</v>
      </c>
      <c r="L561" s="5">
        <v>7498</v>
      </c>
      <c r="M561" s="5">
        <v>4067</v>
      </c>
      <c r="N561" s="5">
        <v>7596</v>
      </c>
      <c r="O561" s="5">
        <v>1608</v>
      </c>
      <c r="P561" s="5">
        <v>7649</v>
      </c>
      <c r="Q561" s="5">
        <v>186494</v>
      </c>
    </row>
    <row r="562" spans="1:17" ht="20.100000000000001" customHeight="1">
      <c r="A562" s="288">
        <v>44198</v>
      </c>
      <c r="B562" s="5">
        <v>13142</v>
      </c>
      <c r="C562" s="5">
        <v>12047</v>
      </c>
      <c r="D562" s="5">
        <v>7058</v>
      </c>
      <c r="E562" s="5">
        <v>17934</v>
      </c>
      <c r="F562" s="5">
        <v>36131</v>
      </c>
      <c r="G562" s="5">
        <v>1644</v>
      </c>
      <c r="H562" s="5">
        <v>38131</v>
      </c>
      <c r="I562" s="5">
        <v>8102</v>
      </c>
      <c r="J562" s="5">
        <v>10107</v>
      </c>
      <c r="K562" s="5">
        <v>7275</v>
      </c>
      <c r="L562" s="5">
        <v>7701</v>
      </c>
      <c r="M562" s="5">
        <v>4080</v>
      </c>
      <c r="N562" s="5">
        <v>7887</v>
      </c>
      <c r="O562" s="5">
        <v>1735</v>
      </c>
      <c r="P562" s="5">
        <v>7856</v>
      </c>
      <c r="Q562" s="5">
        <v>180830</v>
      </c>
    </row>
    <row r="563" spans="1:17" ht="20.100000000000001" customHeight="1">
      <c r="A563" s="288">
        <v>44199</v>
      </c>
      <c r="B563" s="5">
        <v>13105</v>
      </c>
      <c r="C563" s="5">
        <v>12038</v>
      </c>
      <c r="D563" s="5">
        <v>7037</v>
      </c>
      <c r="E563" s="5">
        <v>16808</v>
      </c>
      <c r="F563" s="5">
        <v>35574</v>
      </c>
      <c r="G563" s="5">
        <v>1577</v>
      </c>
      <c r="H563" s="5">
        <v>37144</v>
      </c>
      <c r="I563" s="5">
        <v>8083</v>
      </c>
      <c r="J563" s="5">
        <v>10095</v>
      </c>
      <c r="K563" s="5">
        <v>7044</v>
      </c>
      <c r="L563" s="5">
        <v>7218</v>
      </c>
      <c r="M563" s="5">
        <v>4059</v>
      </c>
      <c r="N563" s="5">
        <v>8012</v>
      </c>
      <c r="O563" s="5">
        <v>1796</v>
      </c>
      <c r="P563" s="5">
        <v>7980</v>
      </c>
      <c r="Q563" s="5">
        <v>177570</v>
      </c>
    </row>
    <row r="564" spans="1:17" ht="20.100000000000001" customHeight="1">
      <c r="A564" s="288">
        <v>44200</v>
      </c>
      <c r="B564" s="5">
        <v>13075</v>
      </c>
      <c r="C564" s="5">
        <v>12017</v>
      </c>
      <c r="D564" s="5">
        <v>7014</v>
      </c>
      <c r="E564" s="5">
        <v>16534</v>
      </c>
      <c r="F564" s="5">
        <v>35846</v>
      </c>
      <c r="G564" s="5">
        <v>1578</v>
      </c>
      <c r="H564" s="5">
        <v>37413</v>
      </c>
      <c r="I564" s="5">
        <v>8125</v>
      </c>
      <c r="J564" s="5">
        <v>9822</v>
      </c>
      <c r="K564" s="5">
        <v>6987</v>
      </c>
      <c r="L564" s="5">
        <v>6996</v>
      </c>
      <c r="M564" s="5">
        <v>4006</v>
      </c>
      <c r="N564" s="5">
        <v>8139</v>
      </c>
      <c r="O564" s="5">
        <v>1818</v>
      </c>
      <c r="P564" s="5">
        <v>8049</v>
      </c>
      <c r="Q564" s="5">
        <v>177419</v>
      </c>
    </row>
    <row r="565" spans="1:17" ht="20.100000000000001" customHeight="1">
      <c r="A565" s="288">
        <v>44201</v>
      </c>
      <c r="B565" s="5">
        <v>13054</v>
      </c>
      <c r="C565" s="5">
        <v>12002</v>
      </c>
      <c r="D565" s="5">
        <v>7005</v>
      </c>
      <c r="E565" s="5">
        <v>15673</v>
      </c>
      <c r="F565" s="5">
        <v>36444</v>
      </c>
      <c r="G565" s="5">
        <v>1734</v>
      </c>
      <c r="H565" s="5">
        <v>38031</v>
      </c>
      <c r="I565" s="5">
        <v>8238</v>
      </c>
      <c r="J565" s="5">
        <v>9871</v>
      </c>
      <c r="K565" s="5">
        <v>6995</v>
      </c>
      <c r="L565" s="5">
        <v>7210</v>
      </c>
      <c r="M565" s="5">
        <v>4018</v>
      </c>
      <c r="N565" s="5">
        <v>8005</v>
      </c>
      <c r="O565" s="5">
        <v>1798</v>
      </c>
      <c r="P565" s="5">
        <v>7989</v>
      </c>
      <c r="Q565" s="5">
        <v>178067</v>
      </c>
    </row>
    <row r="566" spans="1:17" ht="20.100000000000001" customHeight="1">
      <c r="A566" s="288">
        <v>44202</v>
      </c>
      <c r="B566" s="5">
        <v>13014</v>
      </c>
      <c r="C566" s="5">
        <v>11968</v>
      </c>
      <c r="D566" s="5">
        <v>5955</v>
      </c>
      <c r="E566" s="5">
        <v>15585</v>
      </c>
      <c r="F566" s="5">
        <v>36595</v>
      </c>
      <c r="G566" s="5">
        <v>1674</v>
      </c>
      <c r="H566" s="5">
        <v>38622</v>
      </c>
      <c r="I566" s="5">
        <v>8267</v>
      </c>
      <c r="J566" s="5">
        <v>9969</v>
      </c>
      <c r="K566" s="5">
        <v>6922</v>
      </c>
      <c r="L566" s="5">
        <v>6999</v>
      </c>
      <c r="M566" s="5">
        <v>4033</v>
      </c>
      <c r="N566" s="5">
        <v>7823</v>
      </c>
      <c r="O566" s="5">
        <v>1721</v>
      </c>
      <c r="P566" s="5">
        <v>7767</v>
      </c>
      <c r="Q566" s="5">
        <v>176914</v>
      </c>
    </row>
    <row r="567" spans="1:17" ht="20.100000000000001" customHeight="1">
      <c r="A567" s="288">
        <v>44203</v>
      </c>
      <c r="B567" s="5">
        <v>13018</v>
      </c>
      <c r="C567" s="5">
        <v>11974</v>
      </c>
      <c r="D567" s="5">
        <v>5962</v>
      </c>
      <c r="E567" s="5">
        <v>15433</v>
      </c>
      <c r="F567" s="5">
        <v>36703</v>
      </c>
      <c r="G567" s="5">
        <v>1644</v>
      </c>
      <c r="H567" s="5">
        <v>38594</v>
      </c>
      <c r="I567" s="5">
        <v>8220</v>
      </c>
      <c r="J567" s="5">
        <v>9901</v>
      </c>
      <c r="K567" s="5">
        <v>6950</v>
      </c>
      <c r="L567" s="5">
        <v>6821</v>
      </c>
      <c r="M567" s="5">
        <v>4050</v>
      </c>
      <c r="N567" s="5">
        <v>7635</v>
      </c>
      <c r="O567" s="5">
        <v>1634</v>
      </c>
      <c r="P567" s="5">
        <v>7565</v>
      </c>
      <c r="Q567" s="5">
        <v>176104</v>
      </c>
    </row>
    <row r="568" spans="1:17" ht="20.100000000000001" customHeight="1">
      <c r="A568" s="288">
        <v>44204</v>
      </c>
      <c r="B568" s="5">
        <v>13021</v>
      </c>
      <c r="C568" s="5">
        <v>11978</v>
      </c>
      <c r="D568" s="5">
        <v>5967</v>
      </c>
      <c r="E568" s="5">
        <v>15480</v>
      </c>
      <c r="F568" s="5">
        <v>37648</v>
      </c>
      <c r="G568" s="5">
        <v>1603</v>
      </c>
      <c r="H568" s="5">
        <v>38994</v>
      </c>
      <c r="I568" s="5">
        <v>8355</v>
      </c>
      <c r="J568" s="5">
        <v>9935</v>
      </c>
      <c r="K568" s="5">
        <v>6963</v>
      </c>
      <c r="L568" s="5">
        <v>7239</v>
      </c>
      <c r="M568" s="5">
        <v>4027</v>
      </c>
      <c r="N568" s="5">
        <v>7518</v>
      </c>
      <c r="O568" s="5">
        <v>1616</v>
      </c>
      <c r="P568" s="5">
        <v>7439</v>
      </c>
      <c r="Q568" s="5">
        <v>177783</v>
      </c>
    </row>
    <row r="569" spans="1:17" ht="20.100000000000001" customHeight="1">
      <c r="A569" s="288">
        <v>44205</v>
      </c>
      <c r="B569" s="5">
        <v>13035</v>
      </c>
      <c r="C569" s="5">
        <v>11981</v>
      </c>
      <c r="D569" s="5">
        <v>5969</v>
      </c>
      <c r="E569" s="5">
        <v>15981</v>
      </c>
      <c r="F569" s="5">
        <v>38411</v>
      </c>
      <c r="G569" s="5">
        <v>1716</v>
      </c>
      <c r="H569" s="5">
        <v>40346</v>
      </c>
      <c r="I569" s="5">
        <v>8668</v>
      </c>
      <c r="J569" s="5">
        <v>9960</v>
      </c>
      <c r="K569" s="5">
        <v>6985</v>
      </c>
      <c r="L569" s="5">
        <v>7808</v>
      </c>
      <c r="M569" s="5">
        <v>4056</v>
      </c>
      <c r="N569" s="5">
        <v>7450</v>
      </c>
      <c r="O569" s="5">
        <v>1590</v>
      </c>
      <c r="P569" s="5">
        <v>7401</v>
      </c>
      <c r="Q569" s="5">
        <v>181357</v>
      </c>
    </row>
    <row r="570" spans="1:17" ht="20.100000000000001" customHeight="1">
      <c r="A570" s="288">
        <v>44206</v>
      </c>
      <c r="B570" s="5">
        <v>13068</v>
      </c>
      <c r="C570" s="5">
        <v>11987</v>
      </c>
      <c r="D570" s="5">
        <v>5974</v>
      </c>
      <c r="E570" s="5">
        <v>15925</v>
      </c>
      <c r="F570" s="5">
        <v>39654</v>
      </c>
      <c r="G570" s="5">
        <v>1863</v>
      </c>
      <c r="H570" s="5">
        <v>41320</v>
      </c>
      <c r="I570" s="5">
        <v>8782</v>
      </c>
      <c r="J570" s="5">
        <v>9993</v>
      </c>
      <c r="K570" s="5">
        <v>6871</v>
      </c>
      <c r="L570" s="5">
        <v>8887</v>
      </c>
      <c r="M570" s="5">
        <v>4089</v>
      </c>
      <c r="N570" s="5">
        <v>7305</v>
      </c>
      <c r="O570" s="5">
        <v>1585</v>
      </c>
      <c r="P570" s="5">
        <v>7329</v>
      </c>
      <c r="Q570" s="5">
        <v>184632</v>
      </c>
    </row>
    <row r="571" spans="1:17" ht="20.100000000000001" customHeight="1">
      <c r="A571" s="288">
        <v>44207</v>
      </c>
      <c r="B571" s="5">
        <v>13089</v>
      </c>
      <c r="C571" s="5">
        <v>11994</v>
      </c>
      <c r="D571" s="5">
        <v>5979</v>
      </c>
      <c r="E571" s="5">
        <v>16033</v>
      </c>
      <c r="F571" s="5">
        <v>39268</v>
      </c>
      <c r="G571" s="5">
        <v>1648</v>
      </c>
      <c r="H571" s="5">
        <v>40311</v>
      </c>
      <c r="I571" s="5">
        <v>8689</v>
      </c>
      <c r="J571" s="5">
        <v>9904</v>
      </c>
      <c r="K571" s="5">
        <v>6990</v>
      </c>
      <c r="L571" s="5">
        <v>8635</v>
      </c>
      <c r="M571" s="5">
        <v>4096</v>
      </c>
      <c r="N571" s="5">
        <v>7211</v>
      </c>
      <c r="O571" s="5">
        <v>1567</v>
      </c>
      <c r="P571" s="5">
        <v>7298</v>
      </c>
      <c r="Q571" s="5">
        <v>182712</v>
      </c>
    </row>
    <row r="572" spans="1:17" ht="20.100000000000001" customHeight="1">
      <c r="A572" s="288">
        <v>44208</v>
      </c>
      <c r="B572" s="5">
        <v>13074</v>
      </c>
      <c r="C572" s="5">
        <v>11981</v>
      </c>
      <c r="D572" s="5">
        <v>5962</v>
      </c>
      <c r="E572" s="5">
        <v>16347</v>
      </c>
      <c r="F572" s="5">
        <v>41988</v>
      </c>
      <c r="G572" s="5">
        <v>1589</v>
      </c>
      <c r="H572" s="5">
        <v>44644</v>
      </c>
      <c r="I572" s="5">
        <v>8890</v>
      </c>
      <c r="J572" s="5">
        <v>9861</v>
      </c>
      <c r="K572" s="5">
        <v>6975</v>
      </c>
      <c r="L572" s="5">
        <v>8183</v>
      </c>
      <c r="M572" s="5">
        <v>4103</v>
      </c>
      <c r="N572" s="5">
        <v>7101</v>
      </c>
      <c r="O572" s="5">
        <v>1521</v>
      </c>
      <c r="P572" s="5">
        <v>7110</v>
      </c>
      <c r="Q572" s="5">
        <v>189329</v>
      </c>
    </row>
    <row r="573" spans="1:17" ht="20.100000000000001" customHeight="1">
      <c r="A573" s="288">
        <v>44209</v>
      </c>
      <c r="B573" s="5">
        <v>13386</v>
      </c>
      <c r="C573" s="5">
        <v>12054</v>
      </c>
      <c r="D573" s="5">
        <v>5812</v>
      </c>
      <c r="E573" s="5">
        <v>16225</v>
      </c>
      <c r="F573" s="5">
        <v>43244</v>
      </c>
      <c r="G573" s="5">
        <v>1465</v>
      </c>
      <c r="H573" s="5">
        <v>49952</v>
      </c>
      <c r="I573" s="5">
        <v>9100</v>
      </c>
      <c r="J573" s="5">
        <v>9870</v>
      </c>
      <c r="K573" s="5">
        <v>6935</v>
      </c>
      <c r="L573" s="5">
        <v>7777</v>
      </c>
      <c r="M573" s="5">
        <v>4123</v>
      </c>
      <c r="N573" s="5">
        <v>7012</v>
      </c>
      <c r="O573" s="5">
        <v>1509</v>
      </c>
      <c r="P573" s="5">
        <v>7057</v>
      </c>
      <c r="Q573" s="5">
        <v>195521</v>
      </c>
    </row>
    <row r="574" spans="1:17" ht="20.100000000000001" customHeight="1">
      <c r="A574" s="288">
        <v>44210</v>
      </c>
      <c r="B574" s="5">
        <v>13842</v>
      </c>
      <c r="C574" s="5">
        <v>19251</v>
      </c>
      <c r="D574" s="5">
        <v>6035</v>
      </c>
      <c r="E574" s="5">
        <v>16172</v>
      </c>
      <c r="F574" s="5">
        <v>45662</v>
      </c>
      <c r="G574" s="5">
        <v>1674</v>
      </c>
      <c r="H574" s="5">
        <v>51133</v>
      </c>
      <c r="I574" s="5">
        <v>8938</v>
      </c>
      <c r="J574" s="5">
        <v>9983</v>
      </c>
      <c r="K574" s="5">
        <v>6067</v>
      </c>
      <c r="L574" s="5">
        <v>8679</v>
      </c>
      <c r="M574" s="5">
        <v>4100</v>
      </c>
      <c r="N574" s="5">
        <v>7109</v>
      </c>
      <c r="O574" s="5">
        <v>1532</v>
      </c>
      <c r="P574" s="5">
        <v>7198</v>
      </c>
      <c r="Q574" s="5">
        <v>207375</v>
      </c>
    </row>
    <row r="575" spans="1:17" ht="20.100000000000001" customHeight="1">
      <c r="A575" s="288">
        <v>44211</v>
      </c>
      <c r="B575" s="5">
        <v>14517</v>
      </c>
      <c r="C575" s="5">
        <v>19984</v>
      </c>
      <c r="D575" s="5">
        <v>6391</v>
      </c>
      <c r="E575" s="5">
        <v>15975</v>
      </c>
      <c r="F575" s="5">
        <v>47322</v>
      </c>
      <c r="G575" s="5">
        <v>1699</v>
      </c>
      <c r="H575" s="5">
        <v>51031</v>
      </c>
      <c r="I575" s="5">
        <v>9233</v>
      </c>
      <c r="J575" s="5">
        <v>9887</v>
      </c>
      <c r="K575" s="5">
        <v>6198</v>
      </c>
      <c r="L575" s="5">
        <v>8256</v>
      </c>
      <c r="M575" s="5">
        <v>4150</v>
      </c>
      <c r="N575" s="5">
        <v>7298</v>
      </c>
      <c r="O575" s="5">
        <v>1548</v>
      </c>
      <c r="P575" s="5">
        <v>7387</v>
      </c>
      <c r="Q575" s="5">
        <v>210876</v>
      </c>
    </row>
    <row r="576" spans="1:17" ht="20.100000000000001" customHeight="1">
      <c r="A576" s="288">
        <v>44212</v>
      </c>
      <c r="B576" s="5">
        <v>14824</v>
      </c>
      <c r="C576" s="5">
        <v>17510</v>
      </c>
      <c r="D576" s="5">
        <v>6312</v>
      </c>
      <c r="E576" s="5">
        <v>16003</v>
      </c>
      <c r="F576" s="5">
        <v>46031</v>
      </c>
      <c r="G576" s="5">
        <v>1632</v>
      </c>
      <c r="H576" s="5">
        <v>50649</v>
      </c>
      <c r="I576" s="5">
        <v>9105</v>
      </c>
      <c r="J576" s="5">
        <v>9835</v>
      </c>
      <c r="K576" s="5">
        <v>6154</v>
      </c>
      <c r="L576" s="5">
        <v>8296</v>
      </c>
      <c r="M576" s="5">
        <v>4160</v>
      </c>
      <c r="N576" s="5">
        <v>7410</v>
      </c>
      <c r="O576" s="5">
        <v>1595</v>
      </c>
      <c r="P576" s="5">
        <v>7510</v>
      </c>
      <c r="Q576" s="5">
        <v>207026</v>
      </c>
    </row>
    <row r="577" spans="1:17" ht="20.100000000000001" customHeight="1">
      <c r="A577" s="288">
        <v>44213</v>
      </c>
      <c r="B577" s="5">
        <v>14996</v>
      </c>
      <c r="C577" s="5">
        <v>15178</v>
      </c>
      <c r="D577" s="5">
        <v>6254</v>
      </c>
      <c r="E577" s="5">
        <v>16108</v>
      </c>
      <c r="F577" s="5">
        <v>47924</v>
      </c>
      <c r="G577" s="5">
        <v>1611</v>
      </c>
      <c r="H577" s="5">
        <v>52133</v>
      </c>
      <c r="I577" s="5">
        <v>9293</v>
      </c>
      <c r="J577" s="5">
        <v>9744</v>
      </c>
      <c r="K577" s="5">
        <v>6167</v>
      </c>
      <c r="L577" s="5">
        <v>8514</v>
      </c>
      <c r="M577" s="5">
        <v>4210</v>
      </c>
      <c r="N577" s="5">
        <v>7531</v>
      </c>
      <c r="O577" s="5">
        <v>1627</v>
      </c>
      <c r="P577" s="5">
        <v>7639</v>
      </c>
      <c r="Q577" s="5">
        <v>208929</v>
      </c>
    </row>
    <row r="578" spans="1:17" ht="20.100000000000001" customHeight="1">
      <c r="A578" s="288">
        <v>44214</v>
      </c>
      <c r="B578" s="5">
        <v>15042</v>
      </c>
      <c r="C578" s="5">
        <v>14225</v>
      </c>
      <c r="D578" s="5">
        <v>6121</v>
      </c>
      <c r="E578" s="5">
        <v>15782</v>
      </c>
      <c r="F578" s="5">
        <v>47856</v>
      </c>
      <c r="G578" s="5">
        <v>1679</v>
      </c>
      <c r="H578" s="5">
        <v>51495</v>
      </c>
      <c r="I578" s="5">
        <v>9183</v>
      </c>
      <c r="J578" s="5">
        <v>9708</v>
      </c>
      <c r="K578" s="5">
        <v>6087</v>
      </c>
      <c r="L578" s="5">
        <v>8555</v>
      </c>
      <c r="M578" s="5">
        <v>4202</v>
      </c>
      <c r="N578" s="5">
        <v>7698</v>
      </c>
      <c r="O578" s="5">
        <v>1656</v>
      </c>
      <c r="P578" s="5">
        <v>7795</v>
      </c>
      <c r="Q578" s="5">
        <v>207084</v>
      </c>
    </row>
    <row r="579" spans="1:17" ht="20.100000000000001" customHeight="1">
      <c r="A579" s="288">
        <v>44215</v>
      </c>
      <c r="B579" s="5">
        <v>15153</v>
      </c>
      <c r="C579" s="5">
        <v>14279</v>
      </c>
      <c r="D579" s="5">
        <v>6043</v>
      </c>
      <c r="E579" s="5">
        <v>15845</v>
      </c>
      <c r="F579" s="5">
        <v>43031</v>
      </c>
      <c r="G579" s="5">
        <v>1598</v>
      </c>
      <c r="H579" s="5">
        <v>49889</v>
      </c>
      <c r="I579" s="5">
        <v>9253</v>
      </c>
      <c r="J579" s="5">
        <v>9611</v>
      </c>
      <c r="K579" s="5">
        <v>6136</v>
      </c>
      <c r="L579" s="5">
        <v>8328</v>
      </c>
      <c r="M579" s="5">
        <v>4176</v>
      </c>
      <c r="N579" s="5">
        <v>7587</v>
      </c>
      <c r="O579" s="5">
        <v>1649</v>
      </c>
      <c r="P579" s="5">
        <v>7611</v>
      </c>
      <c r="Q579" s="5">
        <v>200189</v>
      </c>
    </row>
    <row r="580" spans="1:17" ht="20.100000000000001" customHeight="1">
      <c r="A580" s="288">
        <v>44216</v>
      </c>
      <c r="B580" s="5">
        <v>15012</v>
      </c>
      <c r="C580" s="5">
        <v>14221</v>
      </c>
      <c r="D580" s="5">
        <v>5951</v>
      </c>
      <c r="E580" s="5">
        <v>15750</v>
      </c>
      <c r="F580" s="5">
        <v>44310</v>
      </c>
      <c r="G580" s="5">
        <v>1689</v>
      </c>
      <c r="H580" s="5">
        <v>49931</v>
      </c>
      <c r="I580" s="5">
        <v>9300</v>
      </c>
      <c r="J580" s="5">
        <v>9554</v>
      </c>
      <c r="K580" s="5">
        <v>6077</v>
      </c>
      <c r="L580" s="5">
        <v>7810</v>
      </c>
      <c r="M580" s="5">
        <v>4200</v>
      </c>
      <c r="N580" s="5">
        <v>7010</v>
      </c>
      <c r="O580" s="5">
        <v>1625</v>
      </c>
      <c r="P580" s="5">
        <v>7102</v>
      </c>
      <c r="Q580" s="5">
        <v>199542</v>
      </c>
    </row>
    <row r="581" spans="1:17" ht="20.100000000000001" customHeight="1">
      <c r="A581" s="288">
        <v>44217</v>
      </c>
      <c r="B581" s="5">
        <v>14987</v>
      </c>
      <c r="C581" s="5">
        <v>14201</v>
      </c>
      <c r="D581" s="5">
        <v>5612</v>
      </c>
      <c r="E581" s="5">
        <v>15698</v>
      </c>
      <c r="F581" s="5">
        <v>42031</v>
      </c>
      <c r="G581" s="5">
        <v>1552</v>
      </c>
      <c r="H581" s="5">
        <v>47928</v>
      </c>
      <c r="I581" s="5">
        <v>9352</v>
      </c>
      <c r="J581" s="5">
        <v>9567</v>
      </c>
      <c r="K581" s="5">
        <v>6050</v>
      </c>
      <c r="L581" s="5">
        <v>7546</v>
      </c>
      <c r="M581" s="5">
        <v>4120</v>
      </c>
      <c r="N581" s="5">
        <v>6789</v>
      </c>
      <c r="O581" s="5">
        <v>1600</v>
      </c>
      <c r="P581" s="5">
        <v>6898</v>
      </c>
      <c r="Q581" s="5">
        <v>193931</v>
      </c>
    </row>
    <row r="582" spans="1:17" ht="20.100000000000001" customHeight="1">
      <c r="A582" s="288">
        <v>44218</v>
      </c>
      <c r="B582" s="5">
        <v>14958</v>
      </c>
      <c r="C582" s="5">
        <v>14214</v>
      </c>
      <c r="D582" s="5">
        <v>4504</v>
      </c>
      <c r="E582" s="5">
        <v>15611</v>
      </c>
      <c r="F582" s="5">
        <v>42364</v>
      </c>
      <c r="G582" s="5">
        <v>1644</v>
      </c>
      <c r="H582" s="5">
        <v>48199</v>
      </c>
      <c r="I582" s="5">
        <v>9396</v>
      </c>
      <c r="J582" s="5">
        <v>9212</v>
      </c>
      <c r="K582" s="5">
        <v>5977</v>
      </c>
      <c r="L582" s="5">
        <v>7298</v>
      </c>
      <c r="M582" s="5">
        <v>4050</v>
      </c>
      <c r="N582" s="5">
        <v>6767</v>
      </c>
      <c r="O582" s="5">
        <v>1612</v>
      </c>
      <c r="P582" s="5">
        <v>6795</v>
      </c>
      <c r="Q582" s="5">
        <v>192601</v>
      </c>
    </row>
    <row r="583" spans="1:17" ht="20.100000000000001" customHeight="1">
      <c r="A583" s="288">
        <v>44219</v>
      </c>
      <c r="B583" s="5">
        <v>15241</v>
      </c>
      <c r="C583" s="5">
        <v>14311</v>
      </c>
      <c r="D583" s="5">
        <v>4312</v>
      </c>
      <c r="E583" s="5">
        <v>16142</v>
      </c>
      <c r="F583" s="5">
        <v>43651</v>
      </c>
      <c r="G583" s="5">
        <v>1768</v>
      </c>
      <c r="H583" s="5">
        <v>51031</v>
      </c>
      <c r="I583" s="5">
        <v>9253</v>
      </c>
      <c r="J583" s="5">
        <v>9315</v>
      </c>
      <c r="K583" s="5">
        <v>6011</v>
      </c>
      <c r="L583" s="5">
        <v>7313</v>
      </c>
      <c r="M583" s="5">
        <v>3950</v>
      </c>
      <c r="N583" s="5">
        <v>6707</v>
      </c>
      <c r="O583" s="5">
        <v>1645</v>
      </c>
      <c r="P583" s="5">
        <v>6856</v>
      </c>
      <c r="Q583" s="5">
        <v>197506</v>
      </c>
    </row>
    <row r="584" spans="1:17" ht="20.100000000000001" customHeight="1">
      <c r="A584" s="288">
        <v>44220</v>
      </c>
      <c r="B584" s="5">
        <v>15398</v>
      </c>
      <c r="C584" s="5">
        <v>14485</v>
      </c>
      <c r="D584" s="5">
        <v>4217</v>
      </c>
      <c r="E584" s="5">
        <v>16932</v>
      </c>
      <c r="F584" s="5">
        <v>45212</v>
      </c>
      <c r="G584" s="5">
        <v>1833</v>
      </c>
      <c r="H584" s="5">
        <v>49778</v>
      </c>
      <c r="I584" s="5">
        <v>9163</v>
      </c>
      <c r="J584" s="5">
        <v>9615</v>
      </c>
      <c r="K584" s="5">
        <v>6008</v>
      </c>
      <c r="L584" s="5">
        <v>7509</v>
      </c>
      <c r="M584" s="5">
        <v>4006</v>
      </c>
      <c r="N584" s="5">
        <v>6810</v>
      </c>
      <c r="O584" s="5">
        <v>1623</v>
      </c>
      <c r="P584" s="5">
        <v>6741</v>
      </c>
      <c r="Q584" s="5">
        <v>199330</v>
      </c>
    </row>
    <row r="585" spans="1:17" ht="20.100000000000001" customHeight="1">
      <c r="A585" s="288">
        <v>44221</v>
      </c>
      <c r="B585" s="5">
        <v>15482</v>
      </c>
      <c r="C585" s="5">
        <v>14567</v>
      </c>
      <c r="D585" s="5">
        <v>4142</v>
      </c>
      <c r="E585" s="5">
        <v>17207</v>
      </c>
      <c r="F585" s="5">
        <v>44355</v>
      </c>
      <c r="G585" s="5">
        <v>1703</v>
      </c>
      <c r="H585" s="5">
        <v>49310</v>
      </c>
      <c r="I585" s="5">
        <v>9122</v>
      </c>
      <c r="J585" s="5">
        <v>9788</v>
      </c>
      <c r="K585" s="5">
        <v>6067</v>
      </c>
      <c r="L585" s="5">
        <v>7087</v>
      </c>
      <c r="M585" s="5">
        <v>3920</v>
      </c>
      <c r="N585" s="5">
        <v>6789</v>
      </c>
      <c r="O585" s="5">
        <v>1638</v>
      </c>
      <c r="P585" s="5">
        <v>6817</v>
      </c>
      <c r="Q585" s="5">
        <v>197994</v>
      </c>
    </row>
    <row r="586" spans="1:17" ht="20.100000000000001" customHeight="1">
      <c r="A586" s="288">
        <v>44222</v>
      </c>
      <c r="B586" s="5">
        <v>15592</v>
      </c>
      <c r="C586" s="5">
        <v>14642</v>
      </c>
      <c r="D586" s="5">
        <v>4024</v>
      </c>
      <c r="E586" s="5">
        <v>17487</v>
      </c>
      <c r="F586" s="5">
        <v>47046</v>
      </c>
      <c r="G586" s="5">
        <v>1659</v>
      </c>
      <c r="H586" s="5">
        <v>50814</v>
      </c>
      <c r="I586" s="5">
        <v>9250</v>
      </c>
      <c r="J586" s="5">
        <v>9503</v>
      </c>
      <c r="K586" s="5">
        <v>6027</v>
      </c>
      <c r="L586" s="5">
        <v>7979</v>
      </c>
      <c r="M586" s="5">
        <v>3950</v>
      </c>
      <c r="N586" s="5">
        <v>6850</v>
      </c>
      <c r="O586" s="5">
        <v>1666</v>
      </c>
      <c r="P586" s="5">
        <v>6921</v>
      </c>
      <c r="Q586" s="5">
        <v>203410</v>
      </c>
    </row>
    <row r="587" spans="1:17" ht="20.100000000000001" customHeight="1">
      <c r="A587" s="288">
        <v>44223</v>
      </c>
      <c r="B587" s="5">
        <v>15582</v>
      </c>
      <c r="C587" s="5">
        <v>14635</v>
      </c>
      <c r="D587" s="5">
        <v>4012</v>
      </c>
      <c r="E587" s="5">
        <v>16660</v>
      </c>
      <c r="F587" s="5">
        <v>49877</v>
      </c>
      <c r="G587" s="5">
        <v>1533</v>
      </c>
      <c r="H587" s="5">
        <v>49131</v>
      </c>
      <c r="I587" s="5">
        <v>9198</v>
      </c>
      <c r="J587" s="5">
        <v>9375</v>
      </c>
      <c r="K587" s="5">
        <v>6101</v>
      </c>
      <c r="L587" s="5">
        <v>7450</v>
      </c>
      <c r="M587" s="5">
        <v>4163</v>
      </c>
      <c r="N587" s="5">
        <v>6868</v>
      </c>
      <c r="O587" s="5">
        <v>1650</v>
      </c>
      <c r="P587" s="5">
        <v>6954</v>
      </c>
      <c r="Q587" s="5">
        <v>203189</v>
      </c>
    </row>
    <row r="588" spans="1:17" ht="20.100000000000001" customHeight="1">
      <c r="A588" s="288">
        <v>44224</v>
      </c>
      <c r="B588" s="5">
        <v>15436</v>
      </c>
      <c r="C588" s="5">
        <v>14715</v>
      </c>
      <c r="D588" s="5">
        <v>4054</v>
      </c>
      <c r="E588" s="5">
        <v>16412</v>
      </c>
      <c r="F588" s="5">
        <v>49009</v>
      </c>
      <c r="G588" s="5">
        <v>1630</v>
      </c>
      <c r="H588" s="5">
        <v>47665</v>
      </c>
      <c r="I588" s="5">
        <v>9365</v>
      </c>
      <c r="J588" s="5">
        <v>9523</v>
      </c>
      <c r="K588" s="5">
        <v>6191</v>
      </c>
      <c r="L588" s="5">
        <v>7412</v>
      </c>
      <c r="M588" s="5">
        <v>4207</v>
      </c>
      <c r="N588" s="5">
        <v>6801</v>
      </c>
      <c r="O588" s="5">
        <v>1621</v>
      </c>
      <c r="P588" s="5">
        <v>6895</v>
      </c>
      <c r="Q588" s="5">
        <v>200936</v>
      </c>
    </row>
    <row r="589" spans="1:17" ht="20.100000000000001" customHeight="1">
      <c r="A589" s="288">
        <v>44225</v>
      </c>
      <c r="B589" s="83">
        <v>15421</v>
      </c>
      <c r="C589" s="83">
        <v>14710</v>
      </c>
      <c r="D589" s="83">
        <v>4059</v>
      </c>
      <c r="E589" s="83">
        <v>17735</v>
      </c>
      <c r="F589" s="83">
        <v>49644</v>
      </c>
      <c r="G589" s="83">
        <v>1699</v>
      </c>
      <c r="H589" s="83">
        <v>51468</v>
      </c>
      <c r="I589" s="83">
        <v>9260</v>
      </c>
      <c r="J589" s="83">
        <v>9615</v>
      </c>
      <c r="K589" s="83">
        <v>6244</v>
      </c>
      <c r="L589" s="83">
        <v>8080</v>
      </c>
      <c r="M589" s="83">
        <v>4162</v>
      </c>
      <c r="N589" s="83">
        <v>6857</v>
      </c>
      <c r="O589" s="83">
        <v>1632</v>
      </c>
      <c r="P589" s="83">
        <v>6921</v>
      </c>
      <c r="Q589" s="83">
        <v>207507</v>
      </c>
    </row>
    <row r="590" spans="1:17" ht="20.100000000000001" customHeight="1">
      <c r="A590" s="288">
        <v>44226</v>
      </c>
      <c r="B590" s="5">
        <v>16358</v>
      </c>
      <c r="C590" s="5">
        <v>15672</v>
      </c>
      <c r="D590" s="5">
        <v>4264</v>
      </c>
      <c r="E590" s="5">
        <v>18252</v>
      </c>
      <c r="F590" s="5">
        <v>57644</v>
      </c>
      <c r="G590" s="5">
        <v>2264</v>
      </c>
      <c r="H590" s="5">
        <v>56354</v>
      </c>
      <c r="I590" s="5">
        <v>9332</v>
      </c>
      <c r="J590" s="5">
        <v>9687</v>
      </c>
      <c r="K590" s="5">
        <v>6231</v>
      </c>
      <c r="L590" s="5">
        <v>8695</v>
      </c>
      <c r="M590" s="5">
        <v>4215</v>
      </c>
      <c r="N590" s="5">
        <v>7011</v>
      </c>
      <c r="O590" s="5">
        <v>1650</v>
      </c>
      <c r="P590" s="5">
        <v>7098</v>
      </c>
      <c r="Q590" s="5">
        <v>224727</v>
      </c>
    </row>
    <row r="591" spans="1:17" ht="20.100000000000001" customHeight="1">
      <c r="A591" s="288">
        <v>44227</v>
      </c>
      <c r="B591" s="5">
        <v>17852</v>
      </c>
      <c r="C591" s="5">
        <v>16231</v>
      </c>
      <c r="D591" s="5">
        <v>4378</v>
      </c>
      <c r="E591" s="5">
        <v>18395</v>
      </c>
      <c r="F591" s="5">
        <v>59431</v>
      </c>
      <c r="G591" s="5">
        <v>2130</v>
      </c>
      <c r="H591" s="5">
        <v>56944</v>
      </c>
      <c r="I591" s="5">
        <v>9288</v>
      </c>
      <c r="J591" s="5">
        <v>9695</v>
      </c>
      <c r="K591" s="5">
        <v>6202</v>
      </c>
      <c r="L591" s="5">
        <v>9263</v>
      </c>
      <c r="M591" s="5">
        <v>4153</v>
      </c>
      <c r="N591" s="5">
        <v>7102</v>
      </c>
      <c r="O591" s="5">
        <v>1672</v>
      </c>
      <c r="P591" s="5">
        <v>7154</v>
      </c>
      <c r="Q591" s="5">
        <v>229890</v>
      </c>
    </row>
    <row r="592" spans="1:17" ht="20.100000000000001" customHeight="1">
      <c r="A592" s="288">
        <v>44228</v>
      </c>
      <c r="B592" s="5">
        <v>18731</v>
      </c>
      <c r="C592" s="5">
        <v>17056</v>
      </c>
      <c r="D592" s="5">
        <v>4425</v>
      </c>
      <c r="E592" s="5">
        <v>19267</v>
      </c>
      <c r="F592" s="5">
        <v>56977</v>
      </c>
      <c r="G592" s="5">
        <v>1998</v>
      </c>
      <c r="H592" s="5">
        <v>53031</v>
      </c>
      <c r="I592" s="5">
        <v>9360</v>
      </c>
      <c r="J592" s="5">
        <v>9511</v>
      </c>
      <c r="K592" s="5">
        <v>6213</v>
      </c>
      <c r="L592" s="5">
        <v>8989</v>
      </c>
      <c r="M592" s="5">
        <v>4267</v>
      </c>
      <c r="N592" s="5">
        <v>7151</v>
      </c>
      <c r="O592" s="5">
        <v>1680</v>
      </c>
      <c r="P592" s="5">
        <v>7209</v>
      </c>
      <c r="Q592" s="5">
        <v>225865</v>
      </c>
    </row>
    <row r="593" spans="1:17" ht="20.100000000000001" customHeight="1">
      <c r="A593" s="288">
        <v>44229</v>
      </c>
      <c r="B593" s="83">
        <v>20143</v>
      </c>
      <c r="C593" s="83">
        <v>19975</v>
      </c>
      <c r="D593" s="83">
        <v>4768</v>
      </c>
      <c r="E593" s="5">
        <v>19497</v>
      </c>
      <c r="F593" s="5">
        <v>56130</v>
      </c>
      <c r="G593" s="5">
        <v>2013</v>
      </c>
      <c r="H593" s="5">
        <v>57346</v>
      </c>
      <c r="I593" s="83">
        <v>9430</v>
      </c>
      <c r="J593" s="5">
        <v>9402</v>
      </c>
      <c r="K593" s="5">
        <v>6135</v>
      </c>
      <c r="L593" s="83">
        <v>8888</v>
      </c>
      <c r="M593" s="5">
        <v>4310</v>
      </c>
      <c r="N593" s="83">
        <v>7201</v>
      </c>
      <c r="O593" s="83">
        <v>1695</v>
      </c>
      <c r="P593" s="83">
        <v>7313</v>
      </c>
      <c r="Q593" s="83">
        <v>234246</v>
      </c>
    </row>
    <row r="594" spans="1:17" ht="20.100000000000001" customHeight="1">
      <c r="A594" s="288">
        <v>44230</v>
      </c>
      <c r="B594" s="83">
        <v>24583</v>
      </c>
      <c r="C594" s="83">
        <v>22786</v>
      </c>
      <c r="D594" s="83">
        <v>4954</v>
      </c>
      <c r="E594" s="5">
        <v>21788</v>
      </c>
      <c r="F594" s="5">
        <v>58464</v>
      </c>
      <c r="G594" s="5">
        <v>1901</v>
      </c>
      <c r="H594" s="5">
        <v>56891</v>
      </c>
      <c r="I594" s="83">
        <v>9291</v>
      </c>
      <c r="J594" s="5">
        <v>9981</v>
      </c>
      <c r="K594" s="5">
        <v>6073</v>
      </c>
      <c r="L594" s="83">
        <v>9312</v>
      </c>
      <c r="M594" s="5">
        <v>4390</v>
      </c>
      <c r="N594" s="83">
        <v>7298</v>
      </c>
      <c r="O594" s="83">
        <v>1707</v>
      </c>
      <c r="P594" s="83">
        <v>7409</v>
      </c>
      <c r="Q594" s="83">
        <v>246828</v>
      </c>
    </row>
    <row r="595" spans="1:17" ht="20.100000000000001" customHeight="1">
      <c r="A595" s="288">
        <v>44231</v>
      </c>
      <c r="B595" s="83">
        <v>26845</v>
      </c>
      <c r="C595" s="83">
        <v>24965</v>
      </c>
      <c r="D595" s="83">
        <v>5024</v>
      </c>
      <c r="E595" s="5">
        <v>21621</v>
      </c>
      <c r="F595" s="5">
        <v>61313</v>
      </c>
      <c r="G595" s="5">
        <v>2200</v>
      </c>
      <c r="H595" s="5">
        <v>57941</v>
      </c>
      <c r="I595" s="83">
        <v>9666</v>
      </c>
      <c r="J595" s="5">
        <v>9915</v>
      </c>
      <c r="K595" s="5">
        <v>6006</v>
      </c>
      <c r="L595" s="83">
        <v>11561</v>
      </c>
      <c r="M595" s="5">
        <v>5033</v>
      </c>
      <c r="N595" s="83">
        <v>7612</v>
      </c>
      <c r="O595" s="83">
        <v>1741</v>
      </c>
      <c r="P595" s="83">
        <v>7621</v>
      </c>
      <c r="Q595" s="83">
        <v>259064</v>
      </c>
    </row>
    <row r="596" spans="1:17" ht="20.100000000000001" customHeight="1">
      <c r="A596" s="288">
        <v>44232</v>
      </c>
      <c r="B596" s="83">
        <v>24354</v>
      </c>
      <c r="C596" s="83">
        <v>22578</v>
      </c>
      <c r="D596" s="83">
        <v>4876</v>
      </c>
      <c r="E596" s="5">
        <v>20774</v>
      </c>
      <c r="F596" s="5">
        <v>61034</v>
      </c>
      <c r="G596" s="5">
        <v>2466</v>
      </c>
      <c r="H596" s="5">
        <v>58144</v>
      </c>
      <c r="I596" s="83">
        <v>9785</v>
      </c>
      <c r="J596" s="5">
        <v>9953</v>
      </c>
      <c r="K596" s="5">
        <v>5956</v>
      </c>
      <c r="L596" s="83">
        <v>9987</v>
      </c>
      <c r="M596" s="5">
        <v>4385</v>
      </c>
      <c r="N596" s="83">
        <v>7985</v>
      </c>
      <c r="O596" s="83">
        <v>1760</v>
      </c>
      <c r="P596" s="83">
        <v>7869</v>
      </c>
      <c r="Q596" s="83">
        <v>251906</v>
      </c>
    </row>
    <row r="597" spans="1:17" ht="20.100000000000001" customHeight="1">
      <c r="A597" s="288">
        <v>44233</v>
      </c>
      <c r="B597" s="83">
        <v>26873</v>
      </c>
      <c r="C597" s="83">
        <v>24689</v>
      </c>
      <c r="D597" s="83">
        <v>4987</v>
      </c>
      <c r="E597" s="5">
        <v>21577</v>
      </c>
      <c r="F597" s="5">
        <v>64911</v>
      </c>
      <c r="G597" s="5">
        <v>2741</v>
      </c>
      <c r="H597" s="5">
        <v>63464</v>
      </c>
      <c r="I597" s="83">
        <v>9865</v>
      </c>
      <c r="J597" s="5">
        <v>9854</v>
      </c>
      <c r="K597" s="5">
        <v>5722</v>
      </c>
      <c r="L597" s="83">
        <v>10098</v>
      </c>
      <c r="M597" s="5">
        <v>4612</v>
      </c>
      <c r="N597" s="83">
        <v>8198</v>
      </c>
      <c r="O597" s="83">
        <v>1898</v>
      </c>
      <c r="P597" s="83">
        <v>8383</v>
      </c>
      <c r="Q597" s="83">
        <v>267872</v>
      </c>
    </row>
    <row r="598" spans="1:17" ht="20.100000000000001" customHeight="1">
      <c r="A598" s="288">
        <v>44234</v>
      </c>
      <c r="B598" s="83">
        <v>30872</v>
      </c>
      <c r="C598" s="83">
        <v>29432</v>
      </c>
      <c r="D598" s="83">
        <v>5296</v>
      </c>
      <c r="E598" s="5">
        <v>19774</v>
      </c>
      <c r="F598" s="83">
        <v>69497</v>
      </c>
      <c r="G598" s="83">
        <v>3322</v>
      </c>
      <c r="H598" s="83">
        <v>64010</v>
      </c>
      <c r="I598" s="83">
        <v>9930</v>
      </c>
      <c r="J598" s="5">
        <v>9776</v>
      </c>
      <c r="K598" s="5">
        <v>5444</v>
      </c>
      <c r="L598" s="83">
        <v>10059</v>
      </c>
      <c r="M598" s="5">
        <v>4696</v>
      </c>
      <c r="N598" s="83">
        <v>9799</v>
      </c>
      <c r="O598" s="83">
        <v>2019</v>
      </c>
      <c r="P598" s="83">
        <v>10011</v>
      </c>
      <c r="Q598" s="83">
        <v>283937</v>
      </c>
    </row>
    <row r="599" spans="1:17" ht="20.100000000000001" customHeight="1">
      <c r="A599" s="288">
        <v>44235</v>
      </c>
      <c r="B599" s="83">
        <v>31453</v>
      </c>
      <c r="C599" s="83">
        <v>30541</v>
      </c>
      <c r="D599" s="83">
        <v>5449</v>
      </c>
      <c r="E599" s="5">
        <v>15671</v>
      </c>
      <c r="F599" s="83">
        <v>63494</v>
      </c>
      <c r="G599" s="83">
        <v>2031</v>
      </c>
      <c r="H599" s="83">
        <v>53164</v>
      </c>
      <c r="I599" s="83">
        <v>9996</v>
      </c>
      <c r="J599" s="5">
        <v>9891</v>
      </c>
      <c r="K599" s="5">
        <v>5638</v>
      </c>
      <c r="L599" s="83">
        <v>10179</v>
      </c>
      <c r="M599" s="5">
        <v>4991</v>
      </c>
      <c r="N599" s="83">
        <v>12738</v>
      </c>
      <c r="O599" s="83">
        <v>2398</v>
      </c>
      <c r="P599" s="83">
        <v>11698</v>
      </c>
      <c r="Q599" s="83">
        <v>269332</v>
      </c>
    </row>
    <row r="600" spans="1:17" ht="20.100000000000001" customHeight="1">
      <c r="A600" s="288">
        <v>44236</v>
      </c>
      <c r="B600" s="83">
        <v>24812</v>
      </c>
      <c r="C600" s="83">
        <v>23147</v>
      </c>
      <c r="D600" s="83">
        <v>4925</v>
      </c>
      <c r="E600" s="5">
        <v>3830</v>
      </c>
      <c r="F600" s="83">
        <v>34491</v>
      </c>
      <c r="G600" s="83">
        <v>0</v>
      </c>
      <c r="H600" s="83">
        <v>38461</v>
      </c>
      <c r="I600" s="83">
        <v>11500</v>
      </c>
      <c r="J600" s="5">
        <v>816</v>
      </c>
      <c r="K600" s="5">
        <v>384</v>
      </c>
      <c r="L600" s="83">
        <v>11897</v>
      </c>
      <c r="M600" s="5">
        <v>4520</v>
      </c>
      <c r="N600" s="83">
        <v>16560</v>
      </c>
      <c r="O600" s="83">
        <v>2577</v>
      </c>
      <c r="P600" s="83">
        <v>15015</v>
      </c>
      <c r="Q600" s="83">
        <v>192935</v>
      </c>
    </row>
    <row r="601" spans="1:17" ht="20.100000000000001" customHeight="1">
      <c r="A601" s="288">
        <v>44243</v>
      </c>
      <c r="B601" s="83">
        <v>17059</v>
      </c>
      <c r="C601" s="83">
        <v>16858</v>
      </c>
      <c r="D601" s="83">
        <v>3515</v>
      </c>
      <c r="E601" s="5">
        <v>1550</v>
      </c>
      <c r="F601" s="83">
        <v>4164</v>
      </c>
      <c r="G601" s="83">
        <v>0</v>
      </c>
      <c r="H601" s="83">
        <v>3511</v>
      </c>
      <c r="I601" s="83">
        <v>658</v>
      </c>
      <c r="J601" s="5">
        <v>0</v>
      </c>
      <c r="K601" s="5">
        <v>132</v>
      </c>
      <c r="L601" s="83">
        <v>0</v>
      </c>
      <c r="M601" s="5">
        <v>0</v>
      </c>
      <c r="N601" s="83">
        <v>4578</v>
      </c>
      <c r="O601" s="83">
        <v>862</v>
      </c>
      <c r="P601" s="83">
        <v>4955</v>
      </c>
      <c r="Q601" s="83">
        <v>57842</v>
      </c>
    </row>
    <row r="602" spans="1:17" ht="20.100000000000001" customHeight="1">
      <c r="A602" s="288">
        <v>44244</v>
      </c>
      <c r="B602" s="83">
        <v>17221</v>
      </c>
      <c r="C602" s="83">
        <v>17087</v>
      </c>
      <c r="D602" s="83">
        <v>3745</v>
      </c>
      <c r="E602" s="5">
        <v>1670</v>
      </c>
      <c r="F602" s="83">
        <v>3894</v>
      </c>
      <c r="G602" s="83">
        <v>0</v>
      </c>
      <c r="H602" s="83">
        <v>3764</v>
      </c>
      <c r="I602" s="83">
        <v>2589</v>
      </c>
      <c r="J602" s="5">
        <v>0</v>
      </c>
      <c r="K602" s="5">
        <v>153</v>
      </c>
      <c r="L602" s="83">
        <v>0</v>
      </c>
      <c r="M602" s="5">
        <v>0</v>
      </c>
      <c r="N602" s="83">
        <v>4643</v>
      </c>
      <c r="O602" s="83">
        <v>877</v>
      </c>
      <c r="P602" s="83">
        <v>5050</v>
      </c>
      <c r="Q602" s="83">
        <v>60693</v>
      </c>
    </row>
    <row r="603" spans="1:17" ht="20.100000000000001" customHeight="1">
      <c r="A603" s="288">
        <v>44245</v>
      </c>
      <c r="B603" s="83">
        <v>18154</v>
      </c>
      <c r="C603" s="83">
        <v>17953</v>
      </c>
      <c r="D603" s="83">
        <v>4292</v>
      </c>
      <c r="E603" s="5">
        <v>1902</v>
      </c>
      <c r="F603" s="83">
        <v>4594</v>
      </c>
      <c r="G603" s="83">
        <v>0</v>
      </c>
      <c r="H603" s="83">
        <v>4013</v>
      </c>
      <c r="I603" s="83">
        <v>6560</v>
      </c>
      <c r="J603" s="5">
        <v>183</v>
      </c>
      <c r="K603" s="5">
        <v>318</v>
      </c>
      <c r="L603" s="83">
        <v>3968</v>
      </c>
      <c r="M603" s="5">
        <v>0</v>
      </c>
      <c r="N603" s="83">
        <v>5001</v>
      </c>
      <c r="O603" s="83">
        <v>901</v>
      </c>
      <c r="P603" s="83">
        <v>5235</v>
      </c>
      <c r="Q603" s="83">
        <v>73074</v>
      </c>
    </row>
    <row r="604" spans="1:17" ht="20.100000000000001" customHeight="1">
      <c r="A604" s="288">
        <v>44246</v>
      </c>
      <c r="B604" s="83">
        <v>9845</v>
      </c>
      <c r="C604" s="83">
        <v>9178</v>
      </c>
      <c r="D604" s="83">
        <v>4402</v>
      </c>
      <c r="E604" s="5">
        <v>6970</v>
      </c>
      <c r="F604" s="83">
        <v>7116</v>
      </c>
      <c r="G604" s="83">
        <v>276</v>
      </c>
      <c r="H604" s="83">
        <v>6431</v>
      </c>
      <c r="I604" s="83">
        <v>8523</v>
      </c>
      <c r="J604" s="5">
        <v>912</v>
      </c>
      <c r="K604" s="5">
        <v>767</v>
      </c>
      <c r="L604" s="83">
        <v>4545</v>
      </c>
      <c r="M604" s="5">
        <v>3220</v>
      </c>
      <c r="N604" s="83">
        <v>5098</v>
      </c>
      <c r="O604" s="83">
        <v>935</v>
      </c>
      <c r="P604" s="83">
        <v>5369</v>
      </c>
      <c r="Q604" s="83">
        <v>73587</v>
      </c>
    </row>
    <row r="605" spans="1:17" ht="20.100000000000001" customHeight="1">
      <c r="A605" s="288">
        <v>44247</v>
      </c>
      <c r="B605" s="83">
        <v>10154</v>
      </c>
      <c r="C605" s="83">
        <v>9765</v>
      </c>
      <c r="D605" s="83">
        <v>4497</v>
      </c>
      <c r="E605" s="5">
        <v>7823</v>
      </c>
      <c r="F605" s="83">
        <v>8947</v>
      </c>
      <c r="G605" s="83">
        <v>461</v>
      </c>
      <c r="H605" s="83">
        <v>7713</v>
      </c>
      <c r="I605" s="83">
        <v>8663</v>
      </c>
      <c r="J605" s="5">
        <v>3122</v>
      </c>
      <c r="K605" s="5">
        <v>1674</v>
      </c>
      <c r="L605" s="83">
        <v>4501</v>
      </c>
      <c r="M605" s="5">
        <v>3369</v>
      </c>
      <c r="N605" s="83">
        <v>5167</v>
      </c>
      <c r="O605" s="83">
        <v>941</v>
      </c>
      <c r="P605" s="83">
        <v>5487</v>
      </c>
      <c r="Q605" s="83">
        <v>82284</v>
      </c>
    </row>
    <row r="606" spans="1:17" ht="20.100000000000001" customHeight="1">
      <c r="A606" s="288">
        <v>44248</v>
      </c>
      <c r="B606" s="83">
        <v>10179</v>
      </c>
      <c r="C606" s="83">
        <v>9872</v>
      </c>
      <c r="D606" s="83">
        <v>4562</v>
      </c>
      <c r="E606" s="5">
        <v>8302</v>
      </c>
      <c r="F606" s="83">
        <v>8216</v>
      </c>
      <c r="G606" s="83">
        <v>516</v>
      </c>
      <c r="H606" s="83">
        <v>7264</v>
      </c>
      <c r="I606" s="83">
        <v>8460</v>
      </c>
      <c r="J606" s="5">
        <v>3933</v>
      </c>
      <c r="K606" s="5">
        <v>1978</v>
      </c>
      <c r="L606" s="83">
        <v>4012</v>
      </c>
      <c r="M606" s="5">
        <v>3005</v>
      </c>
      <c r="N606" s="83">
        <v>5248</v>
      </c>
      <c r="O606" s="83">
        <v>928</v>
      </c>
      <c r="P606" s="83">
        <v>5609</v>
      </c>
      <c r="Q606" s="83">
        <v>82084</v>
      </c>
    </row>
    <row r="607" spans="1:17" ht="20.100000000000001" customHeight="1">
      <c r="A607" s="288">
        <v>44249</v>
      </c>
      <c r="B607" s="83">
        <v>9043</v>
      </c>
      <c r="C607" s="83">
        <v>9614</v>
      </c>
      <c r="D607" s="83">
        <v>4424</v>
      </c>
      <c r="E607" s="5">
        <v>8226</v>
      </c>
      <c r="F607" s="83">
        <v>8711</v>
      </c>
      <c r="G607" s="83">
        <v>431</v>
      </c>
      <c r="H607" s="83">
        <v>7445</v>
      </c>
      <c r="I607" s="83">
        <v>8253</v>
      </c>
      <c r="J607" s="5">
        <v>4379</v>
      </c>
      <c r="K607" s="5">
        <v>2338</v>
      </c>
      <c r="L607" s="83">
        <v>3896</v>
      </c>
      <c r="M607" s="5">
        <v>2996</v>
      </c>
      <c r="N607" s="83">
        <v>5015</v>
      </c>
      <c r="O607" s="83">
        <v>910</v>
      </c>
      <c r="P607" s="83">
        <v>5398</v>
      </c>
      <c r="Q607" s="83">
        <v>81079</v>
      </c>
    </row>
    <row r="608" spans="1:17" ht="20.100000000000001" customHeight="1">
      <c r="A608" s="288">
        <v>44250</v>
      </c>
      <c r="B608" s="83">
        <v>8862</v>
      </c>
      <c r="C608" s="83">
        <v>9437</v>
      </c>
      <c r="D608" s="83">
        <v>4291</v>
      </c>
      <c r="E608" s="5">
        <v>7958</v>
      </c>
      <c r="F608" s="83">
        <v>8541</v>
      </c>
      <c r="G608" s="83">
        <v>484</v>
      </c>
      <c r="H608" s="83">
        <v>7164</v>
      </c>
      <c r="I608" s="83">
        <v>8081</v>
      </c>
      <c r="J608" s="5">
        <v>4457</v>
      </c>
      <c r="K608" s="5">
        <v>2211</v>
      </c>
      <c r="L608" s="83">
        <v>3721</v>
      </c>
      <c r="M608" s="83">
        <v>3010</v>
      </c>
      <c r="N608" s="83">
        <v>4997</v>
      </c>
      <c r="O608" s="83">
        <v>901</v>
      </c>
      <c r="P608" s="83">
        <v>5321</v>
      </c>
      <c r="Q608" s="83">
        <v>79436</v>
      </c>
    </row>
    <row r="609" spans="1:17" ht="20.100000000000001" customHeight="1">
      <c r="A609" s="288">
        <v>44251</v>
      </c>
      <c r="B609" s="83">
        <v>8718</v>
      </c>
      <c r="C609" s="83">
        <v>9345</v>
      </c>
      <c r="D609" s="83">
        <v>4143</v>
      </c>
      <c r="E609" s="5">
        <v>8238</v>
      </c>
      <c r="F609" s="83">
        <v>8746</v>
      </c>
      <c r="G609" s="83">
        <v>503</v>
      </c>
      <c r="H609" s="83">
        <v>7356</v>
      </c>
      <c r="I609" s="83">
        <v>8139</v>
      </c>
      <c r="J609" s="5">
        <v>4563</v>
      </c>
      <c r="K609" s="5">
        <v>2306</v>
      </c>
      <c r="L609" s="83">
        <v>3876</v>
      </c>
      <c r="M609" s="83">
        <v>3095</v>
      </c>
      <c r="N609" s="83">
        <v>5011</v>
      </c>
      <c r="O609" s="83">
        <v>905</v>
      </c>
      <c r="P609" s="83">
        <v>5398</v>
      </c>
      <c r="Q609" s="83">
        <v>80342</v>
      </c>
    </row>
    <row r="610" spans="1:17" ht="20.100000000000001" customHeight="1">
      <c r="A610" s="288">
        <v>44252</v>
      </c>
      <c r="B610" s="83">
        <v>9241</v>
      </c>
      <c r="C610" s="83">
        <v>9394</v>
      </c>
      <c r="D610" s="83">
        <v>4253</v>
      </c>
      <c r="E610" s="5">
        <v>8842</v>
      </c>
      <c r="F610" s="83">
        <v>8606</v>
      </c>
      <c r="G610" s="83">
        <v>461</v>
      </c>
      <c r="H610" s="83">
        <v>7202</v>
      </c>
      <c r="I610" s="83">
        <v>8235</v>
      </c>
      <c r="J610" s="5">
        <v>4434</v>
      </c>
      <c r="K610" s="5">
        <v>2280</v>
      </c>
      <c r="L610" s="83">
        <v>4545</v>
      </c>
      <c r="M610" s="83">
        <v>3260</v>
      </c>
      <c r="N610" s="83">
        <v>5189</v>
      </c>
      <c r="O610" s="83">
        <v>919</v>
      </c>
      <c r="P610" s="83">
        <v>5555</v>
      </c>
      <c r="Q610" s="83">
        <v>82416</v>
      </c>
    </row>
    <row r="611" spans="1:17" ht="20.100000000000001" customHeight="1">
      <c r="A611" s="288">
        <v>44253</v>
      </c>
      <c r="B611" s="83">
        <v>9104</v>
      </c>
      <c r="C611" s="83">
        <v>8927</v>
      </c>
      <c r="D611" s="83">
        <v>3987</v>
      </c>
      <c r="E611" s="5">
        <v>8926</v>
      </c>
      <c r="F611" s="83">
        <v>8403</v>
      </c>
      <c r="G611" s="83">
        <v>480</v>
      </c>
      <c r="H611" s="83">
        <v>7495</v>
      </c>
      <c r="I611" s="83">
        <v>8369</v>
      </c>
      <c r="J611" s="5">
        <v>4511</v>
      </c>
      <c r="K611" s="5">
        <v>2294</v>
      </c>
      <c r="L611" s="83">
        <v>4981</v>
      </c>
      <c r="M611" s="83">
        <v>3160</v>
      </c>
      <c r="N611" s="83">
        <v>5279</v>
      </c>
      <c r="O611" s="83">
        <v>931</v>
      </c>
      <c r="P611" s="83">
        <v>5769</v>
      </c>
      <c r="Q611" s="83">
        <v>82616</v>
      </c>
    </row>
    <row r="612" spans="1:17" ht="20.100000000000001" customHeight="1">
      <c r="A612" s="288">
        <v>44254</v>
      </c>
      <c r="B612" s="83">
        <v>9176</v>
      </c>
      <c r="C612" s="83">
        <v>8998</v>
      </c>
      <c r="D612" s="83">
        <v>4051</v>
      </c>
      <c r="E612" s="5">
        <v>8178</v>
      </c>
      <c r="F612" s="83">
        <v>8305</v>
      </c>
      <c r="G612" s="83">
        <v>433</v>
      </c>
      <c r="H612" s="83">
        <v>8177</v>
      </c>
      <c r="I612" s="83">
        <v>8165</v>
      </c>
      <c r="J612" s="5">
        <v>4326</v>
      </c>
      <c r="K612" s="5">
        <v>2271</v>
      </c>
      <c r="L612" s="83">
        <v>4852</v>
      </c>
      <c r="M612" s="83">
        <v>3023</v>
      </c>
      <c r="N612" s="83">
        <v>5439</v>
      </c>
      <c r="O612" s="83">
        <v>945</v>
      </c>
      <c r="P612" s="83">
        <v>5997</v>
      </c>
      <c r="Q612" s="83">
        <v>82336</v>
      </c>
    </row>
    <row r="613" spans="1:17" ht="20.100000000000001" customHeight="1">
      <c r="A613" s="288">
        <v>44255</v>
      </c>
      <c r="B613" s="83">
        <v>9182</v>
      </c>
      <c r="C613" s="83">
        <v>9048</v>
      </c>
      <c r="D613" s="83">
        <v>4182</v>
      </c>
      <c r="E613" s="5">
        <v>8236</v>
      </c>
      <c r="F613" s="83">
        <v>8511</v>
      </c>
      <c r="G613" s="83">
        <v>457</v>
      </c>
      <c r="H613" s="83">
        <v>7934</v>
      </c>
      <c r="I613" s="83">
        <v>8291</v>
      </c>
      <c r="J613" s="5">
        <v>4467</v>
      </c>
      <c r="K613" s="5">
        <v>2256</v>
      </c>
      <c r="L613" s="83">
        <v>5396</v>
      </c>
      <c r="M613" s="83">
        <v>3158</v>
      </c>
      <c r="N613" s="83">
        <v>5565</v>
      </c>
      <c r="O613" s="83">
        <v>951</v>
      </c>
      <c r="P613" s="83">
        <v>6158</v>
      </c>
      <c r="Q613" s="83">
        <v>83792</v>
      </c>
    </row>
    <row r="614" spans="1:17" ht="20.100000000000001" customHeight="1">
      <c r="A614" s="288">
        <v>44256</v>
      </c>
      <c r="B614" s="83">
        <v>9011</v>
      </c>
      <c r="C614" s="83">
        <v>8923</v>
      </c>
      <c r="D614" s="83">
        <v>4032</v>
      </c>
      <c r="E614" s="5">
        <v>8255</v>
      </c>
      <c r="F614" s="83">
        <v>8536</v>
      </c>
      <c r="G614" s="83">
        <v>406</v>
      </c>
      <c r="H614" s="83">
        <v>7888</v>
      </c>
      <c r="I614" s="83">
        <v>8420</v>
      </c>
      <c r="J614" s="5">
        <v>4530</v>
      </c>
      <c r="K614" s="5">
        <v>2305</v>
      </c>
      <c r="L614" s="83">
        <v>4413</v>
      </c>
      <c r="M614" s="83">
        <v>3269</v>
      </c>
      <c r="N614" s="83">
        <v>5681</v>
      </c>
      <c r="O614" s="83">
        <v>967</v>
      </c>
      <c r="P614" s="83">
        <v>6296</v>
      </c>
      <c r="Q614" s="83">
        <v>82932</v>
      </c>
    </row>
    <row r="615" spans="1:17" ht="20.100000000000001" customHeight="1">
      <c r="A615" s="288">
        <v>44257</v>
      </c>
      <c r="B615" s="83">
        <v>9019</v>
      </c>
      <c r="C615" s="83">
        <v>8928</v>
      </c>
      <c r="D615" s="83">
        <v>4035</v>
      </c>
      <c r="E615" s="5">
        <v>8101</v>
      </c>
      <c r="F615" s="83">
        <v>8488</v>
      </c>
      <c r="G615" s="83">
        <v>417</v>
      </c>
      <c r="H615" s="83">
        <v>7905</v>
      </c>
      <c r="I615" s="83">
        <v>8607</v>
      </c>
      <c r="J615" s="5">
        <v>4383</v>
      </c>
      <c r="K615" s="5">
        <v>2097</v>
      </c>
      <c r="L615" s="83">
        <v>4298</v>
      </c>
      <c r="M615" s="83">
        <v>3188</v>
      </c>
      <c r="N615" s="83">
        <v>5542</v>
      </c>
      <c r="O615" s="83">
        <v>935</v>
      </c>
      <c r="P615" s="83">
        <v>6038</v>
      </c>
      <c r="Q615" s="83">
        <v>81981</v>
      </c>
    </row>
    <row r="616" spans="1:17" ht="20.100000000000001" customHeight="1">
      <c r="A616" s="288">
        <v>44258</v>
      </c>
      <c r="B616" s="83">
        <v>7496</v>
      </c>
      <c r="C616" s="83">
        <v>7371</v>
      </c>
      <c r="D616" s="83">
        <v>3224</v>
      </c>
      <c r="E616" s="5">
        <v>7131</v>
      </c>
      <c r="F616" s="83">
        <v>8410</v>
      </c>
      <c r="G616" s="83">
        <v>422</v>
      </c>
      <c r="H616" s="83">
        <v>7802</v>
      </c>
      <c r="I616" s="83">
        <v>8693</v>
      </c>
      <c r="J616" s="5">
        <v>4306</v>
      </c>
      <c r="K616" s="5">
        <v>2120</v>
      </c>
      <c r="L616" s="83">
        <v>4359</v>
      </c>
      <c r="M616" s="83">
        <v>3192</v>
      </c>
      <c r="N616" s="83">
        <v>5649</v>
      </c>
      <c r="O616" s="83">
        <v>948</v>
      </c>
      <c r="P616" s="83">
        <v>6111</v>
      </c>
      <c r="Q616" s="83">
        <v>77234</v>
      </c>
    </row>
    <row r="617" spans="1:17" ht="20.100000000000001" customHeight="1">
      <c r="A617" s="288">
        <v>44259</v>
      </c>
      <c r="B617" s="83">
        <v>7013</v>
      </c>
      <c r="C617" s="83">
        <v>6822</v>
      </c>
      <c r="D617" s="83">
        <v>3024</v>
      </c>
      <c r="E617" s="5">
        <v>7230</v>
      </c>
      <c r="F617" s="83">
        <v>8772</v>
      </c>
      <c r="G617" s="83">
        <v>406</v>
      </c>
      <c r="H617" s="83">
        <v>8157</v>
      </c>
      <c r="I617" s="83">
        <v>8810</v>
      </c>
      <c r="J617" s="5">
        <v>4270</v>
      </c>
      <c r="K617" s="5">
        <v>2134</v>
      </c>
      <c r="L617" s="83">
        <v>4987</v>
      </c>
      <c r="M617" s="83">
        <v>3172</v>
      </c>
      <c r="N617" s="83">
        <v>5801</v>
      </c>
      <c r="O617" s="83">
        <v>1011</v>
      </c>
      <c r="P617" s="83">
        <v>6397</v>
      </c>
      <c r="Q617" s="83">
        <v>78006</v>
      </c>
    </row>
    <row r="618" spans="1:17" ht="20.100000000000001" customHeight="1">
      <c r="A618" s="288">
        <v>44260</v>
      </c>
      <c r="B618" s="83">
        <v>6981</v>
      </c>
      <c r="C618" s="83">
        <v>6705</v>
      </c>
      <c r="D618" s="83">
        <v>3018</v>
      </c>
      <c r="E618" s="5">
        <v>7107</v>
      </c>
      <c r="F618" s="83">
        <v>8820</v>
      </c>
      <c r="G618" s="83">
        <v>418</v>
      </c>
      <c r="H618" s="83">
        <v>8034</v>
      </c>
      <c r="I618" s="83">
        <v>8905</v>
      </c>
      <c r="J618" s="5">
        <v>4333</v>
      </c>
      <c r="K618" s="5">
        <v>2175</v>
      </c>
      <c r="L618" s="83">
        <v>5252</v>
      </c>
      <c r="M618" s="83">
        <v>3243</v>
      </c>
      <c r="N618" s="83">
        <v>5897</v>
      </c>
      <c r="O618" s="83">
        <v>1032</v>
      </c>
      <c r="P618" s="83">
        <v>6459</v>
      </c>
      <c r="Q618" s="83">
        <v>78379</v>
      </c>
    </row>
    <row r="619" spans="1:17" ht="20.100000000000001" customHeight="1">
      <c r="A619" s="288">
        <v>44261</v>
      </c>
      <c r="B619" s="83">
        <v>6991</v>
      </c>
      <c r="C619" s="83">
        <v>6738</v>
      </c>
      <c r="D619" s="83">
        <v>3052</v>
      </c>
      <c r="E619" s="5">
        <v>6597</v>
      </c>
      <c r="F619" s="83">
        <v>8034</v>
      </c>
      <c r="G619" s="83">
        <v>465</v>
      </c>
      <c r="H619" s="83">
        <v>8974</v>
      </c>
      <c r="I619" s="83">
        <v>8620</v>
      </c>
      <c r="J619" s="5">
        <v>4112</v>
      </c>
      <c r="K619" s="5">
        <v>1989</v>
      </c>
      <c r="L619" s="83">
        <v>5204</v>
      </c>
      <c r="M619" s="83">
        <v>3123</v>
      </c>
      <c r="N619" s="83">
        <v>5967</v>
      </c>
      <c r="O619" s="83">
        <v>1056</v>
      </c>
      <c r="P619" s="83">
        <v>6598</v>
      </c>
      <c r="Q619" s="83">
        <v>77520</v>
      </c>
    </row>
    <row r="620" spans="1:17" ht="20.100000000000001" customHeight="1">
      <c r="A620" s="288">
        <v>44262</v>
      </c>
      <c r="B620" s="83">
        <v>7031</v>
      </c>
      <c r="C620" s="83">
        <v>6754</v>
      </c>
      <c r="D620" s="83">
        <v>3081</v>
      </c>
      <c r="E620" s="5">
        <v>6409</v>
      </c>
      <c r="F620" s="83">
        <v>8211</v>
      </c>
      <c r="G620" s="83">
        <v>451</v>
      </c>
      <c r="H620" s="83">
        <v>8665</v>
      </c>
      <c r="I620" s="83">
        <v>8713</v>
      </c>
      <c r="J620" s="5">
        <v>4006</v>
      </c>
      <c r="K620" s="5">
        <v>1970</v>
      </c>
      <c r="L620" s="83">
        <v>5017</v>
      </c>
      <c r="M620" s="83">
        <v>3026</v>
      </c>
      <c r="N620" s="83">
        <v>5805</v>
      </c>
      <c r="O620" s="83">
        <v>1045</v>
      </c>
      <c r="P620" s="83">
        <v>6321</v>
      </c>
      <c r="Q620" s="83">
        <v>76505</v>
      </c>
    </row>
    <row r="621" spans="1:17" ht="20.100000000000001" customHeight="1">
      <c r="A621" s="288">
        <v>44263</v>
      </c>
      <c r="B621" s="83">
        <v>7053</v>
      </c>
      <c r="C621" s="83">
        <v>6767</v>
      </c>
      <c r="D621" s="83">
        <v>3085</v>
      </c>
      <c r="E621" s="5">
        <v>6252</v>
      </c>
      <c r="F621" s="83">
        <v>8155</v>
      </c>
      <c r="G621" s="83">
        <v>455</v>
      </c>
      <c r="H621" s="83">
        <v>8234</v>
      </c>
      <c r="I621" s="83">
        <v>8698</v>
      </c>
      <c r="J621" s="5">
        <v>3971</v>
      </c>
      <c r="K621" s="5">
        <v>1943</v>
      </c>
      <c r="L621" s="83">
        <v>5678</v>
      </c>
      <c r="M621" s="83">
        <v>3189</v>
      </c>
      <c r="N621" s="83">
        <v>5014</v>
      </c>
      <c r="O621" s="83">
        <v>1030</v>
      </c>
      <c r="P621" s="83">
        <v>6035</v>
      </c>
      <c r="Q621" s="83">
        <v>75559</v>
      </c>
    </row>
    <row r="622" spans="1:17" ht="20.100000000000001" customHeight="1">
      <c r="A622" s="288">
        <v>44264</v>
      </c>
      <c r="B622" s="83">
        <v>7011</v>
      </c>
      <c r="C622" s="83">
        <v>6708</v>
      </c>
      <c r="D622" s="83">
        <v>3011</v>
      </c>
      <c r="E622" s="5">
        <v>6430</v>
      </c>
      <c r="F622" s="83">
        <v>8340</v>
      </c>
      <c r="G622" s="83">
        <v>426</v>
      </c>
      <c r="H622" s="83">
        <v>8355</v>
      </c>
      <c r="I622" s="83">
        <v>8560</v>
      </c>
      <c r="J622" s="5">
        <v>3888</v>
      </c>
      <c r="K622" s="5">
        <v>1962</v>
      </c>
      <c r="L622" s="83">
        <v>5015</v>
      </c>
      <c r="M622" s="83">
        <v>3298</v>
      </c>
      <c r="N622" s="83">
        <v>5198</v>
      </c>
      <c r="O622" s="83">
        <v>1054</v>
      </c>
      <c r="P622" s="83">
        <v>6259</v>
      </c>
      <c r="Q622" s="83">
        <v>75515</v>
      </c>
    </row>
    <row r="623" spans="1:17" ht="20.100000000000001" customHeight="1">
      <c r="A623" s="288">
        <v>44265</v>
      </c>
      <c r="B623" s="83">
        <v>7027</v>
      </c>
      <c r="C623" s="83">
        <v>6625</v>
      </c>
      <c r="D623" s="83">
        <v>3278</v>
      </c>
      <c r="E623" s="5">
        <v>6501</v>
      </c>
      <c r="F623" s="83">
        <v>8641</v>
      </c>
      <c r="G623" s="83">
        <v>451</v>
      </c>
      <c r="H623" s="83">
        <v>8954</v>
      </c>
      <c r="I623" s="83">
        <v>8725</v>
      </c>
      <c r="J623" s="5">
        <v>3623</v>
      </c>
      <c r="K623" s="5">
        <v>2965</v>
      </c>
      <c r="L623" s="83">
        <v>5780</v>
      </c>
      <c r="M623" s="83">
        <v>3100</v>
      </c>
      <c r="N623" s="83">
        <v>5265</v>
      </c>
      <c r="O623" s="83">
        <v>1042</v>
      </c>
      <c r="P623" s="83">
        <v>6389</v>
      </c>
      <c r="Q623" s="83">
        <v>78366</v>
      </c>
    </row>
    <row r="624" spans="1:17" ht="20.100000000000001" customHeight="1">
      <c r="A624" s="288">
        <v>44266</v>
      </c>
      <c r="B624" s="83">
        <v>6852</v>
      </c>
      <c r="C624" s="83">
        <v>6401</v>
      </c>
      <c r="D624" s="83">
        <v>3014</v>
      </c>
      <c r="E624" s="5">
        <v>5836</v>
      </c>
      <c r="F624" s="83">
        <v>8842</v>
      </c>
      <c r="G624" s="83">
        <v>472</v>
      </c>
      <c r="H624" s="83">
        <v>9321</v>
      </c>
      <c r="I624" s="83">
        <v>8980</v>
      </c>
      <c r="J624" s="5">
        <v>3566</v>
      </c>
      <c r="K624" s="5">
        <v>2595</v>
      </c>
      <c r="L624" s="83">
        <v>6012</v>
      </c>
      <c r="M624" s="83">
        <v>3160</v>
      </c>
      <c r="N624" s="83">
        <v>5535</v>
      </c>
      <c r="O624" s="83">
        <v>1065</v>
      </c>
      <c r="P624" s="83">
        <v>6678</v>
      </c>
      <c r="Q624" s="83">
        <v>78329</v>
      </c>
    </row>
    <row r="625" spans="1:17" ht="20.100000000000001" customHeight="1">
      <c r="A625" s="288">
        <v>44267</v>
      </c>
      <c r="B625" s="83">
        <v>6964</v>
      </c>
      <c r="C625" s="83">
        <v>6497</v>
      </c>
      <c r="D625" s="83">
        <v>3122</v>
      </c>
      <c r="E625" s="83">
        <v>5693</v>
      </c>
      <c r="F625" s="83">
        <v>8791</v>
      </c>
      <c r="G625" s="83">
        <v>430</v>
      </c>
      <c r="H625" s="83">
        <v>9289</v>
      </c>
      <c r="I625" s="83">
        <v>8891</v>
      </c>
      <c r="J625" s="5">
        <v>3214</v>
      </c>
      <c r="K625" s="5">
        <v>2301</v>
      </c>
      <c r="L625" s="83">
        <v>5959</v>
      </c>
      <c r="M625" s="83">
        <v>3280</v>
      </c>
      <c r="N625" s="83">
        <v>5679</v>
      </c>
      <c r="O625" s="83">
        <v>1071</v>
      </c>
      <c r="P625" s="83">
        <v>6689</v>
      </c>
      <c r="Q625" s="83">
        <v>77870</v>
      </c>
    </row>
    <row r="626" spans="1:17" ht="20.100000000000001" customHeight="1">
      <c r="A626" s="288">
        <v>44268</v>
      </c>
      <c r="B626" s="83">
        <v>6982</v>
      </c>
      <c r="C626" s="83">
        <v>6507</v>
      </c>
      <c r="D626" s="83">
        <v>3152</v>
      </c>
      <c r="E626" s="83">
        <v>5650</v>
      </c>
      <c r="F626" s="83">
        <v>9135</v>
      </c>
      <c r="G626" s="83">
        <v>556</v>
      </c>
      <c r="H626" s="83">
        <v>9766</v>
      </c>
      <c r="I626" s="83">
        <v>8610</v>
      </c>
      <c r="J626" s="5">
        <v>3188</v>
      </c>
      <c r="K626" s="5">
        <v>2287</v>
      </c>
      <c r="L626" s="83">
        <v>5564</v>
      </c>
      <c r="M626" s="83">
        <v>3320</v>
      </c>
      <c r="N626" s="83">
        <v>5757</v>
      </c>
      <c r="O626" s="83">
        <v>1080</v>
      </c>
      <c r="P626" s="83">
        <v>6796</v>
      </c>
      <c r="Q626" s="83">
        <v>78350</v>
      </c>
    </row>
    <row r="627" spans="1:17" ht="20.100000000000001" customHeight="1">
      <c r="A627" s="288">
        <v>44269</v>
      </c>
      <c r="B627" s="83">
        <v>7194</v>
      </c>
      <c r="C627" s="83">
        <v>6589</v>
      </c>
      <c r="D627" s="83">
        <v>3183</v>
      </c>
      <c r="E627" s="83">
        <v>5673</v>
      </c>
      <c r="F627" s="83">
        <v>9244</v>
      </c>
      <c r="G627" s="83">
        <v>513</v>
      </c>
      <c r="H627" s="83">
        <v>9881</v>
      </c>
      <c r="I627" s="83">
        <v>8563</v>
      </c>
      <c r="J627" s="5">
        <v>3170</v>
      </c>
      <c r="K627" s="5">
        <v>2246</v>
      </c>
      <c r="L627" s="83">
        <v>5698</v>
      </c>
      <c r="M627" s="83">
        <v>3065</v>
      </c>
      <c r="N627" s="83">
        <v>5684</v>
      </c>
      <c r="O627" s="83">
        <v>1098</v>
      </c>
      <c r="P627" s="83">
        <v>6878</v>
      </c>
      <c r="Q627" s="83">
        <v>78679</v>
      </c>
    </row>
    <row r="628" spans="1:17" ht="20.100000000000001" customHeight="1">
      <c r="A628" s="288">
        <v>44270</v>
      </c>
      <c r="B628" s="83">
        <v>7235</v>
      </c>
      <c r="C628" s="83">
        <v>6638</v>
      </c>
      <c r="D628" s="83">
        <v>3194</v>
      </c>
      <c r="E628" s="83">
        <v>6284</v>
      </c>
      <c r="F628" s="83">
        <v>9013</v>
      </c>
      <c r="G628" s="83">
        <v>504</v>
      </c>
      <c r="H628" s="83">
        <v>9587</v>
      </c>
      <c r="I628" s="83">
        <v>8506</v>
      </c>
      <c r="J628" s="5">
        <v>3245</v>
      </c>
      <c r="K628" s="5">
        <v>2077</v>
      </c>
      <c r="L628" s="83">
        <v>5821</v>
      </c>
      <c r="M628" s="83">
        <v>3182</v>
      </c>
      <c r="N628" s="83">
        <v>5797</v>
      </c>
      <c r="O628" s="83">
        <v>1123</v>
      </c>
      <c r="P628" s="83">
        <v>7001</v>
      </c>
      <c r="Q628" s="83">
        <v>79207</v>
      </c>
    </row>
    <row r="629" spans="1:17" ht="20.100000000000001" customHeight="1">
      <c r="A629" s="288">
        <v>44271</v>
      </c>
      <c r="B629" s="83">
        <v>7368</v>
      </c>
      <c r="C629" s="83">
        <v>6691</v>
      </c>
      <c r="D629" s="83">
        <v>3272</v>
      </c>
      <c r="E629" s="83">
        <v>6626</v>
      </c>
      <c r="F629" s="83">
        <v>9167</v>
      </c>
      <c r="G629" s="83">
        <v>516</v>
      </c>
      <c r="H629" s="83">
        <v>9611</v>
      </c>
      <c r="I629" s="83">
        <v>8499</v>
      </c>
      <c r="J629" s="5">
        <v>3127</v>
      </c>
      <c r="K629" s="5">
        <v>2016</v>
      </c>
      <c r="L629" s="83">
        <v>5409</v>
      </c>
      <c r="M629" s="83">
        <v>3280</v>
      </c>
      <c r="N629" s="83">
        <v>5874</v>
      </c>
      <c r="O629" s="83">
        <v>1141</v>
      </c>
      <c r="P629" s="83">
        <v>7129</v>
      </c>
      <c r="Q629" s="83">
        <v>79726</v>
      </c>
    </row>
    <row r="630" spans="1:17" ht="20.100000000000001" customHeight="1">
      <c r="A630" s="288">
        <v>44272</v>
      </c>
      <c r="B630" s="83">
        <v>7283</v>
      </c>
      <c r="C630" s="83">
        <v>6587</v>
      </c>
      <c r="D630" s="83">
        <v>3165</v>
      </c>
      <c r="E630" s="83">
        <v>6335</v>
      </c>
      <c r="F630" s="83">
        <v>8864</v>
      </c>
      <c r="G630" s="83">
        <v>498</v>
      </c>
      <c r="H630" s="83">
        <v>9466</v>
      </c>
      <c r="I630" s="83">
        <v>8541</v>
      </c>
      <c r="J630" s="5">
        <v>3072</v>
      </c>
      <c r="K630" s="5">
        <v>2087</v>
      </c>
      <c r="L630" s="83">
        <v>5699</v>
      </c>
      <c r="M630" s="83">
        <v>3190</v>
      </c>
      <c r="N630" s="83">
        <v>5929</v>
      </c>
      <c r="O630" s="83">
        <v>1158</v>
      </c>
      <c r="P630" s="83">
        <v>7263</v>
      </c>
      <c r="Q630" s="83">
        <v>79137</v>
      </c>
    </row>
    <row r="631" spans="1:17" ht="20.100000000000001" customHeight="1">
      <c r="A631" s="288">
        <v>44273</v>
      </c>
      <c r="B631" s="83">
        <v>6905</v>
      </c>
      <c r="C631" s="83">
        <v>6418</v>
      </c>
      <c r="D631" s="83">
        <v>3022</v>
      </c>
      <c r="E631" s="83">
        <v>6016</v>
      </c>
      <c r="F631" s="83">
        <v>9003</v>
      </c>
      <c r="G631" s="83">
        <v>481</v>
      </c>
      <c r="H631" s="83">
        <v>9587</v>
      </c>
      <c r="I631" s="83">
        <v>8620</v>
      </c>
      <c r="J631" s="5">
        <v>3087</v>
      </c>
      <c r="K631" s="5">
        <v>2121</v>
      </c>
      <c r="L631" s="83">
        <v>5879</v>
      </c>
      <c r="M631" s="83">
        <v>3286</v>
      </c>
      <c r="N631" s="83">
        <v>6031</v>
      </c>
      <c r="O631" s="83">
        <v>1174</v>
      </c>
      <c r="P631" s="83">
        <v>7489</v>
      </c>
      <c r="Q631" s="83">
        <v>79119</v>
      </c>
    </row>
    <row r="632" spans="1:17" ht="20.100000000000001" customHeight="1">
      <c r="A632" s="288">
        <v>44274</v>
      </c>
      <c r="B632" s="83">
        <v>6981</v>
      </c>
      <c r="C632" s="83">
        <v>6422</v>
      </c>
      <c r="D632" s="83">
        <v>3001</v>
      </c>
      <c r="E632" s="83">
        <v>6102</v>
      </c>
      <c r="F632" s="83">
        <v>8752</v>
      </c>
      <c r="G632" s="83">
        <v>503</v>
      </c>
      <c r="H632" s="83">
        <v>9480</v>
      </c>
      <c r="I632" s="83">
        <v>8703</v>
      </c>
      <c r="J632" s="83">
        <v>3006</v>
      </c>
      <c r="K632" s="83">
        <v>2189</v>
      </c>
      <c r="L632" s="83">
        <v>5898</v>
      </c>
      <c r="M632" s="83">
        <v>3173</v>
      </c>
      <c r="N632" s="83">
        <v>6129</v>
      </c>
      <c r="O632" s="83">
        <v>1180</v>
      </c>
      <c r="P632" s="83">
        <v>7641</v>
      </c>
      <c r="Q632" s="83">
        <v>79160</v>
      </c>
    </row>
    <row r="633" spans="1:17" ht="20.100000000000001" customHeight="1">
      <c r="A633" s="288">
        <v>44275</v>
      </c>
      <c r="B633" s="83">
        <v>6975</v>
      </c>
      <c r="C633" s="83">
        <v>6318</v>
      </c>
      <c r="D633" s="83">
        <v>3054</v>
      </c>
      <c r="E633" s="83">
        <v>6482</v>
      </c>
      <c r="F633" s="83">
        <v>9244</v>
      </c>
      <c r="G633" s="83">
        <v>488</v>
      </c>
      <c r="H633" s="83">
        <v>9547</v>
      </c>
      <c r="I633" s="83">
        <v>8816</v>
      </c>
      <c r="J633" s="83">
        <v>3168</v>
      </c>
      <c r="K633" s="83">
        <v>2092</v>
      </c>
      <c r="L633" s="83">
        <v>5643</v>
      </c>
      <c r="M633" s="83">
        <v>3260</v>
      </c>
      <c r="N633" s="83">
        <v>6245</v>
      </c>
      <c r="O633" s="83">
        <v>1178</v>
      </c>
      <c r="P633" s="83">
        <v>7878</v>
      </c>
      <c r="Q633" s="83">
        <v>80388</v>
      </c>
    </row>
    <row r="634" spans="1:17" ht="20.100000000000001" customHeight="1">
      <c r="A634" s="288">
        <v>44276</v>
      </c>
      <c r="B634" s="83">
        <v>7015</v>
      </c>
      <c r="C634" s="83">
        <v>6389</v>
      </c>
      <c r="D634" s="83">
        <v>3143</v>
      </c>
      <c r="E634" s="83">
        <v>6344</v>
      </c>
      <c r="F634" s="83">
        <v>9250</v>
      </c>
      <c r="G634" s="83">
        <v>532</v>
      </c>
      <c r="H634" s="83">
        <v>9677</v>
      </c>
      <c r="I634" s="83">
        <v>8773</v>
      </c>
      <c r="J634" s="83">
        <v>3250</v>
      </c>
      <c r="K634" s="83">
        <v>2370</v>
      </c>
      <c r="L634" s="83">
        <v>6039</v>
      </c>
      <c r="M634" s="83">
        <v>3390</v>
      </c>
      <c r="N634" s="83">
        <v>6187</v>
      </c>
      <c r="O634" s="83">
        <v>1194</v>
      </c>
      <c r="P634" s="83">
        <v>7935</v>
      </c>
      <c r="Q634" s="83">
        <v>81488</v>
      </c>
    </row>
    <row r="635" spans="1:17" ht="20.100000000000001" customHeight="1">
      <c r="A635" s="288">
        <v>44277</v>
      </c>
      <c r="B635" s="83">
        <v>7084</v>
      </c>
      <c r="C635" s="83">
        <v>6458</v>
      </c>
      <c r="D635" s="83">
        <v>3252</v>
      </c>
      <c r="E635" s="83">
        <v>6185</v>
      </c>
      <c r="F635" s="83">
        <v>9047</v>
      </c>
      <c r="G635" s="83">
        <v>494</v>
      </c>
      <c r="H635" s="83">
        <v>9568</v>
      </c>
      <c r="I635" s="83">
        <v>8511</v>
      </c>
      <c r="J635" s="83">
        <v>3320</v>
      </c>
      <c r="K635" s="83">
        <v>2216</v>
      </c>
      <c r="L635" s="83">
        <v>6198</v>
      </c>
      <c r="M635" s="83">
        <v>3150</v>
      </c>
      <c r="N635" s="83">
        <v>6298</v>
      </c>
      <c r="O635" s="83">
        <v>1188</v>
      </c>
      <c r="P635" s="83">
        <v>7847</v>
      </c>
      <c r="Q635" s="83">
        <v>80816</v>
      </c>
    </row>
    <row r="636" spans="1:17" ht="20.100000000000001" customHeight="1">
      <c r="A636" s="288">
        <v>44278</v>
      </c>
      <c r="B636" s="83">
        <v>7352</v>
      </c>
      <c r="C636" s="83">
        <v>6581</v>
      </c>
      <c r="D636" s="83">
        <v>3511</v>
      </c>
      <c r="E636" s="83">
        <v>6274</v>
      </c>
      <c r="F636" s="83">
        <v>9157</v>
      </c>
      <c r="G636" s="83">
        <v>503</v>
      </c>
      <c r="H636" s="83">
        <v>9667</v>
      </c>
      <c r="I636" s="83">
        <v>8590</v>
      </c>
      <c r="J636" s="83">
        <v>3460</v>
      </c>
      <c r="K636" s="83">
        <v>2274</v>
      </c>
      <c r="L636" s="83">
        <v>5975</v>
      </c>
      <c r="M636" s="83">
        <v>3365</v>
      </c>
      <c r="N636" s="83">
        <v>6363</v>
      </c>
      <c r="O636" s="83">
        <v>1258</v>
      </c>
      <c r="P636" s="83">
        <v>7977</v>
      </c>
      <c r="Q636" s="83">
        <v>82307</v>
      </c>
    </row>
    <row r="637" spans="1:17" ht="20.100000000000001" customHeight="1">
      <c r="A637" s="288">
        <v>44279</v>
      </c>
      <c r="B637" s="83">
        <v>7481</v>
      </c>
      <c r="C637" s="83">
        <v>6695</v>
      </c>
      <c r="D637" s="83">
        <v>3676</v>
      </c>
      <c r="E637" s="83">
        <v>6435</v>
      </c>
      <c r="F637" s="83">
        <v>9244</v>
      </c>
      <c r="G637" s="83">
        <v>511</v>
      </c>
      <c r="H637" s="83">
        <v>9710</v>
      </c>
      <c r="I637" s="83">
        <v>8637</v>
      </c>
      <c r="J637" s="83">
        <v>3430</v>
      </c>
      <c r="K637" s="83">
        <v>2328</v>
      </c>
      <c r="L637" s="83">
        <v>5961</v>
      </c>
      <c r="M637" s="83">
        <v>3260</v>
      </c>
      <c r="N637" s="83">
        <v>6405</v>
      </c>
      <c r="O637" s="83">
        <v>1269</v>
      </c>
      <c r="P637" s="83">
        <v>8012</v>
      </c>
      <c r="Q637" s="83">
        <v>83054</v>
      </c>
    </row>
    <row r="638" spans="1:17" ht="20.100000000000001" customHeight="1">
      <c r="A638" s="288">
        <v>44280</v>
      </c>
      <c r="B638" s="83">
        <v>7694</v>
      </c>
      <c r="C638" s="83">
        <v>6731</v>
      </c>
      <c r="D638" s="83">
        <v>3852</v>
      </c>
      <c r="E638" s="83">
        <v>6542</v>
      </c>
      <c r="F638" s="83">
        <v>9418</v>
      </c>
      <c r="G638" s="83">
        <v>494</v>
      </c>
      <c r="H638" s="83">
        <v>10036</v>
      </c>
      <c r="I638" s="83">
        <v>8706</v>
      </c>
      <c r="J638" s="83">
        <v>3310</v>
      </c>
      <c r="K638" s="83">
        <v>2503</v>
      </c>
      <c r="L638" s="83">
        <v>6054</v>
      </c>
      <c r="M638" s="83">
        <v>3350</v>
      </c>
      <c r="N638" s="83">
        <v>6291</v>
      </c>
      <c r="O638" s="83">
        <v>1260</v>
      </c>
      <c r="P638" s="83">
        <v>7899</v>
      </c>
      <c r="Q638" s="83">
        <v>84140</v>
      </c>
    </row>
    <row r="639" spans="1:17" ht="20.100000000000001" customHeight="1">
      <c r="A639" s="288">
        <v>44281</v>
      </c>
      <c r="B639" s="83">
        <v>7758</v>
      </c>
      <c r="C639" s="83">
        <v>6829</v>
      </c>
      <c r="D639" s="83">
        <v>3951</v>
      </c>
      <c r="E639" s="83">
        <v>6381</v>
      </c>
      <c r="F639" s="83">
        <v>9380</v>
      </c>
      <c r="G639" s="83">
        <v>486</v>
      </c>
      <c r="H639" s="83">
        <v>9989</v>
      </c>
      <c r="I639" s="83">
        <v>8680</v>
      </c>
      <c r="J639" s="83">
        <v>3460</v>
      </c>
      <c r="K639" s="83">
        <v>2467</v>
      </c>
      <c r="L639" s="83">
        <v>5944</v>
      </c>
      <c r="M639" s="83">
        <v>3266</v>
      </c>
      <c r="N639" s="83">
        <v>6245</v>
      </c>
      <c r="O639" s="83">
        <v>1245</v>
      </c>
      <c r="P639" s="83">
        <v>7814</v>
      </c>
      <c r="Q639" s="83">
        <v>83895</v>
      </c>
    </row>
    <row r="640" spans="1:17" ht="20.100000000000001" customHeight="1">
      <c r="A640" s="288">
        <v>44282</v>
      </c>
      <c r="B640" s="83">
        <v>7887</v>
      </c>
      <c r="C640" s="83">
        <v>6891</v>
      </c>
      <c r="D640" s="83">
        <v>4024</v>
      </c>
      <c r="E640" s="83">
        <v>6788</v>
      </c>
      <c r="F640" s="83">
        <v>9531</v>
      </c>
      <c r="G640" s="83">
        <v>533</v>
      </c>
      <c r="H640" s="83">
        <v>10448</v>
      </c>
      <c r="I640" s="83">
        <v>8623</v>
      </c>
      <c r="J640" s="83">
        <v>3352</v>
      </c>
      <c r="K640" s="83">
        <v>2411</v>
      </c>
      <c r="L640" s="83">
        <v>6139</v>
      </c>
      <c r="M640" s="83">
        <v>3380</v>
      </c>
      <c r="N640" s="83">
        <v>6318</v>
      </c>
      <c r="O640" s="83">
        <v>1278</v>
      </c>
      <c r="P640" s="83">
        <v>7925</v>
      </c>
      <c r="Q640" s="83">
        <v>85528</v>
      </c>
    </row>
    <row r="641" spans="1:17" ht="20.100000000000001" customHeight="1">
      <c r="A641" s="288">
        <v>44283</v>
      </c>
      <c r="B641" s="83">
        <v>7961</v>
      </c>
      <c r="C641" s="83">
        <v>6952</v>
      </c>
      <c r="D641" s="83">
        <v>4138</v>
      </c>
      <c r="E641" s="83">
        <v>6558</v>
      </c>
      <c r="F641" s="83">
        <v>9422</v>
      </c>
      <c r="G641" s="83">
        <v>507</v>
      </c>
      <c r="H641" s="83">
        <v>9868</v>
      </c>
      <c r="I641" s="83">
        <v>8659</v>
      </c>
      <c r="J641" s="83">
        <v>3420</v>
      </c>
      <c r="K641" s="83">
        <v>2380</v>
      </c>
      <c r="L641" s="83">
        <v>5795</v>
      </c>
      <c r="M641" s="83">
        <v>3250</v>
      </c>
      <c r="N641" s="83">
        <v>6401</v>
      </c>
      <c r="O641" s="83">
        <v>1298</v>
      </c>
      <c r="P641" s="83">
        <v>8000</v>
      </c>
      <c r="Q641" s="83">
        <v>84609</v>
      </c>
    </row>
    <row r="642" spans="1:17" ht="20.100000000000001" customHeight="1">
      <c r="A642" s="288">
        <v>44284</v>
      </c>
      <c r="B642" s="83">
        <v>8042</v>
      </c>
      <c r="C642" s="83">
        <v>7198</v>
      </c>
      <c r="D642" s="83">
        <v>4248</v>
      </c>
      <c r="E642" s="83">
        <v>6619</v>
      </c>
      <c r="F642" s="83">
        <v>9106</v>
      </c>
      <c r="G642" s="83">
        <v>479</v>
      </c>
      <c r="H642" s="83">
        <v>9618</v>
      </c>
      <c r="I642" s="83">
        <v>8712</v>
      </c>
      <c r="J642" s="83">
        <v>3320</v>
      </c>
      <c r="K642" s="83">
        <v>2497</v>
      </c>
      <c r="L642" s="83">
        <v>5936</v>
      </c>
      <c r="M642" s="83">
        <v>3376</v>
      </c>
      <c r="N642" s="83">
        <v>6489</v>
      </c>
      <c r="O642" s="83">
        <v>1305</v>
      </c>
      <c r="P642" s="83">
        <v>7954</v>
      </c>
      <c r="Q642" s="83">
        <v>84899</v>
      </c>
    </row>
    <row r="643" spans="1:17" ht="20.100000000000001" customHeight="1">
      <c r="A643" s="288">
        <v>44285</v>
      </c>
      <c r="B643" s="83">
        <v>8284</v>
      </c>
      <c r="C643" s="83">
        <v>7461</v>
      </c>
      <c r="D643" s="83">
        <v>4357</v>
      </c>
      <c r="E643" s="83">
        <v>6703</v>
      </c>
      <c r="F643" s="83">
        <v>9210</v>
      </c>
      <c r="G643" s="83">
        <v>513</v>
      </c>
      <c r="H643" s="83">
        <v>9782</v>
      </c>
      <c r="I643" s="83">
        <v>8765</v>
      </c>
      <c r="J643" s="83">
        <v>3477</v>
      </c>
      <c r="K643" s="83">
        <v>2552</v>
      </c>
      <c r="L643" s="83">
        <v>5789</v>
      </c>
      <c r="M643" s="83">
        <v>3273</v>
      </c>
      <c r="N643" s="83">
        <v>6412</v>
      </c>
      <c r="O643" s="83">
        <v>1298</v>
      </c>
      <c r="P643" s="83">
        <v>7867</v>
      </c>
      <c r="Q643" s="83">
        <v>85743</v>
      </c>
    </row>
    <row r="644" spans="1:17" ht="20.100000000000001" customHeight="1">
      <c r="A644" s="288">
        <v>44286</v>
      </c>
      <c r="B644" s="83">
        <v>8023</v>
      </c>
      <c r="C644" s="83">
        <v>7214</v>
      </c>
      <c r="D644" s="83">
        <v>4054</v>
      </c>
      <c r="E644" s="83">
        <v>7005</v>
      </c>
      <c r="F644" s="83">
        <v>9334</v>
      </c>
      <c r="G644" s="83">
        <v>561</v>
      </c>
      <c r="H644" s="83">
        <v>10254</v>
      </c>
      <c r="I644" s="83">
        <v>8827</v>
      </c>
      <c r="J644" s="83">
        <v>3312</v>
      </c>
      <c r="K644" s="83">
        <v>2625</v>
      </c>
      <c r="L644" s="83">
        <v>5864</v>
      </c>
      <c r="M644" s="83">
        <v>3386</v>
      </c>
      <c r="N644" s="83">
        <v>6307</v>
      </c>
      <c r="O644" s="83">
        <v>1285</v>
      </c>
      <c r="P644" s="83">
        <v>7797</v>
      </c>
      <c r="Q644" s="83">
        <v>85848</v>
      </c>
    </row>
    <row r="645" spans="1:17" ht="20.100000000000001" customHeight="1">
      <c r="A645" s="288">
        <v>44287</v>
      </c>
      <c r="B645" s="83">
        <v>8274</v>
      </c>
      <c r="C645" s="83">
        <v>7328</v>
      </c>
      <c r="D645" s="83">
        <v>4108</v>
      </c>
      <c r="E645" s="83">
        <v>6650</v>
      </c>
      <c r="F645" s="83">
        <v>9064</v>
      </c>
      <c r="G645" s="83">
        <v>515</v>
      </c>
      <c r="H645" s="83">
        <v>10358</v>
      </c>
      <c r="I645" s="83">
        <v>8895</v>
      </c>
      <c r="J645" s="83">
        <v>3430</v>
      </c>
      <c r="K645" s="83">
        <v>2680</v>
      </c>
      <c r="L645" s="83">
        <v>6010</v>
      </c>
      <c r="M645" s="83">
        <v>3420</v>
      </c>
      <c r="N645" s="83">
        <v>6254</v>
      </c>
      <c r="O645" s="83">
        <v>1278</v>
      </c>
      <c r="P645" s="83">
        <v>7632</v>
      </c>
      <c r="Q645" s="83">
        <v>85896</v>
      </c>
    </row>
    <row r="646" spans="1:17" ht="20.100000000000001" customHeight="1">
      <c r="A646" s="288">
        <v>44288</v>
      </c>
      <c r="B646" s="5">
        <v>8328</v>
      </c>
      <c r="C646" s="5">
        <v>7415</v>
      </c>
      <c r="D646" s="5">
        <v>4276</v>
      </c>
      <c r="E646" s="5">
        <v>6815</v>
      </c>
      <c r="F646" s="5">
        <v>9684</v>
      </c>
      <c r="G646" s="5">
        <v>522</v>
      </c>
      <c r="H646" s="5">
        <v>10843</v>
      </c>
      <c r="I646" s="5">
        <v>8759</v>
      </c>
      <c r="J646" s="5">
        <v>3586</v>
      </c>
      <c r="K646" s="5">
        <v>2611</v>
      </c>
      <c r="L646" s="5">
        <v>5914</v>
      </c>
      <c r="M646" s="5">
        <v>3362</v>
      </c>
      <c r="N646" s="5">
        <v>6311</v>
      </c>
      <c r="O646" s="5">
        <v>1289</v>
      </c>
      <c r="P646" s="5">
        <v>7709</v>
      </c>
      <c r="Q646" s="5">
        <v>87424</v>
      </c>
    </row>
    <row r="647" spans="1:17" ht="20.100000000000001" customHeight="1">
      <c r="A647" s="288">
        <v>44289</v>
      </c>
      <c r="B647" s="5">
        <v>8572</v>
      </c>
      <c r="C647" s="5">
        <v>7679</v>
      </c>
      <c r="D647" s="5">
        <v>4446</v>
      </c>
      <c r="E647" s="5">
        <v>7311</v>
      </c>
      <c r="F647" s="5">
        <v>9834</v>
      </c>
      <c r="G647" s="5">
        <v>627</v>
      </c>
      <c r="H647" s="5">
        <v>13544</v>
      </c>
      <c r="I647" s="5">
        <v>8831</v>
      </c>
      <c r="J647" s="5">
        <v>3653</v>
      </c>
      <c r="K647" s="5">
        <v>3100</v>
      </c>
      <c r="L647" s="5">
        <v>6401</v>
      </c>
      <c r="M647" s="5">
        <v>3506</v>
      </c>
      <c r="N647" s="5">
        <v>6895</v>
      </c>
      <c r="O647" s="5">
        <v>1501</v>
      </c>
      <c r="P647" s="5">
        <v>8253</v>
      </c>
      <c r="Q647" s="5">
        <v>94153</v>
      </c>
    </row>
    <row r="648" spans="1:17" ht="20.100000000000001" customHeight="1">
      <c r="A648" s="288">
        <v>44290</v>
      </c>
      <c r="B648" s="5">
        <v>8658</v>
      </c>
      <c r="C648" s="5">
        <v>7798</v>
      </c>
      <c r="D648" s="5">
        <v>4561</v>
      </c>
      <c r="E648" s="5">
        <v>7189</v>
      </c>
      <c r="F648" s="5">
        <v>9606</v>
      </c>
      <c r="G648" s="5">
        <v>545</v>
      </c>
      <c r="H648" s="5">
        <v>13274</v>
      </c>
      <c r="I648" s="5">
        <v>8945</v>
      </c>
      <c r="J648" s="5">
        <v>3716</v>
      </c>
      <c r="K648" s="5">
        <v>2944</v>
      </c>
      <c r="L648" s="5">
        <v>6279</v>
      </c>
      <c r="M648" s="5">
        <v>3728</v>
      </c>
      <c r="N648" s="5">
        <v>6654</v>
      </c>
      <c r="O648" s="5">
        <v>1434</v>
      </c>
      <c r="P648" s="5">
        <v>8019</v>
      </c>
      <c r="Q648" s="5">
        <v>93350</v>
      </c>
    </row>
    <row r="649" spans="1:17" ht="20.100000000000001" customHeight="1">
      <c r="A649" s="288">
        <v>44291</v>
      </c>
      <c r="B649" s="5">
        <v>8699</v>
      </c>
      <c r="C649" s="5">
        <v>7802</v>
      </c>
      <c r="D649" s="5">
        <v>4578</v>
      </c>
      <c r="E649" s="5">
        <v>6784</v>
      </c>
      <c r="F649" s="5">
        <v>9311</v>
      </c>
      <c r="G649" s="5">
        <v>513</v>
      </c>
      <c r="H649" s="5">
        <v>11864</v>
      </c>
      <c r="I649" s="5">
        <v>8745</v>
      </c>
      <c r="J649" s="5">
        <v>3689</v>
      </c>
      <c r="K649" s="5">
        <v>2468</v>
      </c>
      <c r="L649" s="5">
        <v>5768</v>
      </c>
      <c r="M649" s="5">
        <v>3698</v>
      </c>
      <c r="N649" s="5">
        <v>6421</v>
      </c>
      <c r="O649" s="5">
        <v>1402</v>
      </c>
      <c r="P649" s="5">
        <v>7897</v>
      </c>
      <c r="Q649" s="5">
        <v>89639</v>
      </c>
    </row>
    <row r="650" spans="1:17" ht="20.100000000000001" customHeight="1">
      <c r="A650" s="288">
        <v>44292</v>
      </c>
      <c r="B650" s="5">
        <v>8751</v>
      </c>
      <c r="C650" s="5">
        <v>7928</v>
      </c>
      <c r="D650" s="5">
        <v>4632</v>
      </c>
      <c r="E650" s="5">
        <v>6813</v>
      </c>
      <c r="F650" s="5">
        <v>9264</v>
      </c>
      <c r="G650" s="5">
        <v>524</v>
      </c>
      <c r="H650" s="5">
        <v>11402</v>
      </c>
      <c r="I650" s="5">
        <v>8799</v>
      </c>
      <c r="J650" s="5">
        <v>3546</v>
      </c>
      <c r="K650" s="5">
        <v>2784</v>
      </c>
      <c r="L650" s="5">
        <v>5849</v>
      </c>
      <c r="M650" s="5">
        <v>3468</v>
      </c>
      <c r="N650" s="5">
        <v>6379</v>
      </c>
      <c r="O650" s="5">
        <v>1387</v>
      </c>
      <c r="P650" s="5">
        <v>7804</v>
      </c>
      <c r="Q650" s="5">
        <v>89330</v>
      </c>
    </row>
    <row r="651" spans="1:17" ht="20.100000000000001" customHeight="1">
      <c r="A651" s="288">
        <v>44293</v>
      </c>
      <c r="B651" s="5">
        <v>8522</v>
      </c>
      <c r="C651" s="5">
        <v>7864</v>
      </c>
      <c r="D651" s="5">
        <v>4467</v>
      </c>
      <c r="E651" s="5">
        <v>6846</v>
      </c>
      <c r="F651" s="5">
        <v>9348</v>
      </c>
      <c r="G651" s="5">
        <v>522</v>
      </c>
      <c r="H651" s="5">
        <v>12031</v>
      </c>
      <c r="I651" s="5">
        <v>8648</v>
      </c>
      <c r="J651" s="5">
        <v>3435</v>
      </c>
      <c r="K651" s="5">
        <v>2743</v>
      </c>
      <c r="L651" s="5">
        <v>5951</v>
      </c>
      <c r="M651" s="5">
        <v>3395</v>
      </c>
      <c r="N651" s="5">
        <v>6424</v>
      </c>
      <c r="O651" s="5">
        <v>1379</v>
      </c>
      <c r="P651" s="5">
        <v>7865</v>
      </c>
      <c r="Q651" s="5">
        <v>89440</v>
      </c>
    </row>
    <row r="652" spans="1:17" ht="20.100000000000001" customHeight="1">
      <c r="A652" s="288">
        <v>44294</v>
      </c>
      <c r="B652" s="5">
        <v>8684</v>
      </c>
      <c r="C652" s="5">
        <v>7991</v>
      </c>
      <c r="D652" s="5">
        <v>4492</v>
      </c>
      <c r="E652" s="5">
        <v>6455</v>
      </c>
      <c r="F652" s="5">
        <v>9046</v>
      </c>
      <c r="G652" s="5">
        <v>535</v>
      </c>
      <c r="H652" s="5">
        <v>11541</v>
      </c>
      <c r="I652" s="5">
        <v>8755</v>
      </c>
      <c r="J652" s="5">
        <v>3562</v>
      </c>
      <c r="K652" s="5">
        <v>2821</v>
      </c>
      <c r="L652" s="5">
        <v>5762</v>
      </c>
      <c r="M652" s="5">
        <v>3453</v>
      </c>
      <c r="N652" s="5">
        <v>6398</v>
      </c>
      <c r="O652" s="5">
        <v>1367</v>
      </c>
      <c r="P652" s="5">
        <v>7843</v>
      </c>
      <c r="Q652" s="5">
        <v>88705</v>
      </c>
    </row>
    <row r="653" spans="1:17" ht="20.100000000000001" customHeight="1">
      <c r="A653" s="288">
        <v>44295</v>
      </c>
      <c r="B653" s="5">
        <v>8754</v>
      </c>
      <c r="C653" s="5">
        <v>7832</v>
      </c>
      <c r="D653" s="5">
        <v>4564</v>
      </c>
      <c r="E653" s="5">
        <v>6583</v>
      </c>
      <c r="F653" s="5">
        <v>9115</v>
      </c>
      <c r="G653" s="5">
        <v>511</v>
      </c>
      <c r="H653" s="5">
        <v>11348</v>
      </c>
      <c r="I653" s="5">
        <v>8729</v>
      </c>
      <c r="J653" s="5">
        <v>3658</v>
      </c>
      <c r="K653" s="5">
        <v>2786</v>
      </c>
      <c r="L653" s="5">
        <v>5646</v>
      </c>
      <c r="M653" s="5">
        <v>3598</v>
      </c>
      <c r="N653" s="5">
        <v>6359</v>
      </c>
      <c r="O653" s="5">
        <v>1358</v>
      </c>
      <c r="P653" s="5">
        <v>7809</v>
      </c>
      <c r="Q653" s="5">
        <v>88650</v>
      </c>
    </row>
    <row r="654" spans="1:17" ht="20.100000000000001" customHeight="1">
      <c r="A654" s="288">
        <v>44296</v>
      </c>
      <c r="B654" s="5">
        <v>8891</v>
      </c>
      <c r="C654" s="5">
        <v>7953</v>
      </c>
      <c r="D654" s="5">
        <v>4671</v>
      </c>
      <c r="E654" s="5">
        <v>7091</v>
      </c>
      <c r="F654" s="5">
        <v>9344</v>
      </c>
      <c r="G654" s="5">
        <v>554</v>
      </c>
      <c r="H654" s="5">
        <v>13717</v>
      </c>
      <c r="I654" s="5">
        <v>8797</v>
      </c>
      <c r="J654" s="5">
        <v>3502</v>
      </c>
      <c r="K654" s="5">
        <v>2841</v>
      </c>
      <c r="L654" s="5">
        <v>6123</v>
      </c>
      <c r="M654" s="5">
        <v>3481</v>
      </c>
      <c r="N654" s="5">
        <v>6412</v>
      </c>
      <c r="O654" s="5">
        <v>1369</v>
      </c>
      <c r="P654" s="5">
        <v>7897</v>
      </c>
      <c r="Q654" s="5">
        <v>92643</v>
      </c>
    </row>
    <row r="655" spans="1:17" ht="20.100000000000001" customHeight="1">
      <c r="A655" s="288">
        <v>44297</v>
      </c>
      <c r="B655" s="5">
        <v>8905</v>
      </c>
      <c r="C655" s="5">
        <v>8067</v>
      </c>
      <c r="D655" s="5">
        <v>4795</v>
      </c>
      <c r="E655" s="5">
        <v>6866</v>
      </c>
      <c r="F655" s="5">
        <v>9248</v>
      </c>
      <c r="G655" s="5">
        <v>486</v>
      </c>
      <c r="H655" s="5">
        <v>12669</v>
      </c>
      <c r="I655" s="5">
        <v>8828</v>
      </c>
      <c r="J655" s="5">
        <v>3628</v>
      </c>
      <c r="K655" s="5">
        <v>2896</v>
      </c>
      <c r="L655" s="5">
        <v>5690</v>
      </c>
      <c r="M655" s="5">
        <v>3399</v>
      </c>
      <c r="N655" s="5">
        <v>6485</v>
      </c>
      <c r="O655" s="5">
        <v>1385</v>
      </c>
      <c r="P655" s="5">
        <v>7989</v>
      </c>
      <c r="Q655" s="5">
        <v>91336</v>
      </c>
    </row>
    <row r="656" spans="1:17" ht="20.100000000000001" customHeight="1">
      <c r="A656" s="288">
        <v>44298</v>
      </c>
      <c r="B656" s="5">
        <v>9014</v>
      </c>
      <c r="C656" s="5">
        <v>8152</v>
      </c>
      <c r="D656" s="5">
        <v>4867</v>
      </c>
      <c r="E656" s="5">
        <v>6843</v>
      </c>
      <c r="F656" s="5">
        <v>9011</v>
      </c>
      <c r="G656" s="5">
        <v>491</v>
      </c>
      <c r="H656" s="5">
        <v>12046</v>
      </c>
      <c r="I656" s="5">
        <v>8856</v>
      </c>
      <c r="J656" s="5">
        <v>3511</v>
      </c>
      <c r="K656" s="5">
        <v>2931</v>
      </c>
      <c r="L656" s="5">
        <v>6118</v>
      </c>
      <c r="M656" s="5">
        <v>3567</v>
      </c>
      <c r="N656" s="5">
        <v>6398</v>
      </c>
      <c r="O656" s="5">
        <v>1371</v>
      </c>
      <c r="P656" s="5">
        <v>7816</v>
      </c>
      <c r="Q656" s="5">
        <v>90992</v>
      </c>
    </row>
    <row r="657" spans="1:17" ht="20.100000000000001" customHeight="1">
      <c r="A657" s="288">
        <v>44299</v>
      </c>
      <c r="B657" s="5">
        <v>9692</v>
      </c>
      <c r="C657" s="5">
        <v>8497</v>
      </c>
      <c r="D657" s="5">
        <v>5043</v>
      </c>
      <c r="E657" s="5">
        <v>6960</v>
      </c>
      <c r="F657" s="5">
        <v>9169</v>
      </c>
      <c r="G657" s="5">
        <v>498</v>
      </c>
      <c r="H657" s="5">
        <v>12180</v>
      </c>
      <c r="I657" s="5">
        <v>8875</v>
      </c>
      <c r="J657" s="5">
        <v>3460</v>
      </c>
      <c r="K657" s="5">
        <v>2907</v>
      </c>
      <c r="L657" s="5">
        <v>6030</v>
      </c>
      <c r="M657" s="5">
        <v>3403</v>
      </c>
      <c r="N657" s="5">
        <v>6345</v>
      </c>
      <c r="O657" s="5">
        <v>1359</v>
      </c>
      <c r="P657" s="5">
        <v>7776</v>
      </c>
      <c r="Q657" s="5">
        <v>92194</v>
      </c>
    </row>
    <row r="658" spans="1:17" ht="20.100000000000001" customHeight="1">
      <c r="A658" s="288">
        <v>44300</v>
      </c>
      <c r="B658" s="5">
        <v>9251</v>
      </c>
      <c r="C658" s="5">
        <v>8216</v>
      </c>
      <c r="D658" s="5">
        <v>4984</v>
      </c>
      <c r="E658" s="5">
        <v>6812</v>
      </c>
      <c r="F658" s="5">
        <v>9032</v>
      </c>
      <c r="G658" s="5">
        <v>492</v>
      </c>
      <c r="H658" s="5">
        <v>12012</v>
      </c>
      <c r="I658" s="5">
        <v>8812</v>
      </c>
      <c r="J658" s="5">
        <v>3362</v>
      </c>
      <c r="K658" s="5">
        <v>2875</v>
      </c>
      <c r="L658" s="5">
        <v>5852</v>
      </c>
      <c r="M658" s="5">
        <v>3323</v>
      </c>
      <c r="N658" s="5">
        <v>6281</v>
      </c>
      <c r="O658" s="5">
        <v>1345</v>
      </c>
      <c r="P658" s="5">
        <v>7695</v>
      </c>
      <c r="Q658" s="5">
        <v>90344</v>
      </c>
    </row>
    <row r="659" spans="1:17" ht="20.100000000000001" customHeight="1">
      <c r="A659" s="288">
        <v>44301</v>
      </c>
      <c r="B659" s="5">
        <v>9323</v>
      </c>
      <c r="C659" s="5">
        <v>8294</v>
      </c>
      <c r="D659" s="5">
        <v>4792</v>
      </c>
      <c r="E659" s="5">
        <v>6703</v>
      </c>
      <c r="F659" s="5">
        <v>9128</v>
      </c>
      <c r="G659" s="5">
        <v>486</v>
      </c>
      <c r="H659" s="5">
        <v>11984</v>
      </c>
      <c r="I659" s="5">
        <v>8791</v>
      </c>
      <c r="J659" s="5">
        <v>3428</v>
      </c>
      <c r="K659" s="5">
        <v>2856</v>
      </c>
      <c r="L659" s="5">
        <v>5548</v>
      </c>
      <c r="M659" s="5">
        <v>3403</v>
      </c>
      <c r="N659" s="5">
        <v>6253</v>
      </c>
      <c r="O659" s="5">
        <v>1336</v>
      </c>
      <c r="P659" s="5">
        <v>7654</v>
      </c>
      <c r="Q659" s="5">
        <v>89979</v>
      </c>
    </row>
    <row r="660" spans="1:17" ht="20.100000000000001" customHeight="1">
      <c r="A660" s="288">
        <v>44302</v>
      </c>
      <c r="B660" s="5">
        <v>9641</v>
      </c>
      <c r="C660" s="5">
        <v>8426</v>
      </c>
      <c r="D660" s="5">
        <v>4825</v>
      </c>
      <c r="E660" s="5">
        <v>6845</v>
      </c>
      <c r="F660" s="5">
        <v>9238</v>
      </c>
      <c r="G660" s="5">
        <v>496</v>
      </c>
      <c r="H660" s="5">
        <v>11926</v>
      </c>
      <c r="I660" s="5">
        <v>8754</v>
      </c>
      <c r="J660" s="5">
        <v>3567</v>
      </c>
      <c r="K660" s="5">
        <v>2895</v>
      </c>
      <c r="L660" s="5">
        <v>5496</v>
      </c>
      <c r="M660" s="5">
        <v>3256</v>
      </c>
      <c r="N660" s="5">
        <v>6297</v>
      </c>
      <c r="O660" s="5">
        <v>1349</v>
      </c>
      <c r="P660" s="5">
        <v>7721</v>
      </c>
      <c r="Q660" s="5">
        <v>90732</v>
      </c>
    </row>
    <row r="661" spans="1:17" ht="20.100000000000001" customHeight="1">
      <c r="A661" s="288">
        <v>44303</v>
      </c>
      <c r="B661" s="5">
        <v>9795</v>
      </c>
      <c r="C661" s="5">
        <v>8534</v>
      </c>
      <c r="D661" s="5">
        <v>4897</v>
      </c>
      <c r="E661" s="5">
        <v>7113</v>
      </c>
      <c r="F661" s="5">
        <v>9064</v>
      </c>
      <c r="G661" s="5">
        <v>505</v>
      </c>
      <c r="H661" s="5">
        <v>13255</v>
      </c>
      <c r="I661" s="5">
        <v>8862</v>
      </c>
      <c r="J661" s="5">
        <v>3606</v>
      </c>
      <c r="K661" s="5">
        <v>2953</v>
      </c>
      <c r="L661" s="5">
        <v>5536</v>
      </c>
      <c r="M661" s="5">
        <v>3352</v>
      </c>
      <c r="N661" s="5">
        <v>6329</v>
      </c>
      <c r="O661" s="5">
        <v>1255</v>
      </c>
      <c r="P661" s="5">
        <v>7805</v>
      </c>
      <c r="Q661" s="5">
        <v>92861</v>
      </c>
    </row>
    <row r="662" spans="1:17" ht="20.100000000000001" customHeight="1">
      <c r="A662" s="288">
        <v>44304</v>
      </c>
      <c r="B662" s="5">
        <v>9854</v>
      </c>
      <c r="C662" s="5">
        <v>8622</v>
      </c>
      <c r="D662" s="5">
        <v>4935</v>
      </c>
      <c r="E662" s="5">
        <v>6978</v>
      </c>
      <c r="F662" s="5">
        <v>9211</v>
      </c>
      <c r="G662" s="5">
        <v>465</v>
      </c>
      <c r="H662" s="5">
        <v>13052</v>
      </c>
      <c r="I662" s="5">
        <v>8940</v>
      </c>
      <c r="J662" s="5">
        <v>3529</v>
      </c>
      <c r="K662" s="5">
        <v>2920</v>
      </c>
      <c r="L662" s="5">
        <v>5648</v>
      </c>
      <c r="M662" s="5">
        <v>3498</v>
      </c>
      <c r="N662" s="5">
        <v>6290</v>
      </c>
      <c r="O662" s="5">
        <v>1302</v>
      </c>
      <c r="P662" s="5">
        <v>7923</v>
      </c>
      <c r="Q662" s="5">
        <v>93167</v>
      </c>
    </row>
    <row r="663" spans="1:17" ht="20.100000000000001" customHeight="1">
      <c r="A663" s="288">
        <v>44305</v>
      </c>
      <c r="B663" s="5">
        <v>9782</v>
      </c>
      <c r="C663" s="5">
        <v>8565</v>
      </c>
      <c r="D663" s="5">
        <v>4847</v>
      </c>
      <c r="E663" s="5">
        <v>6784</v>
      </c>
      <c r="F663" s="5">
        <v>9031</v>
      </c>
      <c r="G663" s="5">
        <v>488</v>
      </c>
      <c r="H663" s="5">
        <v>12648</v>
      </c>
      <c r="I663" s="5">
        <v>8911</v>
      </c>
      <c r="J663" s="5">
        <v>3687</v>
      </c>
      <c r="K663" s="5">
        <v>2996</v>
      </c>
      <c r="L663" s="5">
        <v>5543</v>
      </c>
      <c r="M663" s="5">
        <v>3308</v>
      </c>
      <c r="N663" s="5">
        <v>6356</v>
      </c>
      <c r="O663" s="5">
        <v>1264</v>
      </c>
      <c r="P663" s="5">
        <v>7841</v>
      </c>
      <c r="Q663" s="5">
        <v>92051</v>
      </c>
    </row>
    <row r="664" spans="1:17" ht="20.100000000000001" customHeight="1">
      <c r="A664" s="288">
        <v>44306</v>
      </c>
      <c r="B664" s="5">
        <v>9834</v>
      </c>
      <c r="C664" s="5">
        <v>8425</v>
      </c>
      <c r="D664" s="5">
        <v>4801</v>
      </c>
      <c r="E664" s="5">
        <v>6846</v>
      </c>
      <c r="F664" s="5">
        <v>9235</v>
      </c>
      <c r="G664" s="5">
        <v>495</v>
      </c>
      <c r="H664" s="5">
        <v>12684</v>
      </c>
      <c r="I664" s="5">
        <v>8965</v>
      </c>
      <c r="J664" s="5">
        <v>3720</v>
      </c>
      <c r="K664" s="5">
        <v>2961</v>
      </c>
      <c r="L664" s="5">
        <v>5827</v>
      </c>
      <c r="M664" s="5">
        <v>3497</v>
      </c>
      <c r="N664" s="5">
        <v>6402</v>
      </c>
      <c r="O664" s="5">
        <v>1362</v>
      </c>
      <c r="P664" s="5">
        <v>7796</v>
      </c>
      <c r="Q664" s="5">
        <v>92850</v>
      </c>
    </row>
    <row r="665" spans="1:17" ht="20.100000000000001" customHeight="1">
      <c r="A665" s="288">
        <v>44307</v>
      </c>
      <c r="B665" s="5">
        <v>9387</v>
      </c>
      <c r="C665" s="5">
        <v>8387</v>
      </c>
      <c r="D665" s="5">
        <v>4757</v>
      </c>
      <c r="E665" s="5">
        <v>6758</v>
      </c>
      <c r="F665" s="5">
        <v>9150</v>
      </c>
      <c r="G665" s="5">
        <v>487</v>
      </c>
      <c r="H665" s="5">
        <v>12651</v>
      </c>
      <c r="I665" s="5">
        <v>9034</v>
      </c>
      <c r="J665" s="5">
        <v>3637</v>
      </c>
      <c r="K665" s="5">
        <v>3022</v>
      </c>
      <c r="L665" s="5">
        <v>5633</v>
      </c>
      <c r="M665" s="5">
        <v>3568</v>
      </c>
      <c r="N665" s="5">
        <v>6355</v>
      </c>
      <c r="O665" s="5">
        <v>1373</v>
      </c>
      <c r="P665" s="5">
        <v>7815</v>
      </c>
      <c r="Q665" s="5">
        <v>92014</v>
      </c>
    </row>
    <row r="666" spans="1:17" ht="20.100000000000001" customHeight="1">
      <c r="A666" s="288">
        <v>44308</v>
      </c>
      <c r="B666" s="5">
        <v>9242</v>
      </c>
      <c r="C666" s="5">
        <v>8234</v>
      </c>
      <c r="D666" s="5">
        <v>4648</v>
      </c>
      <c r="E666" s="5">
        <v>6705</v>
      </c>
      <c r="F666" s="5">
        <v>9332</v>
      </c>
      <c r="G666" s="5">
        <v>482</v>
      </c>
      <c r="H666" s="5">
        <v>12542</v>
      </c>
      <c r="I666" s="5">
        <v>8982</v>
      </c>
      <c r="J666" s="5">
        <v>3802</v>
      </c>
      <c r="K666" s="5">
        <v>2987</v>
      </c>
      <c r="L666" s="5">
        <v>5584</v>
      </c>
      <c r="M666" s="5">
        <v>3602</v>
      </c>
      <c r="N666" s="5">
        <v>6435</v>
      </c>
      <c r="O666" s="5">
        <v>1366</v>
      </c>
      <c r="P666" s="5">
        <v>7766</v>
      </c>
      <c r="Q666" s="5">
        <v>91709</v>
      </c>
    </row>
    <row r="667" spans="1:17" ht="20.100000000000001" customHeight="1">
      <c r="A667" s="288">
        <v>44309</v>
      </c>
      <c r="B667" s="5">
        <v>9220</v>
      </c>
      <c r="C667" s="5">
        <v>8227</v>
      </c>
      <c r="D667" s="5">
        <v>4640</v>
      </c>
      <c r="E667" s="5">
        <v>6656</v>
      </c>
      <c r="F667" s="5">
        <v>9153</v>
      </c>
      <c r="G667" s="5">
        <v>478</v>
      </c>
      <c r="H667" s="5">
        <v>12549</v>
      </c>
      <c r="I667" s="5">
        <v>8920</v>
      </c>
      <c r="J667" s="5">
        <v>3750</v>
      </c>
      <c r="K667" s="5">
        <v>2905</v>
      </c>
      <c r="L667" s="5">
        <v>5746</v>
      </c>
      <c r="M667" s="5">
        <v>3520</v>
      </c>
      <c r="N667" s="5">
        <v>6389</v>
      </c>
      <c r="O667" s="5">
        <v>1373</v>
      </c>
      <c r="P667" s="5">
        <v>7754</v>
      </c>
      <c r="Q667" s="5">
        <v>91280</v>
      </c>
    </row>
    <row r="668" spans="1:17" ht="20.100000000000001" customHeight="1">
      <c r="A668" s="288">
        <v>44310</v>
      </c>
      <c r="B668" s="5">
        <v>9227</v>
      </c>
      <c r="C668" s="5">
        <v>8230</v>
      </c>
      <c r="D668" s="5">
        <v>4645</v>
      </c>
      <c r="E668" s="5">
        <v>6823</v>
      </c>
      <c r="F668" s="5">
        <v>9368</v>
      </c>
      <c r="G668" s="5">
        <v>482</v>
      </c>
      <c r="H668" s="5">
        <v>12553</v>
      </c>
      <c r="I668" s="5">
        <v>8853</v>
      </c>
      <c r="J668" s="5">
        <v>3623</v>
      </c>
      <c r="K668" s="5">
        <v>2922</v>
      </c>
      <c r="L668" s="5">
        <v>5783</v>
      </c>
      <c r="M668" s="5">
        <v>3403</v>
      </c>
      <c r="N668" s="5">
        <v>6423</v>
      </c>
      <c r="O668" s="5">
        <v>1382</v>
      </c>
      <c r="P668" s="5">
        <v>7830</v>
      </c>
      <c r="Q668" s="5">
        <v>91547</v>
      </c>
    </row>
    <row r="669" spans="1:17" ht="20.100000000000001" customHeight="1">
      <c r="A669" s="288">
        <v>44311</v>
      </c>
      <c r="B669" s="5">
        <v>9231</v>
      </c>
      <c r="C669" s="5">
        <v>8239</v>
      </c>
      <c r="D669" s="5">
        <v>4651</v>
      </c>
      <c r="E669" s="5">
        <v>6735</v>
      </c>
      <c r="F669" s="5">
        <v>9276</v>
      </c>
      <c r="G669" s="5">
        <v>489</v>
      </c>
      <c r="H669" s="5">
        <v>12559</v>
      </c>
      <c r="I669" s="5">
        <v>8866</v>
      </c>
      <c r="J669" s="5">
        <v>3856</v>
      </c>
      <c r="K669" s="5">
        <v>2961</v>
      </c>
      <c r="L669" s="5">
        <v>5847</v>
      </c>
      <c r="M669" s="5">
        <v>3597</v>
      </c>
      <c r="N669" s="5">
        <v>6380</v>
      </c>
      <c r="O669" s="5">
        <v>1394</v>
      </c>
      <c r="P669" s="5">
        <v>7894</v>
      </c>
      <c r="Q669" s="5">
        <v>91975</v>
      </c>
    </row>
    <row r="670" spans="1:17" ht="20.100000000000001" customHeight="1">
      <c r="A670" s="288">
        <v>44312</v>
      </c>
      <c r="B670" s="5">
        <v>9153</v>
      </c>
      <c r="C670" s="5">
        <v>8395</v>
      </c>
      <c r="D670" s="5">
        <v>4663</v>
      </c>
      <c r="E670" s="5">
        <v>6847</v>
      </c>
      <c r="F670" s="5">
        <v>9046</v>
      </c>
      <c r="G670" s="5">
        <v>426</v>
      </c>
      <c r="H670" s="5">
        <v>11846</v>
      </c>
      <c r="I670" s="5">
        <v>8805</v>
      </c>
      <c r="J670" s="5">
        <v>3723</v>
      </c>
      <c r="K670" s="5">
        <v>2899</v>
      </c>
      <c r="L670" s="5">
        <v>5768</v>
      </c>
      <c r="M670" s="5">
        <v>3602</v>
      </c>
      <c r="N670" s="5">
        <v>6498</v>
      </c>
      <c r="O670" s="5">
        <v>1412</v>
      </c>
      <c r="P670" s="5">
        <v>7999</v>
      </c>
      <c r="Q670" s="5">
        <v>91082</v>
      </c>
    </row>
    <row r="671" spans="1:17" ht="20.100000000000001" customHeight="1">
      <c r="A671" s="288">
        <v>44313</v>
      </c>
      <c r="B671" s="5">
        <v>9361</v>
      </c>
      <c r="C671" s="5">
        <v>8307</v>
      </c>
      <c r="D671" s="5">
        <v>4825</v>
      </c>
      <c r="E671" s="5">
        <v>6884</v>
      </c>
      <c r="F671" s="5">
        <v>9069</v>
      </c>
      <c r="G671" s="5">
        <v>451</v>
      </c>
      <c r="H671" s="5">
        <v>12031</v>
      </c>
      <c r="I671" s="5">
        <v>8782</v>
      </c>
      <c r="J671" s="5">
        <v>3879</v>
      </c>
      <c r="K671" s="5">
        <v>2993</v>
      </c>
      <c r="L671" s="5">
        <v>5825</v>
      </c>
      <c r="M671" s="5">
        <v>3698</v>
      </c>
      <c r="N671" s="5">
        <v>6607</v>
      </c>
      <c r="O671" s="5">
        <v>1421</v>
      </c>
      <c r="P671" s="5">
        <v>8169</v>
      </c>
      <c r="Q671" s="5">
        <v>92302</v>
      </c>
    </row>
    <row r="672" spans="1:17" ht="20.100000000000001" customHeight="1">
      <c r="A672" s="288">
        <v>44314</v>
      </c>
      <c r="B672" s="5">
        <v>9281</v>
      </c>
      <c r="C672" s="5">
        <v>8316</v>
      </c>
      <c r="D672" s="5">
        <v>4837</v>
      </c>
      <c r="E672" s="5">
        <v>6729</v>
      </c>
      <c r="F672" s="5">
        <v>9210</v>
      </c>
      <c r="G672" s="5">
        <v>432</v>
      </c>
      <c r="H672" s="5">
        <v>12461</v>
      </c>
      <c r="I672" s="5">
        <v>8720</v>
      </c>
      <c r="J672" s="5">
        <v>3809</v>
      </c>
      <c r="K672" s="5">
        <v>3035</v>
      </c>
      <c r="L672" s="5">
        <v>5764</v>
      </c>
      <c r="M672" s="5">
        <v>3618</v>
      </c>
      <c r="N672" s="5">
        <v>6834</v>
      </c>
      <c r="O672" s="5">
        <v>1435</v>
      </c>
      <c r="P672" s="5">
        <v>8437</v>
      </c>
      <c r="Q672" s="5">
        <v>92918</v>
      </c>
    </row>
    <row r="673" spans="1:17" ht="20.100000000000001" customHeight="1">
      <c r="A673" s="288">
        <v>44315</v>
      </c>
      <c r="B673" s="5">
        <v>9763</v>
      </c>
      <c r="C673" s="5">
        <v>8797</v>
      </c>
      <c r="D673" s="5">
        <v>4869</v>
      </c>
      <c r="E673" s="5">
        <v>6932</v>
      </c>
      <c r="F673" s="5">
        <v>9834</v>
      </c>
      <c r="G673" s="5">
        <v>467</v>
      </c>
      <c r="H673" s="5">
        <v>12766</v>
      </c>
      <c r="I673" s="5">
        <v>8977</v>
      </c>
      <c r="J673" s="5">
        <v>3898</v>
      </c>
      <c r="K673" s="5">
        <v>3218</v>
      </c>
      <c r="L673" s="5">
        <v>5879</v>
      </c>
      <c r="M673" s="5">
        <v>3692</v>
      </c>
      <c r="N673" s="5">
        <v>7211</v>
      </c>
      <c r="O673" s="5">
        <v>1456</v>
      </c>
      <c r="P673" s="5">
        <v>8555</v>
      </c>
      <c r="Q673" s="5">
        <v>96314</v>
      </c>
    </row>
    <row r="674" spans="1:17" ht="20.100000000000001" customHeight="1">
      <c r="A674" s="288">
        <v>44316</v>
      </c>
      <c r="B674" s="5">
        <v>9511</v>
      </c>
      <c r="C674" s="5">
        <v>8831</v>
      </c>
      <c r="D674" s="5">
        <v>4910</v>
      </c>
      <c r="E674" s="5">
        <v>7337</v>
      </c>
      <c r="F674" s="5">
        <v>12552</v>
      </c>
      <c r="G674" s="5">
        <v>648</v>
      </c>
      <c r="H674" s="5">
        <v>15310</v>
      </c>
      <c r="I674" s="5">
        <v>9445</v>
      </c>
      <c r="J674" s="5">
        <v>4003</v>
      </c>
      <c r="K674" s="5">
        <v>3652</v>
      </c>
      <c r="L674" s="5">
        <v>6032</v>
      </c>
      <c r="M674" s="5">
        <v>3795</v>
      </c>
      <c r="N674" s="5">
        <v>7697</v>
      </c>
      <c r="O674" s="5">
        <v>1471</v>
      </c>
      <c r="P674" s="5">
        <v>8779</v>
      </c>
      <c r="Q674" s="5">
        <v>103973</v>
      </c>
    </row>
    <row r="675" spans="1:17" ht="20.100000000000001" customHeight="1">
      <c r="A675" s="288">
        <v>44317</v>
      </c>
      <c r="B675" s="5">
        <v>9864</v>
      </c>
      <c r="C675" s="5">
        <v>9034</v>
      </c>
      <c r="D675" s="5">
        <v>5487</v>
      </c>
      <c r="E675" s="5">
        <v>7454</v>
      </c>
      <c r="F675" s="5">
        <v>12706</v>
      </c>
      <c r="G675" s="5">
        <v>731</v>
      </c>
      <c r="H675" s="5">
        <v>14823</v>
      </c>
      <c r="I675" s="5">
        <v>9460</v>
      </c>
      <c r="J675" s="5">
        <v>4239</v>
      </c>
      <c r="K675" s="5">
        <v>3543</v>
      </c>
      <c r="L675" s="5">
        <v>6177</v>
      </c>
      <c r="M675" s="5">
        <v>4169</v>
      </c>
      <c r="N675" s="5">
        <v>8012</v>
      </c>
      <c r="O675" s="5">
        <v>1497</v>
      </c>
      <c r="P675" s="5">
        <v>8999</v>
      </c>
      <c r="Q675" s="5">
        <v>106195</v>
      </c>
    </row>
    <row r="676" spans="1:17" ht="20.100000000000001" customHeight="1">
      <c r="A676" s="288">
        <v>44318</v>
      </c>
      <c r="B676" s="5">
        <v>9751</v>
      </c>
      <c r="C676" s="5">
        <v>8925</v>
      </c>
      <c r="D676" s="5">
        <v>5301</v>
      </c>
      <c r="E676" s="5">
        <v>7332</v>
      </c>
      <c r="F676" s="5">
        <v>9465</v>
      </c>
      <c r="G676" s="5">
        <v>532</v>
      </c>
      <c r="H676" s="5">
        <v>12625</v>
      </c>
      <c r="I676" s="5">
        <v>9011</v>
      </c>
      <c r="J676" s="5">
        <v>3926</v>
      </c>
      <c r="K676" s="5">
        <v>3420</v>
      </c>
      <c r="L676" s="5">
        <v>5933</v>
      </c>
      <c r="M676" s="5">
        <v>3850</v>
      </c>
      <c r="N676" s="5">
        <v>7819</v>
      </c>
      <c r="O676" s="5">
        <v>1481</v>
      </c>
      <c r="P676" s="5">
        <v>8868</v>
      </c>
      <c r="Q676" s="5">
        <v>98239</v>
      </c>
    </row>
    <row r="677" spans="1:17" ht="20.100000000000001" customHeight="1">
      <c r="A677" s="288">
        <v>44319</v>
      </c>
      <c r="B677" s="5">
        <v>9624</v>
      </c>
      <c r="C677" s="5">
        <v>8816</v>
      </c>
      <c r="D677" s="5">
        <v>5227</v>
      </c>
      <c r="E677" s="5">
        <v>7276</v>
      </c>
      <c r="F677" s="5">
        <v>9234</v>
      </c>
      <c r="G677" s="5">
        <v>482</v>
      </c>
      <c r="H677" s="5">
        <v>12064</v>
      </c>
      <c r="I677" s="5">
        <v>8924</v>
      </c>
      <c r="J677" s="5">
        <v>3869</v>
      </c>
      <c r="K677" s="5">
        <v>3475</v>
      </c>
      <c r="L677" s="5">
        <v>5892</v>
      </c>
      <c r="M677" s="5">
        <v>3762</v>
      </c>
      <c r="N677" s="5">
        <v>7654</v>
      </c>
      <c r="O677" s="5">
        <v>1478</v>
      </c>
      <c r="P677" s="5">
        <v>8724</v>
      </c>
      <c r="Q677" s="5">
        <v>96501</v>
      </c>
    </row>
    <row r="678" spans="1:17" ht="20.100000000000001" customHeight="1">
      <c r="A678" s="288">
        <v>44320</v>
      </c>
      <c r="B678" s="5">
        <v>9516</v>
      </c>
      <c r="C678" s="5">
        <v>8737</v>
      </c>
      <c r="D678" s="5">
        <v>5161</v>
      </c>
      <c r="E678" s="5">
        <v>7151</v>
      </c>
      <c r="F678" s="5">
        <v>9349</v>
      </c>
      <c r="G678" s="5">
        <v>435</v>
      </c>
      <c r="H678" s="5">
        <v>12482</v>
      </c>
      <c r="I678" s="5">
        <v>8873</v>
      </c>
      <c r="J678" s="5">
        <v>3946</v>
      </c>
      <c r="K678" s="5">
        <v>3306</v>
      </c>
      <c r="L678" s="5">
        <v>5861</v>
      </c>
      <c r="M678" s="5">
        <v>3865</v>
      </c>
      <c r="N678" s="5">
        <v>7412</v>
      </c>
      <c r="O678" s="5">
        <v>1459</v>
      </c>
      <c r="P678" s="5">
        <v>8504</v>
      </c>
      <c r="Q678" s="5">
        <v>96057</v>
      </c>
    </row>
    <row r="679" spans="1:17" ht="20.100000000000001" customHeight="1">
      <c r="A679" s="288">
        <v>44321</v>
      </c>
      <c r="B679" s="5">
        <v>9433</v>
      </c>
      <c r="C679" s="5">
        <v>8692</v>
      </c>
      <c r="D679" s="5">
        <v>5022</v>
      </c>
      <c r="E679" s="5">
        <v>6968</v>
      </c>
      <c r="F679" s="5">
        <v>9360</v>
      </c>
      <c r="G679" s="5">
        <v>466</v>
      </c>
      <c r="H679" s="5">
        <v>12384</v>
      </c>
      <c r="I679" s="5">
        <v>8862</v>
      </c>
      <c r="J679" s="5">
        <v>3812</v>
      </c>
      <c r="K679" s="5">
        <v>3395</v>
      </c>
      <c r="L679" s="5">
        <v>5927</v>
      </c>
      <c r="M679" s="5">
        <v>3765</v>
      </c>
      <c r="N679" s="5">
        <v>7134</v>
      </c>
      <c r="O679" s="5">
        <v>1441</v>
      </c>
      <c r="P679" s="5">
        <v>8245</v>
      </c>
      <c r="Q679" s="5">
        <v>94906</v>
      </c>
    </row>
    <row r="680" spans="1:17" ht="20.100000000000001" customHeight="1">
      <c r="A680" s="288">
        <v>44322</v>
      </c>
      <c r="B680" s="5">
        <v>9324</v>
      </c>
      <c r="C680" s="5">
        <v>8422</v>
      </c>
      <c r="D680" s="5">
        <v>4098</v>
      </c>
      <c r="E680" s="5">
        <v>6847</v>
      </c>
      <c r="F680" s="5">
        <v>9279</v>
      </c>
      <c r="G680" s="5">
        <v>451</v>
      </c>
      <c r="H680" s="5">
        <v>12767</v>
      </c>
      <c r="I680" s="5">
        <v>8928</v>
      </c>
      <c r="J680" s="5">
        <v>3789</v>
      </c>
      <c r="K680" s="5">
        <v>3455</v>
      </c>
      <c r="L680" s="5">
        <v>5843</v>
      </c>
      <c r="M680" s="5">
        <v>3690</v>
      </c>
      <c r="N680" s="5">
        <v>7212</v>
      </c>
      <c r="O680" s="5">
        <v>1450</v>
      </c>
      <c r="P680" s="5">
        <v>8317</v>
      </c>
      <c r="Q680" s="5">
        <v>93872</v>
      </c>
    </row>
    <row r="681" spans="1:17" ht="20.100000000000001" customHeight="1">
      <c r="A681" s="288">
        <v>44323</v>
      </c>
      <c r="B681" s="5">
        <v>9417</v>
      </c>
      <c r="C681" s="5">
        <v>8499</v>
      </c>
      <c r="D681" s="5">
        <v>4128</v>
      </c>
      <c r="E681" s="5">
        <v>6828</v>
      </c>
      <c r="F681" s="5">
        <v>9068</v>
      </c>
      <c r="G681" s="5">
        <v>428</v>
      </c>
      <c r="H681" s="5">
        <v>12808</v>
      </c>
      <c r="I681" s="5">
        <v>8983</v>
      </c>
      <c r="J681" s="5">
        <v>3706</v>
      </c>
      <c r="K681" s="5">
        <v>3490</v>
      </c>
      <c r="L681" s="5">
        <v>5784</v>
      </c>
      <c r="M681" s="5">
        <v>3602</v>
      </c>
      <c r="N681" s="5">
        <v>7365</v>
      </c>
      <c r="O681" s="5">
        <v>1468</v>
      </c>
      <c r="P681" s="5">
        <v>8409</v>
      </c>
      <c r="Q681" s="5">
        <v>93983</v>
      </c>
    </row>
    <row r="682" spans="1:17" ht="20.100000000000001" customHeight="1">
      <c r="A682" s="288">
        <v>44324</v>
      </c>
      <c r="B682" s="5">
        <v>9354</v>
      </c>
      <c r="C682" s="5">
        <v>8502</v>
      </c>
      <c r="D682" s="5">
        <v>4131</v>
      </c>
      <c r="E682" s="5">
        <v>6743</v>
      </c>
      <c r="F682" s="5">
        <v>9241</v>
      </c>
      <c r="G682" s="5">
        <v>454</v>
      </c>
      <c r="H682" s="5">
        <v>13485</v>
      </c>
      <c r="I682" s="5">
        <v>9192</v>
      </c>
      <c r="J682" s="5">
        <v>3792</v>
      </c>
      <c r="K682" s="5">
        <v>3540</v>
      </c>
      <c r="L682" s="5">
        <v>5636</v>
      </c>
      <c r="M682" s="5">
        <v>3696</v>
      </c>
      <c r="N682" s="5">
        <v>7474</v>
      </c>
      <c r="O682" s="5">
        <v>1481</v>
      </c>
      <c r="P682" s="5">
        <v>8512</v>
      </c>
      <c r="Q682" s="5">
        <v>95233</v>
      </c>
    </row>
    <row r="683" spans="1:17" ht="20.100000000000001" customHeight="1">
      <c r="A683" s="288">
        <v>44325</v>
      </c>
      <c r="B683" s="5">
        <v>9412</v>
      </c>
      <c r="C683" s="5">
        <v>8567</v>
      </c>
      <c r="D683" s="5">
        <v>4164</v>
      </c>
      <c r="E683" s="5">
        <v>6768</v>
      </c>
      <c r="F683" s="5">
        <v>9198</v>
      </c>
      <c r="G683" s="5">
        <v>465</v>
      </c>
      <c r="H683" s="5">
        <v>13622</v>
      </c>
      <c r="I683" s="5">
        <v>9283</v>
      </c>
      <c r="J683" s="5">
        <v>3732</v>
      </c>
      <c r="K683" s="5">
        <v>3597</v>
      </c>
      <c r="L683" s="5">
        <v>5678</v>
      </c>
      <c r="M683" s="5">
        <v>3612</v>
      </c>
      <c r="N683" s="5">
        <v>7481</v>
      </c>
      <c r="O683" s="5">
        <v>1493</v>
      </c>
      <c r="P683" s="5">
        <v>8577</v>
      </c>
      <c r="Q683" s="5">
        <v>95649</v>
      </c>
    </row>
    <row r="684" spans="1:17" ht="20.100000000000001" customHeight="1">
      <c r="A684" s="288">
        <v>44326</v>
      </c>
      <c r="B684" s="5">
        <v>9522</v>
      </c>
      <c r="C684" s="5">
        <v>8608</v>
      </c>
      <c r="D684" s="5">
        <v>4197</v>
      </c>
      <c r="E684" s="5">
        <v>6673</v>
      </c>
      <c r="F684" s="5">
        <v>9036</v>
      </c>
      <c r="G684" s="5">
        <v>452</v>
      </c>
      <c r="H684" s="5">
        <v>13276</v>
      </c>
      <c r="I684" s="5">
        <v>9355</v>
      </c>
      <c r="J684" s="5">
        <v>3690</v>
      </c>
      <c r="K684" s="5">
        <v>3613</v>
      </c>
      <c r="L684" s="5">
        <v>5564</v>
      </c>
      <c r="M684" s="5">
        <v>3699</v>
      </c>
      <c r="N684" s="5">
        <v>7514</v>
      </c>
      <c r="O684" s="5">
        <v>1485</v>
      </c>
      <c r="P684" s="5">
        <v>8601</v>
      </c>
      <c r="Q684" s="5">
        <v>95285</v>
      </c>
    </row>
    <row r="685" spans="1:17" ht="20.100000000000001" customHeight="1">
      <c r="A685" s="288">
        <v>44327</v>
      </c>
      <c r="B685" s="5">
        <v>9496</v>
      </c>
      <c r="C685" s="5">
        <v>8522</v>
      </c>
      <c r="D685" s="5">
        <v>4265</v>
      </c>
      <c r="E685" s="5">
        <v>6646</v>
      </c>
      <c r="F685" s="5">
        <v>9276</v>
      </c>
      <c r="G685" s="5">
        <v>447</v>
      </c>
      <c r="H685" s="5">
        <v>13358</v>
      </c>
      <c r="I685" s="5">
        <v>8426</v>
      </c>
      <c r="J685" s="5">
        <v>3608</v>
      </c>
      <c r="K685" s="5">
        <v>3699</v>
      </c>
      <c r="L685" s="5">
        <v>5758</v>
      </c>
      <c r="M685" s="5">
        <v>3615</v>
      </c>
      <c r="N685" s="5">
        <v>7531</v>
      </c>
      <c r="O685" s="5">
        <v>1468</v>
      </c>
      <c r="P685" s="5">
        <v>8625</v>
      </c>
      <c r="Q685" s="5">
        <v>94740</v>
      </c>
    </row>
    <row r="686" spans="1:17" ht="20.100000000000001" customHeight="1">
      <c r="A686" s="288">
        <v>44328</v>
      </c>
      <c r="B686" s="5">
        <v>9522</v>
      </c>
      <c r="C686" s="5">
        <v>8597</v>
      </c>
      <c r="D686" s="5">
        <v>4304</v>
      </c>
      <c r="E686" s="5">
        <v>6752</v>
      </c>
      <c r="F686" s="5">
        <v>9006</v>
      </c>
      <c r="G686" s="5">
        <v>454</v>
      </c>
      <c r="H686" s="5">
        <v>13394</v>
      </c>
      <c r="I686" s="5">
        <v>9091</v>
      </c>
      <c r="J686" s="5">
        <v>3690</v>
      </c>
      <c r="K686" s="5">
        <v>3708</v>
      </c>
      <c r="L686" s="5">
        <v>5837</v>
      </c>
      <c r="M686" s="5">
        <v>3701</v>
      </c>
      <c r="N686" s="5">
        <v>7599</v>
      </c>
      <c r="O686" s="5">
        <v>1476</v>
      </c>
      <c r="P686" s="5">
        <v>8604</v>
      </c>
      <c r="Q686" s="5">
        <v>95735</v>
      </c>
    </row>
    <row r="687" spans="1:17" ht="20.100000000000001" customHeight="1">
      <c r="A687" s="288">
        <v>44329</v>
      </c>
      <c r="B687" s="5">
        <v>9434</v>
      </c>
      <c r="C687" s="5">
        <v>8503</v>
      </c>
      <c r="D687" s="5">
        <v>4428</v>
      </c>
      <c r="E687" s="5">
        <v>6704</v>
      </c>
      <c r="F687" s="5">
        <v>9237</v>
      </c>
      <c r="G687" s="5">
        <v>445</v>
      </c>
      <c r="H687" s="5">
        <v>13467</v>
      </c>
      <c r="I687" s="5">
        <v>9145</v>
      </c>
      <c r="J687" s="5">
        <v>3706</v>
      </c>
      <c r="K687" s="5">
        <v>3776</v>
      </c>
      <c r="L687" s="5">
        <v>5947</v>
      </c>
      <c r="M687" s="5">
        <v>3652</v>
      </c>
      <c r="N687" s="5">
        <v>7631</v>
      </c>
      <c r="O687" s="5">
        <v>1453</v>
      </c>
      <c r="P687" s="5">
        <v>8622</v>
      </c>
      <c r="Q687" s="5">
        <v>96150</v>
      </c>
    </row>
    <row r="688" spans="1:17" ht="20.100000000000001" customHeight="1">
      <c r="A688" s="288">
        <v>44330</v>
      </c>
      <c r="B688" s="5">
        <v>9562</v>
      </c>
      <c r="C688" s="5">
        <v>8684</v>
      </c>
      <c r="D688" s="5">
        <v>4597</v>
      </c>
      <c r="E688" s="5">
        <v>6835</v>
      </c>
      <c r="F688" s="5">
        <v>9070</v>
      </c>
      <c r="G688" s="5">
        <v>456</v>
      </c>
      <c r="H688" s="5">
        <v>13821</v>
      </c>
      <c r="I688" s="5">
        <v>9090</v>
      </c>
      <c r="J688" s="5">
        <v>3682</v>
      </c>
      <c r="K688" s="5">
        <v>3767</v>
      </c>
      <c r="L688" s="5">
        <v>5984</v>
      </c>
      <c r="M688" s="5">
        <v>3710</v>
      </c>
      <c r="N688" s="5">
        <v>7681</v>
      </c>
      <c r="O688" s="5">
        <v>1478</v>
      </c>
      <c r="P688" s="5">
        <v>8674</v>
      </c>
      <c r="Q688" s="5">
        <v>97091</v>
      </c>
    </row>
    <row r="689" spans="1:17" ht="20.100000000000001" customHeight="1">
      <c r="A689" s="288">
        <v>44331</v>
      </c>
      <c r="B689" s="5">
        <v>9697</v>
      </c>
      <c r="C689" s="5">
        <v>8764</v>
      </c>
      <c r="D689" s="5">
        <v>4782</v>
      </c>
      <c r="E689" s="5">
        <v>6804</v>
      </c>
      <c r="F689" s="5">
        <v>9588</v>
      </c>
      <c r="G689" s="5">
        <v>471</v>
      </c>
      <c r="H689" s="5">
        <v>14846</v>
      </c>
      <c r="I689" s="5">
        <v>9123</v>
      </c>
      <c r="J689" s="5">
        <v>3706</v>
      </c>
      <c r="K689" s="5">
        <v>3802</v>
      </c>
      <c r="L689" s="5">
        <v>5976</v>
      </c>
      <c r="M689" s="5">
        <v>3789</v>
      </c>
      <c r="N689" s="5">
        <v>7797</v>
      </c>
      <c r="O689" s="5">
        <v>1502</v>
      </c>
      <c r="P689" s="5">
        <v>8794</v>
      </c>
      <c r="Q689" s="5">
        <v>99441</v>
      </c>
    </row>
    <row r="690" spans="1:17" ht="20.100000000000001" customHeight="1">
      <c r="A690" s="288">
        <v>44332</v>
      </c>
      <c r="B690" s="5">
        <v>9815</v>
      </c>
      <c r="C690" s="5">
        <v>8877</v>
      </c>
      <c r="D690" s="5">
        <v>4886</v>
      </c>
      <c r="E690" s="5">
        <v>6788</v>
      </c>
      <c r="F690" s="5">
        <v>9654</v>
      </c>
      <c r="G690" s="5">
        <v>462</v>
      </c>
      <c r="H690" s="5">
        <v>14324</v>
      </c>
      <c r="I690" s="5">
        <v>9195</v>
      </c>
      <c r="J690" s="5">
        <v>3739</v>
      </c>
      <c r="K690" s="5">
        <v>3881</v>
      </c>
      <c r="L690" s="5">
        <v>5943</v>
      </c>
      <c r="M690" s="5">
        <v>3691</v>
      </c>
      <c r="N690" s="5">
        <v>7989</v>
      </c>
      <c r="O690" s="5">
        <v>1536</v>
      </c>
      <c r="P690" s="5">
        <v>8956</v>
      </c>
      <c r="Q690" s="5">
        <v>99736</v>
      </c>
    </row>
    <row r="691" spans="1:17" ht="20.100000000000001" customHeight="1">
      <c r="A691" s="288">
        <v>44333</v>
      </c>
      <c r="B691" s="5">
        <v>10231</v>
      </c>
      <c r="C691" s="5">
        <v>9143</v>
      </c>
      <c r="D691" s="5">
        <v>5047</v>
      </c>
      <c r="E691" s="5">
        <v>6753</v>
      </c>
      <c r="F691" s="5">
        <v>9494</v>
      </c>
      <c r="G691" s="5">
        <v>448</v>
      </c>
      <c r="H691" s="5">
        <v>14201</v>
      </c>
      <c r="I691" s="5">
        <v>9223</v>
      </c>
      <c r="J691" s="5">
        <v>3698</v>
      </c>
      <c r="K691" s="5">
        <v>3987</v>
      </c>
      <c r="L691" s="5">
        <v>5887</v>
      </c>
      <c r="M691" s="5">
        <v>3709</v>
      </c>
      <c r="N691" s="5">
        <v>8123</v>
      </c>
      <c r="O691" s="5">
        <v>1564</v>
      </c>
      <c r="P691" s="5">
        <v>9121</v>
      </c>
      <c r="Q691" s="5">
        <v>100629</v>
      </c>
    </row>
    <row r="692" spans="1:17" ht="20.100000000000001" customHeight="1">
      <c r="A692" s="288">
        <v>44334</v>
      </c>
      <c r="B692" s="5">
        <v>12527</v>
      </c>
      <c r="C692" s="5">
        <v>9087</v>
      </c>
      <c r="D692" s="5">
        <v>5021</v>
      </c>
      <c r="E692" s="5">
        <v>6874</v>
      </c>
      <c r="F692" s="5">
        <v>10846</v>
      </c>
      <c r="G692" s="5">
        <v>505</v>
      </c>
      <c r="H692" s="5">
        <v>14872</v>
      </c>
      <c r="I692" s="5">
        <v>9360</v>
      </c>
      <c r="J692" s="5">
        <v>3856</v>
      </c>
      <c r="K692" s="5">
        <v>4053</v>
      </c>
      <c r="L692" s="5">
        <v>5835</v>
      </c>
      <c r="M692" s="5">
        <v>3869</v>
      </c>
      <c r="N692" s="5">
        <v>8309</v>
      </c>
      <c r="O692" s="5">
        <v>1571</v>
      </c>
      <c r="P692" s="5">
        <v>9263</v>
      </c>
      <c r="Q692" s="5">
        <v>105848</v>
      </c>
    </row>
    <row r="693" spans="1:17" ht="20.100000000000001" customHeight="1">
      <c r="A693" s="288">
        <v>44335</v>
      </c>
      <c r="B693" s="5">
        <v>13100</v>
      </c>
      <c r="C693" s="5">
        <v>9124</v>
      </c>
      <c r="D693" s="5">
        <v>5137</v>
      </c>
      <c r="E693" s="5">
        <v>6936</v>
      </c>
      <c r="F693" s="5">
        <v>12316</v>
      </c>
      <c r="G693" s="5">
        <v>572</v>
      </c>
      <c r="H693" s="5">
        <v>15764</v>
      </c>
      <c r="I693" s="5">
        <v>9420</v>
      </c>
      <c r="J693" s="5">
        <v>4001</v>
      </c>
      <c r="K693" s="5">
        <v>4166</v>
      </c>
      <c r="L693" s="5">
        <v>5924</v>
      </c>
      <c r="M693" s="5">
        <v>3926</v>
      </c>
      <c r="N693" s="5">
        <v>8414</v>
      </c>
      <c r="O693" s="5">
        <v>1598</v>
      </c>
      <c r="P693" s="5">
        <v>9356</v>
      </c>
      <c r="Q693" s="5">
        <v>109754</v>
      </c>
    </row>
    <row r="694" spans="1:17" ht="20.100000000000001" customHeight="1">
      <c r="A694" s="288">
        <v>44336</v>
      </c>
      <c r="B694" s="5">
        <v>11807</v>
      </c>
      <c r="C694" s="5">
        <v>9166</v>
      </c>
      <c r="D694" s="5">
        <v>5152</v>
      </c>
      <c r="E694" s="5">
        <v>7142</v>
      </c>
      <c r="F694" s="5">
        <v>11420</v>
      </c>
      <c r="G694" s="5">
        <v>564</v>
      </c>
      <c r="H694" s="5">
        <v>15216</v>
      </c>
      <c r="I694" s="5">
        <v>9542</v>
      </c>
      <c r="J694" s="5">
        <v>4205</v>
      </c>
      <c r="K694" s="5">
        <v>4230</v>
      </c>
      <c r="L694" s="5">
        <v>5846</v>
      </c>
      <c r="M694" s="5">
        <v>4021</v>
      </c>
      <c r="N694" s="5">
        <v>8507</v>
      </c>
      <c r="O694" s="5">
        <v>1612</v>
      </c>
      <c r="P694" s="5">
        <v>9489</v>
      </c>
      <c r="Q694" s="5">
        <v>107919</v>
      </c>
    </row>
    <row r="695" spans="1:17" ht="20.100000000000001" customHeight="1">
      <c r="A695" s="288">
        <v>44337</v>
      </c>
      <c r="B695" s="5">
        <v>11266</v>
      </c>
      <c r="C695" s="5">
        <v>9202</v>
      </c>
      <c r="D695" s="5">
        <v>5243</v>
      </c>
      <c r="E695" s="5">
        <v>6954</v>
      </c>
      <c r="F695" s="5">
        <v>11534</v>
      </c>
      <c r="G695" s="5">
        <v>557</v>
      </c>
      <c r="H695" s="5">
        <v>15084</v>
      </c>
      <c r="I695" s="5">
        <v>9591</v>
      </c>
      <c r="J695" s="5">
        <v>4298</v>
      </c>
      <c r="K695" s="5">
        <v>4285</v>
      </c>
      <c r="L695" s="5">
        <v>5931</v>
      </c>
      <c r="M695" s="5">
        <v>4123</v>
      </c>
      <c r="N695" s="5">
        <v>8613</v>
      </c>
      <c r="O695" s="5">
        <v>1621</v>
      </c>
      <c r="P695" s="5">
        <v>9537</v>
      </c>
      <c r="Q695" s="5">
        <v>107839</v>
      </c>
    </row>
    <row r="696" spans="1:17" ht="20.100000000000001" customHeight="1">
      <c r="A696" s="288">
        <v>44338</v>
      </c>
      <c r="B696" s="5">
        <v>11298</v>
      </c>
      <c r="C696" s="5">
        <v>9292</v>
      </c>
      <c r="D696" s="5">
        <v>5487</v>
      </c>
      <c r="E696" s="5">
        <v>7438</v>
      </c>
      <c r="F696" s="5">
        <v>13845</v>
      </c>
      <c r="G696" s="5">
        <v>744</v>
      </c>
      <c r="H696" s="5">
        <v>16884</v>
      </c>
      <c r="I696" s="5">
        <v>9750</v>
      </c>
      <c r="J696" s="5">
        <v>4135</v>
      </c>
      <c r="K696" s="5">
        <v>4421</v>
      </c>
      <c r="L696" s="5">
        <v>5731</v>
      </c>
      <c r="M696" s="5">
        <v>4190</v>
      </c>
      <c r="N696" s="5">
        <v>8427</v>
      </c>
      <c r="O696" s="5">
        <v>1645</v>
      </c>
      <c r="P696" s="5">
        <v>9949</v>
      </c>
      <c r="Q696" s="5">
        <v>113236</v>
      </c>
    </row>
    <row r="697" spans="1:17" ht="20.100000000000001" customHeight="1">
      <c r="A697" s="288">
        <v>44339</v>
      </c>
      <c r="B697" s="5">
        <v>11354</v>
      </c>
      <c r="C697" s="5">
        <v>9347</v>
      </c>
      <c r="D697" s="5">
        <v>5596</v>
      </c>
      <c r="E697" s="5">
        <v>7854</v>
      </c>
      <c r="F697" s="5">
        <v>13955</v>
      </c>
      <c r="G697" s="5">
        <v>781</v>
      </c>
      <c r="H697" s="5">
        <v>16427</v>
      </c>
      <c r="I697" s="5">
        <v>9892</v>
      </c>
      <c r="J697" s="5">
        <v>4219</v>
      </c>
      <c r="K697" s="5">
        <v>4596</v>
      </c>
      <c r="L697" s="5">
        <v>5528</v>
      </c>
      <c r="M697" s="5">
        <v>4103</v>
      </c>
      <c r="N697" s="5">
        <v>8585</v>
      </c>
      <c r="O697" s="5">
        <v>1660</v>
      </c>
      <c r="P697" s="5">
        <v>10198</v>
      </c>
      <c r="Q697" s="5">
        <v>114095</v>
      </c>
    </row>
    <row r="698" spans="1:17" ht="20.100000000000001" customHeight="1">
      <c r="A698" s="288">
        <v>44340</v>
      </c>
      <c r="B698" s="5">
        <v>11540</v>
      </c>
      <c r="C698" s="5">
        <v>9431</v>
      </c>
      <c r="D698" s="5">
        <v>5788</v>
      </c>
      <c r="E698" s="5">
        <v>8283</v>
      </c>
      <c r="F698" s="5">
        <v>13762</v>
      </c>
      <c r="G698" s="5">
        <v>806</v>
      </c>
      <c r="H698" s="5">
        <v>16573</v>
      </c>
      <c r="I698" s="5">
        <v>9943</v>
      </c>
      <c r="J698" s="5">
        <v>4165</v>
      </c>
      <c r="K698" s="5">
        <v>4687</v>
      </c>
      <c r="L698" s="5">
        <v>5836</v>
      </c>
      <c r="M698" s="5">
        <v>4192</v>
      </c>
      <c r="N698" s="5">
        <v>8312</v>
      </c>
      <c r="O698" s="5">
        <v>1654</v>
      </c>
      <c r="P698" s="5">
        <v>9876</v>
      </c>
      <c r="Q698" s="5">
        <v>114848</v>
      </c>
    </row>
    <row r="699" spans="1:17" ht="20.100000000000001" customHeight="1">
      <c r="A699" s="288">
        <v>44341</v>
      </c>
      <c r="B699" s="5">
        <v>10790</v>
      </c>
      <c r="C699" s="5">
        <v>9488</v>
      </c>
      <c r="D699" s="5">
        <v>5957</v>
      </c>
      <c r="E699" s="5">
        <v>8572</v>
      </c>
      <c r="F699" s="5">
        <v>13015</v>
      </c>
      <c r="G699" s="5">
        <v>760</v>
      </c>
      <c r="H699" s="5">
        <v>16470</v>
      </c>
      <c r="I699" s="5">
        <v>10051</v>
      </c>
      <c r="J699" s="5">
        <v>4265</v>
      </c>
      <c r="K699" s="5">
        <v>4733</v>
      </c>
      <c r="L699" s="5">
        <v>5764</v>
      </c>
      <c r="M699" s="5">
        <v>4235</v>
      </c>
      <c r="N699" s="5">
        <v>8597</v>
      </c>
      <c r="O699" s="5">
        <v>1668</v>
      </c>
      <c r="P699" s="5">
        <v>9973</v>
      </c>
      <c r="Q699" s="5">
        <v>114338</v>
      </c>
    </row>
    <row r="700" spans="1:17" ht="20.100000000000001" customHeight="1">
      <c r="A700" s="288">
        <v>44342</v>
      </c>
      <c r="B700" s="5">
        <v>11685</v>
      </c>
      <c r="C700" s="5">
        <v>9375</v>
      </c>
      <c r="D700" s="5">
        <v>5896</v>
      </c>
      <c r="E700" s="5">
        <v>8826</v>
      </c>
      <c r="F700" s="5">
        <v>13526</v>
      </c>
      <c r="G700" s="5">
        <v>757</v>
      </c>
      <c r="H700" s="5">
        <v>16712</v>
      </c>
      <c r="I700" s="5">
        <v>10235</v>
      </c>
      <c r="J700" s="5">
        <v>4135</v>
      </c>
      <c r="K700" s="5">
        <v>4875</v>
      </c>
      <c r="L700" s="5">
        <v>5923</v>
      </c>
      <c r="M700" s="5">
        <v>4139</v>
      </c>
      <c r="N700" s="5">
        <v>8677</v>
      </c>
      <c r="O700" s="5">
        <v>1683</v>
      </c>
      <c r="P700" s="5">
        <v>10048</v>
      </c>
      <c r="Q700" s="5">
        <v>116492</v>
      </c>
    </row>
    <row r="701" spans="1:17" ht="20.100000000000001" customHeight="1">
      <c r="A701" s="288">
        <v>44343</v>
      </c>
      <c r="B701" s="5">
        <v>12536</v>
      </c>
      <c r="C701" s="5">
        <v>9495</v>
      </c>
      <c r="D701" s="5">
        <v>5736</v>
      </c>
      <c r="E701" s="5">
        <v>9037</v>
      </c>
      <c r="F701" s="5">
        <v>13321</v>
      </c>
      <c r="G701" s="5">
        <v>724</v>
      </c>
      <c r="H701" s="5">
        <v>16694</v>
      </c>
      <c r="I701" s="5">
        <v>10189</v>
      </c>
      <c r="J701" s="5">
        <v>4278</v>
      </c>
      <c r="K701" s="5">
        <v>4935</v>
      </c>
      <c r="L701" s="5">
        <v>6062</v>
      </c>
      <c r="M701" s="5">
        <v>4269</v>
      </c>
      <c r="N701" s="5">
        <v>8739</v>
      </c>
      <c r="O701" s="5">
        <v>1679</v>
      </c>
      <c r="P701" s="5">
        <v>10111</v>
      </c>
      <c r="Q701" s="5">
        <v>117805</v>
      </c>
    </row>
    <row r="702" spans="1:17" ht="20.100000000000001" customHeight="1">
      <c r="A702" s="288">
        <v>44344</v>
      </c>
      <c r="B702" s="5">
        <v>12326</v>
      </c>
      <c r="C702" s="5">
        <v>9355</v>
      </c>
      <c r="D702" s="5">
        <v>5816</v>
      </c>
      <c r="E702" s="5">
        <v>9154</v>
      </c>
      <c r="F702" s="5">
        <v>13567</v>
      </c>
      <c r="G702" s="5">
        <v>731</v>
      </c>
      <c r="H702" s="5">
        <v>16538</v>
      </c>
      <c r="I702" s="5">
        <v>10323</v>
      </c>
      <c r="J702" s="5">
        <v>4326</v>
      </c>
      <c r="K702" s="5">
        <v>4789</v>
      </c>
      <c r="L702" s="5">
        <v>6148</v>
      </c>
      <c r="M702" s="5">
        <v>4120</v>
      </c>
      <c r="N702" s="5">
        <v>8891</v>
      </c>
      <c r="O702" s="5">
        <v>1694</v>
      </c>
      <c r="P702" s="5">
        <v>10320</v>
      </c>
      <c r="Q702" s="5">
        <v>118098</v>
      </c>
    </row>
    <row r="703" spans="1:17" ht="20.100000000000001" customHeight="1">
      <c r="A703" s="288">
        <v>44345</v>
      </c>
      <c r="B703" s="5">
        <v>13567</v>
      </c>
      <c r="C703" s="5">
        <v>9458</v>
      </c>
      <c r="D703" s="5">
        <v>5936</v>
      </c>
      <c r="E703" s="5">
        <v>9246</v>
      </c>
      <c r="F703" s="5">
        <v>13823</v>
      </c>
      <c r="G703" s="5">
        <v>914</v>
      </c>
      <c r="H703" s="5">
        <v>17641</v>
      </c>
      <c r="I703" s="5">
        <v>10387</v>
      </c>
      <c r="J703" s="5">
        <v>4267</v>
      </c>
      <c r="K703" s="5">
        <v>4877</v>
      </c>
      <c r="L703" s="5">
        <v>6048</v>
      </c>
      <c r="M703" s="5">
        <v>4230</v>
      </c>
      <c r="N703" s="5">
        <v>9002</v>
      </c>
      <c r="O703" s="5">
        <v>1708</v>
      </c>
      <c r="P703" s="5">
        <v>10451</v>
      </c>
      <c r="Q703" s="5">
        <v>121555</v>
      </c>
    </row>
    <row r="704" spans="1:17" ht="20.100000000000001" customHeight="1">
      <c r="A704" s="288">
        <v>44346</v>
      </c>
      <c r="B704" s="5">
        <v>13630</v>
      </c>
      <c r="C704" s="5">
        <v>9542</v>
      </c>
      <c r="D704" s="5">
        <v>5893</v>
      </c>
      <c r="E704" s="5">
        <v>9058</v>
      </c>
      <c r="F704" s="5">
        <v>13689</v>
      </c>
      <c r="G704" s="5">
        <v>846</v>
      </c>
      <c r="H704" s="5">
        <v>16849</v>
      </c>
      <c r="I704" s="5">
        <v>10295</v>
      </c>
      <c r="J704" s="5">
        <v>4325</v>
      </c>
      <c r="K704" s="5">
        <v>4937</v>
      </c>
      <c r="L704" s="5">
        <v>5939</v>
      </c>
      <c r="M704" s="5">
        <v>4168</v>
      </c>
      <c r="N704" s="5">
        <v>9129</v>
      </c>
      <c r="O704" s="5">
        <v>1691</v>
      </c>
      <c r="P704" s="5">
        <v>10577</v>
      </c>
      <c r="Q704" s="5">
        <v>120568</v>
      </c>
    </row>
    <row r="705" spans="1:17" ht="20.100000000000001" customHeight="1">
      <c r="A705" s="288">
        <v>44347</v>
      </c>
      <c r="B705" s="5">
        <v>13570</v>
      </c>
      <c r="C705" s="5">
        <v>9573</v>
      </c>
      <c r="D705" s="5">
        <v>5633</v>
      </c>
      <c r="E705" s="5">
        <v>9132</v>
      </c>
      <c r="F705" s="5">
        <v>13910</v>
      </c>
      <c r="G705" s="5">
        <v>861</v>
      </c>
      <c r="H705" s="5">
        <v>16790</v>
      </c>
      <c r="I705" s="5">
        <v>10304</v>
      </c>
      <c r="J705" s="5">
        <v>4156</v>
      </c>
      <c r="K705" s="5">
        <v>4978</v>
      </c>
      <c r="L705" s="5">
        <v>6209</v>
      </c>
      <c r="M705" s="5">
        <v>4213</v>
      </c>
      <c r="N705" s="5">
        <v>8997</v>
      </c>
      <c r="O705" s="5">
        <v>1678</v>
      </c>
      <c r="P705" s="5">
        <v>10389</v>
      </c>
      <c r="Q705" s="5">
        <v>120393</v>
      </c>
    </row>
    <row r="706" spans="1:17" ht="20.100000000000001" customHeight="1">
      <c r="A706" s="288">
        <v>44348</v>
      </c>
      <c r="B706" s="5">
        <v>12956</v>
      </c>
      <c r="C706" s="5">
        <v>9566</v>
      </c>
      <c r="D706" s="5">
        <v>5736</v>
      </c>
      <c r="E706" s="5">
        <v>9122</v>
      </c>
      <c r="F706" s="5">
        <v>13726</v>
      </c>
      <c r="G706" s="5">
        <v>832</v>
      </c>
      <c r="H706" s="5">
        <v>15944</v>
      </c>
      <c r="I706" s="5">
        <v>10224</v>
      </c>
      <c r="J706" s="5">
        <v>4234</v>
      </c>
      <c r="K706" s="5">
        <v>4889</v>
      </c>
      <c r="L706" s="5">
        <v>6317</v>
      </c>
      <c r="M706" s="5">
        <v>4167</v>
      </c>
      <c r="N706" s="5">
        <v>9034</v>
      </c>
      <c r="O706" s="5">
        <v>1696</v>
      </c>
      <c r="P706" s="5">
        <v>10469</v>
      </c>
      <c r="Q706" s="5">
        <v>118912</v>
      </c>
    </row>
    <row r="707" spans="1:17" ht="20.100000000000001" customHeight="1">
      <c r="A707" s="288">
        <v>44349</v>
      </c>
      <c r="B707" s="5">
        <v>13105</v>
      </c>
      <c r="C707" s="5">
        <v>9436</v>
      </c>
      <c r="D707" s="5">
        <v>5693</v>
      </c>
      <c r="E707" s="5">
        <v>9215</v>
      </c>
      <c r="F707" s="5">
        <v>13561</v>
      </c>
      <c r="G707" s="5">
        <v>887</v>
      </c>
      <c r="H707" s="5">
        <v>16323</v>
      </c>
      <c r="I707" s="5">
        <v>10281</v>
      </c>
      <c r="J707" s="5">
        <v>4278</v>
      </c>
      <c r="K707" s="5">
        <v>4956</v>
      </c>
      <c r="L707" s="5">
        <v>6104</v>
      </c>
      <c r="M707" s="5">
        <v>4032</v>
      </c>
      <c r="N707" s="5">
        <v>8901</v>
      </c>
      <c r="O707" s="5">
        <v>1684</v>
      </c>
      <c r="P707" s="5">
        <v>10306</v>
      </c>
      <c r="Q707" s="5">
        <v>118762</v>
      </c>
    </row>
    <row r="708" spans="1:17" ht="20.100000000000001" customHeight="1">
      <c r="A708" s="288">
        <v>44350</v>
      </c>
      <c r="B708" s="5">
        <v>12945</v>
      </c>
      <c r="C708" s="5">
        <v>9389</v>
      </c>
      <c r="D708" s="5">
        <v>5595</v>
      </c>
      <c r="E708" s="5">
        <v>9023</v>
      </c>
      <c r="F708" s="5">
        <v>13690</v>
      </c>
      <c r="G708" s="5">
        <v>811</v>
      </c>
      <c r="H708" s="5">
        <v>16584</v>
      </c>
      <c r="I708" s="5">
        <v>10326</v>
      </c>
      <c r="J708" s="5">
        <v>4198</v>
      </c>
      <c r="K708" s="5">
        <v>4876</v>
      </c>
      <c r="L708" s="5">
        <v>6291</v>
      </c>
      <c r="M708" s="5">
        <v>4153</v>
      </c>
      <c r="N708" s="5">
        <v>9132</v>
      </c>
      <c r="O708" s="5">
        <v>1705</v>
      </c>
      <c r="P708" s="5">
        <v>10521</v>
      </c>
      <c r="Q708" s="5">
        <v>119239</v>
      </c>
    </row>
    <row r="709" spans="1:17" ht="20.100000000000001" customHeight="1">
      <c r="A709" s="288">
        <v>44351</v>
      </c>
      <c r="B709" s="5">
        <v>12856</v>
      </c>
      <c r="C709" s="5">
        <v>9457</v>
      </c>
      <c r="D709" s="5">
        <v>5610</v>
      </c>
      <c r="E709" s="5">
        <v>9104</v>
      </c>
      <c r="F709" s="5">
        <v>13392</v>
      </c>
      <c r="G709" s="5">
        <v>980</v>
      </c>
      <c r="H709" s="5">
        <v>17244</v>
      </c>
      <c r="I709" s="5">
        <v>10113</v>
      </c>
      <c r="J709" s="5">
        <v>4232</v>
      </c>
      <c r="K709" s="5">
        <v>4923</v>
      </c>
      <c r="L709" s="5">
        <v>6147</v>
      </c>
      <c r="M709" s="5">
        <v>4095</v>
      </c>
      <c r="N709" s="5">
        <v>9024</v>
      </c>
      <c r="O709" s="5">
        <v>1691</v>
      </c>
      <c r="P709" s="5">
        <v>10429</v>
      </c>
      <c r="Q709" s="5">
        <v>119297</v>
      </c>
    </row>
    <row r="710" spans="1:17" ht="20.100000000000001" customHeight="1">
      <c r="A710" s="288">
        <v>44352</v>
      </c>
      <c r="B710" s="5">
        <v>12957</v>
      </c>
      <c r="C710" s="5">
        <v>9581</v>
      </c>
      <c r="D710" s="5">
        <v>5788</v>
      </c>
      <c r="E710" s="5">
        <v>9195</v>
      </c>
      <c r="F710" s="5">
        <v>13685</v>
      </c>
      <c r="G710" s="5">
        <v>992</v>
      </c>
      <c r="H710" s="5">
        <v>17587</v>
      </c>
      <c r="I710" s="5">
        <v>10239</v>
      </c>
      <c r="J710" s="5">
        <v>4298</v>
      </c>
      <c r="K710" s="5">
        <v>5011</v>
      </c>
      <c r="L710" s="5">
        <v>5611</v>
      </c>
      <c r="M710" s="5">
        <v>4130</v>
      </c>
      <c r="N710" s="5">
        <v>9107</v>
      </c>
      <c r="O710" s="5">
        <v>1703</v>
      </c>
      <c r="P710" s="5">
        <v>10351</v>
      </c>
      <c r="Q710" s="5">
        <v>120235</v>
      </c>
    </row>
    <row r="711" spans="1:17" ht="20.100000000000001" customHeight="1">
      <c r="A711" s="288">
        <v>44353</v>
      </c>
      <c r="B711" s="5">
        <v>13015</v>
      </c>
      <c r="C711" s="5">
        <v>9622</v>
      </c>
      <c r="D711" s="5">
        <v>5834</v>
      </c>
      <c r="E711" s="5">
        <v>9273</v>
      </c>
      <c r="F711" s="5">
        <v>13901</v>
      </c>
      <c r="G711" s="5">
        <v>1013</v>
      </c>
      <c r="H711" s="5">
        <v>17696</v>
      </c>
      <c r="I711" s="5">
        <v>10153</v>
      </c>
      <c r="J711" s="5">
        <v>4156</v>
      </c>
      <c r="K711" s="5">
        <v>5185</v>
      </c>
      <c r="L711" s="5">
        <v>5678</v>
      </c>
      <c r="M711" s="5">
        <v>4210</v>
      </c>
      <c r="N711" s="5">
        <v>9238</v>
      </c>
      <c r="O711" s="5">
        <v>1724</v>
      </c>
      <c r="P711" s="5">
        <v>10147</v>
      </c>
      <c r="Q711" s="5">
        <v>120845</v>
      </c>
    </row>
    <row r="712" spans="1:17" ht="20.100000000000001" customHeight="1">
      <c r="A712" s="288">
        <v>44354</v>
      </c>
      <c r="B712" s="5">
        <v>13114</v>
      </c>
      <c r="C712" s="5">
        <v>9735</v>
      </c>
      <c r="D712" s="5">
        <v>5964</v>
      </c>
      <c r="E712" s="5">
        <v>9290</v>
      </c>
      <c r="F712" s="5">
        <v>14120</v>
      </c>
      <c r="G712" s="5">
        <v>1059</v>
      </c>
      <c r="H712" s="5">
        <v>17432</v>
      </c>
      <c r="I712" s="5">
        <v>10194</v>
      </c>
      <c r="J712" s="5">
        <v>4239</v>
      </c>
      <c r="K712" s="5">
        <v>4992</v>
      </c>
      <c r="L712" s="5">
        <v>5777</v>
      </c>
      <c r="M712" s="5">
        <v>4130</v>
      </c>
      <c r="N712" s="5">
        <v>9111</v>
      </c>
      <c r="O712" s="5">
        <v>1712</v>
      </c>
      <c r="P712" s="5">
        <v>10001</v>
      </c>
      <c r="Q712" s="5">
        <v>120870</v>
      </c>
    </row>
    <row r="713" spans="1:17" ht="20.100000000000001" customHeight="1">
      <c r="A713" s="288">
        <v>44355</v>
      </c>
      <c r="B713" s="5">
        <v>13341</v>
      </c>
      <c r="C713" s="5">
        <v>9854</v>
      </c>
      <c r="D713" s="5">
        <v>6037</v>
      </c>
      <c r="E713" s="5">
        <v>9366</v>
      </c>
      <c r="F713" s="5">
        <v>14563</v>
      </c>
      <c r="G713" s="5">
        <v>1088</v>
      </c>
      <c r="H713" s="5">
        <v>17798</v>
      </c>
      <c r="I713" s="5">
        <v>10108</v>
      </c>
      <c r="J713" s="5">
        <v>4196</v>
      </c>
      <c r="K713" s="5">
        <v>5026</v>
      </c>
      <c r="L713" s="5">
        <v>5949</v>
      </c>
      <c r="M713" s="5">
        <v>4216</v>
      </c>
      <c r="N713" s="5">
        <v>9256</v>
      </c>
      <c r="O713" s="5">
        <v>1729</v>
      </c>
      <c r="P713" s="5">
        <v>10121</v>
      </c>
      <c r="Q713" s="5">
        <v>122648</v>
      </c>
    </row>
    <row r="714" spans="1:17" ht="20.100000000000001" customHeight="1">
      <c r="A714" s="288">
        <v>44356</v>
      </c>
      <c r="B714" s="5">
        <v>13571</v>
      </c>
      <c r="C714" s="5">
        <v>9957</v>
      </c>
      <c r="D714" s="5">
        <v>6582</v>
      </c>
      <c r="E714" s="5">
        <v>9421</v>
      </c>
      <c r="F714" s="5">
        <v>14932</v>
      </c>
      <c r="G714" s="5">
        <v>1107</v>
      </c>
      <c r="H714" s="5">
        <v>17999</v>
      </c>
      <c r="I714" s="5">
        <v>10225</v>
      </c>
      <c r="J714" s="5">
        <v>4260</v>
      </c>
      <c r="K714" s="5">
        <v>5134</v>
      </c>
      <c r="L714" s="5">
        <v>6023</v>
      </c>
      <c r="M714" s="5">
        <v>4180</v>
      </c>
      <c r="N714" s="5">
        <v>9378</v>
      </c>
      <c r="O714" s="5">
        <v>1741</v>
      </c>
      <c r="P714" s="5">
        <v>9898</v>
      </c>
      <c r="Q714" s="5">
        <v>124408</v>
      </c>
    </row>
    <row r="715" spans="1:17" ht="20.100000000000001" customHeight="1">
      <c r="A715" s="288">
        <v>44357</v>
      </c>
      <c r="B715" s="5">
        <v>13675</v>
      </c>
      <c r="C715" s="5">
        <v>9979</v>
      </c>
      <c r="D715" s="5">
        <v>6617</v>
      </c>
      <c r="E715" s="5">
        <v>9467</v>
      </c>
      <c r="F715" s="5">
        <v>17123</v>
      </c>
      <c r="G715" s="5">
        <v>1312</v>
      </c>
      <c r="H715" s="5">
        <v>19115</v>
      </c>
      <c r="I715" s="5">
        <v>10293</v>
      </c>
      <c r="J715" s="5">
        <v>4325</v>
      </c>
      <c r="K715" s="5">
        <v>5194</v>
      </c>
      <c r="L715" s="5">
        <v>6060</v>
      </c>
      <c r="M715" s="5">
        <v>4220</v>
      </c>
      <c r="N715" s="5">
        <v>9430</v>
      </c>
      <c r="O715" s="5">
        <v>1721</v>
      </c>
      <c r="P715" s="5">
        <v>9946</v>
      </c>
      <c r="Q715" s="5">
        <v>128477</v>
      </c>
    </row>
    <row r="716" spans="1:17" ht="20.100000000000001" customHeight="1">
      <c r="A716" s="288">
        <v>44358</v>
      </c>
      <c r="B716" s="5">
        <v>13850</v>
      </c>
      <c r="C716" s="5">
        <v>10357</v>
      </c>
      <c r="D716" s="5">
        <v>6895</v>
      </c>
      <c r="E716" s="5">
        <v>9445</v>
      </c>
      <c r="F716" s="5">
        <v>22690</v>
      </c>
      <c r="G716" s="5">
        <v>1422</v>
      </c>
      <c r="H716" s="5">
        <v>19644</v>
      </c>
      <c r="I716" s="5">
        <v>10584</v>
      </c>
      <c r="J716" s="5">
        <v>4351</v>
      </c>
      <c r="K716" s="5">
        <v>5203</v>
      </c>
      <c r="L716" s="5">
        <v>5912</v>
      </c>
      <c r="M716" s="5">
        <v>4300</v>
      </c>
      <c r="N716" s="5">
        <v>9687</v>
      </c>
      <c r="O716" s="5">
        <v>1765</v>
      </c>
      <c r="P716" s="5">
        <v>9541</v>
      </c>
      <c r="Q716" s="149">
        <v>135646</v>
      </c>
    </row>
    <row r="717" spans="1:17" ht="20.100000000000001" customHeight="1">
      <c r="A717" s="288">
        <v>44359</v>
      </c>
      <c r="B717" s="5">
        <v>14650</v>
      </c>
      <c r="C717" s="5">
        <v>10875</v>
      </c>
      <c r="D717" s="5">
        <v>7830</v>
      </c>
      <c r="E717" s="5">
        <v>11673</v>
      </c>
      <c r="F717" s="5">
        <v>29213</v>
      </c>
      <c r="G717" s="5">
        <v>1500</v>
      </c>
      <c r="H717" s="5">
        <v>24125</v>
      </c>
      <c r="I717" s="5">
        <v>10829</v>
      </c>
      <c r="J717" s="5">
        <v>5679</v>
      </c>
      <c r="K717" s="5">
        <v>6076</v>
      </c>
      <c r="L717" s="5">
        <v>6028</v>
      </c>
      <c r="M717" s="5">
        <v>5216</v>
      </c>
      <c r="N717" s="5">
        <v>10347</v>
      </c>
      <c r="O717" s="5">
        <v>1800</v>
      </c>
      <c r="P717" s="5">
        <v>10158</v>
      </c>
      <c r="Q717" s="5">
        <v>155999</v>
      </c>
    </row>
    <row r="718" spans="1:17" ht="20.100000000000001" customHeight="1">
      <c r="A718" s="288">
        <v>44360</v>
      </c>
      <c r="B718" s="5">
        <v>15050</v>
      </c>
      <c r="C718" s="5">
        <v>10557</v>
      </c>
      <c r="D718" s="5">
        <v>8250</v>
      </c>
      <c r="E718" s="5">
        <v>12024</v>
      </c>
      <c r="F718" s="5">
        <v>28164</v>
      </c>
      <c r="G718" s="5">
        <v>1762</v>
      </c>
      <c r="H718" s="5">
        <v>22844</v>
      </c>
      <c r="I718" s="5">
        <v>11353</v>
      </c>
      <c r="J718" s="5">
        <v>6238</v>
      </c>
      <c r="K718" s="5">
        <v>7231</v>
      </c>
      <c r="L718" s="5">
        <v>6681</v>
      </c>
      <c r="M718" s="5">
        <v>4720</v>
      </c>
      <c r="N718" s="5">
        <v>11036</v>
      </c>
      <c r="O718" s="5">
        <v>1839</v>
      </c>
      <c r="P718" s="5">
        <v>10979</v>
      </c>
      <c r="Q718" s="5">
        <v>158728</v>
      </c>
    </row>
    <row r="719" spans="1:17" ht="20.100000000000001" customHeight="1">
      <c r="A719" s="288">
        <v>44361</v>
      </c>
      <c r="B719" s="5">
        <v>14030</v>
      </c>
      <c r="C719" s="5">
        <v>9726</v>
      </c>
      <c r="D719" s="5">
        <v>7520</v>
      </c>
      <c r="E719" s="5">
        <v>10145</v>
      </c>
      <c r="F719" s="5">
        <v>24663</v>
      </c>
      <c r="G719" s="5">
        <v>1622</v>
      </c>
      <c r="H719" s="5">
        <v>20644</v>
      </c>
      <c r="I719" s="5">
        <v>11634</v>
      </c>
      <c r="J719" s="5">
        <v>6031</v>
      </c>
      <c r="K719" s="5">
        <v>6197</v>
      </c>
      <c r="L719" s="5">
        <v>6237</v>
      </c>
      <c r="M719" s="5">
        <v>4539</v>
      </c>
      <c r="N719" s="5">
        <v>10972</v>
      </c>
      <c r="O719" s="5">
        <v>1812</v>
      </c>
      <c r="P719" s="5">
        <v>10003</v>
      </c>
      <c r="Q719" s="5">
        <v>145775</v>
      </c>
    </row>
    <row r="720" spans="1:17" ht="20.100000000000001" customHeight="1">
      <c r="A720" s="288">
        <v>44362</v>
      </c>
      <c r="B720" s="5">
        <v>13230</v>
      </c>
      <c r="C720" s="5">
        <v>9577</v>
      </c>
      <c r="D720" s="5">
        <v>7035</v>
      </c>
      <c r="E720" s="5">
        <v>10021</v>
      </c>
      <c r="F720" s="5">
        <v>23348</v>
      </c>
      <c r="G720" s="5">
        <v>1427</v>
      </c>
      <c r="H720" s="5">
        <v>20369</v>
      </c>
      <c r="I720" s="5">
        <v>11598</v>
      </c>
      <c r="J720" s="5">
        <v>5046</v>
      </c>
      <c r="K720" s="5">
        <v>5979</v>
      </c>
      <c r="L720" s="5">
        <v>6028</v>
      </c>
      <c r="M720" s="5">
        <v>4390</v>
      </c>
      <c r="N720" s="5">
        <v>10234</v>
      </c>
      <c r="O720" s="5">
        <v>1794</v>
      </c>
      <c r="P720" s="5">
        <v>9664</v>
      </c>
      <c r="Q720" s="5">
        <v>139740</v>
      </c>
    </row>
    <row r="721" spans="1:17" ht="20.100000000000001" customHeight="1">
      <c r="A721" s="288">
        <v>44363</v>
      </c>
      <c r="B721" s="5">
        <v>13392</v>
      </c>
      <c r="C721" s="5">
        <v>9679</v>
      </c>
      <c r="D721" s="5">
        <v>7005</v>
      </c>
      <c r="E721" s="5">
        <v>9214</v>
      </c>
      <c r="F721" s="5">
        <v>21568</v>
      </c>
      <c r="G721" s="5">
        <v>1435</v>
      </c>
      <c r="H721" s="5">
        <v>20411</v>
      </c>
      <c r="I721" s="5">
        <v>10380</v>
      </c>
      <c r="J721" s="5">
        <v>4217</v>
      </c>
      <c r="K721" s="5">
        <v>5186</v>
      </c>
      <c r="L721" s="5">
        <v>5906</v>
      </c>
      <c r="M721" s="5">
        <v>4256</v>
      </c>
      <c r="N721" s="5">
        <v>10091</v>
      </c>
      <c r="O721" s="5">
        <v>1808</v>
      </c>
      <c r="P721" s="5">
        <v>9732</v>
      </c>
      <c r="Q721" s="5">
        <v>134280</v>
      </c>
    </row>
    <row r="722" spans="1:17" ht="20.100000000000001" customHeight="1">
      <c r="A722" s="288">
        <v>44364</v>
      </c>
      <c r="B722" s="5">
        <v>13296</v>
      </c>
      <c r="C722" s="5">
        <v>9715</v>
      </c>
      <c r="D722" s="5">
        <v>7103</v>
      </c>
      <c r="E722" s="5">
        <v>9289</v>
      </c>
      <c r="F722" s="5">
        <v>22330</v>
      </c>
      <c r="G722" s="5">
        <v>1480</v>
      </c>
      <c r="H722" s="5">
        <v>20947</v>
      </c>
      <c r="I722" s="5">
        <v>10556</v>
      </c>
      <c r="J722" s="5">
        <v>4397</v>
      </c>
      <c r="K722" s="5">
        <v>5206</v>
      </c>
      <c r="L722" s="5">
        <v>5689</v>
      </c>
      <c r="M722" s="5">
        <v>4190</v>
      </c>
      <c r="N722" s="5">
        <v>10010</v>
      </c>
      <c r="O722" s="5">
        <v>1791</v>
      </c>
      <c r="P722" s="5">
        <v>9643</v>
      </c>
      <c r="Q722" s="5">
        <v>135642</v>
      </c>
    </row>
    <row r="723" spans="1:17" ht="20.100000000000001" customHeight="1">
      <c r="A723" s="288">
        <v>44365</v>
      </c>
      <c r="B723" s="5">
        <v>13403</v>
      </c>
      <c r="C723" s="5">
        <v>9829</v>
      </c>
      <c r="D723" s="5">
        <v>7239</v>
      </c>
      <c r="E723" s="5">
        <v>9236</v>
      </c>
      <c r="F723" s="5">
        <v>22192</v>
      </c>
      <c r="G723" s="5">
        <v>1376</v>
      </c>
      <c r="H723" s="5">
        <v>19926</v>
      </c>
      <c r="I723" s="5">
        <v>10458</v>
      </c>
      <c r="J723" s="5">
        <v>4358</v>
      </c>
      <c r="K723" s="5">
        <v>5267</v>
      </c>
      <c r="L723" s="5">
        <v>5812</v>
      </c>
      <c r="M723" s="5">
        <v>4239</v>
      </c>
      <c r="N723" s="5">
        <v>9812</v>
      </c>
      <c r="O723" s="5">
        <v>1778</v>
      </c>
      <c r="P723" s="5">
        <v>9524</v>
      </c>
      <c r="Q723" s="5">
        <v>134449</v>
      </c>
    </row>
    <row r="724" spans="1:17" ht="20.100000000000001" customHeight="1">
      <c r="A724" s="288">
        <v>44366</v>
      </c>
      <c r="B724" s="5">
        <v>13359</v>
      </c>
      <c r="C724" s="5">
        <v>9726</v>
      </c>
      <c r="D724" s="5">
        <v>7185</v>
      </c>
      <c r="E724" s="5">
        <v>9345</v>
      </c>
      <c r="F724" s="5">
        <v>23362</v>
      </c>
      <c r="G724" s="5">
        <v>1477</v>
      </c>
      <c r="H724" s="5">
        <v>21660</v>
      </c>
      <c r="I724" s="5">
        <v>10977</v>
      </c>
      <c r="J724" s="5">
        <v>4425</v>
      </c>
      <c r="K724" s="5">
        <v>5306</v>
      </c>
      <c r="L724" s="5">
        <f>L723+316</f>
        <v>6128</v>
      </c>
      <c r="M724" s="5">
        <v>4185</v>
      </c>
      <c r="N724" s="5">
        <v>9987</v>
      </c>
      <c r="O724" s="5">
        <v>1803</v>
      </c>
      <c r="P724" s="5">
        <v>9639</v>
      </c>
      <c r="Q724" s="5">
        <v>138564</v>
      </c>
    </row>
    <row r="725" spans="1:17" ht="20.100000000000001" customHeight="1">
      <c r="A725" s="288">
        <v>44367</v>
      </c>
      <c r="B725" s="5">
        <v>13360</v>
      </c>
      <c r="C725" s="5">
        <v>9737</v>
      </c>
      <c r="D725" s="5">
        <v>7201</v>
      </c>
      <c r="E725" s="5">
        <v>9373</v>
      </c>
      <c r="F725" s="5">
        <v>25321</v>
      </c>
      <c r="G725" s="5">
        <v>1435</v>
      </c>
      <c r="H725" s="5">
        <v>22413</v>
      </c>
      <c r="I725" s="5">
        <v>11302</v>
      </c>
      <c r="J725" s="5">
        <v>4432</v>
      </c>
      <c r="K725" s="5">
        <v>5321</v>
      </c>
      <c r="L725" s="5">
        <f>L724+221</f>
        <v>6349</v>
      </c>
      <c r="M725" s="5">
        <v>4269</v>
      </c>
      <c r="N725" s="5">
        <v>10121</v>
      </c>
      <c r="O725" s="5">
        <v>1824</v>
      </c>
      <c r="P725" s="5">
        <v>9701</v>
      </c>
      <c r="Q725" s="5">
        <v>142159</v>
      </c>
    </row>
    <row r="726" spans="1:17" ht="20.100000000000001" customHeight="1">
      <c r="A726" s="288">
        <v>44368</v>
      </c>
      <c r="B726" s="5">
        <v>13269</v>
      </c>
      <c r="C726" s="5">
        <v>9698</v>
      </c>
      <c r="D726" s="5">
        <v>7175</v>
      </c>
      <c r="E726" s="5">
        <v>9314</v>
      </c>
      <c r="F726" s="5">
        <v>25698</v>
      </c>
      <c r="G726" s="5">
        <v>1440</v>
      </c>
      <c r="H726" s="5">
        <v>21688</v>
      </c>
      <c r="I726" s="5">
        <v>10874</v>
      </c>
      <c r="J726" s="5">
        <v>4287</v>
      </c>
      <c r="K726" s="5">
        <v>5301</v>
      </c>
      <c r="L726" s="5">
        <f>L725+166</f>
        <v>6515</v>
      </c>
      <c r="M726" s="5">
        <v>4162</v>
      </c>
      <c r="N726" s="5">
        <v>10039</v>
      </c>
      <c r="O726" s="5">
        <v>1811</v>
      </c>
      <c r="P726" s="5">
        <v>9657</v>
      </c>
      <c r="Q726" s="5">
        <v>140928</v>
      </c>
    </row>
    <row r="727" spans="1:17" ht="20.100000000000001" customHeight="1">
      <c r="A727" s="288">
        <v>44369</v>
      </c>
      <c r="B727" s="5">
        <v>13459</v>
      </c>
      <c r="C727" s="5">
        <v>9790</v>
      </c>
      <c r="D727" s="5">
        <v>7211</v>
      </c>
      <c r="E727" s="5">
        <v>9397</v>
      </c>
      <c r="F727" s="5">
        <v>25871</v>
      </c>
      <c r="G727" s="5">
        <v>1420</v>
      </c>
      <c r="H727" s="5">
        <v>21031</v>
      </c>
      <c r="I727" s="5">
        <v>10923</v>
      </c>
      <c r="J727" s="5">
        <v>4307</v>
      </c>
      <c r="K727" s="5">
        <v>5398</v>
      </c>
      <c r="L727" s="5">
        <v>6890</v>
      </c>
      <c r="M727" s="5">
        <v>4285</v>
      </c>
      <c r="N727" s="5">
        <v>10101</v>
      </c>
      <c r="O727" s="5">
        <v>1823</v>
      </c>
      <c r="P727" s="5">
        <v>9766</v>
      </c>
      <c r="Q727" s="5">
        <v>141672</v>
      </c>
    </row>
    <row r="728" spans="1:17" ht="20.100000000000001" customHeight="1">
      <c r="A728" s="288">
        <v>44370</v>
      </c>
      <c r="B728" s="5">
        <v>13512</v>
      </c>
      <c r="C728" s="5">
        <v>9732</v>
      </c>
      <c r="D728" s="5">
        <v>7321</v>
      </c>
      <c r="E728" s="5">
        <v>9156</v>
      </c>
      <c r="F728" s="5">
        <v>25612</v>
      </c>
      <c r="G728" s="5">
        <v>1394</v>
      </c>
      <c r="H728" s="5">
        <v>21335</v>
      </c>
      <c r="I728" s="5">
        <v>11251</v>
      </c>
      <c r="J728" s="5">
        <v>4383</v>
      </c>
      <c r="K728" s="5">
        <v>5455</v>
      </c>
      <c r="L728" s="5">
        <v>6779</v>
      </c>
      <c r="M728" s="5">
        <v>4319</v>
      </c>
      <c r="N728" s="5">
        <v>10210</v>
      </c>
      <c r="O728" s="5">
        <v>1834</v>
      </c>
      <c r="P728" s="5">
        <v>9887</v>
      </c>
      <c r="Q728" s="5">
        <v>142180</v>
      </c>
    </row>
    <row r="729" spans="1:17" ht="20.100000000000001" customHeight="1">
      <c r="A729" s="288">
        <v>44371</v>
      </c>
      <c r="B729" s="5">
        <v>12429</v>
      </c>
      <c r="C729" s="5">
        <v>9592</v>
      </c>
      <c r="D729" s="5">
        <v>7259</v>
      </c>
      <c r="E729" s="5">
        <v>9276</v>
      </c>
      <c r="F729" s="5">
        <v>25938</v>
      </c>
      <c r="G729" s="5">
        <v>1400</v>
      </c>
      <c r="H729" s="5">
        <v>21064</v>
      </c>
      <c r="I729" s="5">
        <v>11080</v>
      </c>
      <c r="J729" s="5">
        <v>4415</v>
      </c>
      <c r="K729" s="5">
        <v>5502</v>
      </c>
      <c r="L729" s="5">
        <v>6641</v>
      </c>
      <c r="M729" s="5">
        <v>4272</v>
      </c>
      <c r="N729" s="5">
        <v>10297</v>
      </c>
      <c r="O729" s="5">
        <v>1849</v>
      </c>
      <c r="P729" s="5">
        <v>9949</v>
      </c>
      <c r="Q729" s="5">
        <v>140963</v>
      </c>
    </row>
    <row r="730" spans="1:17" ht="20.100000000000001" customHeight="1">
      <c r="A730" s="288">
        <v>44372</v>
      </c>
      <c r="B730" s="5">
        <v>12725</v>
      </c>
      <c r="C730" s="5">
        <v>9636</v>
      </c>
      <c r="D730" s="5">
        <v>7325</v>
      </c>
      <c r="E730" s="5">
        <v>9288</v>
      </c>
      <c r="F730" s="5">
        <v>25552</v>
      </c>
      <c r="G730" s="5">
        <v>1367</v>
      </c>
      <c r="H730" s="5">
        <v>21303</v>
      </c>
      <c r="I730" s="5">
        <v>11672</v>
      </c>
      <c r="J730" s="5">
        <v>4467</v>
      </c>
      <c r="K730" s="5">
        <v>5523</v>
      </c>
      <c r="L730" s="5">
        <v>6514</v>
      </c>
      <c r="M730" s="5">
        <v>4192</v>
      </c>
      <c r="N730" s="5">
        <v>10421</v>
      </c>
      <c r="O730" s="5">
        <v>1842</v>
      </c>
      <c r="P730" s="5">
        <v>9924</v>
      </c>
      <c r="Q730" s="5">
        <v>141751</v>
      </c>
    </row>
    <row r="731" spans="1:17" ht="20.100000000000001" customHeight="1">
      <c r="A731" s="288">
        <v>44373</v>
      </c>
      <c r="B731" s="5">
        <v>12710</v>
      </c>
      <c r="C731" s="5">
        <v>9367</v>
      </c>
      <c r="D731" s="5">
        <v>7156</v>
      </c>
      <c r="E731" s="5">
        <v>9506</v>
      </c>
      <c r="F731" s="5">
        <v>25987</v>
      </c>
      <c r="G731" s="5">
        <v>1426</v>
      </c>
      <c r="H731" s="5">
        <v>22511</v>
      </c>
      <c r="I731" s="5">
        <v>11930</v>
      </c>
      <c r="J731" s="5">
        <v>4670</v>
      </c>
      <c r="K731" s="5">
        <v>5804</v>
      </c>
      <c r="L731" s="5">
        <v>6701</v>
      </c>
      <c r="M731" s="5">
        <v>4259</v>
      </c>
      <c r="N731" s="5">
        <v>9981</v>
      </c>
      <c r="O731" s="5">
        <v>1831</v>
      </c>
      <c r="P731" s="5">
        <v>9498</v>
      </c>
      <c r="Q731" s="5">
        <v>143337</v>
      </c>
    </row>
    <row r="732" spans="1:17" ht="20.100000000000001" customHeight="1">
      <c r="A732" s="288">
        <v>44374</v>
      </c>
      <c r="B732" s="5">
        <v>12875</v>
      </c>
      <c r="C732" s="5">
        <v>9451</v>
      </c>
      <c r="D732" s="5">
        <v>7175</v>
      </c>
      <c r="E732" s="5">
        <v>9314</v>
      </c>
      <c r="F732" s="5">
        <v>26320</v>
      </c>
      <c r="G732" s="5">
        <v>1433</v>
      </c>
      <c r="H732" s="5">
        <v>22064</v>
      </c>
      <c r="I732" s="5">
        <v>12154</v>
      </c>
      <c r="J732" s="5">
        <v>4387</v>
      </c>
      <c r="K732" s="5">
        <v>5489</v>
      </c>
      <c r="L732" s="5">
        <v>6910</v>
      </c>
      <c r="M732" s="5">
        <v>4195</v>
      </c>
      <c r="N732" s="5">
        <v>9698</v>
      </c>
      <c r="O732" s="5">
        <v>1809</v>
      </c>
      <c r="P732" s="5">
        <v>9137</v>
      </c>
      <c r="Q732" s="5">
        <v>142411</v>
      </c>
    </row>
    <row r="733" spans="1:17" ht="20.100000000000001" customHeight="1">
      <c r="A733" s="288">
        <v>44375</v>
      </c>
      <c r="B733" s="5">
        <v>13220</v>
      </c>
      <c r="C733" s="5">
        <v>9615</v>
      </c>
      <c r="D733" s="5">
        <v>7320</v>
      </c>
      <c r="E733" s="5">
        <v>9277</v>
      </c>
      <c r="F733" s="5">
        <v>26152</v>
      </c>
      <c r="G733" s="5">
        <v>1406</v>
      </c>
      <c r="H733" s="5">
        <v>20321</v>
      </c>
      <c r="I733" s="5">
        <v>11896</v>
      </c>
      <c r="J733" s="5">
        <v>4392</v>
      </c>
      <c r="K733" s="5">
        <v>5327</v>
      </c>
      <c r="L733" s="5">
        <v>7053</v>
      </c>
      <c r="M733" s="5">
        <v>4123</v>
      </c>
      <c r="N733" s="5">
        <v>9807</v>
      </c>
      <c r="O733" s="5">
        <v>1828</v>
      </c>
      <c r="P733" s="5">
        <v>9278</v>
      </c>
      <c r="Q733" s="5">
        <v>141015</v>
      </c>
    </row>
    <row r="734" spans="1:17" ht="20.100000000000001" customHeight="1">
      <c r="A734" s="288">
        <v>44376</v>
      </c>
      <c r="B734" s="5">
        <v>13180</v>
      </c>
      <c r="C734" s="5">
        <v>9596</v>
      </c>
      <c r="D734" s="5">
        <v>7315</v>
      </c>
      <c r="E734" s="5">
        <v>9134</v>
      </c>
      <c r="F734" s="5">
        <v>25680</v>
      </c>
      <c r="G734" s="5">
        <v>1394</v>
      </c>
      <c r="H734" s="5">
        <v>20884</v>
      </c>
      <c r="I734" s="5">
        <v>11240</v>
      </c>
      <c r="J734" s="5">
        <v>4215</v>
      </c>
      <c r="K734" s="5">
        <v>5204</v>
      </c>
      <c r="L734" s="5">
        <v>6912</v>
      </c>
      <c r="M734" s="5">
        <v>4006</v>
      </c>
      <c r="N734" s="5">
        <v>9872</v>
      </c>
      <c r="O734" s="5">
        <v>1835</v>
      </c>
      <c r="P734" s="5">
        <v>9396</v>
      </c>
      <c r="Q734" s="5">
        <v>139863</v>
      </c>
    </row>
    <row r="735" spans="1:17" ht="20.100000000000001" customHeight="1">
      <c r="A735" s="288">
        <v>44377</v>
      </c>
      <c r="B735" s="5">
        <v>13167</v>
      </c>
      <c r="C735" s="5">
        <v>9480</v>
      </c>
      <c r="D735" s="5">
        <v>7217</v>
      </c>
      <c r="E735" s="5">
        <v>9099</v>
      </c>
      <c r="F735" s="5">
        <v>25955</v>
      </c>
      <c r="G735" s="5">
        <v>1355</v>
      </c>
      <c r="H735" s="5">
        <v>19798</v>
      </c>
      <c r="I735" s="5">
        <v>10858</v>
      </c>
      <c r="J735" s="5">
        <v>4103</v>
      </c>
      <c r="K735" s="5">
        <v>5134</v>
      </c>
      <c r="L735" s="5">
        <v>6509</v>
      </c>
      <c r="M735" s="5">
        <v>4167</v>
      </c>
      <c r="N735" s="5">
        <v>9989</v>
      </c>
      <c r="O735" s="5">
        <v>1849</v>
      </c>
      <c r="P735" s="5">
        <v>9613</v>
      </c>
      <c r="Q735" s="5">
        <v>138293</v>
      </c>
    </row>
    <row r="736" spans="1:17" ht="20.100000000000001" customHeight="1">
      <c r="A736" s="288">
        <v>44378</v>
      </c>
      <c r="B736" s="5">
        <v>13203</v>
      </c>
      <c r="C736" s="5">
        <v>9495</v>
      </c>
      <c r="D736" s="5">
        <v>7236</v>
      </c>
      <c r="E736" s="5">
        <v>9023</v>
      </c>
      <c r="F736" s="5">
        <v>25712</v>
      </c>
      <c r="G736" s="5">
        <v>1328</v>
      </c>
      <c r="H736" s="5">
        <v>19557</v>
      </c>
      <c r="I736" s="5">
        <v>10729</v>
      </c>
      <c r="J736" s="5">
        <v>4121</v>
      </c>
      <c r="K736" s="5">
        <v>5122</v>
      </c>
      <c r="L736" s="5">
        <v>6597</v>
      </c>
      <c r="M736" s="5">
        <v>4210</v>
      </c>
      <c r="N736" s="5">
        <v>10585</v>
      </c>
      <c r="O736" s="5">
        <v>1932</v>
      </c>
      <c r="P736" s="5">
        <v>10025</v>
      </c>
      <c r="Q736" s="5">
        <v>138875</v>
      </c>
    </row>
    <row r="737" spans="1:17" ht="20.100000000000001" customHeight="1">
      <c r="A737" s="288">
        <v>44379</v>
      </c>
      <c r="B737" s="5">
        <v>13311</v>
      </c>
      <c r="C737" s="5">
        <v>9530</v>
      </c>
      <c r="D737" s="5">
        <v>7301</v>
      </c>
      <c r="E737" s="5">
        <v>9124</v>
      </c>
      <c r="F737" s="5">
        <v>25510</v>
      </c>
      <c r="G737" s="5">
        <v>1350</v>
      </c>
      <c r="H737" s="5">
        <v>19936</v>
      </c>
      <c r="I737" s="5">
        <v>10652</v>
      </c>
      <c r="J737" s="5">
        <v>4201</v>
      </c>
      <c r="K737" s="5">
        <v>5235</v>
      </c>
      <c r="L737" s="5">
        <v>6708</v>
      </c>
      <c r="M737" s="5">
        <v>4295</v>
      </c>
      <c r="N737" s="5">
        <v>10711</v>
      </c>
      <c r="O737" s="5">
        <v>1948</v>
      </c>
      <c r="P737" s="5">
        <v>10213</v>
      </c>
      <c r="Q737" s="5">
        <v>140025</v>
      </c>
    </row>
    <row r="738" spans="1:17" ht="20.100000000000001" customHeight="1">
      <c r="A738" s="288">
        <v>44380</v>
      </c>
      <c r="B738" s="5">
        <v>13852</v>
      </c>
      <c r="C738" s="5">
        <v>9785</v>
      </c>
      <c r="D738" s="5">
        <v>7633</v>
      </c>
      <c r="E738" s="5">
        <v>9234</v>
      </c>
      <c r="F738" s="5">
        <v>25680</v>
      </c>
      <c r="G738" s="5">
        <v>1405</v>
      </c>
      <c r="H738" s="5">
        <v>19987</v>
      </c>
      <c r="I738" s="5">
        <v>10991</v>
      </c>
      <c r="J738" s="5">
        <v>4308</v>
      </c>
      <c r="K738" s="5">
        <v>5345</v>
      </c>
      <c r="L738" s="5">
        <v>6591</v>
      </c>
      <c r="M738" s="5">
        <v>4201</v>
      </c>
      <c r="N738" s="5">
        <v>10569</v>
      </c>
      <c r="O738" s="5">
        <v>1932</v>
      </c>
      <c r="P738" s="5">
        <v>10101</v>
      </c>
      <c r="Q738" s="5">
        <v>141614</v>
      </c>
    </row>
    <row r="739" spans="1:17" ht="20.100000000000001" customHeight="1">
      <c r="A739" s="288">
        <v>44381</v>
      </c>
      <c r="B739" s="5">
        <v>14035</v>
      </c>
      <c r="C739" s="5">
        <v>9926</v>
      </c>
      <c r="D739" s="5">
        <v>7890</v>
      </c>
      <c r="E739" s="5">
        <v>9201</v>
      </c>
      <c r="F739" s="5">
        <v>25601</v>
      </c>
      <c r="G739" s="5">
        <v>1507</v>
      </c>
      <c r="H739" s="5">
        <v>20039</v>
      </c>
      <c r="I739" s="5">
        <v>11256</v>
      </c>
      <c r="J739" s="5">
        <v>4409</v>
      </c>
      <c r="K739" s="5">
        <v>5402</v>
      </c>
      <c r="L739" s="5">
        <v>6466</v>
      </c>
      <c r="M739" s="5">
        <v>4117</v>
      </c>
      <c r="N739" s="5">
        <v>10511</v>
      </c>
      <c r="O739" s="5">
        <v>1921</v>
      </c>
      <c r="P739" s="5">
        <v>10025</v>
      </c>
      <c r="Q739" s="5">
        <v>142306</v>
      </c>
    </row>
    <row r="740" spans="1:17" ht="20.100000000000001" customHeight="1">
      <c r="A740" s="288">
        <v>44382</v>
      </c>
      <c r="B740" s="5">
        <v>13667</v>
      </c>
      <c r="C740" s="5">
        <v>9643</v>
      </c>
      <c r="D740" s="5">
        <v>7425</v>
      </c>
      <c r="E740" s="5">
        <v>9102</v>
      </c>
      <c r="F740" s="5">
        <v>25531</v>
      </c>
      <c r="G740" s="5">
        <v>1345</v>
      </c>
      <c r="H740" s="5">
        <v>19902</v>
      </c>
      <c r="I740" s="5">
        <v>10529</v>
      </c>
      <c r="J740" s="5">
        <v>4287</v>
      </c>
      <c r="K740" s="5">
        <v>5298</v>
      </c>
      <c r="L740" s="5">
        <v>6208</v>
      </c>
      <c r="M740" s="5">
        <v>4005</v>
      </c>
      <c r="N740" s="5">
        <v>10381</v>
      </c>
      <c r="O740" s="5">
        <v>1909</v>
      </c>
      <c r="P740" s="5">
        <v>9918</v>
      </c>
      <c r="Q740" s="5">
        <v>139150</v>
      </c>
    </row>
    <row r="741" spans="1:17" ht="20.100000000000001" customHeight="1">
      <c r="A741" s="288">
        <v>44383</v>
      </c>
      <c r="B741" s="5">
        <v>13389</v>
      </c>
      <c r="C741" s="5">
        <v>9457</v>
      </c>
      <c r="D741" s="5">
        <v>7306</v>
      </c>
      <c r="E741" s="5">
        <v>9134</v>
      </c>
      <c r="F741" s="5">
        <v>25420</v>
      </c>
      <c r="G741" s="5">
        <v>1307</v>
      </c>
      <c r="H741" s="5">
        <v>19745</v>
      </c>
      <c r="I741" s="5">
        <v>10232</v>
      </c>
      <c r="J741" s="5">
        <v>4202</v>
      </c>
      <c r="K741" s="5">
        <v>5268</v>
      </c>
      <c r="L741" s="5">
        <v>5999</v>
      </c>
      <c r="M741" s="5">
        <v>3964</v>
      </c>
      <c r="N741" s="5">
        <v>10279</v>
      </c>
      <c r="O741" s="5">
        <v>1897</v>
      </c>
      <c r="P741" s="5">
        <v>9797</v>
      </c>
      <c r="Q741" s="5">
        <v>137396</v>
      </c>
    </row>
    <row r="742" spans="1:17" ht="20.100000000000001" customHeight="1">
      <c r="A742" s="288">
        <v>44384</v>
      </c>
      <c r="B742" s="5">
        <v>13127</v>
      </c>
      <c r="C742" s="5">
        <v>9302</v>
      </c>
      <c r="D742" s="5">
        <v>7161</v>
      </c>
      <c r="E742" s="5">
        <v>9085</v>
      </c>
      <c r="F742" s="5">
        <v>25201</v>
      </c>
      <c r="G742" s="5">
        <v>1286</v>
      </c>
      <c r="H742" s="5">
        <v>19587</v>
      </c>
      <c r="I742" s="5">
        <v>10157</v>
      </c>
      <c r="J742" s="5">
        <v>4197</v>
      </c>
      <c r="K742" s="5">
        <v>5201</v>
      </c>
      <c r="L742" s="5">
        <v>5880</v>
      </c>
      <c r="M742" s="5">
        <v>3897</v>
      </c>
      <c r="N742" s="5">
        <v>10113</v>
      </c>
      <c r="O742" s="5">
        <v>1886</v>
      </c>
      <c r="P742" s="5">
        <v>9645</v>
      </c>
      <c r="Q742" s="5">
        <v>135725</v>
      </c>
    </row>
    <row r="743" spans="1:17" ht="20.100000000000001" customHeight="1">
      <c r="A743" s="288">
        <v>44385</v>
      </c>
      <c r="B743" s="5">
        <v>13006</v>
      </c>
      <c r="C743" s="5">
        <v>9199</v>
      </c>
      <c r="D743" s="5">
        <v>7052</v>
      </c>
      <c r="E743" s="5">
        <v>9021</v>
      </c>
      <c r="F743" s="5">
        <v>25013</v>
      </c>
      <c r="G743" s="5">
        <v>1185</v>
      </c>
      <c r="H743" s="5">
        <v>19351</v>
      </c>
      <c r="I743" s="5">
        <v>10184</v>
      </c>
      <c r="J743" s="5">
        <v>4045</v>
      </c>
      <c r="K743" s="5">
        <v>5121</v>
      </c>
      <c r="L743" s="5">
        <v>5787</v>
      </c>
      <c r="M743" s="5">
        <v>3869</v>
      </c>
      <c r="N743" s="5">
        <v>10009</v>
      </c>
      <c r="O743" s="5">
        <v>1871</v>
      </c>
      <c r="P743" s="5">
        <v>9538</v>
      </c>
      <c r="Q743" s="5">
        <v>134251</v>
      </c>
    </row>
    <row r="744" spans="1:17" ht="20.100000000000001" customHeight="1">
      <c r="A744" s="288">
        <v>44386</v>
      </c>
      <c r="B744" s="5">
        <v>13082</v>
      </c>
      <c r="C744" s="5">
        <v>9123</v>
      </c>
      <c r="D744" s="5">
        <v>7005</v>
      </c>
      <c r="E744" s="5">
        <v>9003</v>
      </c>
      <c r="F744" s="5">
        <v>24879</v>
      </c>
      <c r="G744" s="5">
        <v>1112</v>
      </c>
      <c r="H744" s="5">
        <v>19212</v>
      </c>
      <c r="I744" s="5">
        <v>10121</v>
      </c>
      <c r="J744" s="5">
        <v>4007</v>
      </c>
      <c r="K744" s="5">
        <v>5234</v>
      </c>
      <c r="L744" s="5">
        <v>6010</v>
      </c>
      <c r="M744" s="5">
        <v>3907</v>
      </c>
      <c r="N744" s="5">
        <v>9987</v>
      </c>
      <c r="O744" s="5">
        <v>1854</v>
      </c>
      <c r="P744" s="5">
        <v>9424</v>
      </c>
      <c r="Q744" s="5">
        <v>133960</v>
      </c>
    </row>
    <row r="745" spans="1:17" ht="20.100000000000001" customHeight="1">
      <c r="A745" s="288">
        <v>44387</v>
      </c>
      <c r="B745" s="5">
        <v>13010</v>
      </c>
      <c r="C745" s="5">
        <v>9101</v>
      </c>
      <c r="D745" s="5">
        <v>7015</v>
      </c>
      <c r="E745" s="5">
        <v>8906</v>
      </c>
      <c r="F745" s="5">
        <v>24658</v>
      </c>
      <c r="G745" s="5">
        <v>1194</v>
      </c>
      <c r="H745" s="5">
        <v>20411</v>
      </c>
      <c r="I745" s="5">
        <v>11365</v>
      </c>
      <c r="J745" s="5">
        <v>3927</v>
      </c>
      <c r="K745" s="5">
        <v>5123</v>
      </c>
      <c r="L745" s="5">
        <v>5965</v>
      </c>
      <c r="M745" s="5">
        <v>3958</v>
      </c>
      <c r="N745" s="5">
        <v>10110</v>
      </c>
      <c r="O745" s="5">
        <v>1867</v>
      </c>
      <c r="P745" s="5">
        <v>9612</v>
      </c>
      <c r="Q745" s="5">
        <v>136222</v>
      </c>
    </row>
    <row r="746" spans="1:17" ht="20.100000000000001" customHeight="1">
      <c r="A746" s="288">
        <v>44388</v>
      </c>
      <c r="B746" s="5">
        <v>13102</v>
      </c>
      <c r="C746" s="5">
        <v>9198</v>
      </c>
      <c r="D746" s="5">
        <v>7109</v>
      </c>
      <c r="E746" s="5">
        <v>9134</v>
      </c>
      <c r="F746" s="5">
        <v>24326</v>
      </c>
      <c r="G746" s="5">
        <v>1126</v>
      </c>
      <c r="H746" s="5">
        <v>19466</v>
      </c>
      <c r="I746" s="5">
        <v>12292</v>
      </c>
      <c r="J746" s="5">
        <v>4183</v>
      </c>
      <c r="K746" s="5">
        <v>5367</v>
      </c>
      <c r="L746" s="5">
        <v>6315</v>
      </c>
      <c r="M746" s="5">
        <v>3995</v>
      </c>
      <c r="N746" s="5">
        <v>10241</v>
      </c>
      <c r="O746" s="5">
        <v>1879</v>
      </c>
      <c r="P746" s="5">
        <v>9783</v>
      </c>
      <c r="Q746" s="5">
        <v>137516</v>
      </c>
    </row>
    <row r="747" spans="1:17" ht="20.100000000000001" customHeight="1">
      <c r="A747" s="288">
        <v>44389</v>
      </c>
      <c r="B747" s="5">
        <v>13126</v>
      </c>
      <c r="C747" s="5">
        <v>9159</v>
      </c>
      <c r="D747" s="5">
        <v>7058</v>
      </c>
      <c r="E747" s="5">
        <v>9058</v>
      </c>
      <c r="F747" s="5">
        <v>24136</v>
      </c>
      <c r="G747" s="5">
        <v>1154</v>
      </c>
      <c r="H747" s="5">
        <v>19584</v>
      </c>
      <c r="I747" s="5">
        <v>12951</v>
      </c>
      <c r="J747" s="5">
        <v>4066</v>
      </c>
      <c r="K747" s="5">
        <v>5289</v>
      </c>
      <c r="L747" s="5">
        <v>6422</v>
      </c>
      <c r="M747" s="5">
        <v>3972</v>
      </c>
      <c r="N747" s="5">
        <v>10145</v>
      </c>
      <c r="O747" s="5">
        <v>1852</v>
      </c>
      <c r="P747" s="5">
        <v>9691</v>
      </c>
      <c r="Q747" s="5">
        <v>137663</v>
      </c>
    </row>
    <row r="748" spans="1:17" ht="20.100000000000001" customHeight="1">
      <c r="A748" s="288">
        <v>44390</v>
      </c>
      <c r="B748" s="5">
        <v>13095</v>
      </c>
      <c r="C748" s="5">
        <v>9109</v>
      </c>
      <c r="D748" s="5">
        <v>7018</v>
      </c>
      <c r="E748" s="5">
        <v>8932</v>
      </c>
      <c r="F748" s="5">
        <v>23928</v>
      </c>
      <c r="G748" s="5">
        <v>1133</v>
      </c>
      <c r="H748" s="5">
        <v>19356</v>
      </c>
      <c r="I748" s="5">
        <v>13015</v>
      </c>
      <c r="J748" s="5">
        <v>3937</v>
      </c>
      <c r="K748" s="5">
        <v>5166</v>
      </c>
      <c r="L748" s="5">
        <v>5964</v>
      </c>
      <c r="M748" s="5">
        <v>3950</v>
      </c>
      <c r="N748" s="5">
        <v>9974</v>
      </c>
      <c r="O748" s="5">
        <v>1831</v>
      </c>
      <c r="P748" s="5">
        <v>9411</v>
      </c>
      <c r="Q748" s="5">
        <v>135819</v>
      </c>
    </row>
    <row r="749" spans="1:17" ht="20.100000000000001" customHeight="1">
      <c r="A749" s="288">
        <v>44391</v>
      </c>
      <c r="B749" s="5">
        <v>13112</v>
      </c>
      <c r="C749" s="5">
        <v>9198</v>
      </c>
      <c r="D749" s="5">
        <v>7115</v>
      </c>
      <c r="E749" s="5">
        <v>8865</v>
      </c>
      <c r="F749" s="5">
        <v>24210</v>
      </c>
      <c r="G749" s="5">
        <v>1121</v>
      </c>
      <c r="H749" s="5">
        <v>19447</v>
      </c>
      <c r="I749" s="5">
        <v>12250</v>
      </c>
      <c r="J749" s="5">
        <v>3887</v>
      </c>
      <c r="K749" s="5">
        <v>5102</v>
      </c>
      <c r="L749" s="5">
        <v>6210</v>
      </c>
      <c r="M749" s="5">
        <v>3981</v>
      </c>
      <c r="N749" s="5">
        <v>9898</v>
      </c>
      <c r="O749" s="5">
        <v>1819</v>
      </c>
      <c r="P749" s="5">
        <v>9301</v>
      </c>
      <c r="Q749" s="5">
        <v>135516</v>
      </c>
    </row>
    <row r="750" spans="1:17" ht="20.100000000000001" customHeight="1">
      <c r="A750" s="288">
        <v>44392</v>
      </c>
      <c r="B750" s="5">
        <v>13212</v>
      </c>
      <c r="C750" s="5">
        <v>9216</v>
      </c>
      <c r="D750" s="5">
        <v>7201</v>
      </c>
      <c r="E750" s="5">
        <v>8725</v>
      </c>
      <c r="F750" s="5">
        <v>24503</v>
      </c>
      <c r="G750" s="5">
        <v>1106</v>
      </c>
      <c r="H750" s="5">
        <v>19164</v>
      </c>
      <c r="I750" s="5">
        <v>12478</v>
      </c>
      <c r="J750" s="5">
        <v>3746</v>
      </c>
      <c r="K750" s="5">
        <v>5033</v>
      </c>
      <c r="L750" s="5">
        <v>6102</v>
      </c>
      <c r="M750" s="5">
        <v>4023</v>
      </c>
      <c r="N750" s="5">
        <v>9804</v>
      </c>
      <c r="O750" s="5">
        <v>1807</v>
      </c>
      <c r="P750" s="5">
        <v>9213</v>
      </c>
      <c r="Q750" s="5">
        <v>135333</v>
      </c>
    </row>
    <row r="751" spans="1:17" ht="20.100000000000001" customHeight="1">
      <c r="A751" s="288">
        <v>44393</v>
      </c>
      <c r="B751" s="5">
        <v>13105</v>
      </c>
      <c r="C751" s="5">
        <v>9211</v>
      </c>
      <c r="D751" s="5">
        <v>7198</v>
      </c>
      <c r="E751" s="5">
        <v>8678</v>
      </c>
      <c r="F751" s="5">
        <v>24710</v>
      </c>
      <c r="G751" s="5">
        <v>1094</v>
      </c>
      <c r="H751" s="5">
        <v>19230</v>
      </c>
      <c r="I751" s="5">
        <v>12306</v>
      </c>
      <c r="J751" s="5">
        <v>3823</v>
      </c>
      <c r="K751" s="5">
        <v>5163</v>
      </c>
      <c r="L751" s="5">
        <v>6173</v>
      </c>
      <c r="M751" s="5">
        <v>4052</v>
      </c>
      <c r="N751" s="5">
        <v>9971</v>
      </c>
      <c r="O751" s="5">
        <v>1824</v>
      </c>
      <c r="P751" s="5">
        <v>9421</v>
      </c>
      <c r="Q751" s="5">
        <v>135959</v>
      </c>
    </row>
    <row r="752" spans="1:17" ht="20.100000000000001" customHeight="1">
      <c r="A752" s="288">
        <v>44394</v>
      </c>
      <c r="B752" s="5">
        <v>13029</v>
      </c>
      <c r="C752" s="5">
        <v>9159</v>
      </c>
      <c r="D752" s="5">
        <v>7157</v>
      </c>
      <c r="E752" s="5">
        <v>8798</v>
      </c>
      <c r="F752" s="5">
        <v>24587</v>
      </c>
      <c r="G752" s="5">
        <v>1221</v>
      </c>
      <c r="H752" s="5">
        <v>21330</v>
      </c>
      <c r="I752" s="5">
        <v>12057</v>
      </c>
      <c r="J752" s="5">
        <v>3956</v>
      </c>
      <c r="K752" s="5">
        <v>5237</v>
      </c>
      <c r="L752" s="5">
        <v>6257</v>
      </c>
      <c r="M752" s="5">
        <v>4013</v>
      </c>
      <c r="N752" s="5">
        <v>9894</v>
      </c>
      <c r="O752" s="5">
        <v>1811</v>
      </c>
      <c r="P752" s="5">
        <v>9369</v>
      </c>
      <c r="Q752" s="5">
        <v>137875</v>
      </c>
    </row>
    <row r="753" spans="1:17" ht="20.100000000000001" customHeight="1">
      <c r="A753" s="288">
        <v>44395</v>
      </c>
      <c r="B753" s="5">
        <v>13153</v>
      </c>
      <c r="C753" s="5">
        <v>9212</v>
      </c>
      <c r="D753" s="5">
        <v>7209</v>
      </c>
      <c r="E753" s="5">
        <v>8705</v>
      </c>
      <c r="F753" s="5">
        <v>24356</v>
      </c>
      <c r="G753" s="5">
        <v>1064</v>
      </c>
      <c r="H753" s="5">
        <v>20352</v>
      </c>
      <c r="I753" s="5">
        <v>11985</v>
      </c>
      <c r="J753" s="5">
        <v>4187</v>
      </c>
      <c r="K753" s="5">
        <v>5389</v>
      </c>
      <c r="L753" s="5">
        <v>6308</v>
      </c>
      <c r="M753" s="5">
        <v>3998</v>
      </c>
      <c r="N753" s="5">
        <v>9937</v>
      </c>
      <c r="O753" s="5">
        <v>1809</v>
      </c>
      <c r="P753" s="5">
        <v>9402</v>
      </c>
      <c r="Q753" s="5">
        <v>137066</v>
      </c>
    </row>
    <row r="754" spans="1:17" ht="20.100000000000001" customHeight="1">
      <c r="A754" s="288">
        <v>44396</v>
      </c>
      <c r="B754" s="5">
        <v>13107</v>
      </c>
      <c r="C754" s="5">
        <v>9102</v>
      </c>
      <c r="D754" s="5">
        <v>7169</v>
      </c>
      <c r="E754" s="5">
        <v>8634</v>
      </c>
      <c r="F754" s="5">
        <v>24620</v>
      </c>
      <c r="G754" s="5">
        <v>1048</v>
      </c>
      <c r="H754" s="5">
        <v>19877</v>
      </c>
      <c r="I754" s="5">
        <v>11862</v>
      </c>
      <c r="J754" s="5">
        <v>4023</v>
      </c>
      <c r="K754" s="5">
        <v>5217</v>
      </c>
      <c r="L754" s="5">
        <v>6269</v>
      </c>
      <c r="M754" s="5">
        <v>4020</v>
      </c>
      <c r="N754" s="5">
        <v>10059</v>
      </c>
      <c r="O754" s="5">
        <v>1837</v>
      </c>
      <c r="P754" s="5">
        <v>9516</v>
      </c>
      <c r="Q754" s="5">
        <v>136360</v>
      </c>
    </row>
    <row r="755" spans="1:17" ht="20.100000000000001" customHeight="1">
      <c r="A755" s="288">
        <v>44397</v>
      </c>
      <c r="B755" s="5">
        <v>13315</v>
      </c>
      <c r="C755" s="5">
        <v>9225</v>
      </c>
      <c r="D755" s="5">
        <v>7267</v>
      </c>
      <c r="E755" s="5">
        <v>8521</v>
      </c>
      <c r="F755" s="5">
        <v>24816</v>
      </c>
      <c r="G755" s="5">
        <v>1083</v>
      </c>
      <c r="H755" s="5">
        <v>19549</v>
      </c>
      <c r="I755" s="5">
        <v>11509</v>
      </c>
      <c r="J755" s="5">
        <v>4165</v>
      </c>
      <c r="K755" s="5">
        <v>5322</v>
      </c>
      <c r="L755" s="5">
        <v>6307</v>
      </c>
      <c r="M755" s="5">
        <v>4051</v>
      </c>
      <c r="N755" s="5">
        <v>10120</v>
      </c>
      <c r="O755" s="5">
        <v>1853</v>
      </c>
      <c r="P755" s="5">
        <v>9603</v>
      </c>
      <c r="Q755" s="5">
        <v>136706</v>
      </c>
    </row>
    <row r="756" spans="1:17" ht="20.100000000000001" customHeight="1">
      <c r="A756" s="288">
        <v>44398</v>
      </c>
      <c r="B756" s="5">
        <v>13168</v>
      </c>
      <c r="C756" s="5">
        <v>9110</v>
      </c>
      <c r="D756" s="5">
        <v>7156</v>
      </c>
      <c r="E756" s="5">
        <v>8631</v>
      </c>
      <c r="F756" s="5">
        <v>24511</v>
      </c>
      <c r="G756" s="5">
        <v>1022</v>
      </c>
      <c r="H756" s="5">
        <v>16855</v>
      </c>
      <c r="I756" s="5">
        <v>12083</v>
      </c>
      <c r="J756" s="5">
        <v>4211</v>
      </c>
      <c r="K756" s="5">
        <v>5278</v>
      </c>
      <c r="L756" s="5">
        <v>6522</v>
      </c>
      <c r="M756" s="5">
        <v>4006</v>
      </c>
      <c r="N756" s="5">
        <v>10411</v>
      </c>
      <c r="O756" s="5">
        <v>1869</v>
      </c>
      <c r="P756" s="5">
        <v>10013</v>
      </c>
      <c r="Q756" s="5">
        <v>134846</v>
      </c>
    </row>
    <row r="757" spans="1:17" ht="20.100000000000001" customHeight="1">
      <c r="A757" s="288">
        <v>44399</v>
      </c>
      <c r="B757" s="5">
        <v>13421</v>
      </c>
      <c r="C757" s="5">
        <v>9319</v>
      </c>
      <c r="D757" s="5">
        <v>7325</v>
      </c>
      <c r="E757" s="5">
        <v>8721</v>
      </c>
      <c r="F757" s="5">
        <v>24910</v>
      </c>
      <c r="G757" s="5">
        <v>1087</v>
      </c>
      <c r="H757" s="5">
        <v>19811</v>
      </c>
      <c r="I757" s="5">
        <v>12590</v>
      </c>
      <c r="J757" s="5">
        <v>4356</v>
      </c>
      <c r="K757" s="5">
        <v>5365</v>
      </c>
      <c r="L757" s="5">
        <v>6275</v>
      </c>
      <c r="M757" s="5">
        <v>4100</v>
      </c>
      <c r="N757" s="5">
        <v>10696</v>
      </c>
      <c r="O757" s="5">
        <v>1891</v>
      </c>
      <c r="P757" s="5">
        <v>10435</v>
      </c>
      <c r="Q757" s="5">
        <v>140302</v>
      </c>
    </row>
    <row r="758" spans="1:17" ht="20.100000000000001" customHeight="1">
      <c r="A758" s="288">
        <v>44400</v>
      </c>
      <c r="B758" s="5">
        <v>13572</v>
      </c>
      <c r="C758" s="5">
        <v>9459</v>
      </c>
      <c r="D758" s="5">
        <v>7421</v>
      </c>
      <c r="E758" s="5">
        <v>8917</v>
      </c>
      <c r="F758" s="5">
        <v>25519</v>
      </c>
      <c r="G758" s="5">
        <v>1064</v>
      </c>
      <c r="H758" s="5">
        <v>20013</v>
      </c>
      <c r="I758" s="5">
        <v>12703</v>
      </c>
      <c r="J758" s="5">
        <v>4492</v>
      </c>
      <c r="K758" s="5">
        <v>5421</v>
      </c>
      <c r="L758" s="5">
        <v>6147</v>
      </c>
      <c r="M758" s="5">
        <v>4180</v>
      </c>
      <c r="N758" s="5">
        <v>10839</v>
      </c>
      <c r="O758" s="5">
        <v>1907</v>
      </c>
      <c r="P758" s="5">
        <v>10694</v>
      </c>
      <c r="Q758" s="5">
        <v>142348</v>
      </c>
    </row>
    <row r="759" spans="1:17" ht="20.100000000000001" customHeight="1">
      <c r="A759" s="288">
        <v>44401</v>
      </c>
      <c r="B759" s="5">
        <v>13795</v>
      </c>
      <c r="C759" s="5">
        <v>9659</v>
      </c>
      <c r="D759" s="5">
        <v>7525</v>
      </c>
      <c r="E759" s="5">
        <v>9084</v>
      </c>
      <c r="F759" s="5">
        <v>26587</v>
      </c>
      <c r="G759" s="5">
        <v>1294</v>
      </c>
      <c r="H759" s="5">
        <v>23113</v>
      </c>
      <c r="I759" s="5">
        <v>13441</v>
      </c>
      <c r="J759" s="5">
        <v>4821</v>
      </c>
      <c r="K759" s="5">
        <v>6534</v>
      </c>
      <c r="L759" s="5">
        <v>6792</v>
      </c>
      <c r="M759" s="5">
        <v>4562</v>
      </c>
      <c r="N759" s="5">
        <v>10974</v>
      </c>
      <c r="O759" s="5">
        <v>1919</v>
      </c>
      <c r="P759" s="5">
        <v>10892</v>
      </c>
      <c r="Q759" s="5">
        <v>150992</v>
      </c>
    </row>
    <row r="760" spans="1:17" ht="20.100000000000001" customHeight="1">
      <c r="A760" s="288">
        <v>44402</v>
      </c>
      <c r="B760" s="5">
        <v>13942</v>
      </c>
      <c r="C760" s="5">
        <v>9792</v>
      </c>
      <c r="D760" s="5">
        <v>7632</v>
      </c>
      <c r="E760" s="5">
        <v>9178</v>
      </c>
      <c r="F760" s="5">
        <v>27350</v>
      </c>
      <c r="G760" s="5">
        <v>1221</v>
      </c>
      <c r="H760" s="5">
        <v>22315</v>
      </c>
      <c r="I760" s="5">
        <v>12944</v>
      </c>
      <c r="J760" s="5">
        <v>5535</v>
      </c>
      <c r="K760" s="5">
        <v>6987</v>
      </c>
      <c r="L760" s="5">
        <v>6882</v>
      </c>
      <c r="M760" s="5">
        <v>4720</v>
      </c>
      <c r="N760" s="5">
        <v>11052</v>
      </c>
      <c r="O760" s="5">
        <v>1935</v>
      </c>
      <c r="P760" s="5">
        <v>11021</v>
      </c>
      <c r="Q760" s="5">
        <v>152506</v>
      </c>
    </row>
    <row r="761" spans="1:17" ht="20.100000000000001" customHeight="1">
      <c r="A761" s="288">
        <v>44403</v>
      </c>
      <c r="B761" s="5">
        <v>14012</v>
      </c>
      <c r="C761" s="5">
        <v>9825</v>
      </c>
      <c r="D761" s="5">
        <v>7716</v>
      </c>
      <c r="E761" s="5">
        <v>9122</v>
      </c>
      <c r="F761" s="5">
        <v>26985</v>
      </c>
      <c r="G761" s="5">
        <v>1215</v>
      </c>
      <c r="H761" s="5">
        <v>22084</v>
      </c>
      <c r="I761" s="5">
        <v>12897</v>
      </c>
      <c r="J761" s="5">
        <v>6268</v>
      </c>
      <c r="K761" s="5">
        <v>7325</v>
      </c>
      <c r="L761" s="5">
        <v>6558</v>
      </c>
      <c r="M761" s="5">
        <v>4635</v>
      </c>
      <c r="N761" s="5">
        <v>10484</v>
      </c>
      <c r="O761" s="5">
        <v>1914</v>
      </c>
      <c r="P761" s="5">
        <v>10328</v>
      </c>
      <c r="Q761" s="5">
        <v>151368</v>
      </c>
    </row>
    <row r="762" spans="1:17" ht="20.100000000000001" customHeight="1">
      <c r="A762" s="288">
        <v>44404</v>
      </c>
      <c r="B762" s="5">
        <v>13895</v>
      </c>
      <c r="C762" s="5">
        <v>9726</v>
      </c>
      <c r="D762" s="5">
        <v>7665</v>
      </c>
      <c r="E762" s="5">
        <v>9256</v>
      </c>
      <c r="F762" s="5">
        <v>27061</v>
      </c>
      <c r="G762" s="5">
        <v>1203</v>
      </c>
      <c r="H762" s="5">
        <v>22717</v>
      </c>
      <c r="I762" s="5">
        <v>13013</v>
      </c>
      <c r="J762" s="5">
        <v>6195</v>
      </c>
      <c r="K762" s="5">
        <v>7416</v>
      </c>
      <c r="L762" s="5">
        <v>6465</v>
      </c>
      <c r="M762" s="5">
        <v>4568</v>
      </c>
      <c r="N762" s="5">
        <v>10327</v>
      </c>
      <c r="O762" s="5">
        <v>1901</v>
      </c>
      <c r="P762" s="5">
        <v>10011</v>
      </c>
      <c r="Q762" s="5">
        <v>151419</v>
      </c>
    </row>
    <row r="763" spans="1:17" ht="20.100000000000001" customHeight="1">
      <c r="A763" s="288">
        <v>44405</v>
      </c>
      <c r="B763" s="5">
        <v>14012</v>
      </c>
      <c r="C763" s="5">
        <v>9899</v>
      </c>
      <c r="D763" s="5">
        <v>7531</v>
      </c>
      <c r="E763" s="5">
        <v>9310</v>
      </c>
      <c r="F763" s="5">
        <v>27195</v>
      </c>
      <c r="G763" s="5">
        <v>1181</v>
      </c>
      <c r="H763" s="5">
        <v>22302</v>
      </c>
      <c r="I763" s="5">
        <v>12781</v>
      </c>
      <c r="J763" s="5">
        <v>6233</v>
      </c>
      <c r="K763" s="5">
        <v>7534</v>
      </c>
      <c r="L763" s="5">
        <v>6401</v>
      </c>
      <c r="M763" s="5">
        <v>4689</v>
      </c>
      <c r="N763" s="5">
        <v>10456</v>
      </c>
      <c r="O763" s="5">
        <v>1917</v>
      </c>
      <c r="P763" s="5">
        <v>10352</v>
      </c>
      <c r="Q763" s="5">
        <v>151793</v>
      </c>
    </row>
    <row r="764" spans="1:17" ht="20.100000000000001" customHeight="1">
      <c r="A764" s="288">
        <v>44406</v>
      </c>
      <c r="B764" s="5">
        <v>14155</v>
      </c>
      <c r="C764" s="5">
        <v>9975</v>
      </c>
      <c r="D764" s="5">
        <v>7369</v>
      </c>
      <c r="E764" s="5">
        <v>9215</v>
      </c>
      <c r="F764" s="5">
        <v>27280</v>
      </c>
      <c r="G764" s="5">
        <v>1302</v>
      </c>
      <c r="H764" s="5">
        <v>23015</v>
      </c>
      <c r="I764" s="5">
        <v>12906</v>
      </c>
      <c r="J764" s="5">
        <v>6187</v>
      </c>
      <c r="K764" s="5">
        <v>7598</v>
      </c>
      <c r="L764" s="5">
        <v>6577</v>
      </c>
      <c r="M764" s="5">
        <v>4833</v>
      </c>
      <c r="N764" s="5">
        <v>10359</v>
      </c>
      <c r="O764" s="5">
        <v>1911</v>
      </c>
      <c r="P764" s="5">
        <v>10214</v>
      </c>
      <c r="Q764" s="5">
        <v>152896</v>
      </c>
    </row>
    <row r="765" spans="1:17" ht="20.100000000000001" customHeight="1">
      <c r="A765" s="288">
        <v>44407</v>
      </c>
      <c r="B765" s="5">
        <v>14301</v>
      </c>
      <c r="C765" s="5">
        <v>9901</v>
      </c>
      <c r="D765" s="5">
        <v>7229</v>
      </c>
      <c r="E765" s="5">
        <v>9147</v>
      </c>
      <c r="F765" s="5">
        <v>27165</v>
      </c>
      <c r="G765" s="5">
        <v>1288</v>
      </c>
      <c r="H765" s="5">
        <v>22768</v>
      </c>
      <c r="I765" s="5">
        <v>12661</v>
      </c>
      <c r="J765" s="5">
        <v>6122</v>
      </c>
      <c r="K765" s="5">
        <v>7512</v>
      </c>
      <c r="L765" s="5">
        <v>6385</v>
      </c>
      <c r="M765" s="5">
        <v>4719</v>
      </c>
      <c r="N765" s="5">
        <v>10413</v>
      </c>
      <c r="O765" s="5">
        <v>1922</v>
      </c>
      <c r="P765" s="5">
        <v>10111</v>
      </c>
      <c r="Q765" s="5">
        <v>151644</v>
      </c>
    </row>
    <row r="766" spans="1:17" ht="20.100000000000001" customHeight="1">
      <c r="A766" s="288">
        <v>44408</v>
      </c>
      <c r="B766" s="5">
        <v>14210</v>
      </c>
      <c r="C766" s="5">
        <v>9812</v>
      </c>
      <c r="D766" s="5">
        <v>7305</v>
      </c>
      <c r="E766" s="5">
        <v>9326</v>
      </c>
      <c r="F766" s="5">
        <v>27598</v>
      </c>
      <c r="G766" s="5">
        <v>1410</v>
      </c>
      <c r="H766" s="5">
        <v>23941</v>
      </c>
      <c r="I766" s="5">
        <v>13064</v>
      </c>
      <c r="J766" s="5">
        <v>6522</v>
      </c>
      <c r="K766" s="5">
        <v>7826</v>
      </c>
      <c r="L766" s="5">
        <v>6556</v>
      </c>
      <c r="M766" s="5">
        <v>4782</v>
      </c>
      <c r="N766" s="5">
        <v>10654</v>
      </c>
      <c r="O766" s="5">
        <v>1937</v>
      </c>
      <c r="P766" s="5">
        <v>10324</v>
      </c>
      <c r="Q766" s="5">
        <v>155267</v>
      </c>
    </row>
    <row r="767" spans="1:17" ht="20.100000000000001" customHeight="1">
      <c r="A767" s="288">
        <v>44409</v>
      </c>
      <c r="B767" s="5">
        <v>14312</v>
      </c>
      <c r="C767" s="5">
        <v>9921</v>
      </c>
      <c r="D767" s="5">
        <v>7358</v>
      </c>
      <c r="E767" s="5">
        <v>9456</v>
      </c>
      <c r="F767" s="5">
        <v>27736</v>
      </c>
      <c r="G767" s="5">
        <v>1375</v>
      </c>
      <c r="H767" s="5">
        <v>23806</v>
      </c>
      <c r="I767" s="5">
        <v>13195</v>
      </c>
      <c r="J767" s="5">
        <v>6398</v>
      </c>
      <c r="K767" s="5">
        <v>7935</v>
      </c>
      <c r="L767" s="5">
        <v>6442</v>
      </c>
      <c r="M767" s="5">
        <v>4836</v>
      </c>
      <c r="N767" s="5">
        <v>10775</v>
      </c>
      <c r="O767" s="5">
        <v>1954</v>
      </c>
      <c r="P767" s="5">
        <v>10441</v>
      </c>
      <c r="Q767" s="5">
        <v>155940</v>
      </c>
    </row>
    <row r="768" spans="1:17" ht="20.100000000000001" customHeight="1">
      <c r="A768" s="288">
        <v>44410</v>
      </c>
      <c r="B768" s="5">
        <v>14199</v>
      </c>
      <c r="C768" s="5">
        <v>9805</v>
      </c>
      <c r="D768" s="5">
        <v>7299</v>
      </c>
      <c r="E768" s="5">
        <v>9565</v>
      </c>
      <c r="F768" s="5">
        <v>27937</v>
      </c>
      <c r="G768" s="5">
        <v>1369</v>
      </c>
      <c r="H768" s="5">
        <v>22784</v>
      </c>
      <c r="I768" s="5">
        <v>13323</v>
      </c>
      <c r="J768" s="5">
        <v>6256</v>
      </c>
      <c r="K768" s="5">
        <v>7723</v>
      </c>
      <c r="L768" s="5">
        <v>6496</v>
      </c>
      <c r="M768" s="5">
        <v>4892</v>
      </c>
      <c r="N768" s="5">
        <v>10541</v>
      </c>
      <c r="O768" s="5">
        <v>1941</v>
      </c>
      <c r="P768" s="5">
        <v>10354</v>
      </c>
      <c r="Q768" s="5">
        <v>154484</v>
      </c>
    </row>
    <row r="769" spans="1:17" ht="20.100000000000001" customHeight="1">
      <c r="A769" s="288">
        <v>44411</v>
      </c>
      <c r="B769" s="5">
        <v>14291</v>
      </c>
      <c r="C769" s="5">
        <v>9712</v>
      </c>
      <c r="D769" s="5">
        <v>7389</v>
      </c>
      <c r="E769" s="5">
        <v>9421</v>
      </c>
      <c r="F769" s="5">
        <v>27871</v>
      </c>
      <c r="G769" s="5">
        <v>1371</v>
      </c>
      <c r="H769" s="5">
        <v>22947</v>
      </c>
      <c r="I769" s="5">
        <v>13284</v>
      </c>
      <c r="J769" s="5">
        <v>6175</v>
      </c>
      <c r="K769" s="5">
        <v>7687</v>
      </c>
      <c r="L769" s="5">
        <v>6425</v>
      </c>
      <c r="M769" s="5">
        <v>4753</v>
      </c>
      <c r="N769" s="5">
        <v>10287</v>
      </c>
      <c r="O769" s="5">
        <v>1929</v>
      </c>
      <c r="P769" s="5">
        <v>10113</v>
      </c>
      <c r="Q769" s="5">
        <v>153655</v>
      </c>
    </row>
    <row r="770" spans="1:17" ht="20.100000000000001" customHeight="1">
      <c r="A770" s="288">
        <v>44412</v>
      </c>
      <c r="B770" s="5">
        <v>14398</v>
      </c>
      <c r="C770" s="5">
        <v>9859</v>
      </c>
      <c r="D770" s="5">
        <v>7469</v>
      </c>
      <c r="E770" s="5">
        <v>9532</v>
      </c>
      <c r="F770" s="5">
        <v>27712</v>
      </c>
      <c r="G770" s="5">
        <v>1406</v>
      </c>
      <c r="H770" s="5">
        <v>23288</v>
      </c>
      <c r="I770" s="5">
        <v>13152</v>
      </c>
      <c r="J770" s="5">
        <v>6088</v>
      </c>
      <c r="K770" s="5">
        <v>7595</v>
      </c>
      <c r="L770" s="5">
        <v>6869</v>
      </c>
      <c r="M770" s="5">
        <v>4703</v>
      </c>
      <c r="N770" s="5">
        <v>10644</v>
      </c>
      <c r="O770" s="5">
        <v>1948</v>
      </c>
      <c r="P770" s="5">
        <v>10456</v>
      </c>
      <c r="Q770" s="5">
        <v>155119</v>
      </c>
    </row>
    <row r="771" spans="1:17" ht="20.100000000000001" customHeight="1">
      <c r="A771" s="288">
        <v>44413</v>
      </c>
      <c r="B771" s="5">
        <v>14225</v>
      </c>
      <c r="C771" s="5">
        <v>9726</v>
      </c>
      <c r="D771" s="5">
        <v>7379</v>
      </c>
      <c r="E771" s="5">
        <v>9422</v>
      </c>
      <c r="F771" s="5">
        <v>27878</v>
      </c>
      <c r="G771" s="5">
        <v>1456</v>
      </c>
      <c r="H771" s="5">
        <v>23844</v>
      </c>
      <c r="I771" s="5">
        <v>13096</v>
      </c>
      <c r="J771" s="5">
        <v>5954</v>
      </c>
      <c r="K771" s="5">
        <v>7456</v>
      </c>
      <c r="L771" s="5">
        <v>6677</v>
      </c>
      <c r="M771" s="5">
        <v>4812</v>
      </c>
      <c r="N771" s="5">
        <v>10528</v>
      </c>
      <c r="O771" s="5">
        <v>1936</v>
      </c>
      <c r="P771" s="5">
        <v>10322</v>
      </c>
      <c r="Q771" s="5">
        <v>154711</v>
      </c>
    </row>
    <row r="772" spans="1:17" ht="20.100000000000001" customHeight="1">
      <c r="A772" s="288">
        <v>44414</v>
      </c>
      <c r="B772" s="5">
        <v>14416</v>
      </c>
      <c r="C772" s="5">
        <v>9842</v>
      </c>
      <c r="D772" s="5">
        <v>7469</v>
      </c>
      <c r="E772" s="5">
        <v>9334</v>
      </c>
      <c r="F772" s="5">
        <v>27705</v>
      </c>
      <c r="G772" s="5">
        <v>1421</v>
      </c>
      <c r="H772" s="5">
        <v>23417</v>
      </c>
      <c r="I772" s="5">
        <v>13227</v>
      </c>
      <c r="J772" s="5">
        <v>6022</v>
      </c>
      <c r="K772" s="5">
        <v>7564</v>
      </c>
      <c r="L772" s="5">
        <v>6435</v>
      </c>
      <c r="M772" s="5">
        <v>4730</v>
      </c>
      <c r="N772" s="5">
        <v>10397</v>
      </c>
      <c r="O772" s="5">
        <v>1927</v>
      </c>
      <c r="P772" s="5">
        <v>10149</v>
      </c>
      <c r="Q772" s="5">
        <v>154055</v>
      </c>
    </row>
    <row r="773" spans="1:17" ht="20.100000000000001" customHeight="1">
      <c r="A773" s="288">
        <v>44415</v>
      </c>
      <c r="B773" s="5">
        <v>14328</v>
      </c>
      <c r="C773" s="5">
        <v>9715</v>
      </c>
      <c r="D773" s="5">
        <v>7356</v>
      </c>
      <c r="E773" s="5">
        <v>9433</v>
      </c>
      <c r="F773" s="5">
        <v>27612</v>
      </c>
      <c r="G773" s="5">
        <v>1440</v>
      </c>
      <c r="H773" s="5">
        <v>20311</v>
      </c>
      <c r="I773" s="5">
        <v>13192</v>
      </c>
      <c r="J773" s="5">
        <v>6143</v>
      </c>
      <c r="K773" s="5">
        <v>7678</v>
      </c>
      <c r="L773" s="5">
        <v>6551</v>
      </c>
      <c r="M773" s="5">
        <v>4856</v>
      </c>
      <c r="N773" s="5">
        <v>10738</v>
      </c>
      <c r="O773" s="5">
        <v>1959</v>
      </c>
      <c r="P773" s="5">
        <v>10447</v>
      </c>
      <c r="Q773" s="5">
        <v>151759</v>
      </c>
    </row>
    <row r="774" spans="1:17" ht="20.100000000000001" customHeight="1">
      <c r="A774" s="288">
        <v>44416</v>
      </c>
      <c r="B774" s="5">
        <v>14219</v>
      </c>
      <c r="C774" s="5">
        <v>9612</v>
      </c>
      <c r="D774" s="5">
        <v>7266</v>
      </c>
      <c r="E774" s="5">
        <v>9668</v>
      </c>
      <c r="F774" s="5">
        <v>27762</v>
      </c>
      <c r="G774" s="5">
        <v>1401</v>
      </c>
      <c r="H774" s="5">
        <v>19684</v>
      </c>
      <c r="I774" s="5">
        <v>13165</v>
      </c>
      <c r="J774" s="5">
        <v>6377</v>
      </c>
      <c r="K774" s="5">
        <v>7732</v>
      </c>
      <c r="L774" s="5">
        <v>6373</v>
      </c>
      <c r="M774" s="5">
        <v>4728</v>
      </c>
      <c r="N774" s="5">
        <v>11151</v>
      </c>
      <c r="O774" s="5">
        <v>1987</v>
      </c>
      <c r="P774" s="5">
        <v>10736</v>
      </c>
      <c r="Q774" s="5">
        <v>151861</v>
      </c>
    </row>
    <row r="775" spans="1:17" ht="20.100000000000001" customHeight="1">
      <c r="A775" s="288">
        <v>44417</v>
      </c>
      <c r="B775" s="5">
        <v>14302</v>
      </c>
      <c r="C775" s="5">
        <v>9726</v>
      </c>
      <c r="D775" s="5">
        <v>7365</v>
      </c>
      <c r="E775" s="5">
        <v>9412</v>
      </c>
      <c r="F775" s="5">
        <v>27872</v>
      </c>
      <c r="G775" s="5">
        <v>1417</v>
      </c>
      <c r="H775" s="5">
        <v>19767</v>
      </c>
      <c r="I775" s="5">
        <v>13288</v>
      </c>
      <c r="J775" s="5">
        <v>6214</v>
      </c>
      <c r="K775" s="5">
        <v>7617</v>
      </c>
      <c r="L775" s="5">
        <v>6741</v>
      </c>
      <c r="M775" s="5">
        <v>4807</v>
      </c>
      <c r="N775" s="5">
        <v>10830</v>
      </c>
      <c r="O775" s="5">
        <v>1975</v>
      </c>
      <c r="P775" s="5">
        <v>10600</v>
      </c>
      <c r="Q775" s="5">
        <v>151933</v>
      </c>
    </row>
    <row r="776" spans="1:17" ht="20.100000000000001" customHeight="1">
      <c r="A776" s="288">
        <v>44418</v>
      </c>
      <c r="B776" s="5">
        <v>14201</v>
      </c>
      <c r="C776" s="5">
        <v>9637</v>
      </c>
      <c r="D776" s="5">
        <v>7279</v>
      </c>
      <c r="E776" s="5">
        <v>9323</v>
      </c>
      <c r="F776" s="5">
        <v>27723</v>
      </c>
      <c r="G776" s="5">
        <v>1397</v>
      </c>
      <c r="H776" s="5">
        <v>19215</v>
      </c>
      <c r="I776" s="5">
        <v>13403</v>
      </c>
      <c r="J776" s="5">
        <v>6358</v>
      </c>
      <c r="K776" s="5">
        <v>7712</v>
      </c>
      <c r="L776" s="5">
        <v>6537</v>
      </c>
      <c r="M776" s="5">
        <v>4869</v>
      </c>
      <c r="N776" s="5">
        <v>10911</v>
      </c>
      <c r="O776" s="5">
        <v>1989</v>
      </c>
      <c r="P776" s="5">
        <v>10696</v>
      </c>
      <c r="Q776" s="5">
        <v>151250</v>
      </c>
    </row>
    <row r="777" spans="1:17" ht="20.100000000000001" customHeight="1">
      <c r="A777" s="288">
        <v>44419</v>
      </c>
      <c r="B777" s="5">
        <v>14115</v>
      </c>
      <c r="C777" s="5">
        <v>9541</v>
      </c>
      <c r="D777" s="5">
        <v>7189</v>
      </c>
      <c r="E777" s="5">
        <v>9289</v>
      </c>
      <c r="F777" s="5">
        <v>27616</v>
      </c>
      <c r="G777" s="5">
        <v>1405</v>
      </c>
      <c r="H777" s="5">
        <v>19337</v>
      </c>
      <c r="I777" s="5">
        <v>13195</v>
      </c>
      <c r="J777" s="5">
        <v>6275</v>
      </c>
      <c r="K777" s="5">
        <v>7687</v>
      </c>
      <c r="L777" s="5">
        <v>6559</v>
      </c>
      <c r="M777" s="5">
        <v>4795</v>
      </c>
      <c r="N777" s="5">
        <v>10873</v>
      </c>
      <c r="O777" s="5">
        <v>1972</v>
      </c>
      <c r="P777" s="5">
        <v>10531</v>
      </c>
      <c r="Q777" s="5">
        <v>150379</v>
      </c>
    </row>
    <row r="778" spans="1:17" ht="20.100000000000001" customHeight="1">
      <c r="A778" s="288">
        <v>44420</v>
      </c>
      <c r="B778" s="5">
        <v>14027</v>
      </c>
      <c r="C778" s="5">
        <v>9481</v>
      </c>
      <c r="D778" s="5">
        <v>7123</v>
      </c>
      <c r="E778" s="5">
        <v>9133</v>
      </c>
      <c r="F778" s="5">
        <v>27235</v>
      </c>
      <c r="G778" s="5">
        <v>1411</v>
      </c>
      <c r="H778" s="5">
        <v>19021</v>
      </c>
      <c r="I778" s="5">
        <v>13156</v>
      </c>
      <c r="J778" s="5">
        <v>6189</v>
      </c>
      <c r="K778" s="5">
        <v>7524</v>
      </c>
      <c r="L778" s="5">
        <v>6673</v>
      </c>
      <c r="M778" s="5">
        <v>4638</v>
      </c>
      <c r="N778" s="5">
        <v>10956</v>
      </c>
      <c r="O778" s="5">
        <v>1985</v>
      </c>
      <c r="P778" s="5">
        <v>10712</v>
      </c>
      <c r="Q778" s="5">
        <v>149264</v>
      </c>
    </row>
    <row r="779" spans="1:17" ht="20.100000000000001" customHeight="1">
      <c r="A779" s="288">
        <v>44421</v>
      </c>
      <c r="B779" s="5">
        <v>14125</v>
      </c>
      <c r="C779" s="5">
        <v>9399</v>
      </c>
      <c r="D779" s="5">
        <v>7215</v>
      </c>
      <c r="E779" s="5">
        <v>9024</v>
      </c>
      <c r="F779" s="5">
        <v>27126</v>
      </c>
      <c r="G779" s="5">
        <v>1401</v>
      </c>
      <c r="H779" s="5">
        <v>19246</v>
      </c>
      <c r="I779" s="5">
        <v>13027</v>
      </c>
      <c r="J779" s="5">
        <v>6054</v>
      </c>
      <c r="K779" s="5">
        <v>7452</v>
      </c>
      <c r="L779" s="5">
        <v>6312</v>
      </c>
      <c r="M779" s="5">
        <v>4756</v>
      </c>
      <c r="N779" s="5">
        <v>10817</v>
      </c>
      <c r="O779" s="5">
        <v>1969</v>
      </c>
      <c r="P779" s="5">
        <v>10537</v>
      </c>
      <c r="Q779" s="5">
        <v>148460</v>
      </c>
    </row>
    <row r="780" spans="1:17" ht="20.100000000000001" customHeight="1">
      <c r="A780" s="288">
        <v>44422</v>
      </c>
      <c r="B780" s="5">
        <v>14189</v>
      </c>
      <c r="C780" s="5">
        <v>8874</v>
      </c>
      <c r="D780" s="5">
        <v>7165</v>
      </c>
      <c r="E780" s="5">
        <v>9356</v>
      </c>
      <c r="F780" s="5">
        <v>27210</v>
      </c>
      <c r="G780" s="5">
        <v>1481</v>
      </c>
      <c r="H780" s="5">
        <v>19684</v>
      </c>
      <c r="I780" s="5">
        <v>13092</v>
      </c>
      <c r="J780" s="5">
        <v>6378</v>
      </c>
      <c r="K780" s="5">
        <v>7521</v>
      </c>
      <c r="L780" s="5">
        <v>6525</v>
      </c>
      <c r="M780" s="5">
        <v>4638</v>
      </c>
      <c r="N780" s="5">
        <v>10901</v>
      </c>
      <c r="O780" s="5">
        <v>1997</v>
      </c>
      <c r="P780" s="5">
        <v>10645</v>
      </c>
      <c r="Q780" s="5">
        <v>149656</v>
      </c>
    </row>
    <row r="781" spans="1:17" ht="20.100000000000001" customHeight="1">
      <c r="A781" s="288">
        <v>44423</v>
      </c>
      <c r="B781" s="5">
        <v>14255</v>
      </c>
      <c r="C781" s="5">
        <v>8957</v>
      </c>
      <c r="D781" s="5">
        <v>7201</v>
      </c>
      <c r="E781" s="5">
        <v>9478</v>
      </c>
      <c r="F781" s="5">
        <v>27138</v>
      </c>
      <c r="G781" s="5">
        <v>1439</v>
      </c>
      <c r="H781" s="5">
        <v>19620</v>
      </c>
      <c r="I781" s="5">
        <v>13260</v>
      </c>
      <c r="J781" s="5">
        <v>6432</v>
      </c>
      <c r="K781" s="5">
        <v>7578</v>
      </c>
      <c r="L781" s="5">
        <v>6421</v>
      </c>
      <c r="M781" s="5">
        <v>4720</v>
      </c>
      <c r="N781" s="5">
        <v>11077</v>
      </c>
      <c r="O781" s="5">
        <v>2013</v>
      </c>
      <c r="P781" s="5">
        <v>10784</v>
      </c>
      <c r="Q781" s="5">
        <v>150373</v>
      </c>
    </row>
    <row r="782" spans="1:17" ht="20.100000000000001" customHeight="1">
      <c r="A782" s="288">
        <v>44424</v>
      </c>
      <c r="B782" s="5">
        <v>14325</v>
      </c>
      <c r="C782" s="5">
        <v>9102</v>
      </c>
      <c r="D782" s="5">
        <v>7289</v>
      </c>
      <c r="E782" s="5">
        <v>9312</v>
      </c>
      <c r="F782" s="5">
        <v>27263</v>
      </c>
      <c r="G782" s="5">
        <v>1422</v>
      </c>
      <c r="H782" s="5">
        <v>19364</v>
      </c>
      <c r="I782" s="5">
        <v>13118</v>
      </c>
      <c r="J782" s="5">
        <v>6393</v>
      </c>
      <c r="K782" s="5">
        <v>7435</v>
      </c>
      <c r="L782" s="5">
        <v>6490</v>
      </c>
      <c r="M782" s="5">
        <v>4652</v>
      </c>
      <c r="N782" s="5">
        <v>10978</v>
      </c>
      <c r="O782" s="5">
        <v>1999</v>
      </c>
      <c r="P782" s="5">
        <v>10698</v>
      </c>
      <c r="Q782" s="5">
        <v>149840</v>
      </c>
    </row>
    <row r="783" spans="1:17" ht="20.100000000000001" customHeight="1">
      <c r="A783" s="288">
        <v>44425</v>
      </c>
      <c r="B783" s="5">
        <v>14398</v>
      </c>
      <c r="C783" s="5">
        <v>9356</v>
      </c>
      <c r="D783" s="5">
        <v>7361</v>
      </c>
      <c r="E783" s="5">
        <v>9302</v>
      </c>
      <c r="F783" s="5">
        <v>27172</v>
      </c>
      <c r="G783" s="5">
        <v>1436</v>
      </c>
      <c r="H783" s="5">
        <v>19948</v>
      </c>
      <c r="I783" s="5">
        <v>13195</v>
      </c>
      <c r="J783" s="5">
        <v>6211</v>
      </c>
      <c r="K783" s="5">
        <v>7389</v>
      </c>
      <c r="L783" s="5">
        <v>6454</v>
      </c>
      <c r="M783" s="5">
        <v>4860</v>
      </c>
      <c r="N783" s="5">
        <v>11047</v>
      </c>
      <c r="O783" s="5">
        <v>2021</v>
      </c>
      <c r="P783" s="5">
        <v>10821</v>
      </c>
      <c r="Q783" s="5">
        <v>150971</v>
      </c>
    </row>
    <row r="784" spans="1:17" ht="20.100000000000001" customHeight="1">
      <c r="A784" s="288">
        <v>44426</v>
      </c>
      <c r="B784" s="5">
        <v>14301</v>
      </c>
      <c r="C784" s="5">
        <v>9279</v>
      </c>
      <c r="D784" s="5">
        <v>7305</v>
      </c>
      <c r="E784" s="5">
        <v>9523</v>
      </c>
      <c r="F784" s="5">
        <v>27263</v>
      </c>
      <c r="G784" s="5">
        <v>1429</v>
      </c>
      <c r="H784" s="5">
        <v>19681</v>
      </c>
      <c r="I784" s="5">
        <v>13157</v>
      </c>
      <c r="J784" s="5">
        <v>6325</v>
      </c>
      <c r="K784" s="5">
        <v>7402</v>
      </c>
      <c r="L784" s="5">
        <v>6620</v>
      </c>
      <c r="M784" s="5">
        <v>4808</v>
      </c>
      <c r="N784" s="5">
        <v>11214</v>
      </c>
      <c r="O784" s="5">
        <v>2037</v>
      </c>
      <c r="P784" s="5">
        <v>11045</v>
      </c>
      <c r="Q784" s="5">
        <v>151389</v>
      </c>
    </row>
    <row r="785" spans="1:17" ht="20.100000000000001" customHeight="1">
      <c r="A785" s="288">
        <v>44427</v>
      </c>
      <c r="B785" s="5">
        <v>14412</v>
      </c>
      <c r="C785" s="5">
        <v>9362</v>
      </c>
      <c r="D785" s="5">
        <v>7385</v>
      </c>
      <c r="E785" s="5">
        <v>9445</v>
      </c>
      <c r="F785" s="5">
        <v>27121</v>
      </c>
      <c r="G785" s="5">
        <v>1484</v>
      </c>
      <c r="H785" s="5">
        <v>19538</v>
      </c>
      <c r="I785" s="5">
        <v>13203</v>
      </c>
      <c r="J785" s="5">
        <v>6275</v>
      </c>
      <c r="K785" s="5">
        <v>7324</v>
      </c>
      <c r="L785" s="5">
        <v>6519</v>
      </c>
      <c r="M785" s="5">
        <v>4861</v>
      </c>
      <c r="N785" s="5">
        <v>11956</v>
      </c>
      <c r="O785" s="5">
        <v>2005</v>
      </c>
      <c r="P785" s="5">
        <v>10935</v>
      </c>
      <c r="Q785" s="5">
        <v>151825</v>
      </c>
    </row>
    <row r="786" spans="1:17" ht="20.100000000000001" customHeight="1">
      <c r="A786" s="288">
        <v>44428</v>
      </c>
      <c r="B786" s="5">
        <v>14317</v>
      </c>
      <c r="C786" s="5">
        <v>9469</v>
      </c>
      <c r="D786" s="5">
        <v>7476</v>
      </c>
      <c r="E786" s="5">
        <v>9325</v>
      </c>
      <c r="F786" s="5">
        <v>27732</v>
      </c>
      <c r="G786" s="5">
        <v>1477</v>
      </c>
      <c r="H786" s="5">
        <v>19773</v>
      </c>
      <c r="I786" s="5">
        <v>13261</v>
      </c>
      <c r="J786" s="5">
        <v>6201</v>
      </c>
      <c r="K786" s="5">
        <v>7385</v>
      </c>
      <c r="L786" s="5">
        <v>6237</v>
      </c>
      <c r="M786" s="5">
        <v>4817</v>
      </c>
      <c r="N786" s="5">
        <v>12047</v>
      </c>
      <c r="O786" s="5">
        <v>2032</v>
      </c>
      <c r="P786" s="5">
        <v>11093</v>
      </c>
      <c r="Q786" s="5">
        <v>152642</v>
      </c>
    </row>
    <row r="787" spans="1:17" ht="20.100000000000001" customHeight="1">
      <c r="A787" s="288">
        <v>44429</v>
      </c>
      <c r="B787" s="5">
        <v>14499</v>
      </c>
      <c r="C787" s="5">
        <v>9699</v>
      </c>
      <c r="D787" s="5">
        <v>7556</v>
      </c>
      <c r="E787" s="5">
        <v>9788</v>
      </c>
      <c r="F787" s="5">
        <v>28932</v>
      </c>
      <c r="G787" s="5">
        <v>1610</v>
      </c>
      <c r="H787" s="5">
        <v>22481</v>
      </c>
      <c r="I787" s="5">
        <v>13152</v>
      </c>
      <c r="J787" s="5">
        <v>6677</v>
      </c>
      <c r="K787" s="5">
        <v>7621</v>
      </c>
      <c r="L787" s="5">
        <v>6524</v>
      </c>
      <c r="M787" s="5">
        <v>5260</v>
      </c>
      <c r="N787" s="5">
        <v>12211</v>
      </c>
      <c r="O787" s="5">
        <v>2049</v>
      </c>
      <c r="P787" s="5">
        <v>11290</v>
      </c>
      <c r="Q787" s="5">
        <v>159349</v>
      </c>
    </row>
    <row r="788" spans="1:17" ht="20.100000000000001" customHeight="1">
      <c r="A788" s="288">
        <v>44430</v>
      </c>
      <c r="B788" s="5">
        <v>14311</v>
      </c>
      <c r="C788" s="5">
        <v>9519</v>
      </c>
      <c r="D788" s="5">
        <v>7396</v>
      </c>
      <c r="E788" s="5">
        <v>9642</v>
      </c>
      <c r="F788" s="5">
        <v>27532</v>
      </c>
      <c r="G788" s="5">
        <v>1492</v>
      </c>
      <c r="H788" s="5">
        <v>19975</v>
      </c>
      <c r="I788" s="5">
        <v>13206</v>
      </c>
      <c r="J788" s="5">
        <v>6523</v>
      </c>
      <c r="K788" s="5">
        <v>7533</v>
      </c>
      <c r="L788" s="5">
        <v>6057</v>
      </c>
      <c r="M788" s="5">
        <v>4823</v>
      </c>
      <c r="N788" s="5">
        <v>12318</v>
      </c>
      <c r="O788" s="5">
        <v>2078</v>
      </c>
      <c r="P788" s="5">
        <v>11558</v>
      </c>
      <c r="Q788" s="5">
        <v>153963</v>
      </c>
    </row>
    <row r="789" spans="1:17" ht="20.100000000000001" customHeight="1">
      <c r="A789" s="288">
        <v>44431</v>
      </c>
      <c r="B789" s="5">
        <v>14238</v>
      </c>
      <c r="C789" s="5">
        <v>9398</v>
      </c>
      <c r="D789" s="5">
        <v>7356</v>
      </c>
      <c r="E789" s="5">
        <v>9532</v>
      </c>
      <c r="F789" s="5">
        <v>27326</v>
      </c>
      <c r="G789" s="5">
        <v>1405</v>
      </c>
      <c r="H789" s="5">
        <v>19210</v>
      </c>
      <c r="I789" s="5">
        <v>13225</v>
      </c>
      <c r="J789" s="5">
        <v>6489</v>
      </c>
      <c r="K789" s="5">
        <v>7426</v>
      </c>
      <c r="L789" s="5">
        <v>6506</v>
      </c>
      <c r="M789" s="5">
        <v>4867</v>
      </c>
      <c r="N789" s="5">
        <v>11897</v>
      </c>
      <c r="O789" s="5">
        <v>2054</v>
      </c>
      <c r="P789" s="5">
        <v>11162</v>
      </c>
      <c r="Q789" s="5">
        <v>152091</v>
      </c>
    </row>
    <row r="790" spans="1:17" ht="20.100000000000001" customHeight="1">
      <c r="A790" s="288">
        <v>44432</v>
      </c>
      <c r="B790" s="5">
        <v>14012</v>
      </c>
      <c r="C790" s="5">
        <v>9265</v>
      </c>
      <c r="D790" s="5">
        <v>7276</v>
      </c>
      <c r="E790" s="5">
        <v>9452</v>
      </c>
      <c r="F790" s="5">
        <v>27231</v>
      </c>
      <c r="G790" s="5">
        <v>1422</v>
      </c>
      <c r="H790" s="5">
        <v>19317</v>
      </c>
      <c r="I790" s="5">
        <v>13197</v>
      </c>
      <c r="J790" s="5">
        <v>6312</v>
      </c>
      <c r="K790" s="5">
        <v>7385</v>
      </c>
      <c r="L790" s="5">
        <v>6316</v>
      </c>
      <c r="M790" s="5">
        <v>4819</v>
      </c>
      <c r="N790" s="5">
        <v>11739</v>
      </c>
      <c r="O790" s="5">
        <v>2041</v>
      </c>
      <c r="P790" s="5">
        <v>11211</v>
      </c>
      <c r="Q790" s="5">
        <v>150995</v>
      </c>
    </row>
    <row r="791" spans="1:17" ht="20.100000000000001" customHeight="1">
      <c r="A791" s="288">
        <v>44433</v>
      </c>
      <c r="B791" s="5">
        <v>14129</v>
      </c>
      <c r="C791" s="5">
        <v>9369</v>
      </c>
      <c r="D791" s="5">
        <v>7356</v>
      </c>
      <c r="E791" s="5">
        <v>9525</v>
      </c>
      <c r="F791" s="5">
        <v>27162</v>
      </c>
      <c r="G791" s="5">
        <v>1419</v>
      </c>
      <c r="H791" s="5">
        <v>19894</v>
      </c>
      <c r="I791" s="5">
        <v>13242</v>
      </c>
      <c r="J791" s="5">
        <v>6396</v>
      </c>
      <c r="K791" s="5">
        <v>7468</v>
      </c>
      <c r="L791" s="5">
        <v>6440</v>
      </c>
      <c r="M791" s="5">
        <v>4872</v>
      </c>
      <c r="N791" s="5">
        <v>12011</v>
      </c>
      <c r="O791" s="5">
        <v>2056</v>
      </c>
      <c r="P791" s="5">
        <v>11367</v>
      </c>
      <c r="Q791" s="5">
        <v>152706</v>
      </c>
    </row>
    <row r="792" spans="1:17" ht="20.100000000000001" customHeight="1">
      <c r="A792" s="288">
        <v>44434</v>
      </c>
      <c r="B792" s="5">
        <v>14245</v>
      </c>
      <c r="C792" s="5">
        <v>9489</v>
      </c>
      <c r="D792" s="5">
        <v>7429</v>
      </c>
      <c r="E792" s="5">
        <v>9425</v>
      </c>
      <c r="F792" s="5">
        <v>27281</v>
      </c>
      <c r="G792" s="5">
        <v>1417</v>
      </c>
      <c r="H792" s="5">
        <v>19684</v>
      </c>
      <c r="I792" s="5">
        <v>13269</v>
      </c>
      <c r="J792" s="5">
        <v>6275</v>
      </c>
      <c r="K792" s="5">
        <v>7324</v>
      </c>
      <c r="L792" s="5">
        <v>6386</v>
      </c>
      <c r="M792" s="5">
        <v>4823</v>
      </c>
      <c r="N792" s="5">
        <v>12204</v>
      </c>
      <c r="O792" s="5">
        <v>2061</v>
      </c>
      <c r="P792" s="5">
        <v>11459</v>
      </c>
      <c r="Q792" s="5">
        <v>152771</v>
      </c>
    </row>
    <row r="793" spans="1:17" ht="20.100000000000001" customHeight="1">
      <c r="A793" s="288">
        <v>44435</v>
      </c>
      <c r="B793" s="5">
        <v>14106</v>
      </c>
      <c r="C793" s="5">
        <v>9396</v>
      </c>
      <c r="D793" s="5">
        <v>7319</v>
      </c>
      <c r="E793" s="5">
        <v>9356</v>
      </c>
      <c r="F793" s="5">
        <v>27166</v>
      </c>
      <c r="G793" s="5">
        <v>1451</v>
      </c>
      <c r="H793" s="5">
        <v>19941</v>
      </c>
      <c r="I793" s="5">
        <v>13201</v>
      </c>
      <c r="J793" s="5">
        <v>6189</v>
      </c>
      <c r="K793" s="5">
        <v>7258</v>
      </c>
      <c r="L793" s="5">
        <v>6584</v>
      </c>
      <c r="M793" s="5">
        <v>4892</v>
      </c>
      <c r="N793" s="5">
        <v>12045</v>
      </c>
      <c r="O793" s="5">
        <v>2047</v>
      </c>
      <c r="P793" s="5">
        <v>11321</v>
      </c>
      <c r="Q793" s="5">
        <v>152272</v>
      </c>
    </row>
    <row r="794" spans="1:17" ht="20.100000000000001" customHeight="1">
      <c r="A794" s="288">
        <v>44436</v>
      </c>
      <c r="B794" s="5">
        <v>14229</v>
      </c>
      <c r="C794" s="5">
        <v>9296</v>
      </c>
      <c r="D794" s="5">
        <v>7399</v>
      </c>
      <c r="E794" s="5">
        <v>9789</v>
      </c>
      <c r="F794" s="5">
        <v>27235</v>
      </c>
      <c r="G794" s="5">
        <v>1488</v>
      </c>
      <c r="H794" s="5">
        <v>20491</v>
      </c>
      <c r="I794" s="5">
        <v>13163</v>
      </c>
      <c r="J794" s="5">
        <v>6521</v>
      </c>
      <c r="K794" s="5">
        <v>7534</v>
      </c>
      <c r="L794" s="5">
        <v>6684</v>
      </c>
      <c r="M794" s="5">
        <v>4860</v>
      </c>
      <c r="N794" s="5">
        <v>11879</v>
      </c>
      <c r="O794" s="5">
        <v>2039</v>
      </c>
      <c r="P794" s="5">
        <v>11241</v>
      </c>
      <c r="Q794" s="5">
        <v>153848</v>
      </c>
    </row>
    <row r="795" spans="1:17" ht="20.100000000000001" customHeight="1">
      <c r="A795" s="288">
        <v>44437</v>
      </c>
      <c r="B795" s="5">
        <v>14208</v>
      </c>
      <c r="C795" s="5">
        <v>9199</v>
      </c>
      <c r="D795" s="5">
        <v>7319</v>
      </c>
      <c r="E795" s="5">
        <v>9701</v>
      </c>
      <c r="F795" s="5">
        <v>27326</v>
      </c>
      <c r="G795" s="5">
        <v>1475</v>
      </c>
      <c r="H795" s="5">
        <v>19849</v>
      </c>
      <c r="I795" s="5">
        <v>13278</v>
      </c>
      <c r="J795" s="5">
        <v>6413</v>
      </c>
      <c r="K795" s="5">
        <v>7422</v>
      </c>
      <c r="L795" s="5">
        <v>6614</v>
      </c>
      <c r="M795" s="5">
        <v>4895</v>
      </c>
      <c r="N795" s="5">
        <v>11908</v>
      </c>
      <c r="O795" s="5">
        <v>2051</v>
      </c>
      <c r="P795" s="5">
        <v>11398</v>
      </c>
      <c r="Q795" s="5">
        <v>153056</v>
      </c>
    </row>
    <row r="796" spans="1:17" ht="20.100000000000001" customHeight="1">
      <c r="A796" s="288">
        <v>44438</v>
      </c>
      <c r="B796" s="5">
        <v>14279</v>
      </c>
      <c r="C796" s="5">
        <v>9255</v>
      </c>
      <c r="D796" s="5">
        <v>7395</v>
      </c>
      <c r="E796" s="5">
        <v>9629</v>
      </c>
      <c r="F796" s="5">
        <v>27129</v>
      </c>
      <c r="G796" s="5">
        <v>1403</v>
      </c>
      <c r="H796" s="5">
        <v>19866</v>
      </c>
      <c r="I796" s="5">
        <v>13306</v>
      </c>
      <c r="J796" s="5">
        <v>6287</v>
      </c>
      <c r="K796" s="5">
        <v>7375</v>
      </c>
      <c r="L796" s="5">
        <v>6681</v>
      </c>
      <c r="M796" s="5">
        <v>4851</v>
      </c>
      <c r="N796" s="5">
        <v>12321</v>
      </c>
      <c r="O796" s="5">
        <v>2083</v>
      </c>
      <c r="P796" s="5">
        <v>11654</v>
      </c>
      <c r="Q796" s="5">
        <v>153514</v>
      </c>
    </row>
    <row r="797" spans="1:17" ht="20.100000000000001" customHeight="1">
      <c r="A797" s="288">
        <v>44439</v>
      </c>
      <c r="B797" s="5">
        <v>14109</v>
      </c>
      <c r="C797" s="5">
        <v>9125</v>
      </c>
      <c r="D797" s="5">
        <v>7275</v>
      </c>
      <c r="E797" s="5">
        <v>9585</v>
      </c>
      <c r="F797" s="5">
        <v>27253</v>
      </c>
      <c r="G797" s="5">
        <v>1479</v>
      </c>
      <c r="H797" s="5">
        <v>20227</v>
      </c>
      <c r="I797" s="5">
        <v>13227</v>
      </c>
      <c r="J797" s="5">
        <v>6145</v>
      </c>
      <c r="K797" s="5">
        <v>7245</v>
      </c>
      <c r="L797" s="5">
        <v>6657</v>
      </c>
      <c r="M797" s="5">
        <v>4889</v>
      </c>
      <c r="N797" s="5">
        <v>12207</v>
      </c>
      <c r="O797" s="5">
        <v>2076</v>
      </c>
      <c r="P797" s="5">
        <v>11597</v>
      </c>
      <c r="Q797" s="5">
        <v>153096</v>
      </c>
    </row>
    <row r="798" spans="1:17" s="124" customFormat="1" ht="20.100000000000001" customHeight="1">
      <c r="A798" s="290">
        <v>44440</v>
      </c>
      <c r="B798" s="219">
        <v>14031</v>
      </c>
      <c r="C798" s="219">
        <v>9049</v>
      </c>
      <c r="D798" s="219">
        <v>7199</v>
      </c>
      <c r="E798" s="219">
        <v>9513</v>
      </c>
      <c r="F798" s="219">
        <v>27137</v>
      </c>
      <c r="G798" s="219">
        <v>1482</v>
      </c>
      <c r="H798" s="219">
        <v>20116</v>
      </c>
      <c r="I798" s="219">
        <v>13420</v>
      </c>
      <c r="J798" s="219">
        <v>6089</v>
      </c>
      <c r="K798" s="219">
        <v>7156</v>
      </c>
      <c r="L798" s="219">
        <v>6425</v>
      </c>
      <c r="M798" s="219">
        <v>4806</v>
      </c>
      <c r="N798" s="219">
        <v>12014</v>
      </c>
      <c r="O798" s="219">
        <v>2061</v>
      </c>
      <c r="P798" s="219">
        <v>11487</v>
      </c>
      <c r="Q798" s="219">
        <v>151985</v>
      </c>
    </row>
    <row r="799" spans="1:17" ht="20.100000000000001" customHeight="1">
      <c r="A799" s="288">
        <v>44441</v>
      </c>
      <c r="B799" s="5">
        <v>14121</v>
      </c>
      <c r="C799" s="5">
        <v>9142</v>
      </c>
      <c r="D799" s="5">
        <v>7139</v>
      </c>
      <c r="E799" s="5">
        <v>9462</v>
      </c>
      <c r="F799" s="5">
        <v>27296</v>
      </c>
      <c r="G799" s="5">
        <v>1455</v>
      </c>
      <c r="H799" s="5">
        <v>20317</v>
      </c>
      <c r="I799" s="5">
        <v>13442</v>
      </c>
      <c r="J799" s="5">
        <v>6012</v>
      </c>
      <c r="K799" s="5">
        <v>7096</v>
      </c>
      <c r="L799" s="5">
        <v>6611</v>
      </c>
      <c r="M799" s="5">
        <v>4862</v>
      </c>
      <c r="N799" s="5">
        <v>11879</v>
      </c>
      <c r="O799" s="5">
        <v>2052</v>
      </c>
      <c r="P799" s="5">
        <v>11299</v>
      </c>
      <c r="Q799" s="5">
        <v>152185</v>
      </c>
    </row>
    <row r="800" spans="1:17" ht="20.100000000000001" customHeight="1">
      <c r="A800" s="288">
        <v>44442</v>
      </c>
      <c r="B800" s="5">
        <v>14358</v>
      </c>
      <c r="C800" s="5">
        <v>9253</v>
      </c>
      <c r="D800" s="5">
        <v>7225</v>
      </c>
      <c r="E800" s="5">
        <v>9389</v>
      </c>
      <c r="F800" s="5">
        <v>27138</v>
      </c>
      <c r="G800" s="5">
        <v>1491</v>
      </c>
      <c r="H800" s="5">
        <v>20952</v>
      </c>
      <c r="I800" s="5">
        <v>13395</v>
      </c>
      <c r="J800" s="5">
        <v>6173</v>
      </c>
      <c r="K800" s="5">
        <v>7122</v>
      </c>
      <c r="L800" s="5">
        <v>6703</v>
      </c>
      <c r="M800" s="5">
        <v>4713</v>
      </c>
      <c r="N800" s="5">
        <v>11756</v>
      </c>
      <c r="O800" s="5">
        <v>2045</v>
      </c>
      <c r="P800" s="5">
        <v>11456</v>
      </c>
      <c r="Q800" s="5">
        <v>153169</v>
      </c>
    </row>
    <row r="801" spans="1:17" ht="20.100000000000001" customHeight="1">
      <c r="A801" s="288">
        <v>44443</v>
      </c>
      <c r="B801" s="5">
        <v>14259</v>
      </c>
      <c r="C801" s="5">
        <v>9199</v>
      </c>
      <c r="D801" s="5">
        <v>7129</v>
      </c>
      <c r="E801" s="5">
        <v>9886</v>
      </c>
      <c r="F801" s="5">
        <v>27238</v>
      </c>
      <c r="G801" s="5">
        <v>1469</v>
      </c>
      <c r="H801" s="5">
        <v>21641</v>
      </c>
      <c r="I801" s="5">
        <v>13231</v>
      </c>
      <c r="J801" s="5">
        <v>6528</v>
      </c>
      <c r="K801" s="5">
        <v>7486</v>
      </c>
      <c r="L801" s="5">
        <v>6852</v>
      </c>
      <c r="M801" s="5">
        <v>4806</v>
      </c>
      <c r="N801" s="5">
        <v>11896</v>
      </c>
      <c r="O801" s="5">
        <v>2054</v>
      </c>
      <c r="P801" s="5">
        <v>11741</v>
      </c>
      <c r="Q801" s="5">
        <v>155415</v>
      </c>
    </row>
    <row r="802" spans="1:17" ht="20.100000000000001" customHeight="1">
      <c r="A802" s="288">
        <v>44444</v>
      </c>
      <c r="B802" s="5">
        <v>14355</v>
      </c>
      <c r="C802" s="5">
        <v>9268</v>
      </c>
      <c r="D802" s="5">
        <v>7198</v>
      </c>
      <c r="E802" s="5">
        <v>9925</v>
      </c>
      <c r="F802" s="5">
        <v>27369</v>
      </c>
      <c r="G802" s="5">
        <v>1432</v>
      </c>
      <c r="H802" s="5">
        <v>20651</v>
      </c>
      <c r="I802" s="5">
        <v>13208</v>
      </c>
      <c r="J802" s="5">
        <v>6485</v>
      </c>
      <c r="K802" s="5">
        <v>7352</v>
      </c>
      <c r="L802" s="5">
        <v>6678</v>
      </c>
      <c r="M802" s="5">
        <v>4859</v>
      </c>
      <c r="N802" s="5">
        <v>12107</v>
      </c>
      <c r="O802" s="5">
        <v>2067</v>
      </c>
      <c r="P802" s="5">
        <v>11984</v>
      </c>
      <c r="Q802" s="5">
        <v>154938</v>
      </c>
    </row>
    <row r="803" spans="1:17" ht="20.100000000000001" customHeight="1">
      <c r="A803" s="288">
        <v>44445</v>
      </c>
      <c r="B803" s="5">
        <v>14263</v>
      </c>
      <c r="C803" s="5">
        <v>9196</v>
      </c>
      <c r="D803" s="5">
        <v>7155</v>
      </c>
      <c r="E803" s="5">
        <v>9765</v>
      </c>
      <c r="F803" s="5">
        <v>27285</v>
      </c>
      <c r="G803" s="5">
        <v>1458</v>
      </c>
      <c r="H803" s="5">
        <v>20557</v>
      </c>
      <c r="I803" s="5">
        <v>13295</v>
      </c>
      <c r="J803" s="5">
        <v>6621</v>
      </c>
      <c r="K803" s="5">
        <v>7295</v>
      </c>
      <c r="L803" s="5">
        <v>6633</v>
      </c>
      <c r="M803" s="5">
        <v>4810</v>
      </c>
      <c r="N803" s="5">
        <v>11979</v>
      </c>
      <c r="O803" s="5">
        <v>2059</v>
      </c>
      <c r="P803" s="5">
        <v>11803</v>
      </c>
      <c r="Q803" s="5">
        <v>154174</v>
      </c>
    </row>
    <row r="804" spans="1:17" ht="20.100000000000001" customHeight="1">
      <c r="A804" s="288">
        <v>44446</v>
      </c>
      <c r="B804" s="5">
        <v>14349</v>
      </c>
      <c r="C804" s="5">
        <v>9279</v>
      </c>
      <c r="D804" s="5">
        <v>7239</v>
      </c>
      <c r="E804" s="5">
        <v>9648</v>
      </c>
      <c r="F804" s="5">
        <v>30125</v>
      </c>
      <c r="G804" s="5">
        <v>1422</v>
      </c>
      <c r="H804" s="5">
        <v>20761</v>
      </c>
      <c r="I804" s="5">
        <v>13267</v>
      </c>
      <c r="J804" s="5">
        <v>6534</v>
      </c>
      <c r="K804" s="5">
        <v>7182</v>
      </c>
      <c r="L804" s="5">
        <v>6373</v>
      </c>
      <c r="M804" s="5">
        <v>4726</v>
      </c>
      <c r="N804" s="5">
        <v>11891</v>
      </c>
      <c r="O804" s="5">
        <v>2047</v>
      </c>
      <c r="P804" s="5">
        <v>10622</v>
      </c>
      <c r="Q804" s="5">
        <v>155465</v>
      </c>
    </row>
    <row r="805" spans="1:17" ht="20.100000000000001" customHeight="1">
      <c r="A805" s="288">
        <v>44447</v>
      </c>
      <c r="B805" s="5">
        <v>14395</v>
      </c>
      <c r="C805" s="5">
        <v>9355</v>
      </c>
      <c r="D805" s="5">
        <v>7298</v>
      </c>
      <c r="E805" s="5">
        <v>9725</v>
      </c>
      <c r="F805" s="5">
        <v>31312</v>
      </c>
      <c r="G805" s="5">
        <v>1518</v>
      </c>
      <c r="H805" s="5">
        <v>23164</v>
      </c>
      <c r="I805" s="5">
        <v>13314</v>
      </c>
      <c r="J805" s="5">
        <v>6578</v>
      </c>
      <c r="K805" s="5">
        <v>7235</v>
      </c>
      <c r="L805" s="5">
        <v>7094</v>
      </c>
      <c r="M805" s="5">
        <v>4836</v>
      </c>
      <c r="N805" s="5">
        <v>11747</v>
      </c>
      <c r="O805" s="5">
        <v>2059</v>
      </c>
      <c r="P805" s="5">
        <v>10832</v>
      </c>
      <c r="Q805" s="5">
        <v>160462</v>
      </c>
    </row>
    <row r="806" spans="1:17" ht="20.100000000000001" customHeight="1">
      <c r="A806" s="288">
        <v>44448</v>
      </c>
      <c r="B806" s="5">
        <v>14525</v>
      </c>
      <c r="C806" s="5">
        <v>9459</v>
      </c>
      <c r="D806" s="5">
        <v>7389</v>
      </c>
      <c r="E806" s="5">
        <v>9627</v>
      </c>
      <c r="F806" s="5">
        <v>32715</v>
      </c>
      <c r="G806" s="5">
        <v>1499</v>
      </c>
      <c r="H806" s="5">
        <v>23391</v>
      </c>
      <c r="I806" s="5">
        <v>13442</v>
      </c>
      <c r="J806" s="5">
        <v>6428</v>
      </c>
      <c r="K806" s="5">
        <v>7395</v>
      </c>
      <c r="L806" s="5">
        <f>L805-2904+2263</f>
        <v>6453</v>
      </c>
      <c r="M806" s="5">
        <v>4921</v>
      </c>
      <c r="N806" s="5">
        <v>11569</v>
      </c>
      <c r="O806" s="5">
        <v>2049</v>
      </c>
      <c r="P806" s="5">
        <v>10749</v>
      </c>
      <c r="Q806" s="5">
        <v>161611</v>
      </c>
    </row>
    <row r="807" spans="1:17" ht="20.100000000000001" customHeight="1">
      <c r="A807" s="288">
        <v>44449</v>
      </c>
      <c r="B807" s="5">
        <v>14629</v>
      </c>
      <c r="C807" s="5">
        <v>9560</v>
      </c>
      <c r="D807" s="5">
        <v>7481</v>
      </c>
      <c r="E807" s="5">
        <v>9568</v>
      </c>
      <c r="F807" s="5">
        <v>33915</v>
      </c>
      <c r="G807" s="5">
        <v>1514</v>
      </c>
      <c r="H807" s="5">
        <v>23885</v>
      </c>
      <c r="I807" s="5">
        <v>13249</v>
      </c>
      <c r="J807" s="5">
        <v>6324</v>
      </c>
      <c r="K807" s="5">
        <v>7310</v>
      </c>
      <c r="L807" s="5">
        <v>6507</v>
      </c>
      <c r="M807" s="5">
        <v>4829</v>
      </c>
      <c r="N807" s="5">
        <v>11314</v>
      </c>
      <c r="O807" s="5">
        <v>2032</v>
      </c>
      <c r="P807" s="5">
        <v>10637</v>
      </c>
      <c r="Q807" s="5">
        <v>162754</v>
      </c>
    </row>
    <row r="808" spans="1:17" ht="20.100000000000001" customHeight="1">
      <c r="A808" s="288">
        <v>44450</v>
      </c>
      <c r="B808" s="5">
        <v>14559</v>
      </c>
      <c r="C808" s="5">
        <v>9477</v>
      </c>
      <c r="D808" s="5">
        <v>7387</v>
      </c>
      <c r="E808" s="5">
        <v>9721</v>
      </c>
      <c r="F808" s="5">
        <v>34415</v>
      </c>
      <c r="G808" s="5">
        <v>1522</v>
      </c>
      <c r="H808" s="5">
        <v>24344</v>
      </c>
      <c r="I808" s="5">
        <v>13108</v>
      </c>
      <c r="J808" s="5">
        <v>6532</v>
      </c>
      <c r="K808" s="5">
        <v>7624</v>
      </c>
      <c r="L808" s="5">
        <v>6272</v>
      </c>
      <c r="M808" s="5">
        <v>4857</v>
      </c>
      <c r="N808" s="5">
        <v>11057</v>
      </c>
      <c r="O808" s="5">
        <v>2045</v>
      </c>
      <c r="P808" s="5">
        <v>10499</v>
      </c>
      <c r="Q808" s="5">
        <v>163419</v>
      </c>
    </row>
    <row r="809" spans="1:17" ht="20.100000000000001" customHeight="1">
      <c r="A809" s="288">
        <v>44451</v>
      </c>
      <c r="B809" s="5">
        <v>14698</v>
      </c>
      <c r="C809" s="5">
        <v>9579</v>
      </c>
      <c r="D809" s="5">
        <v>7496</v>
      </c>
      <c r="E809" s="5">
        <v>9685</v>
      </c>
      <c r="F809" s="5">
        <v>34915</v>
      </c>
      <c r="G809" s="5">
        <v>1503</v>
      </c>
      <c r="H809" s="5">
        <v>23485</v>
      </c>
      <c r="I809" s="5">
        <v>13267</v>
      </c>
      <c r="J809" s="5">
        <v>6486</v>
      </c>
      <c r="K809" s="5">
        <v>7538</v>
      </c>
      <c r="L809" s="5">
        <v>6323</v>
      </c>
      <c r="M809" s="5">
        <v>4805</v>
      </c>
      <c r="N809" s="5">
        <v>11149</v>
      </c>
      <c r="O809" s="5">
        <v>2059</v>
      </c>
      <c r="P809" s="5">
        <v>10612</v>
      </c>
      <c r="Q809" s="5">
        <v>163600</v>
      </c>
    </row>
    <row r="810" spans="1:17" ht="20.100000000000001" customHeight="1">
      <c r="A810" s="288">
        <v>44452</v>
      </c>
      <c r="B810" s="5">
        <v>14759</v>
      </c>
      <c r="C810" s="5">
        <v>9667</v>
      </c>
      <c r="D810" s="5">
        <v>7578</v>
      </c>
      <c r="E810" s="5">
        <v>9536</v>
      </c>
      <c r="F810" s="5">
        <v>35102</v>
      </c>
      <c r="G810" s="5">
        <v>1505</v>
      </c>
      <c r="H810" s="5">
        <v>23948</v>
      </c>
      <c r="I810" s="5">
        <v>13391</v>
      </c>
      <c r="J810" s="5">
        <v>6365</v>
      </c>
      <c r="K810" s="5">
        <v>7421</v>
      </c>
      <c r="L810" s="5">
        <v>6278</v>
      </c>
      <c r="M810" s="5">
        <v>4862</v>
      </c>
      <c r="N810" s="5">
        <v>11536</v>
      </c>
      <c r="O810" s="5">
        <v>2087</v>
      </c>
      <c r="P810" s="5">
        <v>10873</v>
      </c>
      <c r="Q810" s="5">
        <v>164908</v>
      </c>
    </row>
    <row r="811" spans="1:17" ht="20.100000000000001" customHeight="1">
      <c r="A811" s="288">
        <v>44453</v>
      </c>
      <c r="B811" s="5">
        <v>14855</v>
      </c>
      <c r="C811" s="5">
        <v>9759</v>
      </c>
      <c r="D811" s="5">
        <v>7669</v>
      </c>
      <c r="E811" s="5">
        <v>9486</v>
      </c>
      <c r="F811" s="5">
        <v>35629</v>
      </c>
      <c r="G811" s="5">
        <v>1517</v>
      </c>
      <c r="H811" s="5">
        <v>24661</v>
      </c>
      <c r="I811" s="5">
        <v>13243</v>
      </c>
      <c r="J811" s="5">
        <v>6213</v>
      </c>
      <c r="K811" s="5">
        <v>7359</v>
      </c>
      <c r="L811" s="5">
        <v>6422</v>
      </c>
      <c r="M811" s="5">
        <v>4959</v>
      </c>
      <c r="N811" s="5">
        <v>11751</v>
      </c>
      <c r="O811" s="5">
        <v>2099</v>
      </c>
      <c r="P811" s="5">
        <v>11011</v>
      </c>
      <c r="Q811" s="5">
        <v>166633</v>
      </c>
    </row>
    <row r="812" spans="1:17" ht="20.100000000000001" customHeight="1">
      <c r="A812" s="288">
        <v>44454</v>
      </c>
      <c r="B812" s="5">
        <v>14965</v>
      </c>
      <c r="C812" s="5">
        <v>9865</v>
      </c>
      <c r="D812" s="5">
        <v>7767</v>
      </c>
      <c r="E812" s="5">
        <v>9522</v>
      </c>
      <c r="F812" s="5">
        <v>36016</v>
      </c>
      <c r="G812" s="5">
        <v>1533</v>
      </c>
      <c r="H812" s="5">
        <v>25034</v>
      </c>
      <c r="I812" s="5">
        <v>13402</v>
      </c>
      <c r="J812" s="5">
        <v>6323</v>
      </c>
      <c r="K812" s="5">
        <v>7312</v>
      </c>
      <c r="L812" s="5">
        <v>6031</v>
      </c>
      <c r="M812" s="5">
        <v>4891</v>
      </c>
      <c r="N812" s="5">
        <v>11837</v>
      </c>
      <c r="O812" s="5">
        <v>2085</v>
      </c>
      <c r="P812" s="5">
        <v>11132</v>
      </c>
      <c r="Q812" s="5">
        <v>167715</v>
      </c>
    </row>
    <row r="813" spans="1:17" ht="20.100000000000001" customHeight="1">
      <c r="A813" s="288">
        <v>44455</v>
      </c>
      <c r="B813" s="5">
        <v>15117</v>
      </c>
      <c r="C813" s="5">
        <v>9989</v>
      </c>
      <c r="D813" s="5">
        <v>7895</v>
      </c>
      <c r="E813" s="5">
        <v>9687</v>
      </c>
      <c r="F813" s="5">
        <v>36728</v>
      </c>
      <c r="G813" s="5">
        <v>1574</v>
      </c>
      <c r="H813" s="5">
        <v>25411</v>
      </c>
      <c r="I813" s="5">
        <v>13499</v>
      </c>
      <c r="J813" s="5">
        <v>6456</v>
      </c>
      <c r="K813" s="5">
        <v>7435</v>
      </c>
      <c r="L813" s="5">
        <v>6246</v>
      </c>
      <c r="M813" s="5">
        <v>4987</v>
      </c>
      <c r="N813" s="5">
        <v>12202</v>
      </c>
      <c r="O813" s="5">
        <v>2121</v>
      </c>
      <c r="P813" s="5">
        <v>11597</v>
      </c>
      <c r="Q813" s="5">
        <v>170944</v>
      </c>
    </row>
    <row r="814" spans="1:17" ht="20.100000000000001" customHeight="1">
      <c r="A814" s="288">
        <v>44456</v>
      </c>
      <c r="B814" s="5">
        <v>15319</v>
      </c>
      <c r="C814" s="5">
        <v>10175</v>
      </c>
      <c r="D814" s="5">
        <v>7998</v>
      </c>
      <c r="E814" s="5">
        <v>9782</v>
      </c>
      <c r="F814" s="5">
        <v>36972</v>
      </c>
      <c r="G814" s="5">
        <v>1566</v>
      </c>
      <c r="H814" s="5">
        <v>25884</v>
      </c>
      <c r="I814" s="5">
        <v>13608</v>
      </c>
      <c r="J814" s="5">
        <v>6546</v>
      </c>
      <c r="K814" s="5">
        <v>7689</v>
      </c>
      <c r="L814" s="5">
        <v>6472</v>
      </c>
      <c r="M814" s="5">
        <v>5068</v>
      </c>
      <c r="N814" s="5">
        <v>12313</v>
      </c>
      <c r="O814" s="5">
        <v>2137</v>
      </c>
      <c r="P814" s="5">
        <v>11767</v>
      </c>
      <c r="Q814" s="5">
        <v>173296</v>
      </c>
    </row>
    <row r="815" spans="1:17" ht="20.100000000000001" customHeight="1">
      <c r="A815" s="288">
        <v>44457</v>
      </c>
      <c r="B815" s="5">
        <v>15852</v>
      </c>
      <c r="C815" s="5">
        <v>10575</v>
      </c>
      <c r="D815" s="5">
        <v>8366</v>
      </c>
      <c r="E815" s="5">
        <v>9921</v>
      </c>
      <c r="F815" s="5">
        <v>45126</v>
      </c>
      <c r="G815" s="5">
        <v>1691</v>
      </c>
      <c r="H815" s="5">
        <v>28117</v>
      </c>
      <c r="I815" s="5">
        <v>14150</v>
      </c>
      <c r="J815" s="5">
        <v>6850</v>
      </c>
      <c r="K815" s="5">
        <v>7984</v>
      </c>
      <c r="L815" s="5">
        <v>6894</v>
      </c>
      <c r="M815" s="5">
        <v>5263</v>
      </c>
      <c r="N815" s="5">
        <v>12697</v>
      </c>
      <c r="O815" s="5">
        <v>2195</v>
      </c>
      <c r="P815" s="5">
        <v>12109</v>
      </c>
      <c r="Q815" s="5">
        <v>187790</v>
      </c>
    </row>
    <row r="816" spans="1:17" ht="20.100000000000001" customHeight="1">
      <c r="A816" s="288">
        <v>44458</v>
      </c>
      <c r="B816" s="5">
        <v>16998</v>
      </c>
      <c r="C816" s="5">
        <v>11595</v>
      </c>
      <c r="D816" s="5">
        <v>9319</v>
      </c>
      <c r="E816" s="5">
        <v>7221</v>
      </c>
      <c r="F816" s="5">
        <v>56858</v>
      </c>
      <c r="G816" s="5">
        <v>2001</v>
      </c>
      <c r="H816" s="5">
        <v>34294</v>
      </c>
      <c r="I816" s="5">
        <v>14538</v>
      </c>
      <c r="J816" s="5">
        <v>7024</v>
      </c>
      <c r="K816" s="5">
        <v>8221</v>
      </c>
      <c r="L816" s="5">
        <v>6989</v>
      </c>
      <c r="M816" s="5">
        <v>8563</v>
      </c>
      <c r="N816" s="5">
        <v>13386</v>
      </c>
      <c r="O816" s="5">
        <v>2253</v>
      </c>
      <c r="P816" s="5">
        <v>12723</v>
      </c>
      <c r="Q816" s="5">
        <v>211983</v>
      </c>
    </row>
    <row r="817" spans="1:17" ht="20.100000000000001" customHeight="1">
      <c r="A817" s="288">
        <v>44459</v>
      </c>
      <c r="B817" s="5">
        <v>16252</v>
      </c>
      <c r="C817" s="5">
        <v>11025</v>
      </c>
      <c r="D817" s="5">
        <v>8956</v>
      </c>
      <c r="E817" s="5">
        <v>9987</v>
      </c>
      <c r="F817" s="5">
        <v>48135</v>
      </c>
      <c r="G817" s="5">
        <v>1762</v>
      </c>
      <c r="H817" s="5">
        <v>27064</v>
      </c>
      <c r="I817" s="5">
        <v>13782</v>
      </c>
      <c r="J817" s="5">
        <v>6825</v>
      </c>
      <c r="K817" s="5">
        <v>7996</v>
      </c>
      <c r="L817" s="5">
        <v>7466</v>
      </c>
      <c r="M817" s="5">
        <v>7368</v>
      </c>
      <c r="N817" s="5">
        <v>14420</v>
      </c>
      <c r="O817" s="5">
        <v>2447</v>
      </c>
      <c r="P817" s="5">
        <v>13755</v>
      </c>
      <c r="Q817" s="5">
        <v>197240</v>
      </c>
    </row>
    <row r="818" spans="1:17" ht="20.100000000000001" customHeight="1">
      <c r="A818" s="288">
        <v>44460</v>
      </c>
      <c r="B818" s="5">
        <v>15095</v>
      </c>
      <c r="C818" s="5">
        <v>10156</v>
      </c>
      <c r="D818" s="5">
        <v>7995</v>
      </c>
      <c r="E818" s="5">
        <v>9821</v>
      </c>
      <c r="F818" s="5">
        <v>45280</v>
      </c>
      <c r="G818" s="5">
        <v>1554</v>
      </c>
      <c r="H818" s="5">
        <v>24418</v>
      </c>
      <c r="I818" s="5">
        <v>13525</v>
      </c>
      <c r="J818" s="5">
        <v>6789</v>
      </c>
      <c r="K818" s="5">
        <v>7821</v>
      </c>
      <c r="L818" s="5">
        <v>6998</v>
      </c>
      <c r="M818" s="5">
        <v>6295</v>
      </c>
      <c r="N818" s="5">
        <v>13436</v>
      </c>
      <c r="O818" s="5">
        <v>2351</v>
      </c>
      <c r="P818" s="5">
        <v>12530</v>
      </c>
      <c r="Q818" s="5">
        <v>184064</v>
      </c>
    </row>
    <row r="819" spans="1:17" ht="20.100000000000001" customHeight="1">
      <c r="A819" s="288">
        <v>44461</v>
      </c>
      <c r="B819" s="5">
        <v>14778</v>
      </c>
      <c r="C819" s="5">
        <v>9867</v>
      </c>
      <c r="D819" s="5">
        <v>7696</v>
      </c>
      <c r="E819" s="5">
        <v>9778</v>
      </c>
      <c r="F819" s="5">
        <v>35195</v>
      </c>
      <c r="G819" s="5">
        <v>1584</v>
      </c>
      <c r="H819" s="5">
        <v>24691</v>
      </c>
      <c r="I819" s="5">
        <v>13419</v>
      </c>
      <c r="J819" s="5">
        <v>6681</v>
      </c>
      <c r="K819" s="5">
        <v>7721</v>
      </c>
      <c r="L819" s="5">
        <v>5954</v>
      </c>
      <c r="M819" s="5">
        <v>5059</v>
      </c>
      <c r="N819" s="5">
        <v>12425</v>
      </c>
      <c r="O819" s="5">
        <v>2264</v>
      </c>
      <c r="P819" s="5">
        <v>12055</v>
      </c>
      <c r="Q819" s="5">
        <v>169167</v>
      </c>
    </row>
    <row r="820" spans="1:17" ht="20.100000000000001" customHeight="1">
      <c r="A820" s="288">
        <v>44462</v>
      </c>
      <c r="B820" s="5">
        <v>14529</v>
      </c>
      <c r="C820" s="5">
        <v>9675</v>
      </c>
      <c r="D820" s="5">
        <v>7559</v>
      </c>
      <c r="E820" s="5">
        <v>9638</v>
      </c>
      <c r="F820" s="5">
        <v>34523</v>
      </c>
      <c r="G820" s="5">
        <v>1527</v>
      </c>
      <c r="H820" s="5">
        <v>24992</v>
      </c>
      <c r="I820" s="5">
        <v>13301</v>
      </c>
      <c r="J820" s="5">
        <v>6571</v>
      </c>
      <c r="K820" s="5">
        <v>7687</v>
      </c>
      <c r="L820" s="5">
        <v>5682</v>
      </c>
      <c r="M820" s="5">
        <v>4623</v>
      </c>
      <c r="N820" s="5">
        <v>12301</v>
      </c>
      <c r="O820" s="5">
        <v>2252</v>
      </c>
      <c r="P820" s="5">
        <v>11897</v>
      </c>
      <c r="Q820" s="5">
        <v>166757</v>
      </c>
    </row>
    <row r="821" spans="1:17" ht="20.100000000000001" customHeight="1">
      <c r="A821" s="288">
        <v>44463</v>
      </c>
      <c r="B821" s="5">
        <v>14379</v>
      </c>
      <c r="C821" s="5">
        <v>9525</v>
      </c>
      <c r="D821" s="5">
        <v>7452</v>
      </c>
      <c r="E821" s="5">
        <v>9532</v>
      </c>
      <c r="F821" s="5">
        <v>34739</v>
      </c>
      <c r="G821" s="5">
        <v>1544</v>
      </c>
      <c r="H821" s="5">
        <v>25217</v>
      </c>
      <c r="I821" s="5">
        <v>13536</v>
      </c>
      <c r="J821" s="5">
        <v>6421</v>
      </c>
      <c r="K821" s="5">
        <v>7525</v>
      </c>
      <c r="L821" s="5">
        <v>5570</v>
      </c>
      <c r="M821" s="5">
        <v>4695</v>
      </c>
      <c r="N821" s="5">
        <v>12021</v>
      </c>
      <c r="O821" s="5">
        <v>2241</v>
      </c>
      <c r="P821" s="5">
        <v>11569</v>
      </c>
      <c r="Q821" s="5">
        <v>165966</v>
      </c>
    </row>
    <row r="822" spans="1:17" ht="20.100000000000001" customHeight="1">
      <c r="A822" s="288">
        <v>44464</v>
      </c>
      <c r="B822" s="5">
        <v>14295</v>
      </c>
      <c r="C822" s="5">
        <v>9452</v>
      </c>
      <c r="D822" s="5">
        <v>7389</v>
      </c>
      <c r="E822" s="5">
        <v>9456</v>
      </c>
      <c r="F822" s="5">
        <v>34529</v>
      </c>
      <c r="G822" s="5">
        <v>1591</v>
      </c>
      <c r="H822" s="5">
        <v>25774</v>
      </c>
      <c r="I822" s="5">
        <v>13395</v>
      </c>
      <c r="J822" s="5">
        <v>6378</v>
      </c>
      <c r="K822" s="5">
        <v>7486</v>
      </c>
      <c r="L822" s="5">
        <v>6033</v>
      </c>
      <c r="M822" s="5">
        <v>4618</v>
      </c>
      <c r="N822" s="5">
        <v>11797</v>
      </c>
      <c r="O822" s="5">
        <v>2254</v>
      </c>
      <c r="P822" s="5">
        <v>11432</v>
      </c>
      <c r="Q822" s="5">
        <v>165879</v>
      </c>
    </row>
    <row r="823" spans="1:17" ht="20.100000000000001" customHeight="1">
      <c r="A823" s="288">
        <v>44465</v>
      </c>
      <c r="B823" s="5">
        <v>14489</v>
      </c>
      <c r="C823" s="5">
        <v>9631</v>
      </c>
      <c r="D823" s="5">
        <v>7549</v>
      </c>
      <c r="E823" s="5">
        <v>9321</v>
      </c>
      <c r="F823" s="5">
        <v>34239</v>
      </c>
      <c r="G823" s="5">
        <v>1582</v>
      </c>
      <c r="H823" s="5">
        <v>25681</v>
      </c>
      <c r="I823" s="5">
        <v>13529</v>
      </c>
      <c r="J823" s="5">
        <v>6259</v>
      </c>
      <c r="K823" s="5">
        <v>7382</v>
      </c>
      <c r="L823" s="5">
        <v>5759</v>
      </c>
      <c r="M823" s="5">
        <v>4686</v>
      </c>
      <c r="N823" s="5">
        <v>11603</v>
      </c>
      <c r="O823" s="5">
        <v>2237</v>
      </c>
      <c r="P823" s="5">
        <v>11356</v>
      </c>
      <c r="Q823" s="5">
        <v>165303</v>
      </c>
    </row>
    <row r="824" spans="1:17" ht="20.100000000000001" customHeight="1">
      <c r="A824" s="288">
        <v>44466</v>
      </c>
      <c r="B824" s="5">
        <v>14598</v>
      </c>
      <c r="C824" s="5">
        <v>9756</v>
      </c>
      <c r="D824" s="5">
        <v>7659</v>
      </c>
      <c r="E824" s="5">
        <v>9425</v>
      </c>
      <c r="F824" s="5">
        <v>40086</v>
      </c>
      <c r="G824" s="5">
        <v>1616</v>
      </c>
      <c r="H824" s="5">
        <v>27157</v>
      </c>
      <c r="I824" s="5">
        <v>13407</v>
      </c>
      <c r="J824" s="5">
        <v>6325</v>
      </c>
      <c r="K824" s="5">
        <v>7485</v>
      </c>
      <c r="L824" s="5">
        <v>5883</v>
      </c>
      <c r="M824" s="5">
        <v>5069</v>
      </c>
      <c r="N824" s="5">
        <v>11714</v>
      </c>
      <c r="O824" s="5">
        <v>2252</v>
      </c>
      <c r="P824" s="5">
        <v>11411</v>
      </c>
      <c r="Q824" s="5">
        <v>173843</v>
      </c>
    </row>
    <row r="825" spans="1:17" ht="20.100000000000001" customHeight="1">
      <c r="A825" s="288">
        <v>44467</v>
      </c>
      <c r="B825" s="5">
        <v>14699</v>
      </c>
      <c r="C825" s="5">
        <v>9872</v>
      </c>
      <c r="D825" s="5">
        <v>7765</v>
      </c>
      <c r="E825" s="5">
        <v>9569</v>
      </c>
      <c r="F825" s="5">
        <v>40251</v>
      </c>
      <c r="G825" s="5">
        <v>1622</v>
      </c>
      <c r="H825" s="5">
        <v>27248</v>
      </c>
      <c r="I825" s="5">
        <v>13624</v>
      </c>
      <c r="J825" s="5">
        <v>6456</v>
      </c>
      <c r="K825" s="5">
        <v>7576</v>
      </c>
      <c r="L825" s="5">
        <v>5982</v>
      </c>
      <c r="M825" s="5">
        <v>5123</v>
      </c>
      <c r="N825" s="5">
        <v>11853</v>
      </c>
      <c r="O825" s="5">
        <v>2268</v>
      </c>
      <c r="P825" s="5">
        <v>11522</v>
      </c>
      <c r="Q825" s="5">
        <v>175430</v>
      </c>
    </row>
    <row r="826" spans="1:17" ht="20.100000000000001" customHeight="1">
      <c r="A826" s="288">
        <v>44468</v>
      </c>
      <c r="B826" s="5">
        <v>15785</v>
      </c>
      <c r="C826" s="5">
        <v>10565</v>
      </c>
      <c r="D826" s="5">
        <v>8349</v>
      </c>
      <c r="E826" s="5">
        <v>9965</v>
      </c>
      <c r="F826" s="5">
        <v>48050</v>
      </c>
      <c r="G826" s="5">
        <v>1615</v>
      </c>
      <c r="H826" s="5">
        <v>27031</v>
      </c>
      <c r="I826" s="5">
        <v>14903</v>
      </c>
      <c r="J826" s="5">
        <v>6785</v>
      </c>
      <c r="K826" s="5">
        <v>7975</v>
      </c>
      <c r="L826" s="5">
        <v>6206</v>
      </c>
      <c r="M826" s="5">
        <v>5598</v>
      </c>
      <c r="N826" s="5">
        <v>11987</v>
      </c>
      <c r="O826" s="5">
        <v>2287</v>
      </c>
      <c r="P826" s="5">
        <v>11784</v>
      </c>
      <c r="Q826" s="5">
        <v>188885</v>
      </c>
    </row>
    <row r="827" spans="1:17" ht="20.100000000000001" customHeight="1">
      <c r="A827" s="288">
        <v>44469</v>
      </c>
      <c r="B827" s="5">
        <v>15675</v>
      </c>
      <c r="C827" s="5">
        <v>10668</v>
      </c>
      <c r="D827" s="5">
        <v>8459</v>
      </c>
      <c r="E827" s="5">
        <v>9812</v>
      </c>
      <c r="F827" s="5">
        <v>47820</v>
      </c>
      <c r="G827" s="5">
        <v>1601</v>
      </c>
      <c r="H827" s="5">
        <v>25687</v>
      </c>
      <c r="I827" s="5">
        <v>17827</v>
      </c>
      <c r="J827" s="5">
        <v>6801</v>
      </c>
      <c r="K827" s="5">
        <v>8010</v>
      </c>
      <c r="L827" s="5">
        <v>6329</v>
      </c>
      <c r="M827" s="5">
        <v>5206</v>
      </c>
      <c r="N827" s="5">
        <v>12356</v>
      </c>
      <c r="O827" s="5">
        <v>2312</v>
      </c>
      <c r="P827" s="5">
        <v>11953</v>
      </c>
      <c r="Q827" s="5">
        <v>190516</v>
      </c>
    </row>
    <row r="828" spans="1:17" ht="20.100000000000001" customHeight="1">
      <c r="A828" s="288">
        <v>44470</v>
      </c>
      <c r="B828" s="5">
        <v>15029</v>
      </c>
      <c r="C828" s="5">
        <v>10159</v>
      </c>
      <c r="D828" s="5">
        <v>8051</v>
      </c>
      <c r="E828" s="5">
        <v>9802</v>
      </c>
      <c r="F828" s="5">
        <v>38326</v>
      </c>
      <c r="G828" s="5">
        <v>1489</v>
      </c>
      <c r="H828" s="5">
        <v>24944</v>
      </c>
      <c r="I828" s="5">
        <v>17029</v>
      </c>
      <c r="J828" s="5">
        <v>6756</v>
      </c>
      <c r="K828" s="5">
        <v>7921</v>
      </c>
      <c r="L828" s="5">
        <v>6536</v>
      </c>
      <c r="M828" s="5">
        <v>4956</v>
      </c>
      <c r="N828" s="5">
        <v>12595</v>
      </c>
      <c r="O828" s="5">
        <v>2368</v>
      </c>
      <c r="P828" s="5">
        <v>11597</v>
      </c>
      <c r="Q828" s="5">
        <v>177558</v>
      </c>
    </row>
    <row r="829" spans="1:17" ht="20.100000000000001" customHeight="1">
      <c r="A829" s="288">
        <v>44471</v>
      </c>
      <c r="B829" s="5">
        <v>14795</v>
      </c>
      <c r="C829" s="5">
        <v>9885</v>
      </c>
      <c r="D829" s="5">
        <v>7752</v>
      </c>
      <c r="E829" s="5">
        <v>9658</v>
      </c>
      <c r="F829" s="5">
        <v>35685</v>
      </c>
      <c r="G829" s="5">
        <v>1468</v>
      </c>
      <c r="H829" s="5">
        <v>25216</v>
      </c>
      <c r="I829" s="5">
        <v>12564</v>
      </c>
      <c r="J829" s="5">
        <v>6635</v>
      </c>
      <c r="K829" s="5">
        <v>7849</v>
      </c>
      <c r="L829" s="5">
        <v>6145</v>
      </c>
      <c r="M829" s="5">
        <v>4832</v>
      </c>
      <c r="N829" s="5">
        <v>12478</v>
      </c>
      <c r="O829" s="5">
        <v>2415</v>
      </c>
      <c r="P829" s="5">
        <v>11185</v>
      </c>
      <c r="Q829" s="5">
        <v>168562</v>
      </c>
    </row>
    <row r="830" spans="1:17" ht="20.100000000000001" customHeight="1">
      <c r="A830" s="288">
        <v>44472</v>
      </c>
      <c r="B830" s="5">
        <v>14198</v>
      </c>
      <c r="C830" s="5">
        <v>9229</v>
      </c>
      <c r="D830" s="5">
        <v>7225</v>
      </c>
      <c r="E830" s="5">
        <v>9569</v>
      </c>
      <c r="F830" s="5">
        <v>39792</v>
      </c>
      <c r="G830" s="5">
        <v>1503</v>
      </c>
      <c r="H830" s="5">
        <v>25048</v>
      </c>
      <c r="I830" s="5">
        <v>12797</v>
      </c>
      <c r="J830" s="5">
        <v>6523</v>
      </c>
      <c r="K830" s="5">
        <v>7753</v>
      </c>
      <c r="L830" s="5">
        <v>5782</v>
      </c>
      <c r="M830" s="5">
        <v>4769</v>
      </c>
      <c r="N830" s="5">
        <v>12586</v>
      </c>
      <c r="O830" s="5">
        <v>2438</v>
      </c>
      <c r="P830" s="5">
        <v>10864</v>
      </c>
      <c r="Q830" s="5">
        <v>170076</v>
      </c>
    </row>
    <row r="831" spans="1:17" ht="20.100000000000001" customHeight="1">
      <c r="A831" s="288">
        <v>44473</v>
      </c>
      <c r="B831" s="5">
        <v>13941</v>
      </c>
      <c r="C831" s="5">
        <v>9012</v>
      </c>
      <c r="D831" s="5">
        <v>7125</v>
      </c>
      <c r="E831" s="5">
        <v>9426</v>
      </c>
      <c r="F831" s="5">
        <v>42350</v>
      </c>
      <c r="G831" s="5">
        <v>1578</v>
      </c>
      <c r="H831" s="5">
        <v>26117</v>
      </c>
      <c r="I831" s="5">
        <v>12603</v>
      </c>
      <c r="J831" s="5">
        <v>6486</v>
      </c>
      <c r="K831" s="5">
        <v>7663</v>
      </c>
      <c r="L831" s="5">
        <v>5449</v>
      </c>
      <c r="M831" s="5">
        <v>4829</v>
      </c>
      <c r="N831" s="5">
        <v>12352</v>
      </c>
      <c r="O831" s="5">
        <v>2419</v>
      </c>
      <c r="P831" s="5">
        <v>11153</v>
      </c>
      <c r="Q831" s="5">
        <v>172503</v>
      </c>
    </row>
    <row r="832" spans="1:17" ht="20.100000000000001" customHeight="1">
      <c r="A832" s="288">
        <v>44474</v>
      </c>
      <c r="B832" s="5">
        <v>14121</v>
      </c>
      <c r="C832" s="5">
        <v>9198</v>
      </c>
      <c r="D832" s="5">
        <v>7296</v>
      </c>
      <c r="E832" s="5">
        <v>9574</v>
      </c>
      <c r="F832" s="5">
        <v>45916</v>
      </c>
      <c r="G832" s="5">
        <v>1688</v>
      </c>
      <c r="H832" s="5">
        <v>26843</v>
      </c>
      <c r="I832" s="5">
        <v>13082</v>
      </c>
      <c r="J832" s="5">
        <v>6358</v>
      </c>
      <c r="K832" s="5">
        <v>7525</v>
      </c>
      <c r="L832" s="5">
        <v>5819</v>
      </c>
      <c r="M832" s="5">
        <v>4928</v>
      </c>
      <c r="N832" s="5">
        <v>12508</v>
      </c>
      <c r="O832" s="5">
        <v>2431</v>
      </c>
      <c r="P832" s="5">
        <v>11282</v>
      </c>
      <c r="Q832" s="5">
        <v>178569</v>
      </c>
    </row>
    <row r="833" spans="1:17" ht="20.100000000000001" customHeight="1">
      <c r="A833" s="288">
        <v>44475</v>
      </c>
      <c r="B833" s="5">
        <v>14786</v>
      </c>
      <c r="C833" s="5">
        <v>9621</v>
      </c>
      <c r="D833" s="5">
        <v>7955</v>
      </c>
      <c r="E833" s="5">
        <v>9674</v>
      </c>
      <c r="F833" s="5">
        <v>47385</v>
      </c>
      <c r="G833" s="5">
        <v>1657</v>
      </c>
      <c r="H833" s="5">
        <v>27221</v>
      </c>
      <c r="I833" s="5">
        <v>13194</v>
      </c>
      <c r="J833" s="5">
        <v>6474</v>
      </c>
      <c r="K833" s="5">
        <v>7475</v>
      </c>
      <c r="L833" s="5">
        <v>5654</v>
      </c>
      <c r="M833" s="5">
        <v>4892</v>
      </c>
      <c r="N833" s="5">
        <v>12709</v>
      </c>
      <c r="O833" s="5">
        <v>2402</v>
      </c>
      <c r="P833" s="5">
        <v>11485</v>
      </c>
      <c r="Q833" s="5">
        <v>182584</v>
      </c>
    </row>
    <row r="834" spans="1:17" ht="20.100000000000001" customHeight="1">
      <c r="A834" s="288">
        <v>44476</v>
      </c>
      <c r="B834" s="5">
        <v>15221</v>
      </c>
      <c r="C834" s="5">
        <v>9853</v>
      </c>
      <c r="D834" s="5">
        <v>8298</v>
      </c>
      <c r="E834" s="5">
        <v>9785</v>
      </c>
      <c r="F834" s="5">
        <v>48352</v>
      </c>
      <c r="G834" s="5">
        <v>1678</v>
      </c>
      <c r="H834" s="5">
        <v>27684</v>
      </c>
      <c r="I834" s="5">
        <v>13087</v>
      </c>
      <c r="J834" s="5">
        <v>6521</v>
      </c>
      <c r="K834" s="5">
        <v>7678</v>
      </c>
      <c r="L834" s="5">
        <v>5438</v>
      </c>
      <c r="M834" s="5">
        <v>4819</v>
      </c>
      <c r="N834" s="5">
        <v>13277</v>
      </c>
      <c r="O834" s="5">
        <v>2370</v>
      </c>
      <c r="P834" s="5">
        <v>11290</v>
      </c>
      <c r="Q834" s="5">
        <v>185351</v>
      </c>
    </row>
    <row r="835" spans="1:17" ht="20.100000000000001" customHeight="1">
      <c r="A835" s="288">
        <v>44477</v>
      </c>
      <c r="B835" s="5">
        <v>14989</v>
      </c>
      <c r="C835" s="5">
        <v>9798</v>
      </c>
      <c r="D835" s="5">
        <v>8036</v>
      </c>
      <c r="E835" s="5">
        <v>9823</v>
      </c>
      <c r="F835" s="5">
        <v>46201</v>
      </c>
      <c r="G835" s="5">
        <v>1635</v>
      </c>
      <c r="H835" s="5">
        <v>27559</v>
      </c>
      <c r="I835" s="5">
        <v>13927</v>
      </c>
      <c r="J835" s="5">
        <v>6685</v>
      </c>
      <c r="K835" s="5">
        <v>7826</v>
      </c>
      <c r="L835" s="5">
        <v>5292</v>
      </c>
      <c r="M835" s="5">
        <v>4860</v>
      </c>
      <c r="N835" s="5">
        <v>13589</v>
      </c>
      <c r="O835" s="5">
        <v>2394</v>
      </c>
      <c r="P835" s="5">
        <v>11657</v>
      </c>
      <c r="Q835" s="5">
        <v>184271</v>
      </c>
    </row>
    <row r="836" spans="1:17" ht="20.100000000000001" customHeight="1">
      <c r="A836" s="288">
        <v>44478</v>
      </c>
      <c r="B836" s="5">
        <v>14875</v>
      </c>
      <c r="C836" s="5">
        <v>9689</v>
      </c>
      <c r="D836" s="5">
        <v>7935</v>
      </c>
      <c r="E836" s="5">
        <v>9945</v>
      </c>
      <c r="F836" s="5">
        <v>48367</v>
      </c>
      <c r="G836" s="5">
        <v>1613</v>
      </c>
      <c r="H836" s="5">
        <v>27194</v>
      </c>
      <c r="I836" s="5">
        <v>13675</v>
      </c>
      <c r="J836" s="5">
        <v>6759</v>
      </c>
      <c r="K836" s="5">
        <v>7921</v>
      </c>
      <c r="L836" s="5">
        <v>5656</v>
      </c>
      <c r="M836" s="5">
        <v>5085</v>
      </c>
      <c r="N836" s="5">
        <v>13897</v>
      </c>
      <c r="O836" s="5">
        <v>2434</v>
      </c>
      <c r="P836" s="5">
        <v>11821</v>
      </c>
      <c r="Q836" s="5">
        <v>186866</v>
      </c>
    </row>
    <row r="837" spans="1:17" ht="20.100000000000001" customHeight="1">
      <c r="A837" s="288">
        <v>44479</v>
      </c>
      <c r="B837" s="5">
        <v>14995</v>
      </c>
      <c r="C837" s="5">
        <v>9815</v>
      </c>
      <c r="D837" s="5">
        <v>8105</v>
      </c>
      <c r="E837" s="5">
        <v>10021</v>
      </c>
      <c r="F837" s="5">
        <v>48596</v>
      </c>
      <c r="G837" s="5">
        <v>1641</v>
      </c>
      <c r="H837" s="5">
        <v>27962</v>
      </c>
      <c r="I837" s="5">
        <v>14128</v>
      </c>
      <c r="J837" s="5">
        <v>6823</v>
      </c>
      <c r="K837" s="5">
        <v>8053</v>
      </c>
      <c r="L837" s="5">
        <v>5519</v>
      </c>
      <c r="M837" s="5">
        <v>5029</v>
      </c>
      <c r="N837" s="5">
        <v>13541</v>
      </c>
      <c r="O837" s="5">
        <v>2419</v>
      </c>
      <c r="P837" s="5">
        <v>11694</v>
      </c>
      <c r="Q837" s="5">
        <v>188341</v>
      </c>
    </row>
    <row r="838" spans="1:17" ht="20.100000000000001" customHeight="1">
      <c r="A838" s="288">
        <v>44480</v>
      </c>
      <c r="B838" s="5">
        <v>15115</v>
      </c>
      <c r="C838" s="5">
        <v>9951</v>
      </c>
      <c r="D838" s="5">
        <v>8225</v>
      </c>
      <c r="E838" s="5">
        <v>10231</v>
      </c>
      <c r="F838" s="5">
        <v>48263</v>
      </c>
      <c r="G838" s="5">
        <v>1633</v>
      </c>
      <c r="H838" s="5">
        <v>27394</v>
      </c>
      <c r="I838" s="5">
        <v>14806</v>
      </c>
      <c r="J838" s="5">
        <v>6921</v>
      </c>
      <c r="K838" s="5">
        <v>8125</v>
      </c>
      <c r="L838" s="5">
        <v>5415</v>
      </c>
      <c r="M838" s="5">
        <v>5097</v>
      </c>
      <c r="N838" s="5">
        <v>13214</v>
      </c>
      <c r="O838" s="5">
        <v>2401</v>
      </c>
      <c r="P838" s="5">
        <v>11513</v>
      </c>
      <c r="Q838" s="5">
        <v>188304</v>
      </c>
    </row>
    <row r="839" spans="1:17" ht="20.100000000000001" customHeight="1">
      <c r="A839" s="288">
        <v>44481</v>
      </c>
      <c r="B839" s="5">
        <v>15339</v>
      </c>
      <c r="C839" s="5">
        <v>10198</v>
      </c>
      <c r="D839" s="5">
        <v>8378</v>
      </c>
      <c r="E839" s="5">
        <v>10356</v>
      </c>
      <c r="F839" s="5">
        <v>48569</v>
      </c>
      <c r="G839" s="5">
        <v>1694</v>
      </c>
      <c r="H839" s="5">
        <v>27839</v>
      </c>
      <c r="I839" s="5">
        <v>14471</v>
      </c>
      <c r="J839" s="5">
        <v>7021</v>
      </c>
      <c r="K839" s="5">
        <v>8294</v>
      </c>
      <c r="L839" s="5">
        <v>5264</v>
      </c>
      <c r="M839" s="5">
        <v>5031</v>
      </c>
      <c r="N839" s="5">
        <v>13356</v>
      </c>
      <c r="O839" s="5">
        <v>2437</v>
      </c>
      <c r="P839" s="5">
        <v>11647</v>
      </c>
      <c r="Q839" s="5">
        <v>189894</v>
      </c>
    </row>
    <row r="840" spans="1:17" ht="20.100000000000001" customHeight="1">
      <c r="A840" s="288">
        <v>44482</v>
      </c>
      <c r="B840" s="5">
        <v>15559</v>
      </c>
      <c r="C840" s="5">
        <v>10379</v>
      </c>
      <c r="D840" s="5">
        <v>8545</v>
      </c>
      <c r="E840" s="5">
        <v>10457</v>
      </c>
      <c r="F840" s="5">
        <v>48839</v>
      </c>
      <c r="G840" s="5">
        <v>1659</v>
      </c>
      <c r="H840" s="5">
        <v>28694</v>
      </c>
      <c r="I840" s="5">
        <v>15853</v>
      </c>
      <c r="J840" s="5">
        <v>7126</v>
      </c>
      <c r="K840" s="5">
        <v>8327</v>
      </c>
      <c r="L840" s="5">
        <v>5349</v>
      </c>
      <c r="M840" s="5">
        <v>6038</v>
      </c>
      <c r="N840" s="5">
        <v>13316</v>
      </c>
      <c r="O840" s="5">
        <v>2418</v>
      </c>
      <c r="P840" s="5">
        <v>11594</v>
      </c>
      <c r="Q840" s="5">
        <v>194153</v>
      </c>
    </row>
    <row r="841" spans="1:17" ht="20.100000000000001" customHeight="1">
      <c r="A841" s="288">
        <v>44483</v>
      </c>
      <c r="B841" s="5">
        <v>15788</v>
      </c>
      <c r="C841" s="5">
        <v>10565</v>
      </c>
      <c r="D841" s="5">
        <v>8652</v>
      </c>
      <c r="E841" s="5">
        <v>10501</v>
      </c>
      <c r="F841" s="5">
        <v>48636</v>
      </c>
      <c r="G841" s="5">
        <v>1688</v>
      </c>
      <c r="H841" s="5">
        <v>28115</v>
      </c>
      <c r="I841" s="5">
        <v>16167</v>
      </c>
      <c r="J841" s="5">
        <v>7345</v>
      </c>
      <c r="K841" s="5">
        <v>8521</v>
      </c>
      <c r="L841" s="5">
        <v>5678</v>
      </c>
      <c r="M841" s="5">
        <v>5132</v>
      </c>
      <c r="N841" s="5">
        <v>13654</v>
      </c>
      <c r="O841" s="5">
        <v>2561</v>
      </c>
      <c r="P841" s="5">
        <v>11974</v>
      </c>
      <c r="Q841" s="5">
        <v>194977</v>
      </c>
    </row>
    <row r="842" spans="1:17" ht="20.100000000000001" customHeight="1">
      <c r="A842" s="288">
        <v>44484</v>
      </c>
      <c r="B842" s="5">
        <v>15678</v>
      </c>
      <c r="C842" s="5">
        <v>10422</v>
      </c>
      <c r="D842" s="5">
        <v>8521</v>
      </c>
      <c r="E842" s="5">
        <v>10621</v>
      </c>
      <c r="F842" s="5">
        <v>48839</v>
      </c>
      <c r="G842" s="5">
        <v>1621</v>
      </c>
      <c r="H842" s="5">
        <v>28213</v>
      </c>
      <c r="I842" s="5">
        <v>15912</v>
      </c>
      <c r="J842" s="5">
        <v>7435</v>
      </c>
      <c r="K842" s="5">
        <v>8642</v>
      </c>
      <c r="L842" s="5">
        <v>5987</v>
      </c>
      <c r="M842" s="5">
        <v>5067</v>
      </c>
      <c r="N842" s="5">
        <v>14578</v>
      </c>
      <c r="O842" s="5">
        <v>2637</v>
      </c>
      <c r="P842" s="5">
        <v>12039</v>
      </c>
      <c r="Q842" s="5">
        <v>196212</v>
      </c>
    </row>
    <row r="843" spans="1:17" ht="20.100000000000001" customHeight="1">
      <c r="A843" s="288">
        <v>44485</v>
      </c>
      <c r="B843" s="5">
        <v>15719</v>
      </c>
      <c r="C843" s="5">
        <v>10569</v>
      </c>
      <c r="D843" s="5">
        <v>8651</v>
      </c>
      <c r="E843" s="5">
        <v>10724</v>
      </c>
      <c r="F843" s="5">
        <v>48695</v>
      </c>
      <c r="G843" s="5">
        <v>1706</v>
      </c>
      <c r="H843" s="5">
        <v>29312</v>
      </c>
      <c r="I843" s="5">
        <v>15742</v>
      </c>
      <c r="J843" s="5">
        <v>7537</v>
      </c>
      <c r="K843" s="5">
        <v>8789</v>
      </c>
      <c r="L843" s="5">
        <v>5674</v>
      </c>
      <c r="M843" s="5">
        <v>5023</v>
      </c>
      <c r="N843" s="5">
        <v>14196</v>
      </c>
      <c r="O843" s="5">
        <v>2601</v>
      </c>
      <c r="P843" s="5">
        <v>11798</v>
      </c>
      <c r="Q843" s="5">
        <v>196736</v>
      </c>
    </row>
    <row r="844" spans="1:17" ht="20.100000000000001" customHeight="1">
      <c r="A844" s="288">
        <v>44486</v>
      </c>
      <c r="B844" s="5">
        <v>15788</v>
      </c>
      <c r="C844" s="5">
        <v>10689</v>
      </c>
      <c r="D844" s="5">
        <v>8721</v>
      </c>
      <c r="E844" s="5">
        <v>10836</v>
      </c>
      <c r="F844" s="5">
        <v>48863</v>
      </c>
      <c r="G844" s="5">
        <v>1694</v>
      </c>
      <c r="H844" s="5">
        <v>28848</v>
      </c>
      <c r="I844" s="5">
        <v>16128</v>
      </c>
      <c r="J844" s="5">
        <v>7725</v>
      </c>
      <c r="K844" s="5">
        <v>8823</v>
      </c>
      <c r="L844" s="5">
        <v>5423</v>
      </c>
      <c r="M844" s="5">
        <v>5096</v>
      </c>
      <c r="N844" s="5">
        <v>13987</v>
      </c>
      <c r="O844" s="5">
        <v>2639</v>
      </c>
      <c r="P844" s="5">
        <v>11981</v>
      </c>
      <c r="Q844" s="5">
        <v>197241</v>
      </c>
    </row>
    <row r="845" spans="1:17" ht="20.100000000000001" customHeight="1">
      <c r="A845" s="288">
        <v>44487</v>
      </c>
      <c r="B845" s="5">
        <v>15552</v>
      </c>
      <c r="C845" s="5">
        <v>10529</v>
      </c>
      <c r="D845" s="5">
        <v>8599</v>
      </c>
      <c r="E845" s="5">
        <v>10725</v>
      </c>
      <c r="F845" s="5">
        <v>48526</v>
      </c>
      <c r="G845" s="5">
        <v>1684</v>
      </c>
      <c r="H845" s="5">
        <v>28667</v>
      </c>
      <c r="I845" s="5">
        <v>16275</v>
      </c>
      <c r="J845" s="5">
        <v>7632</v>
      </c>
      <c r="K845" s="5">
        <v>8675</v>
      </c>
      <c r="L845" s="5">
        <v>5649</v>
      </c>
      <c r="M845" s="5">
        <v>5528</v>
      </c>
      <c r="N845" s="5">
        <v>14369</v>
      </c>
      <c r="O845" s="5">
        <v>2667</v>
      </c>
      <c r="P845" s="5">
        <v>12194</v>
      </c>
      <c r="Q845" s="5">
        <v>197271</v>
      </c>
    </row>
    <row r="846" spans="1:17" ht="20.100000000000001" customHeight="1">
      <c r="A846" s="288">
        <v>44488</v>
      </c>
      <c r="B846" s="5">
        <v>15295</v>
      </c>
      <c r="C846" s="5">
        <v>10295</v>
      </c>
      <c r="D846" s="5">
        <v>8412</v>
      </c>
      <c r="E846" s="5">
        <v>10678</v>
      </c>
      <c r="F846" s="5">
        <v>48208</v>
      </c>
      <c r="G846" s="5">
        <v>1521</v>
      </c>
      <c r="H846" s="5">
        <v>28901</v>
      </c>
      <c r="I846" s="5">
        <v>16419</v>
      </c>
      <c r="J846" s="5">
        <v>7524</v>
      </c>
      <c r="K846" s="5">
        <v>8535</v>
      </c>
      <c r="L846" s="5">
        <v>5789</v>
      </c>
      <c r="M846" s="5">
        <v>5429</v>
      </c>
      <c r="N846" s="5">
        <v>14574</v>
      </c>
      <c r="O846" s="5">
        <v>2698</v>
      </c>
      <c r="P846" s="5">
        <v>12321</v>
      </c>
      <c r="Q846" s="5">
        <v>196599</v>
      </c>
    </row>
    <row r="847" spans="1:17" ht="20.100000000000001" customHeight="1">
      <c r="A847" s="288">
        <v>44489</v>
      </c>
      <c r="B847" s="5">
        <v>14985</v>
      </c>
      <c r="C847" s="5">
        <v>10098</v>
      </c>
      <c r="D847" s="5">
        <v>8219</v>
      </c>
      <c r="E847" s="5">
        <v>10524</v>
      </c>
      <c r="F847" s="5">
        <v>47712</v>
      </c>
      <c r="G847" s="5">
        <v>1428</v>
      </c>
      <c r="H847" s="5">
        <v>28573</v>
      </c>
      <c r="I847" s="5">
        <v>16004</v>
      </c>
      <c r="J847" s="5">
        <v>7485</v>
      </c>
      <c r="K847" s="5">
        <v>8432</v>
      </c>
      <c r="L847" s="5">
        <v>5594</v>
      </c>
      <c r="M847" s="5">
        <v>5321</v>
      </c>
      <c r="N847" s="5">
        <v>14691</v>
      </c>
      <c r="O847" s="5">
        <v>2732</v>
      </c>
      <c r="P847" s="5">
        <v>12497</v>
      </c>
      <c r="Q847" s="149">
        <v>194295</v>
      </c>
    </row>
    <row r="848" spans="1:17" ht="20.100000000000001" customHeight="1">
      <c r="A848" s="288">
        <v>44490</v>
      </c>
      <c r="B848" s="5">
        <v>14655</v>
      </c>
      <c r="C848" s="5">
        <v>9851</v>
      </c>
      <c r="D848" s="5">
        <v>8012</v>
      </c>
      <c r="E848" s="5">
        <v>10486</v>
      </c>
      <c r="F848" s="5">
        <v>47295</v>
      </c>
      <c r="G848" s="5">
        <v>1315</v>
      </c>
      <c r="H848" s="5">
        <v>28327</v>
      </c>
      <c r="I848" s="5">
        <v>15896</v>
      </c>
      <c r="J848" s="5">
        <v>7325</v>
      </c>
      <c r="K848" s="5">
        <v>8312</v>
      </c>
      <c r="L848" s="5">
        <v>5643</v>
      </c>
      <c r="M848" s="5">
        <v>5276</v>
      </c>
      <c r="N848" s="5">
        <v>14203</v>
      </c>
      <c r="O848" s="5">
        <v>2704</v>
      </c>
      <c r="P848" s="5">
        <v>12069</v>
      </c>
      <c r="Q848" s="5">
        <v>191369</v>
      </c>
    </row>
    <row r="849" spans="1:17" ht="20.100000000000001" customHeight="1">
      <c r="A849" s="288">
        <v>44491</v>
      </c>
      <c r="B849" s="5">
        <v>14225</v>
      </c>
      <c r="C849" s="5">
        <v>9502</v>
      </c>
      <c r="D849" s="5">
        <v>7655</v>
      </c>
      <c r="E849" s="5">
        <v>10234</v>
      </c>
      <c r="F849" s="5">
        <v>45296</v>
      </c>
      <c r="G849" s="5">
        <v>1252</v>
      </c>
      <c r="H849" s="5">
        <v>28206</v>
      </c>
      <c r="I849" s="5">
        <v>15573</v>
      </c>
      <c r="J849" s="5">
        <v>7116</v>
      </c>
      <c r="K849" s="5">
        <v>8165</v>
      </c>
      <c r="L849" s="5">
        <v>5498</v>
      </c>
      <c r="M849" s="5">
        <v>5021</v>
      </c>
      <c r="N849" s="5">
        <v>13916</v>
      </c>
      <c r="O849" s="5">
        <v>2664</v>
      </c>
      <c r="P849" s="5">
        <v>11763</v>
      </c>
      <c r="Q849" s="5">
        <v>186086</v>
      </c>
    </row>
    <row r="850" spans="1:17" ht="20.100000000000001" customHeight="1">
      <c r="A850" s="288">
        <v>44492</v>
      </c>
      <c r="B850" s="5">
        <v>14012</v>
      </c>
      <c r="C850" s="5">
        <v>9156</v>
      </c>
      <c r="D850" s="5">
        <v>7361</v>
      </c>
      <c r="E850" s="5">
        <v>10356</v>
      </c>
      <c r="F850" s="5">
        <v>45062</v>
      </c>
      <c r="G850" s="5">
        <v>1344</v>
      </c>
      <c r="H850" s="5">
        <v>28413</v>
      </c>
      <c r="I850" s="5">
        <v>15699</v>
      </c>
      <c r="J850" s="5">
        <v>7289</v>
      </c>
      <c r="K850" s="5">
        <v>8283</v>
      </c>
      <c r="L850" s="5">
        <v>5651</v>
      </c>
      <c r="M850" s="5">
        <v>5069</v>
      </c>
      <c r="N850" s="5">
        <v>14224</v>
      </c>
      <c r="O850" s="5">
        <v>2721</v>
      </c>
      <c r="P850" s="5">
        <v>12069</v>
      </c>
      <c r="Q850" s="5">
        <v>186709</v>
      </c>
    </row>
    <row r="851" spans="1:17" ht="20.100000000000001" customHeight="1">
      <c r="A851" s="288">
        <v>44493</v>
      </c>
      <c r="B851" s="5">
        <v>14121</v>
      </c>
      <c r="C851" s="5">
        <v>9305</v>
      </c>
      <c r="D851" s="5">
        <v>7519</v>
      </c>
      <c r="E851" s="5">
        <v>10527</v>
      </c>
      <c r="F851" s="5">
        <v>44653</v>
      </c>
      <c r="G851" s="5">
        <v>1287</v>
      </c>
      <c r="H851" s="5">
        <v>28225</v>
      </c>
      <c r="I851" s="5">
        <v>15439</v>
      </c>
      <c r="J851" s="5">
        <v>7325</v>
      </c>
      <c r="K851" s="5">
        <v>8546</v>
      </c>
      <c r="L851" s="5">
        <v>5832</v>
      </c>
      <c r="M851" s="5">
        <v>5098</v>
      </c>
      <c r="N851" s="5">
        <v>14569</v>
      </c>
      <c r="O851" s="5">
        <v>2769</v>
      </c>
      <c r="P851" s="5">
        <v>12496</v>
      </c>
      <c r="Q851" s="5">
        <v>187711</v>
      </c>
    </row>
    <row r="852" spans="1:17" ht="20.100000000000001" customHeight="1">
      <c r="A852" s="288">
        <v>44494</v>
      </c>
      <c r="B852" s="5">
        <v>14339</v>
      </c>
      <c r="C852" s="5">
        <v>9604</v>
      </c>
      <c r="D852" s="5">
        <v>7759</v>
      </c>
      <c r="E852" s="5">
        <v>10458</v>
      </c>
      <c r="F852" s="5">
        <v>44325</v>
      </c>
      <c r="G852" s="5">
        <v>1241</v>
      </c>
      <c r="H852" s="5">
        <v>27854</v>
      </c>
      <c r="I852" s="5">
        <v>15164</v>
      </c>
      <c r="J852" s="5">
        <v>7249</v>
      </c>
      <c r="K852" s="5">
        <v>8326</v>
      </c>
      <c r="L852" s="5">
        <v>5996</v>
      </c>
      <c r="M852" s="5">
        <v>5036</v>
      </c>
      <c r="N852" s="5">
        <v>14318</v>
      </c>
      <c r="O852" s="5">
        <v>2752</v>
      </c>
      <c r="P852" s="5">
        <v>12206</v>
      </c>
      <c r="Q852" s="5">
        <v>186627</v>
      </c>
    </row>
    <row r="853" spans="1:17" ht="20.100000000000001" customHeight="1">
      <c r="A853" s="288">
        <v>44495</v>
      </c>
      <c r="B853" s="5">
        <v>13785</v>
      </c>
      <c r="C853" s="5">
        <v>9165</v>
      </c>
      <c r="D853" s="5">
        <v>7361</v>
      </c>
      <c r="E853" s="5">
        <v>10239</v>
      </c>
      <c r="F853" s="5">
        <v>43102</v>
      </c>
      <c r="G853" s="5">
        <v>1223</v>
      </c>
      <c r="H853" s="5">
        <v>27168</v>
      </c>
      <c r="I853" s="5">
        <v>14873</v>
      </c>
      <c r="J853" s="5">
        <v>7057</v>
      </c>
      <c r="K853" s="5">
        <v>8146</v>
      </c>
      <c r="L853" s="5">
        <v>5732</v>
      </c>
      <c r="M853" s="5">
        <v>4898</v>
      </c>
      <c r="N853" s="5">
        <v>13857</v>
      </c>
      <c r="O853" s="5">
        <v>2701</v>
      </c>
      <c r="P853" s="5">
        <v>11837</v>
      </c>
      <c r="Q853" s="5">
        <v>181144</v>
      </c>
    </row>
    <row r="854" spans="1:17" ht="20.100000000000001" customHeight="1">
      <c r="A854" s="288">
        <v>44496</v>
      </c>
      <c r="B854" s="5">
        <v>13899</v>
      </c>
      <c r="C854" s="5">
        <v>9276</v>
      </c>
      <c r="D854" s="5">
        <v>7209</v>
      </c>
      <c r="E854" s="5">
        <v>10135</v>
      </c>
      <c r="F854" s="5">
        <v>43381</v>
      </c>
      <c r="G854" s="5">
        <v>1207</v>
      </c>
      <c r="H854" s="5">
        <v>27223</v>
      </c>
      <c r="I854" s="5">
        <v>14658</v>
      </c>
      <c r="J854" s="5">
        <v>7001</v>
      </c>
      <c r="K854" s="5">
        <v>8095</v>
      </c>
      <c r="L854" s="5">
        <v>5901</v>
      </c>
      <c r="M854" s="5">
        <v>4968</v>
      </c>
      <c r="N854" s="5">
        <v>13635</v>
      </c>
      <c r="O854" s="5">
        <v>2643</v>
      </c>
      <c r="P854" s="5">
        <v>11651</v>
      </c>
      <c r="Q854" s="5">
        <v>180882</v>
      </c>
    </row>
    <row r="855" spans="1:17" ht="20.100000000000001" customHeight="1">
      <c r="A855" s="288">
        <v>44497</v>
      </c>
      <c r="B855" s="5">
        <v>14015</v>
      </c>
      <c r="C855" s="5">
        <v>9169</v>
      </c>
      <c r="D855" s="5">
        <v>7105</v>
      </c>
      <c r="E855" s="5">
        <v>10218</v>
      </c>
      <c r="F855" s="5">
        <v>43782</v>
      </c>
      <c r="G855" s="5">
        <v>1212</v>
      </c>
      <c r="H855" s="5">
        <v>27441</v>
      </c>
      <c r="I855" s="5">
        <v>14821</v>
      </c>
      <c r="J855" s="5">
        <v>7123</v>
      </c>
      <c r="K855" s="5">
        <v>8135</v>
      </c>
      <c r="L855" s="5">
        <v>6139</v>
      </c>
      <c r="M855" s="5">
        <v>5237</v>
      </c>
      <c r="N855" s="5">
        <v>14224</v>
      </c>
      <c r="O855" s="5">
        <v>2721</v>
      </c>
      <c r="P855" s="5">
        <v>12069</v>
      </c>
      <c r="Q855" s="149">
        <v>183411</v>
      </c>
    </row>
    <row r="856" spans="1:17" ht="20.100000000000001" customHeight="1">
      <c r="A856" s="288">
        <v>44498</v>
      </c>
      <c r="B856" s="5">
        <v>14194</v>
      </c>
      <c r="C856" s="5">
        <v>9285</v>
      </c>
      <c r="D856" s="5">
        <v>7225</v>
      </c>
      <c r="E856" s="5">
        <v>10127</v>
      </c>
      <c r="F856" s="5">
        <v>43528</v>
      </c>
      <c r="G856" s="5">
        <v>1227</v>
      </c>
      <c r="H856" s="5">
        <v>28117</v>
      </c>
      <c r="I856" s="5">
        <v>14709</v>
      </c>
      <c r="J856" s="5">
        <v>7204</v>
      </c>
      <c r="K856" s="5">
        <v>8025</v>
      </c>
      <c r="L856" s="5">
        <v>6531</v>
      </c>
      <c r="M856" s="5">
        <v>5532</v>
      </c>
      <c r="N856" s="5">
        <v>13654</v>
      </c>
      <c r="O856" s="5">
        <v>2651</v>
      </c>
      <c r="P856" s="5">
        <v>11611</v>
      </c>
      <c r="Q856" s="5">
        <v>183620</v>
      </c>
    </row>
    <row r="857" spans="1:17" ht="20.100000000000001" customHeight="1">
      <c r="A857" s="288">
        <v>44499</v>
      </c>
      <c r="B857" s="5">
        <v>14001</v>
      </c>
      <c r="C857" s="5">
        <v>9112</v>
      </c>
      <c r="D857" s="5">
        <v>7025</v>
      </c>
      <c r="E857" s="5">
        <v>10484</v>
      </c>
      <c r="F857" s="5">
        <v>43726</v>
      </c>
      <c r="G857" s="5">
        <v>1294</v>
      </c>
      <c r="H857" s="5">
        <v>28344</v>
      </c>
      <c r="I857" s="5">
        <v>14625</v>
      </c>
      <c r="J857" s="5">
        <v>7120</v>
      </c>
      <c r="K857" s="5">
        <v>8299</v>
      </c>
      <c r="L857" s="5">
        <v>6217</v>
      </c>
      <c r="M857" s="5">
        <v>5098</v>
      </c>
      <c r="N857" s="5">
        <v>13798</v>
      </c>
      <c r="O857" s="5">
        <v>2687</v>
      </c>
      <c r="P857" s="5">
        <v>11832</v>
      </c>
      <c r="Q857" s="5">
        <v>183662</v>
      </c>
    </row>
    <row r="858" spans="1:17" ht="20.100000000000001" customHeight="1">
      <c r="A858" s="288">
        <v>44500</v>
      </c>
      <c r="B858" s="5">
        <v>14128</v>
      </c>
      <c r="C858" s="5">
        <v>9251</v>
      </c>
      <c r="D858" s="5">
        <v>7151</v>
      </c>
      <c r="E858" s="5">
        <v>10684</v>
      </c>
      <c r="F858" s="5">
        <v>43920</v>
      </c>
      <c r="G858" s="5">
        <v>1275</v>
      </c>
      <c r="H858" s="5">
        <v>27648</v>
      </c>
      <c r="I858" s="5">
        <v>14517</v>
      </c>
      <c r="J858" s="5">
        <v>7260</v>
      </c>
      <c r="K858" s="5">
        <v>8114</v>
      </c>
      <c r="L858" s="5">
        <v>6104</v>
      </c>
      <c r="M858" s="5">
        <v>5023</v>
      </c>
      <c r="N858" s="5">
        <v>13711</v>
      </c>
      <c r="O858" s="5">
        <v>2672</v>
      </c>
      <c r="P858" s="5">
        <v>11781</v>
      </c>
      <c r="Q858" s="5">
        <v>183239</v>
      </c>
    </row>
    <row r="859" spans="1:17" ht="20.100000000000001" customHeight="1">
      <c r="A859" s="288">
        <v>44501</v>
      </c>
      <c r="B859" s="5">
        <v>14015</v>
      </c>
      <c r="C859" s="5">
        <v>9115</v>
      </c>
      <c r="D859" s="5">
        <v>7102</v>
      </c>
      <c r="E859" s="5">
        <v>10347</v>
      </c>
      <c r="F859" s="5">
        <v>43628</v>
      </c>
      <c r="G859" s="5">
        <v>1277</v>
      </c>
      <c r="H859" s="5">
        <v>27841</v>
      </c>
      <c r="I859" s="5">
        <v>14693</v>
      </c>
      <c r="J859" s="5">
        <v>7101</v>
      </c>
      <c r="K859" s="5">
        <v>8003</v>
      </c>
      <c r="L859" s="5">
        <v>6053</v>
      </c>
      <c r="M859" s="5">
        <v>4523</v>
      </c>
      <c r="N859" s="5">
        <v>13602</v>
      </c>
      <c r="O859" s="5">
        <v>2638</v>
      </c>
      <c r="P859" s="5">
        <v>11637</v>
      </c>
      <c r="Q859" s="5">
        <v>181575</v>
      </c>
    </row>
    <row r="860" spans="1:17" ht="20.100000000000001" customHeight="1">
      <c r="A860" s="288">
        <v>44502</v>
      </c>
      <c r="B860" s="5">
        <v>13885</v>
      </c>
      <c r="C860" s="5">
        <v>9012</v>
      </c>
      <c r="D860" s="5">
        <v>7005</v>
      </c>
      <c r="E860" s="5">
        <v>10265</v>
      </c>
      <c r="F860" s="5">
        <v>43328</v>
      </c>
      <c r="G860" s="5">
        <v>1235</v>
      </c>
      <c r="H860" s="5">
        <v>27323</v>
      </c>
      <c r="I860" s="5">
        <v>14871</v>
      </c>
      <c r="J860" s="5">
        <v>7064</v>
      </c>
      <c r="K860" s="5">
        <v>7926</v>
      </c>
      <c r="L860" s="5">
        <v>6414</v>
      </c>
      <c r="M860" s="5">
        <v>4638</v>
      </c>
      <c r="N860" s="5">
        <v>13416</v>
      </c>
      <c r="O860" s="5">
        <v>2602</v>
      </c>
      <c r="P860" s="5">
        <v>11351</v>
      </c>
      <c r="Q860" s="5">
        <v>180335</v>
      </c>
    </row>
    <row r="861" spans="1:17" ht="20.100000000000001" customHeight="1">
      <c r="A861" s="288">
        <v>44503</v>
      </c>
      <c r="B861" s="5">
        <v>13769</v>
      </c>
      <c r="C861" s="5">
        <v>9126</v>
      </c>
      <c r="D861" s="5">
        <v>7117</v>
      </c>
      <c r="E861" s="5">
        <v>10158</v>
      </c>
      <c r="F861" s="5">
        <v>43619</v>
      </c>
      <c r="G861" s="5">
        <v>1254</v>
      </c>
      <c r="H861" s="5">
        <v>27489</v>
      </c>
      <c r="I861" s="5">
        <v>14586</v>
      </c>
      <c r="J861" s="5">
        <v>6975</v>
      </c>
      <c r="K861" s="5">
        <v>7843</v>
      </c>
      <c r="L861" s="5">
        <v>6326</v>
      </c>
      <c r="M861" s="5">
        <v>5033</v>
      </c>
      <c r="N861" s="5">
        <v>13485</v>
      </c>
      <c r="O861" s="5">
        <v>2622</v>
      </c>
      <c r="P861" s="5">
        <v>11036</v>
      </c>
      <c r="Q861" s="5">
        <v>180438</v>
      </c>
    </row>
    <row r="862" spans="1:17" ht="20.100000000000001" customHeight="1">
      <c r="A862" s="288">
        <v>44504</v>
      </c>
      <c r="B862" s="5">
        <v>13615</v>
      </c>
      <c r="C862" s="5">
        <v>9012</v>
      </c>
      <c r="D862" s="5">
        <v>7012</v>
      </c>
      <c r="E862" s="5">
        <v>10012</v>
      </c>
      <c r="F862" s="5">
        <v>43206</v>
      </c>
      <c r="G862" s="5">
        <v>1279</v>
      </c>
      <c r="H862" s="5">
        <v>27891</v>
      </c>
      <c r="I862" s="5">
        <v>14302</v>
      </c>
      <c r="J862" s="5">
        <v>6821</v>
      </c>
      <c r="K862" s="5">
        <v>7702</v>
      </c>
      <c r="L862" s="5">
        <v>6654</v>
      </c>
      <c r="M862" s="5">
        <v>5105</v>
      </c>
      <c r="N862" s="5">
        <v>13979</v>
      </c>
      <c r="O862" s="5">
        <v>2667</v>
      </c>
      <c r="P862" s="5">
        <v>11347</v>
      </c>
      <c r="Q862" s="5">
        <v>180604</v>
      </c>
    </row>
    <row r="863" spans="1:17" ht="20.100000000000001" customHeight="1">
      <c r="A863" s="288">
        <v>44505</v>
      </c>
      <c r="B863" s="5">
        <v>14021</v>
      </c>
      <c r="C863" s="5">
        <v>9151</v>
      </c>
      <c r="D863" s="5">
        <v>7359</v>
      </c>
      <c r="E863" s="5">
        <v>10356</v>
      </c>
      <c r="F863" s="5">
        <v>44162</v>
      </c>
      <c r="G863" s="5">
        <v>1324</v>
      </c>
      <c r="H863" s="5">
        <v>28355</v>
      </c>
      <c r="I863" s="5">
        <v>14147</v>
      </c>
      <c r="J863" s="5">
        <v>7025</v>
      </c>
      <c r="K863" s="5">
        <v>7936</v>
      </c>
      <c r="L863" s="5">
        <v>6513</v>
      </c>
      <c r="M863" s="5">
        <v>5523</v>
      </c>
      <c r="N863" s="5">
        <v>14294</v>
      </c>
      <c r="O863" s="5">
        <v>2703</v>
      </c>
      <c r="P863" s="5">
        <v>11211</v>
      </c>
      <c r="Q863" s="5">
        <v>184080</v>
      </c>
    </row>
    <row r="864" spans="1:17" ht="20.100000000000001" customHeight="1">
      <c r="A864" s="288">
        <v>44506</v>
      </c>
      <c r="B864" s="5">
        <v>14356</v>
      </c>
      <c r="C864" s="5">
        <v>9352</v>
      </c>
      <c r="D864" s="5">
        <v>7557</v>
      </c>
      <c r="E864" s="5">
        <v>10487</v>
      </c>
      <c r="F864" s="5">
        <v>44320</v>
      </c>
      <c r="G864" s="5">
        <v>1377</v>
      </c>
      <c r="H864" s="5">
        <v>28694</v>
      </c>
      <c r="I864" s="5">
        <v>13726</v>
      </c>
      <c r="J864" s="5">
        <v>7215</v>
      </c>
      <c r="K864" s="5">
        <v>8025</v>
      </c>
      <c r="L864" s="5">
        <v>6621</v>
      </c>
      <c r="M864" s="5">
        <v>5328</v>
      </c>
      <c r="N864" s="5">
        <v>14537</v>
      </c>
      <c r="O864" s="5">
        <v>2754</v>
      </c>
      <c r="P864" s="5">
        <v>11456</v>
      </c>
      <c r="Q864" s="5">
        <v>185805</v>
      </c>
    </row>
    <row r="865" spans="1:17" ht="20.100000000000001" customHeight="1">
      <c r="A865" s="288">
        <v>44507</v>
      </c>
      <c r="B865" s="5">
        <v>14259</v>
      </c>
      <c r="C865" s="5">
        <v>9228</v>
      </c>
      <c r="D865" s="5">
        <v>7459</v>
      </c>
      <c r="E865" s="5">
        <v>10625</v>
      </c>
      <c r="F865" s="5">
        <v>44053</v>
      </c>
      <c r="G865" s="5">
        <v>1310</v>
      </c>
      <c r="H865" s="5">
        <v>27668</v>
      </c>
      <c r="I865" s="5">
        <v>13968</v>
      </c>
      <c r="J865" s="5">
        <v>7314</v>
      </c>
      <c r="K865" s="5">
        <v>8134</v>
      </c>
      <c r="L865" s="5">
        <v>6704</v>
      </c>
      <c r="M865" s="5">
        <v>5209</v>
      </c>
      <c r="N865" s="5">
        <v>14796</v>
      </c>
      <c r="O865" s="5">
        <v>2796</v>
      </c>
      <c r="P865" s="5">
        <v>11521</v>
      </c>
      <c r="Q865" s="5">
        <v>185044</v>
      </c>
    </row>
    <row r="866" spans="1:17" ht="20.100000000000001" customHeight="1">
      <c r="A866" s="288">
        <v>44508</v>
      </c>
      <c r="B866" s="5">
        <v>14435</v>
      </c>
      <c r="C866" s="5">
        <v>9515</v>
      </c>
      <c r="D866" s="5">
        <v>7669</v>
      </c>
      <c r="E866" s="5">
        <v>10534</v>
      </c>
      <c r="F866" s="5">
        <v>44291</v>
      </c>
      <c r="G866" s="5">
        <v>1307</v>
      </c>
      <c r="H866" s="5">
        <v>27358</v>
      </c>
      <c r="I866" s="5">
        <v>14202</v>
      </c>
      <c r="J866" s="5">
        <v>7194</v>
      </c>
      <c r="K866" s="5">
        <v>8024</v>
      </c>
      <c r="L866" s="5">
        <v>6439</v>
      </c>
      <c r="M866" s="5">
        <v>5260</v>
      </c>
      <c r="N866" s="5">
        <v>14437</v>
      </c>
      <c r="O866" s="5">
        <v>2783</v>
      </c>
      <c r="P866" s="5">
        <v>11432</v>
      </c>
      <c r="Q866" s="5">
        <v>184880</v>
      </c>
    </row>
    <row r="867" spans="1:17" ht="20.100000000000001" customHeight="1">
      <c r="A867" s="288">
        <v>44509</v>
      </c>
      <c r="B867" s="5">
        <v>8855</v>
      </c>
      <c r="C867" s="5">
        <v>7125</v>
      </c>
      <c r="D867" s="5">
        <v>5815</v>
      </c>
      <c r="E867" s="5">
        <v>10479</v>
      </c>
      <c r="F867" s="5">
        <v>44598</v>
      </c>
      <c r="G867" s="5">
        <v>1288</v>
      </c>
      <c r="H867" s="5">
        <v>27103</v>
      </c>
      <c r="I867" s="5">
        <v>14615</v>
      </c>
      <c r="J867" s="5">
        <v>7065</v>
      </c>
      <c r="K867" s="5">
        <v>7937</v>
      </c>
      <c r="L867" s="5">
        <v>6598</v>
      </c>
      <c r="M867" s="5">
        <v>5098</v>
      </c>
      <c r="N867" s="5">
        <v>14686</v>
      </c>
      <c r="O867" s="5">
        <v>2809</v>
      </c>
      <c r="P867" s="5">
        <v>11519</v>
      </c>
      <c r="Q867" s="5">
        <v>175590</v>
      </c>
    </row>
    <row r="868" spans="1:17" ht="20.100000000000001" customHeight="1">
      <c r="A868" s="288">
        <v>44510</v>
      </c>
      <c r="B868" s="5">
        <v>8361</v>
      </c>
      <c r="C868" s="5">
        <v>6761</v>
      </c>
      <c r="D868" s="5">
        <v>5502</v>
      </c>
      <c r="E868" s="5">
        <v>10345</v>
      </c>
      <c r="F868" s="5">
        <v>44328</v>
      </c>
      <c r="G868" s="5">
        <v>1291</v>
      </c>
      <c r="H868" s="5">
        <v>26834</v>
      </c>
      <c r="I868" s="5">
        <v>14971</v>
      </c>
      <c r="J868" s="5">
        <v>6923</v>
      </c>
      <c r="K868" s="5">
        <v>7835</v>
      </c>
      <c r="L868" s="5">
        <v>6436</v>
      </c>
      <c r="M868" s="5">
        <v>4932</v>
      </c>
      <c r="N868" s="5">
        <v>14936</v>
      </c>
      <c r="O868" s="5">
        <v>2824</v>
      </c>
      <c r="P868" s="5">
        <v>11637</v>
      </c>
      <c r="Q868" s="5">
        <v>173916</v>
      </c>
    </row>
    <row r="869" spans="1:17" ht="20.100000000000001" customHeight="1">
      <c r="A869" s="288">
        <v>44511</v>
      </c>
      <c r="B869" s="5">
        <v>10198</v>
      </c>
      <c r="C869" s="5">
        <v>7566</v>
      </c>
      <c r="D869" s="5">
        <v>6212</v>
      </c>
      <c r="E869" s="5">
        <v>10502</v>
      </c>
      <c r="F869" s="5">
        <v>44623</v>
      </c>
      <c r="G869" s="5">
        <v>1276</v>
      </c>
      <c r="H869" s="5">
        <v>27032</v>
      </c>
      <c r="I869" s="5">
        <v>15094</v>
      </c>
      <c r="J869" s="5">
        <v>7125</v>
      </c>
      <c r="K869" s="5">
        <v>7923</v>
      </c>
      <c r="L869" s="5">
        <v>6217</v>
      </c>
      <c r="M869" s="5">
        <v>4826</v>
      </c>
      <c r="N869" s="5">
        <v>14811</v>
      </c>
      <c r="O869" s="5">
        <v>2812</v>
      </c>
      <c r="P869" s="5">
        <v>11945</v>
      </c>
      <c r="Q869" s="5">
        <v>178162</v>
      </c>
    </row>
    <row r="870" spans="1:17" ht="20.100000000000001" customHeight="1">
      <c r="A870" s="288">
        <v>44512</v>
      </c>
      <c r="B870" s="5">
        <v>11595</v>
      </c>
      <c r="C870" s="5">
        <v>8115</v>
      </c>
      <c r="D870" s="5">
        <v>6619</v>
      </c>
      <c r="E870" s="5">
        <v>10457</v>
      </c>
      <c r="F870" s="5">
        <v>44986</v>
      </c>
      <c r="G870" s="5">
        <v>1265</v>
      </c>
      <c r="H870" s="5">
        <v>26385</v>
      </c>
      <c r="I870" s="5">
        <v>15263</v>
      </c>
      <c r="J870" s="5">
        <v>7235</v>
      </c>
      <c r="K870" s="5">
        <v>8021</v>
      </c>
      <c r="L870" s="5">
        <v>6565</v>
      </c>
      <c r="M870" s="5">
        <v>4967</v>
      </c>
      <c r="N870" s="5">
        <v>14987</v>
      </c>
      <c r="O870" s="5">
        <v>2864</v>
      </c>
      <c r="P870" s="5">
        <v>12497</v>
      </c>
      <c r="Q870" s="5">
        <v>181821</v>
      </c>
    </row>
    <row r="871" spans="1:17" ht="20.100000000000001" customHeight="1">
      <c r="A871" s="288">
        <v>44513</v>
      </c>
      <c r="B871" s="5">
        <v>12012</v>
      </c>
      <c r="C871" s="5">
        <v>8412</v>
      </c>
      <c r="D871" s="5">
        <v>6792</v>
      </c>
      <c r="E871" s="5">
        <v>10678</v>
      </c>
      <c r="F871" s="5">
        <v>44523</v>
      </c>
      <c r="G871" s="5">
        <v>1320</v>
      </c>
      <c r="H871" s="5">
        <v>26013</v>
      </c>
      <c r="I871" s="5">
        <v>14970</v>
      </c>
      <c r="J871" s="5">
        <v>7465</v>
      </c>
      <c r="K871" s="5">
        <v>8335</v>
      </c>
      <c r="L871" s="5">
        <v>6261</v>
      </c>
      <c r="M871" s="5">
        <v>4926</v>
      </c>
      <c r="N871" s="5">
        <v>15736</v>
      </c>
      <c r="O871" s="5">
        <v>2931</v>
      </c>
      <c r="P871" s="5">
        <v>13098</v>
      </c>
      <c r="Q871" s="5">
        <v>183472</v>
      </c>
    </row>
    <row r="872" spans="1:17" ht="20.100000000000001" customHeight="1">
      <c r="A872" s="288">
        <v>44514</v>
      </c>
      <c r="B872" s="5">
        <v>12425</v>
      </c>
      <c r="C872" s="5">
        <v>8556</v>
      </c>
      <c r="D872" s="5">
        <v>6951</v>
      </c>
      <c r="E872" s="5">
        <v>10785</v>
      </c>
      <c r="F872" s="5">
        <v>44023</v>
      </c>
      <c r="G872" s="5">
        <v>1307</v>
      </c>
      <c r="H872" s="5">
        <v>26884</v>
      </c>
      <c r="I872" s="5">
        <v>14852</v>
      </c>
      <c r="J872" s="5">
        <v>7587</v>
      </c>
      <c r="K872" s="5">
        <v>8496</v>
      </c>
      <c r="L872" s="5">
        <v>6428</v>
      </c>
      <c r="M872" s="5">
        <v>4885</v>
      </c>
      <c r="N872" s="5">
        <v>15264</v>
      </c>
      <c r="O872" s="5">
        <v>2998</v>
      </c>
      <c r="P872" s="5">
        <v>13811</v>
      </c>
      <c r="Q872" s="5">
        <v>185252</v>
      </c>
    </row>
    <row r="873" spans="1:17" ht="20.100000000000001" customHeight="1">
      <c r="A873" s="288">
        <v>44515</v>
      </c>
      <c r="B873" s="5">
        <v>13075</v>
      </c>
      <c r="C873" s="5">
        <v>8969</v>
      </c>
      <c r="D873" s="5">
        <v>7229</v>
      </c>
      <c r="E873" s="5">
        <v>10562</v>
      </c>
      <c r="F873" s="5">
        <v>42623</v>
      </c>
      <c r="G873" s="5">
        <v>1266</v>
      </c>
      <c r="H873" s="5">
        <v>26216</v>
      </c>
      <c r="I873" s="5">
        <v>14607</v>
      </c>
      <c r="J873" s="5">
        <v>7428</v>
      </c>
      <c r="K873" s="5">
        <v>8357</v>
      </c>
      <c r="L873" s="5">
        <v>6301</v>
      </c>
      <c r="M873" s="5">
        <v>4823</v>
      </c>
      <c r="N873" s="5">
        <v>14959</v>
      </c>
      <c r="O873" s="5">
        <v>2964</v>
      </c>
      <c r="P873" s="5">
        <v>13654</v>
      </c>
      <c r="Q873" s="5">
        <v>183033</v>
      </c>
    </row>
    <row r="874" spans="1:17" ht="20.100000000000001" customHeight="1">
      <c r="A874" s="288">
        <v>44516</v>
      </c>
      <c r="B874" s="5">
        <v>12418</v>
      </c>
      <c r="C874" s="5">
        <v>8685</v>
      </c>
      <c r="D874" s="5">
        <v>6956</v>
      </c>
      <c r="E874" s="5">
        <v>10348</v>
      </c>
      <c r="F874" s="5">
        <v>42132</v>
      </c>
      <c r="G874" s="5">
        <v>1201</v>
      </c>
      <c r="H874" s="5">
        <v>25433</v>
      </c>
      <c r="I874" s="5">
        <v>14328</v>
      </c>
      <c r="J874" s="5">
        <v>7231</v>
      </c>
      <c r="K874" s="5">
        <v>8146</v>
      </c>
      <c r="L874" s="5">
        <v>6384</v>
      </c>
      <c r="M874" s="5">
        <v>4892</v>
      </c>
      <c r="N874" s="5">
        <v>14711</v>
      </c>
      <c r="O874" s="5">
        <v>2947</v>
      </c>
      <c r="P874" s="5">
        <v>13413</v>
      </c>
      <c r="Q874" s="5">
        <v>179225</v>
      </c>
    </row>
    <row r="875" spans="1:17" ht="20.100000000000001" customHeight="1">
      <c r="A875" s="288">
        <v>44517</v>
      </c>
      <c r="B875" s="5">
        <v>12659</v>
      </c>
      <c r="C875" s="5">
        <v>8849</v>
      </c>
      <c r="D875" s="5">
        <v>7089</v>
      </c>
      <c r="E875" s="5">
        <v>10211</v>
      </c>
      <c r="F875" s="5">
        <v>42392</v>
      </c>
      <c r="G875" s="5">
        <v>1178</v>
      </c>
      <c r="H875" s="5">
        <v>25785</v>
      </c>
      <c r="I875" s="5">
        <v>14054</v>
      </c>
      <c r="J875" s="5">
        <v>7136</v>
      </c>
      <c r="K875" s="5">
        <v>8025</v>
      </c>
      <c r="L875" s="5">
        <v>6271</v>
      </c>
      <c r="M875" s="5">
        <v>4831</v>
      </c>
      <c r="N875" s="5">
        <v>14507</v>
      </c>
      <c r="O875" s="5">
        <v>2935</v>
      </c>
      <c r="P875" s="5">
        <v>13298</v>
      </c>
      <c r="Q875" s="5">
        <v>179220</v>
      </c>
    </row>
    <row r="876" spans="1:17" ht="20.100000000000001" customHeight="1">
      <c r="A876" s="288">
        <v>44518</v>
      </c>
      <c r="B876" s="5">
        <v>12519</v>
      </c>
      <c r="C876" s="5">
        <v>8721</v>
      </c>
      <c r="D876" s="5">
        <v>6985</v>
      </c>
      <c r="E876" s="5">
        <v>10096</v>
      </c>
      <c r="F876" s="5">
        <v>42109</v>
      </c>
      <c r="G876" s="5">
        <v>1206</v>
      </c>
      <c r="H876" s="5">
        <v>25894</v>
      </c>
      <c r="I876" s="5">
        <v>14279</v>
      </c>
      <c r="J876" s="5">
        <v>7021</v>
      </c>
      <c r="K876" s="5">
        <v>7956</v>
      </c>
      <c r="L876" s="5">
        <v>6365</v>
      </c>
      <c r="M876" s="5">
        <v>4896</v>
      </c>
      <c r="N876" s="5">
        <v>14619</v>
      </c>
      <c r="O876" s="5">
        <v>2946</v>
      </c>
      <c r="P876" s="5">
        <v>13454</v>
      </c>
      <c r="Q876" s="5">
        <v>179066</v>
      </c>
    </row>
    <row r="877" spans="1:17" ht="20.100000000000001" customHeight="1">
      <c r="A877" s="288">
        <v>44519</v>
      </c>
      <c r="B877" s="5">
        <v>12879</v>
      </c>
      <c r="C877" s="5">
        <v>8981</v>
      </c>
      <c r="D877" s="5">
        <v>7186</v>
      </c>
      <c r="E877" s="5">
        <v>10009</v>
      </c>
      <c r="F877" s="5">
        <v>42367</v>
      </c>
      <c r="G877" s="5">
        <v>1214</v>
      </c>
      <c r="H877" s="5">
        <v>25466</v>
      </c>
      <c r="I877" s="5">
        <v>14111</v>
      </c>
      <c r="J877" s="5">
        <v>6928</v>
      </c>
      <c r="K877" s="5">
        <v>7831</v>
      </c>
      <c r="L877" s="5">
        <v>6597</v>
      </c>
      <c r="M877" s="5">
        <v>4806</v>
      </c>
      <c r="N877" s="5">
        <v>14396</v>
      </c>
      <c r="O877" s="5">
        <v>2927</v>
      </c>
      <c r="P877" s="5">
        <v>13031</v>
      </c>
      <c r="Q877" s="5">
        <v>178729</v>
      </c>
    </row>
    <row r="878" spans="1:17" ht="20.100000000000001" customHeight="1">
      <c r="A878" s="288">
        <v>44520</v>
      </c>
      <c r="B878" s="5">
        <v>13128</v>
      </c>
      <c r="C878" s="5">
        <v>9085</v>
      </c>
      <c r="D878" s="5">
        <v>7259</v>
      </c>
      <c r="E878" s="5">
        <v>10385</v>
      </c>
      <c r="F878" s="5">
        <v>42631</v>
      </c>
      <c r="G878" s="5">
        <v>1284</v>
      </c>
      <c r="H878" s="5">
        <v>25883</v>
      </c>
      <c r="I878" s="5">
        <v>14457</v>
      </c>
      <c r="J878" s="5">
        <v>7079</v>
      </c>
      <c r="K878" s="5">
        <v>7995</v>
      </c>
      <c r="L878" s="5">
        <v>6379</v>
      </c>
      <c r="M878" s="5">
        <v>4896</v>
      </c>
      <c r="N878" s="5">
        <v>14114</v>
      </c>
      <c r="O878" s="5">
        <v>2945</v>
      </c>
      <c r="P878" s="5">
        <v>13193</v>
      </c>
      <c r="Q878" s="5">
        <v>180713</v>
      </c>
    </row>
    <row r="879" spans="1:17" ht="20.100000000000001" customHeight="1">
      <c r="A879" s="288">
        <v>44521</v>
      </c>
      <c r="B879" s="5">
        <v>13515</v>
      </c>
      <c r="C879" s="5">
        <v>9286</v>
      </c>
      <c r="D879" s="5">
        <v>7499</v>
      </c>
      <c r="E879" s="5">
        <v>10157</v>
      </c>
      <c r="F879" s="5">
        <v>42468</v>
      </c>
      <c r="G879" s="5">
        <v>1303</v>
      </c>
      <c r="H879" s="5">
        <v>26791</v>
      </c>
      <c r="I879" s="5">
        <v>14019</v>
      </c>
      <c r="J879" s="5">
        <v>6945</v>
      </c>
      <c r="K879" s="5">
        <v>7901</v>
      </c>
      <c r="L879" s="5">
        <v>6537</v>
      </c>
      <c r="M879" s="5">
        <v>4812</v>
      </c>
      <c r="N879" s="5">
        <v>14097</v>
      </c>
      <c r="O879" s="5">
        <v>2936</v>
      </c>
      <c r="P879" s="5">
        <v>13322</v>
      </c>
      <c r="Q879" s="5">
        <v>181588</v>
      </c>
    </row>
    <row r="880" spans="1:17" ht="20.100000000000001" customHeight="1">
      <c r="A880" s="288">
        <v>44522</v>
      </c>
      <c r="B880" s="5">
        <v>13708</v>
      </c>
      <c r="C880" s="5">
        <v>9395</v>
      </c>
      <c r="D880" s="5">
        <v>7756</v>
      </c>
      <c r="E880" s="5">
        <v>10015</v>
      </c>
      <c r="F880" s="5">
        <v>42766</v>
      </c>
      <c r="G880" s="5">
        <v>1258</v>
      </c>
      <c r="H880" s="5">
        <v>25782</v>
      </c>
      <c r="I880" s="5">
        <v>14372</v>
      </c>
      <c r="J880" s="5">
        <v>6896</v>
      </c>
      <c r="K880" s="5">
        <v>7823</v>
      </c>
      <c r="L880" s="5">
        <v>6625</v>
      </c>
      <c r="M880" s="5">
        <v>4889</v>
      </c>
      <c r="N880" s="5">
        <v>13899</v>
      </c>
      <c r="O880" s="5">
        <v>2921</v>
      </c>
      <c r="P880" s="5">
        <v>13107</v>
      </c>
      <c r="Q880" s="5">
        <v>181212</v>
      </c>
    </row>
    <row r="881" spans="1:17" ht="20.100000000000001" customHeight="1">
      <c r="A881" s="288">
        <v>44523</v>
      </c>
      <c r="B881" s="5">
        <v>11921</v>
      </c>
      <c r="C881" s="5">
        <v>8289</v>
      </c>
      <c r="D881" s="5">
        <v>6256</v>
      </c>
      <c r="E881" s="5">
        <v>9956</v>
      </c>
      <c r="F881" s="5">
        <v>42520</v>
      </c>
      <c r="G881" s="5">
        <v>1272</v>
      </c>
      <c r="H881" s="5">
        <v>25911</v>
      </c>
      <c r="I881" s="5">
        <v>14596</v>
      </c>
      <c r="J881" s="5">
        <v>6724</v>
      </c>
      <c r="K881" s="5">
        <v>7789</v>
      </c>
      <c r="L881" s="5">
        <v>6347</v>
      </c>
      <c r="M881" s="5">
        <v>4822</v>
      </c>
      <c r="N881" s="5">
        <v>15706</v>
      </c>
      <c r="O881" s="5">
        <v>2986</v>
      </c>
      <c r="P881" s="5">
        <v>13867</v>
      </c>
      <c r="Q881" s="5">
        <v>178962</v>
      </c>
    </row>
    <row r="882" spans="1:17" ht="20.100000000000001" customHeight="1">
      <c r="A882" s="288">
        <v>44524</v>
      </c>
      <c r="B882" s="5">
        <v>12401</v>
      </c>
      <c r="C882" s="5">
        <v>8651</v>
      </c>
      <c r="D882" s="5">
        <v>6595</v>
      </c>
      <c r="E882" s="5">
        <v>9874</v>
      </c>
      <c r="F882" s="5">
        <v>42105</v>
      </c>
      <c r="G882" s="5">
        <v>1265</v>
      </c>
      <c r="H882" s="5">
        <v>25627</v>
      </c>
      <c r="I882" s="5">
        <v>14265</v>
      </c>
      <c r="J882" s="5">
        <v>6623</v>
      </c>
      <c r="K882" s="5">
        <v>7654</v>
      </c>
      <c r="L882" s="5">
        <v>6415</v>
      </c>
      <c r="M882" s="5">
        <v>4822</v>
      </c>
      <c r="N882" s="5">
        <v>18053</v>
      </c>
      <c r="O882" s="5">
        <v>3042</v>
      </c>
      <c r="P882" s="5">
        <v>14349</v>
      </c>
      <c r="Q882" s="149">
        <v>181741</v>
      </c>
    </row>
    <row r="883" spans="1:17" ht="20.100000000000001" customHeight="1">
      <c r="A883" s="288">
        <v>44525</v>
      </c>
      <c r="B883" s="5">
        <v>12821</v>
      </c>
      <c r="C883" s="5">
        <v>8862</v>
      </c>
      <c r="D883" s="5">
        <v>6862</v>
      </c>
      <c r="E883" s="5">
        <v>9726</v>
      </c>
      <c r="F883" s="5">
        <v>42356</v>
      </c>
      <c r="G883" s="5">
        <v>1277</v>
      </c>
      <c r="H883" s="5">
        <v>25441</v>
      </c>
      <c r="I883" s="5">
        <v>14471</v>
      </c>
      <c r="J883" s="5">
        <v>6789</v>
      </c>
      <c r="K883" s="5">
        <v>7821</v>
      </c>
      <c r="L883" s="5">
        <v>6201</v>
      </c>
      <c r="M883" s="5">
        <v>4895</v>
      </c>
      <c r="N883" s="5">
        <v>17894</v>
      </c>
      <c r="O883" s="5">
        <v>3001</v>
      </c>
      <c r="P883" s="5">
        <v>14211</v>
      </c>
      <c r="Q883" s="5">
        <v>182628</v>
      </c>
    </row>
    <row r="884" spans="1:17" ht="20.100000000000001" customHeight="1">
      <c r="A884" s="288">
        <v>44526</v>
      </c>
      <c r="B884" s="5">
        <v>13208</v>
      </c>
      <c r="C884" s="5">
        <v>8999</v>
      </c>
      <c r="D884" s="5">
        <v>6982</v>
      </c>
      <c r="E884" s="5">
        <v>9657</v>
      </c>
      <c r="F884" s="5">
        <v>42128</v>
      </c>
      <c r="G884" s="5">
        <v>1291</v>
      </c>
      <c r="H884" s="5">
        <v>25785</v>
      </c>
      <c r="I884" s="5">
        <v>14302</v>
      </c>
      <c r="J884" s="5">
        <v>6612</v>
      </c>
      <c r="K884" s="5">
        <v>7721</v>
      </c>
      <c r="L884" s="5">
        <v>6533</v>
      </c>
      <c r="M884" s="5">
        <v>4853</v>
      </c>
      <c r="N884" s="5">
        <v>17531</v>
      </c>
      <c r="O884" s="5">
        <v>2987</v>
      </c>
      <c r="P884" s="5">
        <v>14301</v>
      </c>
      <c r="Q884" s="5">
        <v>182890</v>
      </c>
    </row>
    <row r="885" spans="1:17" ht="20.100000000000001" customHeight="1">
      <c r="A885" s="288">
        <v>44527</v>
      </c>
      <c r="B885" s="5">
        <v>13425</v>
      </c>
      <c r="C885" s="5">
        <v>9215</v>
      </c>
      <c r="D885" s="5">
        <v>7205</v>
      </c>
      <c r="E885" s="5">
        <v>9827</v>
      </c>
      <c r="F885" s="5">
        <v>42381</v>
      </c>
      <c r="G885" s="5">
        <v>1265</v>
      </c>
      <c r="H885" s="5">
        <v>24991</v>
      </c>
      <c r="I885" s="5">
        <v>14517</v>
      </c>
      <c r="J885" s="5">
        <v>6874</v>
      </c>
      <c r="K885" s="5">
        <v>7934</v>
      </c>
      <c r="L885" s="5">
        <v>6854</v>
      </c>
      <c r="M885" s="5">
        <v>4898</v>
      </c>
      <c r="N885" s="5">
        <v>18018</v>
      </c>
      <c r="O885" s="5">
        <v>3041</v>
      </c>
      <c r="P885" s="5">
        <v>14512</v>
      </c>
      <c r="Q885" s="5">
        <v>184957</v>
      </c>
    </row>
    <row r="886" spans="1:17" ht="20.100000000000001" customHeight="1">
      <c r="A886" s="288">
        <v>44528</v>
      </c>
      <c r="B886" s="5">
        <v>13192</v>
      </c>
      <c r="C886" s="5">
        <v>9102</v>
      </c>
      <c r="D886" s="5">
        <v>7041</v>
      </c>
      <c r="E886" s="5">
        <v>9945</v>
      </c>
      <c r="F886" s="5">
        <v>42597</v>
      </c>
      <c r="G886" s="5">
        <v>1257</v>
      </c>
      <c r="H886" s="5">
        <v>24706</v>
      </c>
      <c r="I886" s="5">
        <v>14357</v>
      </c>
      <c r="J886" s="5">
        <v>6950</v>
      </c>
      <c r="K886" s="5">
        <v>8092</v>
      </c>
      <c r="L886" s="5">
        <v>6478</v>
      </c>
      <c r="M886" s="5">
        <v>5097</v>
      </c>
      <c r="N886" s="5">
        <v>18432</v>
      </c>
      <c r="O886" s="5">
        <v>3098</v>
      </c>
      <c r="P886" s="5">
        <v>14698</v>
      </c>
      <c r="Q886" s="5">
        <v>185042</v>
      </c>
    </row>
    <row r="887" spans="1:17" ht="20.100000000000001" customHeight="1">
      <c r="A887" s="288">
        <v>44529</v>
      </c>
      <c r="B887" s="5">
        <v>12668</v>
      </c>
      <c r="C887" s="5">
        <v>8798</v>
      </c>
      <c r="D887" s="5">
        <v>6701</v>
      </c>
      <c r="E887" s="5">
        <v>9742</v>
      </c>
      <c r="F887" s="5">
        <v>42356</v>
      </c>
      <c r="G887" s="5">
        <v>1260</v>
      </c>
      <c r="H887" s="5">
        <v>24784</v>
      </c>
      <c r="I887" s="5">
        <v>14216</v>
      </c>
      <c r="J887" s="5">
        <v>6821</v>
      </c>
      <c r="K887" s="5">
        <v>7942</v>
      </c>
      <c r="L887" s="5">
        <v>6565</v>
      </c>
      <c r="M887" s="5">
        <v>5023</v>
      </c>
      <c r="N887" s="5">
        <v>18297</v>
      </c>
      <c r="O887" s="5">
        <v>3065</v>
      </c>
      <c r="P887" s="5">
        <v>14737</v>
      </c>
      <c r="Q887" s="5">
        <v>182975</v>
      </c>
    </row>
    <row r="888" spans="1:17" ht="20.100000000000001" customHeight="1">
      <c r="A888" s="288">
        <v>44530</v>
      </c>
      <c r="B888" s="5">
        <v>13002</v>
      </c>
      <c r="C888" s="5">
        <v>8957</v>
      </c>
      <c r="D888" s="5">
        <v>6895</v>
      </c>
      <c r="E888" s="5">
        <v>9682</v>
      </c>
      <c r="F888" s="5">
        <v>42105</v>
      </c>
      <c r="G888" s="5">
        <v>1244</v>
      </c>
      <c r="H888" s="5">
        <v>24615</v>
      </c>
      <c r="I888" s="5">
        <v>14485</v>
      </c>
      <c r="J888" s="5">
        <v>6945</v>
      </c>
      <c r="K888" s="5">
        <v>8021</v>
      </c>
      <c r="L888" s="5">
        <v>6632</v>
      </c>
      <c r="M888" s="5">
        <v>4985</v>
      </c>
      <c r="N888" s="5">
        <v>18416</v>
      </c>
      <c r="O888" s="5">
        <v>3087</v>
      </c>
      <c r="P888" s="5">
        <v>14829</v>
      </c>
      <c r="Q888" s="5">
        <v>183900</v>
      </c>
    </row>
    <row r="889" spans="1:17" ht="20.100000000000001" customHeight="1">
      <c r="A889" s="288">
        <v>44531</v>
      </c>
      <c r="B889" s="5">
        <v>13205</v>
      </c>
      <c r="C889" s="5">
        <v>9102</v>
      </c>
      <c r="D889" s="5">
        <v>7015</v>
      </c>
      <c r="E889" s="5">
        <v>9721</v>
      </c>
      <c r="F889" s="5">
        <v>42367</v>
      </c>
      <c r="G889" s="5">
        <v>1271</v>
      </c>
      <c r="H889" s="5">
        <v>24881</v>
      </c>
      <c r="I889" s="5">
        <v>14579</v>
      </c>
      <c r="J889" s="5">
        <v>6896</v>
      </c>
      <c r="K889" s="5">
        <v>7956</v>
      </c>
      <c r="L889" s="5">
        <v>6598</v>
      </c>
      <c r="M889" s="5">
        <v>4906</v>
      </c>
      <c r="N889" s="5">
        <v>18307</v>
      </c>
      <c r="O889" s="5">
        <v>3098</v>
      </c>
      <c r="P889" s="5">
        <v>14947</v>
      </c>
      <c r="Q889" s="5">
        <v>184849</v>
      </c>
    </row>
    <row r="890" spans="1:17" ht="20.100000000000001" customHeight="1">
      <c r="A890" s="288">
        <v>44532</v>
      </c>
      <c r="B890" s="5">
        <v>13399</v>
      </c>
      <c r="C890" s="5">
        <v>9256</v>
      </c>
      <c r="D890" s="5">
        <v>7155</v>
      </c>
      <c r="E890" s="5">
        <v>9624</v>
      </c>
      <c r="F890" s="5">
        <v>42153</v>
      </c>
      <c r="G890" s="5">
        <v>1237</v>
      </c>
      <c r="H890" s="5">
        <v>24773</v>
      </c>
      <c r="I890" s="5">
        <v>14752</v>
      </c>
      <c r="J890" s="5">
        <v>6821</v>
      </c>
      <c r="K890" s="5">
        <v>7836</v>
      </c>
      <c r="L890" s="5">
        <v>6432</v>
      </c>
      <c r="M890" s="5">
        <v>5036</v>
      </c>
      <c r="N890" s="5">
        <v>18654</v>
      </c>
      <c r="O890" s="5">
        <v>3136</v>
      </c>
      <c r="P890" s="5">
        <v>15311</v>
      </c>
      <c r="Q890" s="5">
        <v>185575</v>
      </c>
    </row>
    <row r="891" spans="1:17" ht="20.100000000000001" customHeight="1">
      <c r="A891" s="288">
        <v>44533</v>
      </c>
      <c r="B891" s="5">
        <v>13235</v>
      </c>
      <c r="C891" s="5">
        <v>9125</v>
      </c>
      <c r="D891" s="5">
        <v>7035</v>
      </c>
      <c r="E891" s="5">
        <v>9735</v>
      </c>
      <c r="F891" s="5">
        <v>42367</v>
      </c>
      <c r="G891" s="5">
        <v>1257</v>
      </c>
      <c r="H891" s="5">
        <v>24911</v>
      </c>
      <c r="I891" s="5">
        <v>14501</v>
      </c>
      <c r="J891" s="5">
        <v>6721</v>
      </c>
      <c r="K891" s="5">
        <v>7934</v>
      </c>
      <c r="L891" s="5">
        <v>6495</v>
      </c>
      <c r="M891" s="5">
        <v>5068</v>
      </c>
      <c r="N891" s="5">
        <v>18737</v>
      </c>
      <c r="O891" s="5">
        <v>3189</v>
      </c>
      <c r="P891" s="5">
        <v>15455</v>
      </c>
      <c r="Q891" s="5">
        <v>185765</v>
      </c>
    </row>
    <row r="892" spans="1:17" ht="20.100000000000001" customHeight="1">
      <c r="A892" s="288">
        <v>44534</v>
      </c>
      <c r="B892" s="5">
        <v>13502</v>
      </c>
      <c r="C892" s="5">
        <v>9215</v>
      </c>
      <c r="D892" s="5">
        <v>7205</v>
      </c>
      <c r="E892" s="5">
        <v>10021</v>
      </c>
      <c r="F892" s="5">
        <v>42125</v>
      </c>
      <c r="G892" s="5">
        <v>1284</v>
      </c>
      <c r="H892" s="5">
        <v>24233</v>
      </c>
      <c r="I892" s="5">
        <v>14372</v>
      </c>
      <c r="J892" s="5">
        <v>6921</v>
      </c>
      <c r="K892" s="5">
        <v>8124</v>
      </c>
      <c r="L892" s="5">
        <v>6617</v>
      </c>
      <c r="M892" s="5">
        <v>5015</v>
      </c>
      <c r="N892" s="5">
        <v>19012</v>
      </c>
      <c r="O892" s="5">
        <v>3221</v>
      </c>
      <c r="P892" s="5">
        <v>16108</v>
      </c>
      <c r="Q892" s="5">
        <v>186975</v>
      </c>
    </row>
    <row r="893" spans="1:17" ht="20.100000000000001" customHeight="1">
      <c r="A893" s="288">
        <v>44535</v>
      </c>
      <c r="B893" s="5">
        <v>13459</v>
      </c>
      <c r="C893" s="5">
        <v>9152</v>
      </c>
      <c r="D893" s="5">
        <v>7269</v>
      </c>
      <c r="E893" s="5">
        <v>9821</v>
      </c>
      <c r="F893" s="5">
        <v>42468</v>
      </c>
      <c r="G893" s="5">
        <v>1280</v>
      </c>
      <c r="H893" s="5">
        <v>24594</v>
      </c>
      <c r="I893" s="5">
        <v>14593</v>
      </c>
      <c r="J893" s="5">
        <v>7098</v>
      </c>
      <c r="K893" s="5">
        <v>8235</v>
      </c>
      <c r="L893" s="5">
        <v>6551</v>
      </c>
      <c r="M893" s="5">
        <v>5095</v>
      </c>
      <c r="N893" s="5">
        <v>19207</v>
      </c>
      <c r="O893" s="5">
        <v>3269</v>
      </c>
      <c r="P893" s="5">
        <v>16342</v>
      </c>
      <c r="Q893" s="5">
        <v>188433</v>
      </c>
    </row>
    <row r="894" spans="1:17" ht="20.100000000000001" customHeight="1">
      <c r="A894" s="288">
        <v>44536</v>
      </c>
      <c r="B894" s="5">
        <v>13369</v>
      </c>
      <c r="C894" s="5">
        <v>9242</v>
      </c>
      <c r="D894" s="5">
        <v>7156</v>
      </c>
      <c r="E894" s="5">
        <v>9745</v>
      </c>
      <c r="F894" s="5">
        <v>42205</v>
      </c>
      <c r="G894" s="5">
        <v>1269</v>
      </c>
      <c r="H894" s="5">
        <v>24802</v>
      </c>
      <c r="I894" s="5">
        <v>14627</v>
      </c>
      <c r="J894" s="5">
        <v>7002</v>
      </c>
      <c r="K894" s="5">
        <v>8164</v>
      </c>
      <c r="L894" s="5">
        <v>6761</v>
      </c>
      <c r="M894" s="5">
        <v>5026</v>
      </c>
      <c r="N894" s="5">
        <v>19105</v>
      </c>
      <c r="O894" s="5">
        <v>3254</v>
      </c>
      <c r="P894" s="5">
        <v>16201</v>
      </c>
      <c r="Q894" s="5">
        <v>187928</v>
      </c>
    </row>
    <row r="895" spans="1:17" ht="20.100000000000001" customHeight="1">
      <c r="A895" s="288">
        <v>44537</v>
      </c>
      <c r="B895" s="5">
        <v>13025</v>
      </c>
      <c r="C895" s="5">
        <v>9095</v>
      </c>
      <c r="D895" s="5">
        <v>7055</v>
      </c>
      <c r="E895" s="5">
        <v>9827</v>
      </c>
      <c r="F895" s="5">
        <v>51236</v>
      </c>
      <c r="G895" s="5">
        <v>1301</v>
      </c>
      <c r="H895" s="5">
        <v>25331</v>
      </c>
      <c r="I895" s="5">
        <v>14815</v>
      </c>
      <c r="J895" s="5">
        <v>7128</v>
      </c>
      <c r="K895" s="5">
        <v>8234</v>
      </c>
      <c r="L895" s="5">
        <v>6663</v>
      </c>
      <c r="M895" s="5">
        <v>4950</v>
      </c>
      <c r="N895" s="5">
        <v>18732</v>
      </c>
      <c r="O895" s="5">
        <v>3212</v>
      </c>
      <c r="P895" s="5">
        <v>15914</v>
      </c>
      <c r="Q895" s="5">
        <v>196518</v>
      </c>
    </row>
    <row r="896" spans="1:17" ht="20.100000000000001" customHeight="1">
      <c r="A896" s="288">
        <v>44538</v>
      </c>
      <c r="B896" s="5">
        <v>13236</v>
      </c>
      <c r="C896" s="5">
        <v>9205</v>
      </c>
      <c r="D896" s="5">
        <v>7162</v>
      </c>
      <c r="E896" s="5">
        <v>9934</v>
      </c>
      <c r="F896" s="5">
        <v>52312</v>
      </c>
      <c r="G896" s="5">
        <v>1288</v>
      </c>
      <c r="H896" s="5">
        <v>25194</v>
      </c>
      <c r="I896" s="5">
        <v>14428</v>
      </c>
      <c r="J896" s="5">
        <v>7232</v>
      </c>
      <c r="K896" s="5">
        <v>8452</v>
      </c>
      <c r="L896" s="5">
        <v>7019</v>
      </c>
      <c r="M896" s="5">
        <v>5061</v>
      </c>
      <c r="N896" s="5">
        <v>18269</v>
      </c>
      <c r="O896" s="5">
        <v>3187</v>
      </c>
      <c r="P896" s="5">
        <v>15659</v>
      </c>
      <c r="Q896" s="5">
        <v>197638</v>
      </c>
    </row>
    <row r="897" spans="1:17" ht="20.100000000000001" customHeight="1">
      <c r="A897" s="288">
        <v>44539</v>
      </c>
      <c r="B897" s="5">
        <v>12905</v>
      </c>
      <c r="C897" s="5">
        <v>9025</v>
      </c>
      <c r="D897" s="5">
        <v>7025</v>
      </c>
      <c r="E897" s="5">
        <v>9825</v>
      </c>
      <c r="F897" s="5">
        <v>53256</v>
      </c>
      <c r="G897" s="5">
        <v>1259</v>
      </c>
      <c r="H897" s="5">
        <v>25667</v>
      </c>
      <c r="I897" s="5">
        <v>14671</v>
      </c>
      <c r="J897" s="5">
        <v>7325</v>
      </c>
      <c r="K897" s="5">
        <v>8539</v>
      </c>
      <c r="L897" s="5">
        <v>6913</v>
      </c>
      <c r="M897" s="5">
        <v>5012</v>
      </c>
      <c r="N897" s="5">
        <v>17897</v>
      </c>
      <c r="O897" s="5">
        <v>3121</v>
      </c>
      <c r="P897" s="5">
        <v>15414</v>
      </c>
      <c r="Q897" s="5">
        <v>197854</v>
      </c>
    </row>
    <row r="898" spans="1:17" ht="20.100000000000001" customHeight="1">
      <c r="A898" s="288">
        <v>44540</v>
      </c>
      <c r="B898" s="5">
        <v>13221</v>
      </c>
      <c r="C898" s="5">
        <v>9126</v>
      </c>
      <c r="D898" s="5">
        <v>7112</v>
      </c>
      <c r="E898" s="5">
        <v>9931</v>
      </c>
      <c r="F898" s="5">
        <v>53587</v>
      </c>
      <c r="G898" s="5">
        <v>1275</v>
      </c>
      <c r="H898" s="5">
        <v>25911</v>
      </c>
      <c r="I898" s="5">
        <v>14329</v>
      </c>
      <c r="J898" s="5">
        <v>7425</v>
      </c>
      <c r="K898" s="5">
        <v>8625</v>
      </c>
      <c r="L898" s="5">
        <v>6601</v>
      </c>
      <c r="M898" s="5">
        <v>5097</v>
      </c>
      <c r="N898" s="5">
        <v>18136</v>
      </c>
      <c r="O898" s="5">
        <v>3087</v>
      </c>
      <c r="P898" s="5">
        <v>15523</v>
      </c>
      <c r="Q898" s="5">
        <v>198986</v>
      </c>
    </row>
    <row r="899" spans="1:17" ht="20.100000000000001" customHeight="1">
      <c r="A899" s="288">
        <v>44541</v>
      </c>
      <c r="B899" s="5">
        <v>13312</v>
      </c>
      <c r="C899" s="5">
        <v>9005</v>
      </c>
      <c r="D899" s="5">
        <v>7211</v>
      </c>
      <c r="E899" s="5">
        <v>10132</v>
      </c>
      <c r="F899" s="5">
        <v>52102</v>
      </c>
      <c r="G899" s="5">
        <v>1284</v>
      </c>
      <c r="H899" s="5">
        <v>26166</v>
      </c>
      <c r="I899" s="5">
        <v>14217</v>
      </c>
      <c r="J899" s="5">
        <v>7528</v>
      </c>
      <c r="K899" s="5">
        <v>8895</v>
      </c>
      <c r="L899" s="5">
        <v>6969</v>
      </c>
      <c r="M899" s="5">
        <v>5023</v>
      </c>
      <c r="N899" s="5">
        <v>17954</v>
      </c>
      <c r="O899" s="5">
        <v>3123</v>
      </c>
      <c r="P899" s="5">
        <v>15675</v>
      </c>
      <c r="Q899" s="5">
        <v>198596</v>
      </c>
    </row>
    <row r="900" spans="1:17" ht="20.100000000000001" customHeight="1">
      <c r="A900" s="288">
        <v>44542</v>
      </c>
      <c r="B900" s="5">
        <v>13415</v>
      </c>
      <c r="C900" s="5">
        <v>9112</v>
      </c>
      <c r="D900" s="5">
        <v>7281</v>
      </c>
      <c r="E900" s="5">
        <v>10021</v>
      </c>
      <c r="F900" s="5">
        <v>51322</v>
      </c>
      <c r="G900" s="5">
        <v>1256</v>
      </c>
      <c r="H900" s="5">
        <v>25864</v>
      </c>
      <c r="I900" s="5">
        <v>14106</v>
      </c>
      <c r="J900" s="5">
        <v>7732</v>
      </c>
      <c r="K900" s="5">
        <v>9021</v>
      </c>
      <c r="L900" s="5">
        <v>6872</v>
      </c>
      <c r="M900" s="5">
        <v>5089</v>
      </c>
      <c r="N900" s="5">
        <v>17812</v>
      </c>
      <c r="O900" s="5">
        <v>3131</v>
      </c>
      <c r="P900" s="5">
        <v>15811</v>
      </c>
      <c r="Q900" s="5">
        <v>197845</v>
      </c>
    </row>
    <row r="901" spans="1:17" ht="20.100000000000001" customHeight="1">
      <c r="A901" s="288">
        <v>44543</v>
      </c>
      <c r="B901" s="5">
        <v>13502</v>
      </c>
      <c r="C901" s="5">
        <v>9255</v>
      </c>
      <c r="D901" s="5">
        <v>7215</v>
      </c>
      <c r="E901" s="5">
        <v>9832</v>
      </c>
      <c r="F901" s="5">
        <v>50163</v>
      </c>
      <c r="G901" s="5">
        <v>1277</v>
      </c>
      <c r="H901" s="5">
        <v>25995</v>
      </c>
      <c r="I901" s="5">
        <v>14592</v>
      </c>
      <c r="J901" s="5">
        <v>7621</v>
      </c>
      <c r="K901" s="5">
        <v>9123</v>
      </c>
      <c r="L901" s="5">
        <v>6804</v>
      </c>
      <c r="M901" s="5">
        <v>5010</v>
      </c>
      <c r="N901" s="5">
        <v>17520</v>
      </c>
      <c r="O901" s="5">
        <v>3107</v>
      </c>
      <c r="P901" s="5">
        <v>15647</v>
      </c>
      <c r="Q901" s="5">
        <v>196663</v>
      </c>
    </row>
    <row r="902" spans="1:17" ht="20.100000000000001" customHeight="1">
      <c r="A902" s="288">
        <v>44544</v>
      </c>
      <c r="B902" s="5">
        <v>13242</v>
      </c>
      <c r="C902" s="5">
        <v>9061</v>
      </c>
      <c r="D902" s="5">
        <v>7102</v>
      </c>
      <c r="E902" s="5">
        <v>9735</v>
      </c>
      <c r="F902" s="5">
        <v>50325</v>
      </c>
      <c r="G902" s="5">
        <v>1354</v>
      </c>
      <c r="H902" s="5">
        <v>25365</v>
      </c>
      <c r="I902" s="5">
        <v>14358</v>
      </c>
      <c r="J902" s="5">
        <v>8721</v>
      </c>
      <c r="K902" s="5">
        <v>9655</v>
      </c>
      <c r="L902" s="5">
        <v>6539</v>
      </c>
      <c r="M902" s="5">
        <v>5205</v>
      </c>
      <c r="N902" s="5">
        <v>17698</v>
      </c>
      <c r="O902" s="5">
        <v>3145</v>
      </c>
      <c r="P902" s="5">
        <v>15816</v>
      </c>
      <c r="Q902" s="5">
        <v>197321</v>
      </c>
    </row>
    <row r="903" spans="1:17" ht="20.100000000000001" customHeight="1">
      <c r="A903" s="288">
        <v>44545</v>
      </c>
      <c r="B903" s="5">
        <v>13412</v>
      </c>
      <c r="C903" s="5">
        <v>9199</v>
      </c>
      <c r="D903" s="5">
        <v>7216</v>
      </c>
      <c r="E903" s="5">
        <v>9636</v>
      </c>
      <c r="F903" s="5">
        <v>55431</v>
      </c>
      <c r="G903" s="5">
        <v>1476</v>
      </c>
      <c r="H903" s="5">
        <v>26141</v>
      </c>
      <c r="I903" s="5">
        <v>14127</v>
      </c>
      <c r="J903" s="5">
        <v>9345</v>
      </c>
      <c r="K903" s="5">
        <v>10213</v>
      </c>
      <c r="L903" s="5">
        <v>6912</v>
      </c>
      <c r="M903" s="5">
        <v>5138</v>
      </c>
      <c r="N903" s="5">
        <v>17983</v>
      </c>
      <c r="O903" s="5">
        <v>3209</v>
      </c>
      <c r="P903" s="5">
        <v>16161</v>
      </c>
      <c r="Q903" s="5">
        <v>205599</v>
      </c>
    </row>
    <row r="904" spans="1:17" ht="20.100000000000001" customHeight="1">
      <c r="A904" s="288">
        <v>44546</v>
      </c>
      <c r="B904" s="5">
        <v>13815</v>
      </c>
      <c r="C904" s="5">
        <v>9398</v>
      </c>
      <c r="D904" s="5">
        <v>7412</v>
      </c>
      <c r="E904" s="5">
        <v>9537</v>
      </c>
      <c r="F904" s="5">
        <v>52365</v>
      </c>
      <c r="G904" s="5">
        <v>1439</v>
      </c>
      <c r="H904" s="5">
        <v>25894</v>
      </c>
      <c r="I904" s="5">
        <v>14005</v>
      </c>
      <c r="J904" s="5">
        <v>9535</v>
      </c>
      <c r="K904" s="5">
        <v>9987</v>
      </c>
      <c r="L904" s="5">
        <v>7047</v>
      </c>
      <c r="M904" s="5">
        <v>5263</v>
      </c>
      <c r="N904" s="5">
        <v>18211</v>
      </c>
      <c r="O904" s="5">
        <v>3248</v>
      </c>
      <c r="P904" s="5">
        <v>16354</v>
      </c>
      <c r="Q904" s="5">
        <v>203510</v>
      </c>
    </row>
    <row r="905" spans="1:17" ht="20.100000000000001" customHeight="1">
      <c r="A905" s="288">
        <v>44547</v>
      </c>
      <c r="B905" s="5">
        <v>14255</v>
      </c>
      <c r="C905" s="5">
        <v>9626</v>
      </c>
      <c r="D905" s="5">
        <v>7756</v>
      </c>
      <c r="E905" s="5">
        <v>9485</v>
      </c>
      <c r="F905" s="5">
        <v>52025</v>
      </c>
      <c r="G905" s="5">
        <v>1501</v>
      </c>
      <c r="H905" s="5">
        <v>26714</v>
      </c>
      <c r="I905" s="5">
        <v>14491</v>
      </c>
      <c r="J905" s="5">
        <v>9678</v>
      </c>
      <c r="K905" s="5">
        <v>10145</v>
      </c>
      <c r="L905" s="5">
        <v>7431</v>
      </c>
      <c r="M905" s="5">
        <v>5203</v>
      </c>
      <c r="N905" s="5">
        <v>18536</v>
      </c>
      <c r="O905" s="5">
        <v>3297</v>
      </c>
      <c r="P905" s="5">
        <v>16618</v>
      </c>
      <c r="Q905" s="5">
        <v>206761</v>
      </c>
    </row>
    <row r="906" spans="1:17" ht="20.100000000000001" customHeight="1">
      <c r="A906" s="288">
        <v>44548</v>
      </c>
      <c r="B906" s="5">
        <v>14461</v>
      </c>
      <c r="C906" s="5">
        <v>9671</v>
      </c>
      <c r="D906" s="5">
        <v>7815</v>
      </c>
      <c r="E906" s="5">
        <v>9797</v>
      </c>
      <c r="F906" s="5">
        <v>55267</v>
      </c>
      <c r="G906" s="5">
        <v>1547</v>
      </c>
      <c r="H906" s="5">
        <v>28115</v>
      </c>
      <c r="I906" s="5">
        <v>14258</v>
      </c>
      <c r="J906" s="5">
        <v>9987</v>
      </c>
      <c r="K906" s="5">
        <v>10346</v>
      </c>
      <c r="L906" s="5">
        <v>7527</v>
      </c>
      <c r="M906" s="5">
        <v>5535</v>
      </c>
      <c r="N906" s="5">
        <v>18981</v>
      </c>
      <c r="O906" s="5">
        <v>3343</v>
      </c>
      <c r="P906" s="5">
        <v>16897</v>
      </c>
      <c r="Q906" s="5">
        <v>213547</v>
      </c>
    </row>
    <row r="907" spans="1:17" ht="20.100000000000001" customHeight="1">
      <c r="A907" s="288">
        <v>44549</v>
      </c>
      <c r="B907" s="5">
        <v>14989</v>
      </c>
      <c r="C907" s="5">
        <v>9915</v>
      </c>
      <c r="D907" s="5">
        <v>8225</v>
      </c>
      <c r="E907" s="5">
        <v>10024</v>
      </c>
      <c r="F907" s="5">
        <v>57125</v>
      </c>
      <c r="G907" s="5">
        <v>1596</v>
      </c>
      <c r="H907" s="5">
        <v>29024</v>
      </c>
      <c r="I907" s="5">
        <v>14006</v>
      </c>
      <c r="J907" s="5">
        <v>10145</v>
      </c>
      <c r="K907" s="5">
        <v>10459</v>
      </c>
      <c r="L907" s="5">
        <v>7725</v>
      </c>
      <c r="M907" s="5">
        <v>5935</v>
      </c>
      <c r="N907" s="5">
        <v>19254</v>
      </c>
      <c r="O907" s="5">
        <v>3395</v>
      </c>
      <c r="P907" s="5">
        <v>17101</v>
      </c>
      <c r="Q907" s="5">
        <v>218918</v>
      </c>
    </row>
    <row r="908" spans="1:17" ht="20.100000000000001" customHeight="1">
      <c r="A908" s="288">
        <v>44550</v>
      </c>
      <c r="B908" s="5">
        <v>15295</v>
      </c>
      <c r="C908" s="5">
        <v>10465</v>
      </c>
      <c r="D908" s="5">
        <v>8454</v>
      </c>
      <c r="E908" s="5">
        <v>10398</v>
      </c>
      <c r="F908" s="5">
        <v>57638</v>
      </c>
      <c r="G908" s="5">
        <v>1639</v>
      </c>
      <c r="H908" s="5">
        <v>33145</v>
      </c>
      <c r="I908" s="5">
        <v>14265</v>
      </c>
      <c r="J908" s="5">
        <v>9876</v>
      </c>
      <c r="K908" s="5">
        <v>10267</v>
      </c>
      <c r="L908" s="5">
        <v>8091</v>
      </c>
      <c r="M908" s="5">
        <v>6512</v>
      </c>
      <c r="N908" s="5">
        <v>19321</v>
      </c>
      <c r="O908" s="5">
        <v>3434</v>
      </c>
      <c r="P908" s="5">
        <v>17215</v>
      </c>
      <c r="Q908" s="5">
        <v>226015</v>
      </c>
    </row>
    <row r="909" spans="1:17" ht="20.100000000000001" customHeight="1">
      <c r="A909" s="288">
        <v>44551</v>
      </c>
      <c r="B909" s="5">
        <v>14952</v>
      </c>
      <c r="C909" s="5">
        <v>10667</v>
      </c>
      <c r="D909" s="5">
        <v>8255</v>
      </c>
      <c r="E909" s="5">
        <v>10526</v>
      </c>
      <c r="F909" s="5">
        <v>52621</v>
      </c>
      <c r="G909" s="5">
        <v>1625</v>
      </c>
      <c r="H909" s="5">
        <v>35181</v>
      </c>
      <c r="I909" s="5">
        <v>14473</v>
      </c>
      <c r="J909" s="5">
        <v>10469</v>
      </c>
      <c r="K909" s="5">
        <v>10690</v>
      </c>
      <c r="L909" s="5">
        <v>7846</v>
      </c>
      <c r="M909" s="5">
        <v>6235</v>
      </c>
      <c r="N909" s="5">
        <v>19697</v>
      </c>
      <c r="O909" s="5">
        <v>3496</v>
      </c>
      <c r="P909" s="5">
        <v>17701</v>
      </c>
      <c r="Q909" s="5">
        <v>224434</v>
      </c>
    </row>
    <row r="910" spans="1:17" ht="20.100000000000001" customHeight="1">
      <c r="A910" s="288">
        <v>44552</v>
      </c>
      <c r="B910" s="5">
        <v>14395</v>
      </c>
      <c r="C910" s="5">
        <v>10155</v>
      </c>
      <c r="D910" s="5">
        <v>7872</v>
      </c>
      <c r="E910" s="5">
        <v>10116</v>
      </c>
      <c r="F910" s="5">
        <v>50120</v>
      </c>
      <c r="G910" s="5">
        <v>1519</v>
      </c>
      <c r="H910" s="5">
        <v>31894</v>
      </c>
      <c r="I910" s="5">
        <v>14136</v>
      </c>
      <c r="J910" s="5">
        <v>10253</v>
      </c>
      <c r="K910" s="5">
        <v>10458</v>
      </c>
      <c r="L910" s="5">
        <v>7404</v>
      </c>
      <c r="M910" s="5">
        <v>6026</v>
      </c>
      <c r="N910" s="5">
        <v>16803</v>
      </c>
      <c r="O910" s="5">
        <v>3410</v>
      </c>
      <c r="P910" s="5">
        <v>15969</v>
      </c>
      <c r="Q910" s="5">
        <v>210530</v>
      </c>
    </row>
    <row r="911" spans="1:17" ht="20.100000000000001" customHeight="1">
      <c r="A911" s="288">
        <v>44553</v>
      </c>
      <c r="B911" s="5">
        <v>13924</v>
      </c>
      <c r="C911" s="5">
        <v>9759</v>
      </c>
      <c r="D911" s="5">
        <v>7601</v>
      </c>
      <c r="E911" s="5">
        <v>10012</v>
      </c>
      <c r="F911" s="5">
        <v>50326</v>
      </c>
      <c r="G911" s="5">
        <v>1532</v>
      </c>
      <c r="H911" s="5">
        <v>32088</v>
      </c>
      <c r="I911" s="5">
        <v>14387</v>
      </c>
      <c r="J911" s="5">
        <v>10135</v>
      </c>
      <c r="K911" s="5">
        <v>10302</v>
      </c>
      <c r="L911" s="5">
        <v>7092</v>
      </c>
      <c r="M911" s="5">
        <v>6085</v>
      </c>
      <c r="N911" s="5">
        <v>16397</v>
      </c>
      <c r="O911" s="5">
        <v>3376</v>
      </c>
      <c r="P911" s="5">
        <v>15432</v>
      </c>
      <c r="Q911" s="5">
        <v>208448</v>
      </c>
    </row>
    <row r="912" spans="1:17" ht="20.100000000000001" customHeight="1">
      <c r="A912" s="288">
        <v>44554</v>
      </c>
      <c r="B912" s="5">
        <v>14159</v>
      </c>
      <c r="C912" s="5">
        <v>9619</v>
      </c>
      <c r="D912" s="5">
        <v>7745</v>
      </c>
      <c r="E912" s="5">
        <v>9825</v>
      </c>
      <c r="F912" s="5">
        <v>50103</v>
      </c>
      <c r="G912" s="5">
        <v>1509</v>
      </c>
      <c r="H912" s="5">
        <v>32712</v>
      </c>
      <c r="I912" s="5">
        <v>14505</v>
      </c>
      <c r="J912" s="5">
        <v>10002</v>
      </c>
      <c r="K912" s="5">
        <v>10123</v>
      </c>
      <c r="L912" s="5">
        <v>7296</v>
      </c>
      <c r="M912" s="5">
        <v>6013</v>
      </c>
      <c r="N912" s="5">
        <v>16041</v>
      </c>
      <c r="O912" s="5">
        <v>3324</v>
      </c>
      <c r="P912" s="5">
        <v>15308</v>
      </c>
      <c r="Q912" s="5">
        <v>208284</v>
      </c>
    </row>
    <row r="913" spans="1:17" ht="20.100000000000001" customHeight="1">
      <c r="A913" s="288">
        <v>44555</v>
      </c>
      <c r="B913" s="5">
        <v>14308</v>
      </c>
      <c r="C913" s="5">
        <v>9854</v>
      </c>
      <c r="D913" s="5">
        <v>8285</v>
      </c>
      <c r="E913" s="5">
        <v>10135</v>
      </c>
      <c r="F913" s="5">
        <v>50326</v>
      </c>
      <c r="G913" s="5">
        <v>1532</v>
      </c>
      <c r="H913" s="5">
        <v>34210</v>
      </c>
      <c r="I913" s="5">
        <v>14418</v>
      </c>
      <c r="J913" s="5">
        <v>10432</v>
      </c>
      <c r="K913" s="5">
        <v>10348</v>
      </c>
      <c r="L913" s="5">
        <v>7192</v>
      </c>
      <c r="M913" s="5">
        <v>6091</v>
      </c>
      <c r="N913" s="5">
        <v>16363</v>
      </c>
      <c r="O913" s="5">
        <v>3356</v>
      </c>
      <c r="P913" s="5">
        <v>15596</v>
      </c>
      <c r="Q913" s="5">
        <v>212446</v>
      </c>
    </row>
    <row r="914" spans="1:17" ht="20.100000000000001" customHeight="1">
      <c r="A914" s="288">
        <v>44556</v>
      </c>
      <c r="B914" s="5">
        <v>14795</v>
      </c>
      <c r="C914" s="5">
        <v>9989</v>
      </c>
      <c r="D914" s="5">
        <v>8889</v>
      </c>
      <c r="E914" s="5">
        <v>10445</v>
      </c>
      <c r="F914" s="5">
        <v>50198</v>
      </c>
      <c r="G914" s="5">
        <v>1674</v>
      </c>
      <c r="H914" s="5">
        <v>35006</v>
      </c>
      <c r="I914" s="5">
        <v>14296</v>
      </c>
      <c r="J914" s="5">
        <v>10679</v>
      </c>
      <c r="K914" s="5">
        <v>10543</v>
      </c>
      <c r="L914" s="5">
        <v>6897</v>
      </c>
      <c r="M914" s="5">
        <v>6012</v>
      </c>
      <c r="N914" s="5">
        <v>16586</v>
      </c>
      <c r="O914" s="5">
        <v>3398</v>
      </c>
      <c r="P914" s="5">
        <v>15813</v>
      </c>
      <c r="Q914" s="5">
        <v>215220</v>
      </c>
    </row>
    <row r="915" spans="1:17" ht="20.100000000000001" customHeight="1">
      <c r="A915" s="288">
        <v>44557</v>
      </c>
      <c r="B915" s="5">
        <v>14889</v>
      </c>
      <c r="C915" s="5">
        <v>10021</v>
      </c>
      <c r="D915" s="5">
        <v>8466</v>
      </c>
      <c r="E915" s="5">
        <v>10145</v>
      </c>
      <c r="F915" s="5">
        <v>50236</v>
      </c>
      <c r="G915" s="5">
        <v>1603</v>
      </c>
      <c r="H915" s="5">
        <v>34625</v>
      </c>
      <c r="I915" s="5">
        <v>15470</v>
      </c>
      <c r="J915" s="5">
        <v>10725</v>
      </c>
      <c r="K915" s="5">
        <v>10458</v>
      </c>
      <c r="L915" s="5">
        <v>7165</v>
      </c>
      <c r="M915" s="5">
        <v>6058</v>
      </c>
      <c r="N915" s="5">
        <v>16687</v>
      </c>
      <c r="O915" s="5">
        <v>3434</v>
      </c>
      <c r="P915" s="5">
        <v>15047</v>
      </c>
      <c r="Q915" s="5">
        <v>215029</v>
      </c>
    </row>
    <row r="916" spans="1:17" ht="20.100000000000001" customHeight="1">
      <c r="A916" s="288">
        <v>44558</v>
      </c>
      <c r="B916" s="5">
        <v>15315</v>
      </c>
      <c r="C916" s="5">
        <v>10335</v>
      </c>
      <c r="D916" s="5">
        <v>8875</v>
      </c>
      <c r="E916" s="5">
        <v>10355</v>
      </c>
      <c r="F916" s="5">
        <v>55221</v>
      </c>
      <c r="G916" s="5">
        <v>1628</v>
      </c>
      <c r="H916" s="5">
        <v>35221</v>
      </c>
      <c r="I916" s="5">
        <v>15083</v>
      </c>
      <c r="J916" s="5">
        <v>10532</v>
      </c>
      <c r="K916" s="5">
        <v>10256</v>
      </c>
      <c r="L916" s="5">
        <v>7024</v>
      </c>
      <c r="M916" s="5">
        <v>6125</v>
      </c>
      <c r="N916" s="5">
        <v>16432</v>
      </c>
      <c r="O916" s="5">
        <v>3312</v>
      </c>
      <c r="P916" s="5">
        <v>14898</v>
      </c>
      <c r="Q916" s="5">
        <v>220612</v>
      </c>
    </row>
    <row r="917" spans="1:17" ht="20.100000000000001" customHeight="1">
      <c r="A917" s="288">
        <v>44559</v>
      </c>
      <c r="B917" s="5">
        <v>15499</v>
      </c>
      <c r="C917" s="5">
        <v>10496</v>
      </c>
      <c r="D917" s="5">
        <v>8949</v>
      </c>
      <c r="E917" s="5">
        <v>10637</v>
      </c>
      <c r="F917" s="5">
        <v>61126</v>
      </c>
      <c r="G917" s="5">
        <v>1805</v>
      </c>
      <c r="H917" s="5">
        <v>39064</v>
      </c>
      <c r="I917" s="5">
        <v>14976</v>
      </c>
      <c r="J917" s="5">
        <v>10425</v>
      </c>
      <c r="K917" s="5">
        <v>10128</v>
      </c>
      <c r="L917" s="5">
        <v>7296</v>
      </c>
      <c r="M917" s="5">
        <v>6825</v>
      </c>
      <c r="N917" s="5">
        <v>16037</v>
      </c>
      <c r="O917" s="5">
        <v>3284</v>
      </c>
      <c r="P917" s="5">
        <v>14514</v>
      </c>
      <c r="Q917" s="5">
        <v>231061</v>
      </c>
    </row>
    <row r="918" spans="1:17" ht="20.100000000000001" customHeight="1">
      <c r="A918" s="288">
        <v>44560</v>
      </c>
      <c r="B918" s="5">
        <v>15998</v>
      </c>
      <c r="C918" s="5">
        <v>10918</v>
      </c>
      <c r="D918" s="5">
        <v>9336</v>
      </c>
      <c r="E918" s="5">
        <v>11035</v>
      </c>
      <c r="F918" s="5">
        <v>67253</v>
      </c>
      <c r="G918" s="5">
        <v>1922</v>
      </c>
      <c r="H918" s="5">
        <v>43113</v>
      </c>
      <c r="I918" s="5">
        <v>15127</v>
      </c>
      <c r="J918" s="5">
        <v>10354</v>
      </c>
      <c r="K918" s="5">
        <v>10016</v>
      </c>
      <c r="L918" s="5">
        <v>6981</v>
      </c>
      <c r="M918" s="5">
        <v>7507</v>
      </c>
      <c r="N918" s="5">
        <v>16347</v>
      </c>
      <c r="O918" s="5">
        <v>3309</v>
      </c>
      <c r="P918" s="5">
        <v>14678</v>
      </c>
      <c r="Q918" s="5">
        <v>243894</v>
      </c>
    </row>
    <row r="919" spans="1:17" s="124" customFormat="1" ht="20.100000000000001" customHeight="1">
      <c r="A919" s="290">
        <v>44561</v>
      </c>
      <c r="B919" s="219">
        <v>15799</v>
      </c>
      <c r="C919" s="219">
        <v>10816</v>
      </c>
      <c r="D919" s="219">
        <v>9445</v>
      </c>
      <c r="E919" s="219">
        <v>10389</v>
      </c>
      <c r="F919" s="219">
        <v>57165</v>
      </c>
      <c r="G919" s="219">
        <v>1684</v>
      </c>
      <c r="H919" s="219">
        <v>37699</v>
      </c>
      <c r="I919" s="219">
        <v>15582</v>
      </c>
      <c r="J919" s="219">
        <v>10568</v>
      </c>
      <c r="K919" s="219">
        <v>10234</v>
      </c>
      <c r="L919" s="219">
        <v>7132</v>
      </c>
      <c r="M919" s="219">
        <v>7023</v>
      </c>
      <c r="N919" s="219">
        <v>16798</v>
      </c>
      <c r="O919" s="219">
        <v>3378</v>
      </c>
      <c r="P919" s="219">
        <v>15105</v>
      </c>
      <c r="Q919" s="219">
        <v>228817</v>
      </c>
    </row>
    <row r="920" spans="1:17" ht="20.100000000000001" customHeight="1">
      <c r="A920" s="288">
        <v>44562</v>
      </c>
      <c r="B920" s="5">
        <v>15612</v>
      </c>
      <c r="C920" s="5">
        <v>11005</v>
      </c>
      <c r="D920" s="5">
        <v>9221</v>
      </c>
      <c r="E920" s="5">
        <v>10458</v>
      </c>
      <c r="F920" s="5">
        <v>52381</v>
      </c>
      <c r="G920" s="5">
        <v>1703</v>
      </c>
      <c r="H920" s="5">
        <v>37102</v>
      </c>
      <c r="I920" s="5">
        <v>15273</v>
      </c>
      <c r="J920" s="5">
        <v>10685</v>
      </c>
      <c r="K920" s="5">
        <v>10457</v>
      </c>
      <c r="L920" s="5">
        <v>6900</v>
      </c>
      <c r="M920" s="5">
        <v>6823</v>
      </c>
      <c r="N920" s="5">
        <v>17654</v>
      </c>
      <c r="O920" s="5">
        <v>3498</v>
      </c>
      <c r="P920" s="5">
        <v>15944</v>
      </c>
      <c r="Q920" s="5">
        <v>224716</v>
      </c>
    </row>
    <row r="921" spans="1:17" ht="20.100000000000001" customHeight="1">
      <c r="A921" s="288">
        <v>44563</v>
      </c>
      <c r="B921" s="5">
        <v>15414</v>
      </c>
      <c r="C921" s="5">
        <v>10796</v>
      </c>
      <c r="D921" s="5">
        <v>8925</v>
      </c>
      <c r="E921" s="5">
        <v>10327</v>
      </c>
      <c r="F921" s="5">
        <v>51267</v>
      </c>
      <c r="G921" s="5">
        <v>1677</v>
      </c>
      <c r="H921" s="5">
        <v>35946</v>
      </c>
      <c r="I921" s="5">
        <v>17620</v>
      </c>
      <c r="J921" s="5">
        <v>10727</v>
      </c>
      <c r="K921" s="5">
        <v>10678</v>
      </c>
      <c r="L921" s="5">
        <v>7324</v>
      </c>
      <c r="M921" s="5">
        <v>6215</v>
      </c>
      <c r="N921" s="5">
        <v>15889</v>
      </c>
      <c r="O921" s="5">
        <v>3354</v>
      </c>
      <c r="P921" s="5">
        <v>14868</v>
      </c>
      <c r="Q921" s="5">
        <v>221027</v>
      </c>
    </row>
    <row r="922" spans="1:17" ht="20.100000000000001" customHeight="1">
      <c r="A922" s="288">
        <v>44564</v>
      </c>
      <c r="B922" s="5">
        <v>14545</v>
      </c>
      <c r="C922" s="5">
        <v>10306</v>
      </c>
      <c r="D922" s="5">
        <v>8459</v>
      </c>
      <c r="E922" s="5">
        <v>10145</v>
      </c>
      <c r="F922" s="5">
        <v>50231</v>
      </c>
      <c r="G922" s="5">
        <v>1654</v>
      </c>
      <c r="H922" s="5">
        <v>35882</v>
      </c>
      <c r="I922" s="5">
        <v>16424</v>
      </c>
      <c r="J922" s="5">
        <v>10325</v>
      </c>
      <c r="K922" s="5">
        <v>10232</v>
      </c>
      <c r="L922" s="5">
        <v>7031</v>
      </c>
      <c r="M922" s="5">
        <v>5561</v>
      </c>
      <c r="N922" s="5">
        <v>15564</v>
      </c>
      <c r="O922" s="5">
        <v>3301</v>
      </c>
      <c r="P922" s="5">
        <v>14632</v>
      </c>
      <c r="Q922" s="5">
        <v>214292</v>
      </c>
    </row>
    <row r="923" spans="1:17" ht="20.100000000000001" customHeight="1">
      <c r="A923" s="288">
        <v>44565</v>
      </c>
      <c r="B923" s="5">
        <v>14021</v>
      </c>
      <c r="C923" s="5">
        <v>9975</v>
      </c>
      <c r="D923" s="5">
        <v>8012</v>
      </c>
      <c r="E923" s="5">
        <v>9234</v>
      </c>
      <c r="F923" s="5">
        <v>50025</v>
      </c>
      <c r="G923" s="5">
        <v>1679</v>
      </c>
      <c r="H923" s="5">
        <v>36031</v>
      </c>
      <c r="I923" s="5">
        <v>16083</v>
      </c>
      <c r="J923" s="5">
        <v>10217</v>
      </c>
      <c r="K923" s="5">
        <v>10078</v>
      </c>
      <c r="L923" s="5">
        <v>6746</v>
      </c>
      <c r="M923" s="5">
        <v>5289</v>
      </c>
      <c r="N923" s="5">
        <v>15736</v>
      </c>
      <c r="O923" s="5">
        <v>3323</v>
      </c>
      <c r="P923" s="5">
        <v>14901</v>
      </c>
      <c r="Q923" s="5">
        <v>211350</v>
      </c>
    </row>
    <row r="924" spans="1:17" ht="20.100000000000001" customHeight="1">
      <c r="A924" s="288">
        <v>44566</v>
      </c>
      <c r="B924" s="5">
        <v>13905</v>
      </c>
      <c r="C924" s="5">
        <v>9854</v>
      </c>
      <c r="D924" s="5">
        <v>7911</v>
      </c>
      <c r="E924" s="5">
        <v>9128</v>
      </c>
      <c r="F924" s="5">
        <v>50123</v>
      </c>
      <c r="G924" s="5">
        <v>1623</v>
      </c>
      <c r="H924" s="5">
        <v>35749</v>
      </c>
      <c r="I924" s="5">
        <v>16725</v>
      </c>
      <c r="J924" s="5">
        <v>10134</v>
      </c>
      <c r="K924" s="5">
        <v>9987</v>
      </c>
      <c r="L924" s="5">
        <v>7034</v>
      </c>
      <c r="M924" s="5">
        <v>5231</v>
      </c>
      <c r="N924" s="5">
        <v>16381</v>
      </c>
      <c r="O924" s="5">
        <v>3379</v>
      </c>
      <c r="P924" s="5">
        <v>15308</v>
      </c>
      <c r="Q924" s="5">
        <v>212472</v>
      </c>
    </row>
    <row r="925" spans="1:17" ht="20.100000000000001" customHeight="1">
      <c r="A925" s="288">
        <v>44567</v>
      </c>
      <c r="B925" s="5">
        <v>14125</v>
      </c>
      <c r="C925" s="5">
        <v>9735</v>
      </c>
      <c r="D925" s="5">
        <v>7801</v>
      </c>
      <c r="E925" s="5">
        <v>9025</v>
      </c>
      <c r="F925" s="5">
        <v>50037</v>
      </c>
      <c r="G925" s="5">
        <v>1650</v>
      </c>
      <c r="H925" s="5">
        <v>36017</v>
      </c>
      <c r="I925" s="5">
        <v>16471</v>
      </c>
      <c r="J925" s="5">
        <v>10002</v>
      </c>
      <c r="K925" s="5">
        <v>9835</v>
      </c>
      <c r="L925" s="5">
        <v>6489</v>
      </c>
      <c r="M925" s="5">
        <v>5162</v>
      </c>
      <c r="N925" s="5">
        <v>16047</v>
      </c>
      <c r="O925" s="5">
        <v>3352</v>
      </c>
      <c r="P925" s="5">
        <v>15105</v>
      </c>
      <c r="Q925" s="5">
        <v>210853</v>
      </c>
    </row>
    <row r="926" spans="1:17" ht="20.100000000000001" customHeight="1">
      <c r="A926" s="288">
        <v>44568</v>
      </c>
      <c r="B926" s="5">
        <v>14236</v>
      </c>
      <c r="C926" s="5">
        <v>9856</v>
      </c>
      <c r="D926" s="5">
        <v>7915</v>
      </c>
      <c r="E926" s="5">
        <v>9003</v>
      </c>
      <c r="F926" s="5">
        <v>50150</v>
      </c>
      <c r="G926" s="5">
        <v>1603</v>
      </c>
      <c r="H926" s="5">
        <v>34602</v>
      </c>
      <c r="I926" s="5">
        <v>16209</v>
      </c>
      <c r="J926" s="5">
        <v>9935</v>
      </c>
      <c r="K926" s="5">
        <v>9726</v>
      </c>
      <c r="L926" s="5">
        <v>6747</v>
      </c>
      <c r="M926" s="5">
        <v>5089</v>
      </c>
      <c r="N926" s="5">
        <v>15263</v>
      </c>
      <c r="O926" s="5">
        <v>3303</v>
      </c>
      <c r="P926" s="5">
        <v>14644</v>
      </c>
      <c r="Q926" s="5">
        <v>208281</v>
      </c>
    </row>
    <row r="927" spans="1:17" ht="20.100000000000001" customHeight="1">
      <c r="A927" s="288">
        <v>44569</v>
      </c>
      <c r="B927" s="5">
        <v>14079</v>
      </c>
      <c r="C927" s="5">
        <v>9695</v>
      </c>
      <c r="D927" s="5">
        <v>7754</v>
      </c>
      <c r="E927" s="5">
        <v>9435</v>
      </c>
      <c r="F927" s="5">
        <v>52650</v>
      </c>
      <c r="G927" s="5">
        <v>1641</v>
      </c>
      <c r="H927" s="5">
        <v>33451</v>
      </c>
      <c r="I927" s="5">
        <v>15946</v>
      </c>
      <c r="J927" s="5">
        <v>9827</v>
      </c>
      <c r="K927" s="5">
        <v>9689</v>
      </c>
      <c r="L927" s="5">
        <v>7139</v>
      </c>
      <c r="M927" s="5">
        <v>5168</v>
      </c>
      <c r="N927" s="5">
        <v>14911</v>
      </c>
      <c r="O927" s="5">
        <v>3369</v>
      </c>
      <c r="P927" s="5">
        <v>14322</v>
      </c>
      <c r="Q927" s="5">
        <v>209076</v>
      </c>
    </row>
    <row r="928" spans="1:17" ht="20.100000000000001" customHeight="1">
      <c r="A928" s="288">
        <v>44570</v>
      </c>
      <c r="B928" s="5">
        <v>14715</v>
      </c>
      <c r="C928" s="5">
        <v>10165</v>
      </c>
      <c r="D928" s="5">
        <v>8172</v>
      </c>
      <c r="E928" s="5">
        <v>9756</v>
      </c>
      <c r="F928" s="5">
        <v>50228</v>
      </c>
      <c r="G928" s="5">
        <v>1322</v>
      </c>
      <c r="H928" s="5">
        <v>35613</v>
      </c>
      <c r="I928" s="5">
        <v>15507</v>
      </c>
      <c r="J928" s="5">
        <v>10154</v>
      </c>
      <c r="K928" s="5">
        <v>9876</v>
      </c>
      <c r="L928" s="5">
        <v>7596</v>
      </c>
      <c r="M928" s="5">
        <v>5023</v>
      </c>
      <c r="N928" s="5">
        <v>15096</v>
      </c>
      <c r="O928" s="5">
        <v>3312</v>
      </c>
      <c r="P928" s="5">
        <v>14497</v>
      </c>
      <c r="Q928" s="5">
        <v>211032</v>
      </c>
    </row>
    <row r="929" spans="1:17" ht="20.100000000000001" customHeight="1">
      <c r="A929" s="288">
        <v>44571</v>
      </c>
      <c r="B929" s="5">
        <v>14339</v>
      </c>
      <c r="C929" s="5">
        <v>9965</v>
      </c>
      <c r="D929" s="5">
        <v>8016</v>
      </c>
      <c r="E929" s="5">
        <v>9528</v>
      </c>
      <c r="F929" s="5">
        <v>50032</v>
      </c>
      <c r="G929" s="5">
        <v>1084</v>
      </c>
      <c r="H929" s="5">
        <v>34252</v>
      </c>
      <c r="I929" s="5">
        <v>15323</v>
      </c>
      <c r="J929" s="5">
        <v>9865</v>
      </c>
      <c r="K929" s="5">
        <v>9723</v>
      </c>
      <c r="L929" s="5">
        <v>7324</v>
      </c>
      <c r="M929" s="5">
        <v>5089</v>
      </c>
      <c r="N929" s="5">
        <v>14496</v>
      </c>
      <c r="O929" s="5">
        <v>3258</v>
      </c>
      <c r="P929" s="5">
        <v>14217</v>
      </c>
      <c r="Q929" s="5">
        <v>206511</v>
      </c>
    </row>
    <row r="930" spans="1:17" ht="20.100000000000001" customHeight="1">
      <c r="A930" s="288">
        <v>44572</v>
      </c>
      <c r="B930" s="5">
        <v>13912</v>
      </c>
      <c r="C930" s="5">
        <v>9711</v>
      </c>
      <c r="D930" s="5">
        <v>7782</v>
      </c>
      <c r="E930" s="5">
        <v>9426</v>
      </c>
      <c r="F930" s="5">
        <v>49962</v>
      </c>
      <c r="G930" s="5">
        <v>1017</v>
      </c>
      <c r="H930" s="5">
        <v>31884</v>
      </c>
      <c r="I930" s="5">
        <v>15079</v>
      </c>
      <c r="J930" s="5">
        <v>9785</v>
      </c>
      <c r="K930" s="5">
        <v>9698</v>
      </c>
      <c r="L930" s="5">
        <v>7465</v>
      </c>
      <c r="M930" s="5">
        <v>5013</v>
      </c>
      <c r="N930" s="5">
        <v>14327</v>
      </c>
      <c r="O930" s="5">
        <v>3200</v>
      </c>
      <c r="P930" s="5">
        <v>14001</v>
      </c>
      <c r="Q930" s="5">
        <v>202262</v>
      </c>
    </row>
    <row r="931" spans="1:17" ht="20.100000000000001" customHeight="1">
      <c r="A931" s="288">
        <v>44573</v>
      </c>
      <c r="B931" s="5">
        <v>14056</v>
      </c>
      <c r="C931" s="5">
        <v>9611</v>
      </c>
      <c r="D931" s="5">
        <v>7658</v>
      </c>
      <c r="E931" s="5">
        <v>9378</v>
      </c>
      <c r="F931" s="5">
        <v>49852</v>
      </c>
      <c r="G931" s="5">
        <v>894</v>
      </c>
      <c r="H931" s="5">
        <v>31031</v>
      </c>
      <c r="I931" s="5">
        <v>14862</v>
      </c>
      <c r="J931" s="5">
        <v>9687</v>
      </c>
      <c r="K931" s="5">
        <v>9436</v>
      </c>
      <c r="L931" s="5">
        <v>7304</v>
      </c>
      <c r="M931" s="5">
        <v>4986</v>
      </c>
      <c r="N931" s="5">
        <v>14201</v>
      </c>
      <c r="O931" s="5">
        <v>3154</v>
      </c>
      <c r="P931" s="5">
        <v>14147</v>
      </c>
      <c r="Q931" s="5">
        <v>200257</v>
      </c>
    </row>
    <row r="932" spans="1:17" ht="20.100000000000001" customHeight="1">
      <c r="A932" s="288">
        <v>44574</v>
      </c>
      <c r="B932" s="5">
        <v>14698</v>
      </c>
      <c r="C932" s="5">
        <v>9865</v>
      </c>
      <c r="D932" s="5">
        <v>8099</v>
      </c>
      <c r="E932" s="5">
        <v>9875</v>
      </c>
      <c r="F932" s="5">
        <v>51678</v>
      </c>
      <c r="G932" s="5">
        <v>825</v>
      </c>
      <c r="H932" s="5">
        <v>30652</v>
      </c>
      <c r="I932" s="5">
        <v>15134</v>
      </c>
      <c r="J932" s="5">
        <v>9728</v>
      </c>
      <c r="K932" s="5">
        <v>9546</v>
      </c>
      <c r="L932" s="5">
        <v>7567</v>
      </c>
      <c r="M932" s="5">
        <v>5178</v>
      </c>
      <c r="N932" s="5">
        <v>14541</v>
      </c>
      <c r="O932" s="5">
        <v>3188</v>
      </c>
      <c r="P932" s="5">
        <v>14253</v>
      </c>
      <c r="Q932" s="5">
        <v>204827</v>
      </c>
    </row>
    <row r="933" spans="1:17" ht="20.100000000000001" customHeight="1">
      <c r="A933" s="288">
        <v>44575</v>
      </c>
      <c r="B933" s="5">
        <v>15255</v>
      </c>
      <c r="C933" s="5">
        <v>10272</v>
      </c>
      <c r="D933" s="5">
        <v>8325</v>
      </c>
      <c r="E933" s="5">
        <v>12450</v>
      </c>
      <c r="F933" s="5">
        <v>56846</v>
      </c>
      <c r="G933" s="5">
        <v>850</v>
      </c>
      <c r="H933" s="5">
        <v>33794</v>
      </c>
      <c r="I933" s="5">
        <v>15365</v>
      </c>
      <c r="J933" s="5">
        <v>9689</v>
      </c>
      <c r="K933" s="5">
        <v>9421</v>
      </c>
      <c r="L933" s="5">
        <v>7849</v>
      </c>
      <c r="M933" s="5">
        <v>5325</v>
      </c>
      <c r="N933" s="5">
        <v>14707</v>
      </c>
      <c r="O933" s="5">
        <v>3152</v>
      </c>
      <c r="P933" s="5">
        <v>14109</v>
      </c>
      <c r="Q933" s="5">
        <v>217409</v>
      </c>
    </row>
    <row r="934" spans="1:17" ht="20.100000000000001" customHeight="1">
      <c r="A934" s="288">
        <v>44576</v>
      </c>
      <c r="B934" s="5">
        <v>15582</v>
      </c>
      <c r="C934" s="5">
        <v>10492</v>
      </c>
      <c r="D934" s="5">
        <v>8681</v>
      </c>
      <c r="E934" s="5">
        <v>12767</v>
      </c>
      <c r="F934" s="5">
        <v>57850</v>
      </c>
      <c r="G934" s="5">
        <v>816</v>
      </c>
      <c r="H934" s="5">
        <v>33498</v>
      </c>
      <c r="I934" s="5">
        <v>15042</v>
      </c>
      <c r="J934" s="5">
        <v>9726</v>
      </c>
      <c r="K934" s="5">
        <v>9534</v>
      </c>
      <c r="L934" s="5">
        <v>7597</v>
      </c>
      <c r="M934" s="5">
        <v>5389</v>
      </c>
      <c r="N934" s="5">
        <v>14912</v>
      </c>
      <c r="O934" s="5">
        <v>3111</v>
      </c>
      <c r="P934" s="5">
        <v>14321</v>
      </c>
      <c r="Q934" s="5">
        <v>219318</v>
      </c>
    </row>
    <row r="935" spans="1:17" ht="20.100000000000001" customHeight="1">
      <c r="A935" s="288">
        <v>44577</v>
      </c>
      <c r="B935" s="5">
        <v>15451</v>
      </c>
      <c r="C935" s="5">
        <v>10311</v>
      </c>
      <c r="D935" s="5">
        <v>8551</v>
      </c>
      <c r="E935" s="5">
        <v>12891</v>
      </c>
      <c r="F935" s="5">
        <v>58526</v>
      </c>
      <c r="G935" s="5">
        <v>838</v>
      </c>
      <c r="H935" s="5">
        <v>35781</v>
      </c>
      <c r="I935" s="5">
        <v>15298</v>
      </c>
      <c r="J935" s="5">
        <v>9765</v>
      </c>
      <c r="K935" s="5">
        <v>9620</v>
      </c>
      <c r="L935" s="5">
        <v>7429</v>
      </c>
      <c r="M935" s="5">
        <v>5467</v>
      </c>
      <c r="N935" s="5">
        <v>14803</v>
      </c>
      <c r="O935" s="5">
        <v>3059</v>
      </c>
      <c r="P935" s="5">
        <v>14657</v>
      </c>
      <c r="Q935" s="5">
        <v>222447</v>
      </c>
    </row>
    <row r="936" spans="1:17" ht="20.100000000000001" customHeight="1">
      <c r="A936" s="288">
        <v>44578</v>
      </c>
      <c r="B936" s="5">
        <v>15382</v>
      </c>
      <c r="C936" s="5">
        <v>10138</v>
      </c>
      <c r="D936" s="5">
        <v>8429</v>
      </c>
      <c r="E936" s="5">
        <v>12756</v>
      </c>
      <c r="F936" s="5">
        <v>59625</v>
      </c>
      <c r="G936" s="5">
        <v>911</v>
      </c>
      <c r="H936" s="5">
        <v>36447</v>
      </c>
      <c r="I936" s="5">
        <v>15673</v>
      </c>
      <c r="J936" s="5">
        <v>9534</v>
      </c>
      <c r="K936" s="5">
        <v>9456</v>
      </c>
      <c r="L936" s="5">
        <v>7994</v>
      </c>
      <c r="M936" s="5">
        <v>5528</v>
      </c>
      <c r="N936" s="5">
        <v>14229</v>
      </c>
      <c r="O936" s="5">
        <v>3002</v>
      </c>
      <c r="P936" s="5">
        <v>14295</v>
      </c>
      <c r="Q936" s="5">
        <v>223399</v>
      </c>
    </row>
    <row r="937" spans="1:17" ht="20.100000000000001" customHeight="1">
      <c r="A937" s="288">
        <v>44579</v>
      </c>
      <c r="B937" s="5">
        <v>15532</v>
      </c>
      <c r="C937" s="5">
        <v>10258</v>
      </c>
      <c r="D937" s="5">
        <v>8312</v>
      </c>
      <c r="E937" s="5">
        <v>13248</v>
      </c>
      <c r="F937" s="5">
        <v>60152</v>
      </c>
      <c r="G937" s="5">
        <v>906</v>
      </c>
      <c r="H937" s="5">
        <v>39227</v>
      </c>
      <c r="I937" s="5">
        <v>15431</v>
      </c>
      <c r="J937" s="5">
        <v>9435</v>
      </c>
      <c r="K937" s="5">
        <v>9218</v>
      </c>
      <c r="L937" s="5">
        <v>7888</v>
      </c>
      <c r="M937" s="5">
        <v>5992</v>
      </c>
      <c r="N937" s="5">
        <v>14533</v>
      </c>
      <c r="O937" s="5">
        <v>3054</v>
      </c>
      <c r="P937" s="5">
        <v>14408</v>
      </c>
      <c r="Q937" s="5">
        <v>227594</v>
      </c>
    </row>
    <row r="938" spans="1:17" ht="20.100000000000001" customHeight="1">
      <c r="A938" s="288">
        <v>44580</v>
      </c>
      <c r="B938" s="5">
        <v>15899</v>
      </c>
      <c r="C938" s="5">
        <v>10542</v>
      </c>
      <c r="D938" s="5">
        <v>8585</v>
      </c>
      <c r="E938" s="5">
        <v>15575</v>
      </c>
      <c r="F938" s="5">
        <v>60963</v>
      </c>
      <c r="G938" s="5">
        <v>924</v>
      </c>
      <c r="H938" s="5">
        <v>40842</v>
      </c>
      <c r="I938" s="5">
        <v>15205</v>
      </c>
      <c r="J938" s="5">
        <v>9528</v>
      </c>
      <c r="K938" s="5">
        <v>9156</v>
      </c>
      <c r="L938" s="5">
        <v>8086</v>
      </c>
      <c r="M938" s="5">
        <v>6025</v>
      </c>
      <c r="N938" s="5">
        <v>14794</v>
      </c>
      <c r="O938" s="5">
        <v>3069</v>
      </c>
      <c r="P938" s="5">
        <v>14247</v>
      </c>
      <c r="Q938" s="5">
        <v>233440</v>
      </c>
    </row>
    <row r="939" spans="1:17" ht="20.100000000000001" customHeight="1">
      <c r="A939" s="288">
        <v>44581</v>
      </c>
      <c r="B939" s="5">
        <v>16412</v>
      </c>
      <c r="C939" s="5">
        <v>10789</v>
      </c>
      <c r="D939" s="5">
        <v>8799</v>
      </c>
      <c r="E939" s="5">
        <v>16749</v>
      </c>
      <c r="F939" s="5">
        <v>63522</v>
      </c>
      <c r="G939" s="5">
        <v>1033</v>
      </c>
      <c r="H939" s="5">
        <v>46338</v>
      </c>
      <c r="I939" s="5">
        <v>15674</v>
      </c>
      <c r="J939" s="5">
        <v>9827</v>
      </c>
      <c r="K939" s="5">
        <v>9426</v>
      </c>
      <c r="L939" s="5">
        <v>8577</v>
      </c>
      <c r="M939" s="5">
        <v>6132</v>
      </c>
      <c r="N939" s="5">
        <v>14923</v>
      </c>
      <c r="O939" s="5">
        <v>3097</v>
      </c>
      <c r="P939" s="5">
        <v>14395</v>
      </c>
      <c r="Q939" s="5">
        <v>245693</v>
      </c>
    </row>
    <row r="940" spans="1:17" ht="20.100000000000001" customHeight="1">
      <c r="A940" s="288">
        <v>44582</v>
      </c>
      <c r="B940" s="5">
        <v>16868</v>
      </c>
      <c r="C940" s="5">
        <v>11162</v>
      </c>
      <c r="D940" s="5">
        <v>9295</v>
      </c>
      <c r="E940" s="5">
        <v>17625</v>
      </c>
      <c r="F940" s="5">
        <v>69898</v>
      </c>
      <c r="G940" s="5">
        <v>1120</v>
      </c>
      <c r="H940" s="5">
        <v>51021</v>
      </c>
      <c r="I940" s="5">
        <v>15809</v>
      </c>
      <c r="J940" s="5">
        <v>9921</v>
      </c>
      <c r="K940" s="5">
        <v>9534</v>
      </c>
      <c r="L940" s="5">
        <v>8934</v>
      </c>
      <c r="M940" s="5">
        <v>6523</v>
      </c>
      <c r="N940" s="5">
        <v>14678</v>
      </c>
      <c r="O940" s="5">
        <v>3047</v>
      </c>
      <c r="P940" s="5">
        <v>14246</v>
      </c>
      <c r="Q940" s="5">
        <v>259681</v>
      </c>
    </row>
    <row r="941" spans="1:17" ht="20.100000000000001" customHeight="1">
      <c r="A941" s="288">
        <v>44583</v>
      </c>
      <c r="B941" s="5">
        <v>17121</v>
      </c>
      <c r="C941" s="5">
        <v>11395</v>
      </c>
      <c r="D941" s="5">
        <v>9497</v>
      </c>
      <c r="E941" s="5">
        <v>18315</v>
      </c>
      <c r="F941" s="5">
        <v>86098</v>
      </c>
      <c r="G941" s="5">
        <v>1350</v>
      </c>
      <c r="H941" s="5">
        <v>53145</v>
      </c>
      <c r="I941" s="5">
        <v>16018</v>
      </c>
      <c r="J941" s="5">
        <v>10135</v>
      </c>
      <c r="K941" s="5">
        <v>9756</v>
      </c>
      <c r="L941" s="5">
        <v>8047</v>
      </c>
      <c r="M941" s="5">
        <v>7552</v>
      </c>
      <c r="N941" s="5">
        <v>15391</v>
      </c>
      <c r="O941" s="5">
        <v>3098</v>
      </c>
      <c r="P941" s="5">
        <v>13774</v>
      </c>
      <c r="Q941" s="5">
        <v>280692</v>
      </c>
    </row>
    <row r="942" spans="1:17" ht="20.100000000000001" customHeight="1">
      <c r="A942" s="288">
        <v>44584</v>
      </c>
      <c r="B942" s="5">
        <v>16115</v>
      </c>
      <c r="C942" s="5">
        <v>10950</v>
      </c>
      <c r="D942" s="5">
        <v>8999</v>
      </c>
      <c r="E942" s="5">
        <v>16275</v>
      </c>
      <c r="F942" s="5">
        <v>75322</v>
      </c>
      <c r="G942" s="5">
        <v>986</v>
      </c>
      <c r="H942" s="5">
        <v>39455</v>
      </c>
      <c r="I942" s="5">
        <v>15742</v>
      </c>
      <c r="J942" s="5">
        <v>9927</v>
      </c>
      <c r="K942" s="5">
        <v>9654</v>
      </c>
      <c r="L942" s="5">
        <v>7812</v>
      </c>
      <c r="M942" s="5">
        <v>7506</v>
      </c>
      <c r="N942" s="5">
        <v>16087</v>
      </c>
      <c r="O942" s="5">
        <v>3126</v>
      </c>
      <c r="P942" s="5">
        <v>13937</v>
      </c>
      <c r="Q942" s="5">
        <v>251893</v>
      </c>
    </row>
    <row r="943" spans="1:17" ht="20.100000000000001" customHeight="1">
      <c r="A943" s="288">
        <v>44585</v>
      </c>
      <c r="B943" s="5">
        <v>15518</v>
      </c>
      <c r="C943" s="5">
        <v>10501</v>
      </c>
      <c r="D943" s="5">
        <v>8798</v>
      </c>
      <c r="E943" s="5">
        <v>15982</v>
      </c>
      <c r="F943" s="5">
        <v>70231</v>
      </c>
      <c r="G943" s="5">
        <v>955</v>
      </c>
      <c r="H943" s="5">
        <v>36897</v>
      </c>
      <c r="I943" s="5">
        <v>15926</v>
      </c>
      <c r="J943" s="5">
        <v>9634</v>
      </c>
      <c r="K943" s="5">
        <v>9432</v>
      </c>
      <c r="L943" s="5">
        <v>7041</v>
      </c>
      <c r="M943" s="5">
        <v>7489</v>
      </c>
      <c r="N943" s="5">
        <v>16924</v>
      </c>
      <c r="O943" s="5">
        <v>3082</v>
      </c>
      <c r="P943" s="5">
        <v>14145</v>
      </c>
      <c r="Q943" s="5">
        <v>242555</v>
      </c>
    </row>
    <row r="944" spans="1:17" ht="20.100000000000001" customHeight="1">
      <c r="A944" s="288">
        <v>44586</v>
      </c>
      <c r="B944" s="5">
        <v>15951</v>
      </c>
      <c r="C944" s="5">
        <v>10854</v>
      </c>
      <c r="D944" s="5">
        <v>8999</v>
      </c>
      <c r="E944" s="5">
        <v>16204</v>
      </c>
      <c r="F944" s="5">
        <v>71638</v>
      </c>
      <c r="G944" s="5">
        <v>992</v>
      </c>
      <c r="H944" s="5">
        <v>37521</v>
      </c>
      <c r="I944" s="5">
        <v>16137</v>
      </c>
      <c r="J944" s="5">
        <v>9782</v>
      </c>
      <c r="K944" s="5">
        <v>9546</v>
      </c>
      <c r="L944" s="5">
        <v>7396</v>
      </c>
      <c r="M944" s="5">
        <v>7569</v>
      </c>
      <c r="N944" s="5">
        <v>17337</v>
      </c>
      <c r="O944" s="5">
        <v>3131</v>
      </c>
      <c r="P944" s="5">
        <v>14367</v>
      </c>
      <c r="Q944" s="5">
        <v>247424</v>
      </c>
    </row>
    <row r="945" spans="1:17" ht="20.100000000000001" customHeight="1">
      <c r="A945" s="288">
        <v>44587</v>
      </c>
      <c r="B945" s="5">
        <v>19251</v>
      </c>
      <c r="C945" s="5">
        <v>13005</v>
      </c>
      <c r="D945" s="5">
        <v>9859</v>
      </c>
      <c r="E945" s="5">
        <v>19704</v>
      </c>
      <c r="F945" s="5">
        <v>77369</v>
      </c>
      <c r="G945" s="5">
        <v>1287</v>
      </c>
      <c r="H945" s="5">
        <v>44065</v>
      </c>
      <c r="I945" s="5">
        <v>15983</v>
      </c>
      <c r="J945" s="5">
        <v>9872</v>
      </c>
      <c r="K945" s="5">
        <v>9665</v>
      </c>
      <c r="L945" s="5">
        <v>7577</v>
      </c>
      <c r="M945" s="5">
        <v>8326</v>
      </c>
      <c r="N945" s="5">
        <v>17594</v>
      </c>
      <c r="O945" s="5">
        <v>3187</v>
      </c>
      <c r="P945" s="5">
        <v>14595</v>
      </c>
      <c r="Q945" s="5">
        <v>271339</v>
      </c>
    </row>
    <row r="946" spans="1:17" ht="20.100000000000001" customHeight="1">
      <c r="A946" s="288">
        <v>44588</v>
      </c>
      <c r="B946" s="5">
        <v>19656</v>
      </c>
      <c r="C946" s="5">
        <v>13392</v>
      </c>
      <c r="D946" s="5">
        <v>10108</v>
      </c>
      <c r="E946" s="5">
        <v>20012</v>
      </c>
      <c r="F946" s="5">
        <v>75130</v>
      </c>
      <c r="G946" s="5">
        <v>1246</v>
      </c>
      <c r="H946" s="5">
        <v>44948</v>
      </c>
      <c r="I946" s="5">
        <v>16302</v>
      </c>
      <c r="J946" s="5">
        <v>10115</v>
      </c>
      <c r="K946" s="5">
        <v>9829</v>
      </c>
      <c r="L946" s="5">
        <v>9059</v>
      </c>
      <c r="M946" s="5">
        <v>9069</v>
      </c>
      <c r="N946" s="5">
        <v>17816</v>
      </c>
      <c r="O946" s="5">
        <v>3254</v>
      </c>
      <c r="P946" s="5">
        <v>14924</v>
      </c>
      <c r="Q946" s="5">
        <v>274860</v>
      </c>
    </row>
    <row r="947" spans="1:17" ht="20.100000000000001" customHeight="1">
      <c r="A947" s="288">
        <v>44598</v>
      </c>
      <c r="B947" s="5">
        <v>3805</v>
      </c>
      <c r="C947" s="5">
        <v>3050</v>
      </c>
      <c r="D947" s="5">
        <v>2050</v>
      </c>
      <c r="E947" s="5">
        <v>2661</v>
      </c>
      <c r="F947" s="5">
        <v>11026</v>
      </c>
      <c r="G947" s="5">
        <v>0</v>
      </c>
      <c r="H947" s="5">
        <v>4053</v>
      </c>
      <c r="I947" s="5">
        <v>3627</v>
      </c>
      <c r="J947" s="5">
        <v>1130</v>
      </c>
      <c r="K947" s="5">
        <v>1450</v>
      </c>
      <c r="L947" s="5">
        <v>0</v>
      </c>
      <c r="M947" s="5">
        <v>2000</v>
      </c>
      <c r="N947" s="5">
        <v>8439</v>
      </c>
      <c r="O947" s="5">
        <v>1597</v>
      </c>
      <c r="P947" s="5">
        <v>7296</v>
      </c>
      <c r="Q947" s="5">
        <v>52184</v>
      </c>
    </row>
    <row r="948" spans="1:17" ht="20.100000000000001" customHeight="1">
      <c r="A948" s="288">
        <v>44599</v>
      </c>
      <c r="B948" s="5">
        <v>4919</v>
      </c>
      <c r="C948" s="5">
        <v>4235</v>
      </c>
      <c r="D948" s="5">
        <v>3015</v>
      </c>
      <c r="E948" s="5">
        <v>3894</v>
      </c>
      <c r="F948" s="5">
        <v>11320</v>
      </c>
      <c r="G948" s="5">
        <v>445</v>
      </c>
      <c r="H948" s="5">
        <v>6150</v>
      </c>
      <c r="I948" s="5">
        <v>5493</v>
      </c>
      <c r="J948" s="5">
        <v>2750</v>
      </c>
      <c r="K948" s="5">
        <v>3030</v>
      </c>
      <c r="L948" s="5">
        <v>4987</v>
      </c>
      <c r="M948" s="5">
        <v>1858</v>
      </c>
      <c r="N948" s="5">
        <v>9045</v>
      </c>
      <c r="O948" s="5">
        <v>1632</v>
      </c>
      <c r="P948" s="5">
        <v>8121</v>
      </c>
      <c r="Q948" s="5">
        <v>70894</v>
      </c>
    </row>
    <row r="949" spans="1:17" ht="20.100000000000001" customHeight="1">
      <c r="A949" s="288">
        <v>44600</v>
      </c>
      <c r="B949" s="5">
        <v>7489</v>
      </c>
      <c r="C949" s="5">
        <v>5804</v>
      </c>
      <c r="D949" s="5">
        <v>4005</v>
      </c>
      <c r="E949" s="5">
        <v>5769</v>
      </c>
      <c r="F949" s="5">
        <v>12153</v>
      </c>
      <c r="G949" s="5">
        <v>403</v>
      </c>
      <c r="H949" s="5">
        <v>7596</v>
      </c>
      <c r="I949" s="5">
        <v>6290</v>
      </c>
      <c r="J949" s="5">
        <v>3469</v>
      </c>
      <c r="K949" s="5">
        <v>4158</v>
      </c>
      <c r="L949" s="5">
        <v>6370</v>
      </c>
      <c r="M949" s="5">
        <v>1915</v>
      </c>
      <c r="N949" s="5">
        <v>8732</v>
      </c>
      <c r="O949" s="5">
        <v>1604</v>
      </c>
      <c r="P949" s="5">
        <v>8396</v>
      </c>
      <c r="Q949" s="5">
        <v>84153</v>
      </c>
    </row>
    <row r="950" spans="1:17" ht="20.100000000000001" customHeight="1">
      <c r="A950" s="288">
        <v>44601</v>
      </c>
      <c r="B950" s="5">
        <v>7995</v>
      </c>
      <c r="C950" s="5">
        <v>6401</v>
      </c>
      <c r="D950" s="5">
        <v>4552</v>
      </c>
      <c r="E950" s="5">
        <v>6245</v>
      </c>
      <c r="F950" s="5">
        <v>13382</v>
      </c>
      <c r="G950" s="5">
        <v>565</v>
      </c>
      <c r="H950" s="5">
        <v>8115</v>
      </c>
      <c r="I950" s="5">
        <v>8071</v>
      </c>
      <c r="J950" s="5">
        <v>3018</v>
      </c>
      <c r="K950" s="5">
        <v>3825</v>
      </c>
      <c r="L950" s="5">
        <v>6589</v>
      </c>
      <c r="M950" s="5">
        <v>2013</v>
      </c>
      <c r="N950" s="5">
        <v>8324</v>
      </c>
      <c r="O950" s="5">
        <v>1571</v>
      </c>
      <c r="P950" s="5">
        <v>8686</v>
      </c>
      <c r="Q950" s="5">
        <v>89352</v>
      </c>
    </row>
    <row r="951" spans="1:17" s="10" customFormat="1" ht="20.100000000000001" customHeight="1">
      <c r="A951" s="288">
        <v>44602</v>
      </c>
      <c r="B951" s="5">
        <v>8098</v>
      </c>
      <c r="C951" s="5">
        <v>6568</v>
      </c>
      <c r="D951" s="5">
        <v>4659</v>
      </c>
      <c r="E951" s="5">
        <v>6350</v>
      </c>
      <c r="F951" s="5">
        <v>13568</v>
      </c>
      <c r="G951" s="5">
        <v>587</v>
      </c>
      <c r="H951" s="5">
        <v>8347</v>
      </c>
      <c r="I951" s="5">
        <v>8994</v>
      </c>
      <c r="J951" s="5">
        <v>2734</v>
      </c>
      <c r="K951" s="5">
        <v>3478</v>
      </c>
      <c r="L951" s="5">
        <v>6237</v>
      </c>
      <c r="M951" s="5">
        <v>2189</v>
      </c>
      <c r="N951" s="5">
        <v>8109</v>
      </c>
      <c r="O951" s="5">
        <v>1584</v>
      </c>
      <c r="P951" s="5">
        <v>8541</v>
      </c>
      <c r="Q951" s="5">
        <v>90043</v>
      </c>
    </row>
    <row r="952" spans="1:17" ht="20.100000000000001" customHeight="1">
      <c r="A952" s="288">
        <v>44603</v>
      </c>
      <c r="B952" s="5">
        <v>8405</v>
      </c>
      <c r="C952" s="5">
        <v>6669</v>
      </c>
      <c r="D952" s="5">
        <v>4769</v>
      </c>
      <c r="E952" s="5">
        <v>6438</v>
      </c>
      <c r="F952" s="5">
        <v>13953</v>
      </c>
      <c r="G952" s="5">
        <v>549</v>
      </c>
      <c r="H952" s="5">
        <v>8558</v>
      </c>
      <c r="I952" s="5">
        <v>9243</v>
      </c>
      <c r="J952" s="5">
        <v>2602</v>
      </c>
      <c r="K952" s="5">
        <v>3376</v>
      </c>
      <c r="L952" s="5">
        <v>5897</v>
      </c>
      <c r="M952" s="5">
        <v>2315</v>
      </c>
      <c r="N952" s="5">
        <v>8989</v>
      </c>
      <c r="O952" s="5">
        <v>1632</v>
      </c>
      <c r="P952" s="5">
        <v>9057</v>
      </c>
      <c r="Q952" s="5">
        <v>92452</v>
      </c>
    </row>
    <row r="953" spans="1:17" ht="20.100000000000001" customHeight="1">
      <c r="A953" s="288">
        <v>44604</v>
      </c>
      <c r="B953" s="5">
        <v>8755</v>
      </c>
      <c r="C953" s="5">
        <v>6699</v>
      </c>
      <c r="D953" s="5">
        <v>4659</v>
      </c>
      <c r="E953" s="5">
        <v>6326</v>
      </c>
      <c r="F953" s="5">
        <v>14503</v>
      </c>
      <c r="G953" s="5">
        <v>494</v>
      </c>
      <c r="H953" s="5">
        <v>8162</v>
      </c>
      <c r="I953" s="5">
        <v>9016</v>
      </c>
      <c r="J953" s="5">
        <v>3027</v>
      </c>
      <c r="K953" s="5">
        <v>3985</v>
      </c>
      <c r="L953" s="5">
        <v>7103</v>
      </c>
      <c r="M953" s="5">
        <v>2510</v>
      </c>
      <c r="N953" s="5">
        <v>9197</v>
      </c>
      <c r="O953" s="5">
        <v>1685</v>
      </c>
      <c r="P953" s="5">
        <v>9296</v>
      </c>
      <c r="Q953" s="5">
        <v>95417</v>
      </c>
    </row>
    <row r="954" spans="1:17" ht="20.100000000000001" customHeight="1">
      <c r="A954" s="288">
        <v>44605</v>
      </c>
      <c r="B954" s="5">
        <v>8812</v>
      </c>
      <c r="C954" s="5">
        <v>6951</v>
      </c>
      <c r="D954" s="5">
        <v>4769</v>
      </c>
      <c r="E954" s="5">
        <v>6785</v>
      </c>
      <c r="F954" s="5">
        <v>16953</v>
      </c>
      <c r="G954" s="5">
        <v>552</v>
      </c>
      <c r="H954" s="5">
        <v>8802</v>
      </c>
      <c r="I954" s="5">
        <v>9205</v>
      </c>
      <c r="J954" s="5">
        <v>3143</v>
      </c>
      <c r="K954" s="5">
        <v>4027</v>
      </c>
      <c r="L954" s="5">
        <v>7265</v>
      </c>
      <c r="M954" s="5">
        <v>2635</v>
      </c>
      <c r="N954" s="5">
        <v>9435</v>
      </c>
      <c r="O954" s="5">
        <v>1723</v>
      </c>
      <c r="P954" s="5">
        <v>9532</v>
      </c>
      <c r="Q954" s="5">
        <v>100589</v>
      </c>
    </row>
    <row r="955" spans="1:17" ht="20.100000000000001" customHeight="1">
      <c r="A955" s="288">
        <v>44606</v>
      </c>
      <c r="B955" s="5">
        <v>9106</v>
      </c>
      <c r="C955" s="5">
        <v>7224</v>
      </c>
      <c r="D955" s="5">
        <v>4999</v>
      </c>
      <c r="E955" s="5">
        <v>6634</v>
      </c>
      <c r="F955" s="5">
        <v>18852</v>
      </c>
      <c r="G955" s="5">
        <v>503</v>
      </c>
      <c r="H955" s="5">
        <v>8885</v>
      </c>
      <c r="I955" s="5">
        <v>9482</v>
      </c>
      <c r="J955" s="5">
        <v>3235</v>
      </c>
      <c r="K955" s="5">
        <v>4328</v>
      </c>
      <c r="L955" s="5">
        <v>7468</v>
      </c>
      <c r="M955" s="5">
        <v>3023</v>
      </c>
      <c r="N955" s="5">
        <v>10166</v>
      </c>
      <c r="O955" s="5">
        <v>1769</v>
      </c>
      <c r="P955" s="5">
        <v>10005</v>
      </c>
      <c r="Q955" s="5">
        <v>105679</v>
      </c>
    </row>
    <row r="956" spans="1:17" ht="20.100000000000001" customHeight="1">
      <c r="A956" s="288">
        <v>44607</v>
      </c>
      <c r="B956" s="5">
        <v>9325</v>
      </c>
      <c r="C956" s="5">
        <v>7429</v>
      </c>
      <c r="D956" s="5">
        <v>5106</v>
      </c>
      <c r="E956" s="5">
        <v>6524</v>
      </c>
      <c r="F956" s="5">
        <v>18635</v>
      </c>
      <c r="G956" s="5">
        <v>525</v>
      </c>
      <c r="H956" s="5">
        <v>8447</v>
      </c>
      <c r="I956" s="5">
        <v>9614</v>
      </c>
      <c r="J956" s="5">
        <v>3548</v>
      </c>
      <c r="K956" s="5">
        <v>4537</v>
      </c>
      <c r="L956" s="5">
        <v>7207</v>
      </c>
      <c r="M956" s="5">
        <v>3210</v>
      </c>
      <c r="N956" s="5">
        <v>9150</v>
      </c>
      <c r="O956" s="5">
        <v>1725</v>
      </c>
      <c r="P956" s="5">
        <v>9367</v>
      </c>
      <c r="Q956" s="5">
        <v>104349</v>
      </c>
    </row>
    <row r="957" spans="1:17" ht="20.100000000000001" customHeight="1">
      <c r="A957" s="288">
        <v>44608</v>
      </c>
      <c r="B957" s="5">
        <v>8922</v>
      </c>
      <c r="C957" s="5">
        <v>7135</v>
      </c>
      <c r="D957" s="5">
        <v>4911</v>
      </c>
      <c r="E957" s="5">
        <v>6404</v>
      </c>
      <c r="F957" s="5">
        <v>18123</v>
      </c>
      <c r="G957" s="5">
        <v>511</v>
      </c>
      <c r="H957" s="5">
        <v>8134</v>
      </c>
      <c r="I957" s="5">
        <v>9372</v>
      </c>
      <c r="J957" s="5">
        <v>3425</v>
      </c>
      <c r="K957" s="5">
        <v>4231</v>
      </c>
      <c r="L957" s="5">
        <v>7304</v>
      </c>
      <c r="M957" s="5">
        <v>3412</v>
      </c>
      <c r="N957" s="5">
        <v>8896</v>
      </c>
      <c r="O957" s="5">
        <v>1747</v>
      </c>
      <c r="P957" s="5">
        <v>9191</v>
      </c>
      <c r="Q957" s="5">
        <v>101718</v>
      </c>
    </row>
    <row r="958" spans="1:17" ht="20.100000000000001" customHeight="1">
      <c r="A958" s="288">
        <v>44609</v>
      </c>
      <c r="B958" s="5">
        <v>8355</v>
      </c>
      <c r="C958" s="5">
        <v>6897</v>
      </c>
      <c r="D958" s="5">
        <v>4651</v>
      </c>
      <c r="E958" s="5">
        <v>6678</v>
      </c>
      <c r="F958" s="5">
        <v>19823</v>
      </c>
      <c r="G958" s="5">
        <v>533</v>
      </c>
      <c r="H958" s="5">
        <v>8080</v>
      </c>
      <c r="I958" s="5">
        <v>9026</v>
      </c>
      <c r="J958" s="5">
        <v>3524</v>
      </c>
      <c r="K958" s="5">
        <v>4319</v>
      </c>
      <c r="L958" s="5">
        <v>7468</v>
      </c>
      <c r="M958" s="5">
        <v>3495</v>
      </c>
      <c r="N958" s="5">
        <v>8654</v>
      </c>
      <c r="O958" s="5">
        <v>1789</v>
      </c>
      <c r="P958" s="5">
        <v>9365</v>
      </c>
      <c r="Q958" s="5">
        <v>102657</v>
      </c>
    </row>
    <row r="959" spans="1:17" ht="20.100000000000001" customHeight="1">
      <c r="A959" s="288">
        <v>44610</v>
      </c>
      <c r="B959" s="5">
        <v>8554</v>
      </c>
      <c r="C959" s="5">
        <v>7059</v>
      </c>
      <c r="D959" s="5">
        <v>4798</v>
      </c>
      <c r="E959" s="5">
        <v>6921</v>
      </c>
      <c r="F959" s="5">
        <v>19611</v>
      </c>
      <c r="G959" s="5">
        <v>508</v>
      </c>
      <c r="H959" s="5">
        <v>8224</v>
      </c>
      <c r="I959" s="5">
        <v>9457</v>
      </c>
      <c r="J959" s="5">
        <v>3623</v>
      </c>
      <c r="K959" s="5">
        <v>4496</v>
      </c>
      <c r="L959" s="5">
        <v>7021</v>
      </c>
      <c r="M959" s="5">
        <v>3408</v>
      </c>
      <c r="N959" s="5">
        <v>8787</v>
      </c>
      <c r="O959" s="5">
        <v>1804</v>
      </c>
      <c r="P959" s="5">
        <v>9498</v>
      </c>
      <c r="Q959" s="5">
        <v>103769</v>
      </c>
    </row>
    <row r="960" spans="1:17" ht="20.100000000000001" customHeight="1">
      <c r="A960" s="288">
        <v>44611</v>
      </c>
      <c r="B960" s="5">
        <v>8679</v>
      </c>
      <c r="C960" s="5">
        <v>7259</v>
      </c>
      <c r="D960" s="5">
        <v>4818</v>
      </c>
      <c r="E960" s="5">
        <v>7081</v>
      </c>
      <c r="F960" s="5">
        <v>19420</v>
      </c>
      <c r="G960" s="5">
        <v>518</v>
      </c>
      <c r="H960" s="5">
        <v>8278</v>
      </c>
      <c r="I960" s="5">
        <v>9218</v>
      </c>
      <c r="J960" s="5">
        <v>3875</v>
      </c>
      <c r="K960" s="5">
        <v>4678</v>
      </c>
      <c r="L960" s="5">
        <v>7804</v>
      </c>
      <c r="M960" s="5">
        <v>4215</v>
      </c>
      <c r="N960" s="5">
        <v>8654</v>
      </c>
      <c r="O960" s="5">
        <v>1849</v>
      </c>
      <c r="P960" s="5">
        <v>9965</v>
      </c>
      <c r="Q960" s="5">
        <v>106311</v>
      </c>
    </row>
    <row r="961" spans="1:17" ht="20.100000000000001" customHeight="1">
      <c r="A961" s="288">
        <v>44612</v>
      </c>
      <c r="B961" s="5">
        <v>8585</v>
      </c>
      <c r="C961" s="5">
        <v>7068</v>
      </c>
      <c r="D961" s="5">
        <v>4715</v>
      </c>
      <c r="E961" s="5">
        <v>6923</v>
      </c>
      <c r="F961" s="5">
        <v>19658</v>
      </c>
      <c r="G961" s="5">
        <v>554</v>
      </c>
      <c r="H961" s="5">
        <v>8455</v>
      </c>
      <c r="I961" s="5">
        <v>8937</v>
      </c>
      <c r="J961" s="5">
        <v>3726</v>
      </c>
      <c r="K961" s="5">
        <v>4565</v>
      </c>
      <c r="L961" s="5">
        <v>7934</v>
      </c>
      <c r="M961" s="5">
        <v>4125</v>
      </c>
      <c r="N961" s="5">
        <v>8585</v>
      </c>
      <c r="O961" s="5">
        <v>1907</v>
      </c>
      <c r="P961" s="5">
        <v>9477</v>
      </c>
      <c r="Q961" s="5">
        <v>105214</v>
      </c>
    </row>
    <row r="962" spans="1:17" ht="20.100000000000001" customHeight="1">
      <c r="A962" s="288">
        <v>44613</v>
      </c>
      <c r="B962" s="5">
        <v>8695</v>
      </c>
      <c r="C962" s="5">
        <v>7208</v>
      </c>
      <c r="D962" s="5">
        <v>4918</v>
      </c>
      <c r="E962" s="5">
        <v>7128</v>
      </c>
      <c r="F962" s="5">
        <v>19932</v>
      </c>
      <c r="G962" s="5">
        <v>532</v>
      </c>
      <c r="H962" s="5">
        <v>8264</v>
      </c>
      <c r="I962" s="5">
        <v>9305</v>
      </c>
      <c r="J962" s="5">
        <v>3529</v>
      </c>
      <c r="K962" s="5">
        <v>4429</v>
      </c>
      <c r="L962" s="5">
        <v>7102</v>
      </c>
      <c r="M962" s="5">
        <v>4251</v>
      </c>
      <c r="N962" s="5">
        <v>8971</v>
      </c>
      <c r="O962" s="5">
        <v>1876</v>
      </c>
      <c r="P962" s="5">
        <v>9612</v>
      </c>
      <c r="Q962" s="5">
        <v>105752</v>
      </c>
    </row>
    <row r="963" spans="1:17" ht="20.100000000000001" customHeight="1">
      <c r="A963" s="288">
        <v>44614</v>
      </c>
      <c r="B963" s="5">
        <v>8556</v>
      </c>
      <c r="C963" s="5">
        <v>7105</v>
      </c>
      <c r="D963" s="5">
        <v>4812</v>
      </c>
      <c r="E963" s="5">
        <v>7034</v>
      </c>
      <c r="F963" s="5">
        <v>21123</v>
      </c>
      <c r="G963" s="5">
        <v>505</v>
      </c>
      <c r="H963" s="5">
        <v>8331</v>
      </c>
      <c r="I963" s="5">
        <v>9561</v>
      </c>
      <c r="J963" s="5">
        <v>3427</v>
      </c>
      <c r="K963" s="5">
        <v>4338</v>
      </c>
      <c r="L963" s="5">
        <v>7417</v>
      </c>
      <c r="M963" s="5">
        <v>4326</v>
      </c>
      <c r="N963" s="5">
        <v>9297</v>
      </c>
      <c r="O963" s="5">
        <v>1932</v>
      </c>
      <c r="P963" s="5">
        <v>9889</v>
      </c>
      <c r="Q963" s="5">
        <v>107653</v>
      </c>
    </row>
    <row r="964" spans="1:17" ht="20.100000000000001" customHeight="1">
      <c r="A964" s="288">
        <v>44615</v>
      </c>
      <c r="B964" s="5">
        <v>8679</v>
      </c>
      <c r="C964" s="5">
        <v>7259</v>
      </c>
      <c r="D964" s="5">
        <v>4818</v>
      </c>
      <c r="E964" s="5">
        <v>7235</v>
      </c>
      <c r="F964" s="5">
        <v>21326</v>
      </c>
      <c r="G964" s="5">
        <v>524</v>
      </c>
      <c r="H964" s="5">
        <v>8511</v>
      </c>
      <c r="I964" s="5">
        <v>9278</v>
      </c>
      <c r="J964" s="5">
        <v>3678</v>
      </c>
      <c r="K964" s="5">
        <v>4425</v>
      </c>
      <c r="L964" s="5">
        <v>7106</v>
      </c>
      <c r="M964" s="5">
        <v>4523</v>
      </c>
      <c r="N964" s="5">
        <v>9641</v>
      </c>
      <c r="O964" s="5">
        <v>1986</v>
      </c>
      <c r="P964" s="5">
        <v>9602</v>
      </c>
      <c r="Q964" s="5">
        <v>108591</v>
      </c>
    </row>
    <row r="965" spans="1:17" ht="20.100000000000001" customHeight="1">
      <c r="A965" s="288">
        <v>44616</v>
      </c>
      <c r="B965" s="5">
        <v>8905</v>
      </c>
      <c r="C965" s="5">
        <v>7438</v>
      </c>
      <c r="D965" s="5">
        <v>5035</v>
      </c>
      <c r="E965" s="5">
        <v>7356</v>
      </c>
      <c r="F965" s="5">
        <v>21801</v>
      </c>
      <c r="G965" s="5">
        <v>519</v>
      </c>
      <c r="H965" s="5">
        <v>8503</v>
      </c>
      <c r="I965" s="5">
        <v>9082</v>
      </c>
      <c r="J965" s="5">
        <v>3759</v>
      </c>
      <c r="K965" s="5">
        <v>4576</v>
      </c>
      <c r="L965" s="5">
        <v>7456</v>
      </c>
      <c r="M965" s="5">
        <v>4612</v>
      </c>
      <c r="N965" s="5">
        <v>9898</v>
      </c>
      <c r="O965" s="5">
        <v>2023</v>
      </c>
      <c r="P965" s="5">
        <v>9921</v>
      </c>
      <c r="Q965" s="5">
        <v>110884</v>
      </c>
    </row>
    <row r="966" spans="1:17" ht="20.100000000000001" customHeight="1">
      <c r="A966" s="288">
        <v>44617</v>
      </c>
      <c r="B966" s="5">
        <v>8736</v>
      </c>
      <c r="C966" s="5">
        <v>7305</v>
      </c>
      <c r="D966" s="5">
        <v>4931</v>
      </c>
      <c r="E966" s="5">
        <v>7598</v>
      </c>
      <c r="F966" s="5">
        <v>22236</v>
      </c>
      <c r="G966" s="5">
        <v>508</v>
      </c>
      <c r="H966" s="5">
        <v>8601</v>
      </c>
      <c r="I966" s="5">
        <v>8826</v>
      </c>
      <c r="J966" s="5">
        <v>3824</v>
      </c>
      <c r="K966" s="5">
        <v>4675</v>
      </c>
      <c r="L966" s="5">
        <v>7384</v>
      </c>
      <c r="M966" s="5">
        <v>4716</v>
      </c>
      <c r="N966" s="5">
        <v>9712</v>
      </c>
      <c r="O966" s="5">
        <v>2065</v>
      </c>
      <c r="P966" s="5">
        <v>9765</v>
      </c>
      <c r="Q966" s="5">
        <v>110882</v>
      </c>
    </row>
    <row r="967" spans="1:17" ht="20.100000000000001" customHeight="1">
      <c r="A967" s="288">
        <v>44618</v>
      </c>
      <c r="B967" s="5">
        <v>8952</v>
      </c>
      <c r="C967" s="5">
        <v>7569</v>
      </c>
      <c r="D967" s="5">
        <v>5022</v>
      </c>
      <c r="E967" s="5">
        <v>7934</v>
      </c>
      <c r="F967" s="5">
        <v>21965</v>
      </c>
      <c r="G967" s="5">
        <v>517</v>
      </c>
      <c r="H967" s="5">
        <v>8861</v>
      </c>
      <c r="I967" s="5">
        <v>8947</v>
      </c>
      <c r="J967" s="5">
        <v>3928</v>
      </c>
      <c r="K967" s="5">
        <v>4834</v>
      </c>
      <c r="L967" s="5">
        <v>7618</v>
      </c>
      <c r="M967" s="5">
        <v>4795</v>
      </c>
      <c r="N967" s="5">
        <v>9847</v>
      </c>
      <c r="O967" s="5">
        <v>2098</v>
      </c>
      <c r="P967" s="5">
        <v>9904</v>
      </c>
      <c r="Q967" s="5">
        <v>112791</v>
      </c>
    </row>
    <row r="968" spans="1:17" ht="20.100000000000001" customHeight="1">
      <c r="A968" s="288">
        <v>44619</v>
      </c>
      <c r="B968" s="5">
        <v>8769</v>
      </c>
      <c r="C968" s="5">
        <v>7651</v>
      </c>
      <c r="D968" s="5">
        <v>5114</v>
      </c>
      <c r="E968" s="5">
        <v>8025</v>
      </c>
      <c r="F968" s="5">
        <v>21852</v>
      </c>
      <c r="G968" s="5">
        <v>535</v>
      </c>
      <c r="H968" s="5">
        <v>8906</v>
      </c>
      <c r="I968" s="5">
        <v>8715</v>
      </c>
      <c r="J968" s="5">
        <v>4015</v>
      </c>
      <c r="K968" s="5">
        <v>4923</v>
      </c>
      <c r="L968" s="5">
        <v>7370</v>
      </c>
      <c r="M968" s="5">
        <v>4681</v>
      </c>
      <c r="N968" s="5">
        <v>9652</v>
      </c>
      <c r="O968" s="5">
        <v>2103</v>
      </c>
      <c r="P968" s="5">
        <v>10001</v>
      </c>
      <c r="Q968" s="5">
        <v>112312</v>
      </c>
    </row>
    <row r="969" spans="1:17" ht="20.100000000000001" customHeight="1">
      <c r="A969" s="288">
        <v>44620</v>
      </c>
      <c r="B969" s="5">
        <v>8516</v>
      </c>
      <c r="C969" s="5">
        <v>7052</v>
      </c>
      <c r="D969" s="5">
        <v>4805</v>
      </c>
      <c r="E969" s="5">
        <v>7956</v>
      </c>
      <c r="F969" s="5">
        <v>21795</v>
      </c>
      <c r="G969" s="5">
        <v>519</v>
      </c>
      <c r="H969" s="5">
        <v>8769</v>
      </c>
      <c r="I969" s="5">
        <v>9053</v>
      </c>
      <c r="J969" s="5">
        <v>3996</v>
      </c>
      <c r="K969" s="5">
        <v>4856</v>
      </c>
      <c r="L969" s="5">
        <v>7382</v>
      </c>
      <c r="M969" s="5">
        <v>4753</v>
      </c>
      <c r="N969" s="5">
        <v>9487</v>
      </c>
      <c r="O969" s="5">
        <v>2087</v>
      </c>
      <c r="P969" s="5">
        <v>9874</v>
      </c>
      <c r="Q969" s="5">
        <v>110900</v>
      </c>
    </row>
    <row r="970" spans="1:17" ht="20.100000000000001" customHeight="1">
      <c r="A970" s="288">
        <v>44621</v>
      </c>
      <c r="B970" s="5">
        <v>8817</v>
      </c>
      <c r="C970" s="5">
        <v>7279</v>
      </c>
      <c r="D970" s="5">
        <v>4992</v>
      </c>
      <c r="E970" s="5">
        <v>8021</v>
      </c>
      <c r="F970" s="5">
        <v>21548</v>
      </c>
      <c r="G970" s="5">
        <v>527</v>
      </c>
      <c r="H970" s="5">
        <v>8586</v>
      </c>
      <c r="I970" s="5">
        <v>9291</v>
      </c>
      <c r="J970" s="5">
        <v>4081</v>
      </c>
      <c r="K970" s="5">
        <v>4935</v>
      </c>
      <c r="L970" s="5">
        <v>7659</v>
      </c>
      <c r="M970" s="5">
        <v>4711</v>
      </c>
      <c r="N970" s="5">
        <v>9652</v>
      </c>
      <c r="O970" s="5">
        <v>2121</v>
      </c>
      <c r="P970" s="5">
        <v>9989</v>
      </c>
      <c r="Q970" s="5">
        <v>112209</v>
      </c>
    </row>
    <row r="971" spans="1:17" ht="20.100000000000001" customHeight="1">
      <c r="A971" s="288">
        <v>44622</v>
      </c>
      <c r="B971" s="5">
        <v>8682</v>
      </c>
      <c r="C971" s="5">
        <v>7385</v>
      </c>
      <c r="D971" s="5">
        <v>5085</v>
      </c>
      <c r="E971" s="5">
        <v>7981</v>
      </c>
      <c r="F971" s="5">
        <v>21642</v>
      </c>
      <c r="G971" s="5">
        <v>509</v>
      </c>
      <c r="H971" s="5">
        <v>8627</v>
      </c>
      <c r="I971" s="5">
        <v>9407</v>
      </c>
      <c r="J971" s="5">
        <v>3927</v>
      </c>
      <c r="K971" s="5">
        <v>4865</v>
      </c>
      <c r="L971" s="5">
        <v>7787</v>
      </c>
      <c r="M971" s="5">
        <v>4796</v>
      </c>
      <c r="N971" s="5">
        <v>9734</v>
      </c>
      <c r="O971" s="5">
        <v>2145</v>
      </c>
      <c r="P971" s="5">
        <v>10104</v>
      </c>
      <c r="Q971" s="5">
        <v>112676</v>
      </c>
    </row>
    <row r="972" spans="1:17" ht="20.100000000000001" customHeight="1">
      <c r="A972" s="288">
        <v>44623</v>
      </c>
      <c r="B972" s="5">
        <v>8799</v>
      </c>
      <c r="C972" s="5">
        <v>7495</v>
      </c>
      <c r="D972" s="5">
        <v>4976</v>
      </c>
      <c r="E972" s="5">
        <v>7834</v>
      </c>
      <c r="F972" s="5">
        <v>21378</v>
      </c>
      <c r="G972" s="5">
        <v>515</v>
      </c>
      <c r="H972" s="5">
        <v>8933</v>
      </c>
      <c r="I972" s="5">
        <v>9199</v>
      </c>
      <c r="J972" s="5">
        <v>3865</v>
      </c>
      <c r="K972" s="5">
        <v>4756</v>
      </c>
      <c r="L972" s="5">
        <v>7305</v>
      </c>
      <c r="M972" s="5">
        <v>4732</v>
      </c>
      <c r="N972" s="5">
        <v>9989</v>
      </c>
      <c r="O972" s="5">
        <v>2198</v>
      </c>
      <c r="P972" s="5">
        <v>10365</v>
      </c>
      <c r="Q972" s="5">
        <v>112339</v>
      </c>
    </row>
    <row r="973" spans="1:17" ht="20.100000000000001" customHeight="1">
      <c r="A973" s="288">
        <v>44624</v>
      </c>
      <c r="B973" s="5">
        <v>9601</v>
      </c>
      <c r="C973" s="5">
        <v>7809</v>
      </c>
      <c r="D973" s="5">
        <v>5219</v>
      </c>
      <c r="E973" s="5">
        <v>7745</v>
      </c>
      <c r="F973" s="5">
        <v>21401</v>
      </c>
      <c r="G973" s="5">
        <v>511</v>
      </c>
      <c r="H973" s="5">
        <v>9047</v>
      </c>
      <c r="I973" s="5">
        <v>9383</v>
      </c>
      <c r="J973" s="5">
        <v>3785</v>
      </c>
      <c r="K973" s="5">
        <v>4628</v>
      </c>
      <c r="L973" s="5">
        <v>7098</v>
      </c>
      <c r="M973" s="5">
        <v>4790</v>
      </c>
      <c r="N973" s="5">
        <v>9898</v>
      </c>
      <c r="O973" s="5">
        <v>2157</v>
      </c>
      <c r="P973" s="5">
        <v>10417</v>
      </c>
      <c r="Q973" s="5">
        <v>113489</v>
      </c>
    </row>
    <row r="974" spans="1:17" ht="20.100000000000001" customHeight="1">
      <c r="A974" s="288">
        <v>44625</v>
      </c>
      <c r="B974" s="5">
        <v>9706</v>
      </c>
      <c r="C974" s="5">
        <v>7911</v>
      </c>
      <c r="D974" s="5">
        <v>5396</v>
      </c>
      <c r="E974" s="5">
        <v>7925</v>
      </c>
      <c r="F974" s="5">
        <v>16601</v>
      </c>
      <c r="G974" s="5">
        <v>525</v>
      </c>
      <c r="H974" s="5">
        <v>9124</v>
      </c>
      <c r="I974" s="5">
        <v>9026</v>
      </c>
      <c r="J974" s="5">
        <v>3825</v>
      </c>
      <c r="K974" s="5">
        <v>4786</v>
      </c>
      <c r="L974" s="5">
        <v>7412</v>
      </c>
      <c r="M974" s="5">
        <v>4863</v>
      </c>
      <c r="N974" s="5">
        <v>9949</v>
      </c>
      <c r="O974" s="5">
        <v>2202</v>
      </c>
      <c r="P974" s="5">
        <v>10322</v>
      </c>
      <c r="Q974" s="5">
        <v>109573</v>
      </c>
    </row>
    <row r="975" spans="1:17" ht="20.100000000000001" customHeight="1">
      <c r="A975" s="288">
        <v>44626</v>
      </c>
      <c r="B975" s="5">
        <v>9440</v>
      </c>
      <c r="C975" s="5">
        <v>7815</v>
      </c>
      <c r="D975" s="5">
        <v>5263</v>
      </c>
      <c r="E975" s="5">
        <v>7839</v>
      </c>
      <c r="F975" s="5">
        <v>16423</v>
      </c>
      <c r="G975" s="5">
        <v>508</v>
      </c>
      <c r="H975" s="5">
        <v>9046</v>
      </c>
      <c r="I975" s="5">
        <v>9231</v>
      </c>
      <c r="J975" s="5">
        <v>3963</v>
      </c>
      <c r="K975" s="5">
        <v>4862</v>
      </c>
      <c r="L975" s="5">
        <v>7356</v>
      </c>
      <c r="M975" s="5">
        <v>4725</v>
      </c>
      <c r="N975" s="5">
        <v>9832</v>
      </c>
      <c r="O975" s="5">
        <v>2213</v>
      </c>
      <c r="P975" s="5">
        <v>10109</v>
      </c>
      <c r="Q975" s="5">
        <v>108625</v>
      </c>
    </row>
    <row r="976" spans="1:17" ht="20.100000000000001" customHeight="1">
      <c r="A976" s="288">
        <v>44627</v>
      </c>
      <c r="B976" s="5">
        <v>9208</v>
      </c>
      <c r="C976" s="5">
        <v>7779</v>
      </c>
      <c r="D976" s="5">
        <v>5124</v>
      </c>
      <c r="E976" s="5">
        <v>7647</v>
      </c>
      <c r="F976" s="5">
        <v>16658</v>
      </c>
      <c r="G976" s="5">
        <v>513</v>
      </c>
      <c r="H976" s="5">
        <v>8945</v>
      </c>
      <c r="I976" s="5">
        <v>9477</v>
      </c>
      <c r="J976" s="5">
        <v>3724</v>
      </c>
      <c r="K976" s="5">
        <v>4635</v>
      </c>
      <c r="L976" s="5">
        <v>7514</v>
      </c>
      <c r="M976" s="5">
        <v>4812</v>
      </c>
      <c r="N976" s="5">
        <v>9685</v>
      </c>
      <c r="O976" s="5">
        <v>2197</v>
      </c>
      <c r="P976" s="5">
        <v>10145</v>
      </c>
      <c r="Q976" s="5">
        <v>108063</v>
      </c>
    </row>
    <row r="977" spans="1:17" ht="20.100000000000001" customHeight="1">
      <c r="A977" s="288">
        <v>44628</v>
      </c>
      <c r="B977" s="5">
        <v>9705</v>
      </c>
      <c r="C977" s="5">
        <v>7549</v>
      </c>
      <c r="D977" s="5">
        <v>4985</v>
      </c>
      <c r="E977" s="5">
        <v>7786</v>
      </c>
      <c r="F977" s="5">
        <v>21952</v>
      </c>
      <c r="G977" s="5">
        <v>527</v>
      </c>
      <c r="H977" s="5">
        <v>9518</v>
      </c>
      <c r="I977" s="5">
        <v>9305</v>
      </c>
      <c r="J977" s="5">
        <v>3825</v>
      </c>
      <c r="K977" s="5">
        <v>4759</v>
      </c>
      <c r="L977" s="5">
        <v>7598</v>
      </c>
      <c r="M977" s="5">
        <v>4796</v>
      </c>
      <c r="N977" s="5">
        <v>9887</v>
      </c>
      <c r="O977" s="5">
        <v>2162</v>
      </c>
      <c r="P977" s="5">
        <v>10021</v>
      </c>
      <c r="Q977" s="5">
        <v>114375</v>
      </c>
    </row>
    <row r="978" spans="1:17" ht="20.100000000000001" customHeight="1">
      <c r="A978" s="288">
        <v>44629</v>
      </c>
      <c r="B978" s="5">
        <v>9508</v>
      </c>
      <c r="C978" s="5">
        <v>7058</v>
      </c>
      <c r="D978" s="5">
        <v>4816</v>
      </c>
      <c r="E978" s="5">
        <v>7527</v>
      </c>
      <c r="F978" s="5">
        <v>22105</v>
      </c>
      <c r="G978" s="5">
        <v>524</v>
      </c>
      <c r="H978" s="5">
        <v>9691</v>
      </c>
      <c r="I978" s="5">
        <v>9513</v>
      </c>
      <c r="J978" s="5">
        <v>3728</v>
      </c>
      <c r="K978" s="5">
        <v>4534</v>
      </c>
      <c r="L978" s="5">
        <v>7836</v>
      </c>
      <c r="M978" s="5">
        <v>4716</v>
      </c>
      <c r="N978" s="5">
        <v>9998</v>
      </c>
      <c r="O978" s="5">
        <v>2198</v>
      </c>
      <c r="P978" s="5">
        <v>10137</v>
      </c>
      <c r="Q978" s="5">
        <v>113889</v>
      </c>
    </row>
    <row r="979" spans="1:17" ht="20.100000000000001" customHeight="1">
      <c r="A979" s="288">
        <v>44630</v>
      </c>
      <c r="B979" s="5">
        <v>9665</v>
      </c>
      <c r="C979" s="5">
        <v>6928</v>
      </c>
      <c r="D979" s="5">
        <v>4975</v>
      </c>
      <c r="E979" s="5">
        <v>7629</v>
      </c>
      <c r="F979" s="5">
        <v>22313</v>
      </c>
      <c r="G979" s="5">
        <v>551</v>
      </c>
      <c r="H979" s="5">
        <v>10340</v>
      </c>
      <c r="I979" s="5">
        <v>9278</v>
      </c>
      <c r="J979" s="5">
        <v>3852</v>
      </c>
      <c r="K979" s="5">
        <v>4675</v>
      </c>
      <c r="L979" s="5">
        <v>7564</v>
      </c>
      <c r="M979" s="5">
        <v>4781</v>
      </c>
      <c r="N979" s="5">
        <v>9821</v>
      </c>
      <c r="O979" s="5">
        <v>2135</v>
      </c>
      <c r="P979" s="5">
        <v>10004</v>
      </c>
      <c r="Q979" s="5">
        <v>114511</v>
      </c>
    </row>
    <row r="980" spans="1:17" ht="20.100000000000001" customHeight="1">
      <c r="A980" s="288">
        <v>44631</v>
      </c>
      <c r="B980" s="5">
        <v>9998</v>
      </c>
      <c r="C980" s="5">
        <v>6791</v>
      </c>
      <c r="D980" s="5">
        <v>5059</v>
      </c>
      <c r="E980" s="5">
        <v>7735</v>
      </c>
      <c r="F980" s="5">
        <v>22658</v>
      </c>
      <c r="G980" s="5">
        <v>575</v>
      </c>
      <c r="H980" s="5">
        <v>10977</v>
      </c>
      <c r="I980" s="5">
        <v>9017</v>
      </c>
      <c r="J980" s="5">
        <v>3956</v>
      </c>
      <c r="K980" s="5">
        <v>4785</v>
      </c>
      <c r="L980" s="5">
        <v>7858</v>
      </c>
      <c r="M980" s="5">
        <v>4816</v>
      </c>
      <c r="N980" s="5">
        <v>9645</v>
      </c>
      <c r="O980" s="5">
        <v>2107</v>
      </c>
      <c r="P980" s="5">
        <v>9919</v>
      </c>
      <c r="Q980" s="5">
        <v>115896</v>
      </c>
    </row>
    <row r="981" spans="1:17" ht="20.100000000000001" customHeight="1">
      <c r="A981" s="288">
        <v>44632</v>
      </c>
      <c r="B981" s="5">
        <v>10174</v>
      </c>
      <c r="C981" s="5">
        <v>6907</v>
      </c>
      <c r="D981" s="5">
        <v>5098</v>
      </c>
      <c r="E981" s="5">
        <v>8125</v>
      </c>
      <c r="F981" s="5">
        <v>22455</v>
      </c>
      <c r="G981" s="5">
        <v>601</v>
      </c>
      <c r="H981" s="5">
        <v>12584</v>
      </c>
      <c r="I981" s="5">
        <v>9003</v>
      </c>
      <c r="J981" s="5">
        <v>4027</v>
      </c>
      <c r="K981" s="5">
        <v>5134</v>
      </c>
      <c r="L981" s="5">
        <v>7289</v>
      </c>
      <c r="M981" s="5">
        <v>4768</v>
      </c>
      <c r="N981" s="5">
        <v>9797</v>
      </c>
      <c r="O981" s="5">
        <v>2139</v>
      </c>
      <c r="P981" s="5">
        <v>10145</v>
      </c>
      <c r="Q981" s="5">
        <v>118246</v>
      </c>
    </row>
    <row r="982" spans="1:17" ht="20.100000000000001" customHeight="1">
      <c r="A982" s="288">
        <v>44633</v>
      </c>
      <c r="B982" s="5">
        <v>9881</v>
      </c>
      <c r="C982" s="5">
        <v>6802</v>
      </c>
      <c r="D982" s="5">
        <v>5002</v>
      </c>
      <c r="E982" s="5">
        <v>8056</v>
      </c>
      <c r="F982" s="5">
        <v>21930</v>
      </c>
      <c r="G982" s="5">
        <v>588</v>
      </c>
      <c r="H982" s="5">
        <v>11662</v>
      </c>
      <c r="I982" s="5">
        <v>9245</v>
      </c>
      <c r="J982" s="5">
        <v>4139</v>
      </c>
      <c r="K982" s="5">
        <v>5059</v>
      </c>
      <c r="L982" s="5">
        <v>7038</v>
      </c>
      <c r="M982" s="5">
        <v>4851</v>
      </c>
      <c r="N982" s="5">
        <v>9899</v>
      </c>
      <c r="O982" s="5">
        <v>2121</v>
      </c>
      <c r="P982" s="5">
        <v>10251</v>
      </c>
      <c r="Q982" s="5">
        <v>116524</v>
      </c>
    </row>
    <row r="983" spans="1:17" ht="20.100000000000001" customHeight="1">
      <c r="A983" s="288">
        <v>44634</v>
      </c>
      <c r="B983" s="5">
        <v>9405</v>
      </c>
      <c r="C983" s="5">
        <v>6567</v>
      </c>
      <c r="D983" s="5">
        <v>4865</v>
      </c>
      <c r="E983" s="5">
        <v>7946</v>
      </c>
      <c r="F983" s="5">
        <v>21489</v>
      </c>
      <c r="G983" s="5">
        <v>571</v>
      </c>
      <c r="H983" s="5">
        <v>11477</v>
      </c>
      <c r="I983" s="5">
        <v>9397</v>
      </c>
      <c r="J983" s="5">
        <v>4068</v>
      </c>
      <c r="K983" s="5">
        <v>4998</v>
      </c>
      <c r="L983" s="5">
        <v>6754</v>
      </c>
      <c r="M983" s="5">
        <v>4785</v>
      </c>
      <c r="N983" s="5">
        <v>9765</v>
      </c>
      <c r="O983" s="5">
        <v>2165</v>
      </c>
      <c r="P983" s="5">
        <v>10093</v>
      </c>
      <c r="Q983" s="5">
        <v>114345</v>
      </c>
    </row>
    <row r="984" spans="1:17" ht="20.100000000000001" customHeight="1">
      <c r="A984" s="288">
        <v>44635</v>
      </c>
      <c r="B984" s="5">
        <v>9202</v>
      </c>
      <c r="C984" s="5">
        <v>6406</v>
      </c>
      <c r="D984" s="5">
        <v>4725</v>
      </c>
      <c r="E984" s="5">
        <v>7789</v>
      </c>
      <c r="F984" s="5">
        <v>19676</v>
      </c>
      <c r="G984" s="5">
        <v>515</v>
      </c>
      <c r="H984" s="5">
        <v>10268</v>
      </c>
      <c r="I984" s="5">
        <v>9583</v>
      </c>
      <c r="J984" s="5">
        <v>3928</v>
      </c>
      <c r="K984" s="5">
        <v>4765</v>
      </c>
      <c r="L984" s="5">
        <v>6653</v>
      </c>
      <c r="M984" s="5">
        <v>4890</v>
      </c>
      <c r="N984" s="5">
        <v>10121</v>
      </c>
      <c r="O984" s="5">
        <v>2227</v>
      </c>
      <c r="P984" s="5">
        <v>10423</v>
      </c>
      <c r="Q984" s="5">
        <v>111171</v>
      </c>
    </row>
    <row r="985" spans="1:17" ht="20.100000000000001" customHeight="1">
      <c r="A985" s="288">
        <v>44636</v>
      </c>
      <c r="B985" s="5">
        <v>9638</v>
      </c>
      <c r="C985" s="5">
        <v>6224</v>
      </c>
      <c r="D985" s="5">
        <v>4605</v>
      </c>
      <c r="E985" s="5">
        <v>8134</v>
      </c>
      <c r="F985" s="5">
        <v>19257</v>
      </c>
      <c r="G985" s="5">
        <v>559</v>
      </c>
      <c r="H985" s="5">
        <v>9978</v>
      </c>
      <c r="I985" s="5">
        <v>9305</v>
      </c>
      <c r="J985" s="5">
        <v>4234</v>
      </c>
      <c r="K985" s="5">
        <v>4856</v>
      </c>
      <c r="L985" s="5">
        <v>7045</v>
      </c>
      <c r="M985" s="5">
        <v>4819</v>
      </c>
      <c r="N985" s="5">
        <v>10278</v>
      </c>
      <c r="O985" s="5">
        <v>2256</v>
      </c>
      <c r="P985" s="5">
        <v>10697</v>
      </c>
      <c r="Q985" s="5">
        <v>111885</v>
      </c>
    </row>
    <row r="986" spans="1:17" ht="20.100000000000001" customHeight="1">
      <c r="A986" s="288">
        <v>44637</v>
      </c>
      <c r="B986" s="5">
        <v>10057</v>
      </c>
      <c r="C986" s="5">
        <v>6315</v>
      </c>
      <c r="D986" s="5">
        <v>4711</v>
      </c>
      <c r="E986" s="5">
        <v>8345</v>
      </c>
      <c r="F986" s="5">
        <v>19329</v>
      </c>
      <c r="G986" s="5">
        <v>605</v>
      </c>
      <c r="H986" s="5">
        <v>9791</v>
      </c>
      <c r="I986" s="5">
        <v>9633</v>
      </c>
      <c r="J986" s="5">
        <v>4469</v>
      </c>
      <c r="K986" s="5">
        <v>4923</v>
      </c>
      <c r="L986" s="5">
        <v>7398</v>
      </c>
      <c r="M986" s="5">
        <v>4896</v>
      </c>
      <c r="N986" s="5">
        <v>10107</v>
      </c>
      <c r="O986" s="5">
        <v>2297</v>
      </c>
      <c r="P986" s="5">
        <v>10981</v>
      </c>
      <c r="Q986" s="149">
        <v>113857</v>
      </c>
    </row>
    <row r="987" spans="1:17" ht="20.100000000000001" customHeight="1">
      <c r="A987" s="288">
        <v>44638</v>
      </c>
      <c r="B987" s="5">
        <v>9951</v>
      </c>
      <c r="C987" s="5">
        <v>6219</v>
      </c>
      <c r="D987" s="5">
        <v>4659</v>
      </c>
      <c r="E987" s="5">
        <v>8534</v>
      </c>
      <c r="F987" s="5">
        <v>17396</v>
      </c>
      <c r="G987" s="5">
        <v>625</v>
      </c>
      <c r="H987" s="5">
        <v>10113</v>
      </c>
      <c r="I987" s="5">
        <v>9478</v>
      </c>
      <c r="J987" s="5">
        <v>4589</v>
      </c>
      <c r="K987" s="5">
        <v>5012</v>
      </c>
      <c r="L987" s="5">
        <v>7656</v>
      </c>
      <c r="M987" s="5">
        <v>4826</v>
      </c>
      <c r="N987" s="5">
        <v>10003</v>
      </c>
      <c r="O987" s="5">
        <v>2265</v>
      </c>
      <c r="P987" s="5">
        <v>10724</v>
      </c>
      <c r="Q987" s="5">
        <v>112050</v>
      </c>
    </row>
    <row r="988" spans="1:17" ht="20.100000000000001" customHeight="1">
      <c r="A988" s="288">
        <v>44639</v>
      </c>
      <c r="B988" s="5">
        <v>9891</v>
      </c>
      <c r="C988" s="5">
        <v>6312</v>
      </c>
      <c r="D988" s="5">
        <v>4509</v>
      </c>
      <c r="E988" s="5">
        <v>8765</v>
      </c>
      <c r="F988" s="5">
        <v>17589</v>
      </c>
      <c r="G988" s="5">
        <v>661</v>
      </c>
      <c r="H988" s="5">
        <v>12382</v>
      </c>
      <c r="I988" s="5">
        <v>9361</v>
      </c>
      <c r="J988" s="5">
        <v>4958</v>
      </c>
      <c r="K988" s="5">
        <v>5346</v>
      </c>
      <c r="L988" s="5">
        <v>7424</v>
      </c>
      <c r="M988" s="5">
        <v>4796</v>
      </c>
      <c r="N988" s="5">
        <v>9846</v>
      </c>
      <c r="O988" s="5">
        <v>2297</v>
      </c>
      <c r="P988" s="5">
        <v>10897</v>
      </c>
      <c r="Q988" s="5">
        <v>115034</v>
      </c>
    </row>
    <row r="989" spans="1:17" ht="20.100000000000001" customHeight="1">
      <c r="A989" s="288">
        <v>44640</v>
      </c>
      <c r="B989" s="5">
        <v>9709</v>
      </c>
      <c r="C989" s="5">
        <v>6256</v>
      </c>
      <c r="D989" s="5">
        <v>4677</v>
      </c>
      <c r="E989" s="5">
        <v>8635</v>
      </c>
      <c r="F989" s="5">
        <v>17390</v>
      </c>
      <c r="G989" s="5">
        <v>605</v>
      </c>
      <c r="H989" s="5">
        <v>12449</v>
      </c>
      <c r="I989" s="5">
        <v>9257</v>
      </c>
      <c r="J989" s="5">
        <v>5031</v>
      </c>
      <c r="K989" s="5">
        <v>5562</v>
      </c>
      <c r="L989" s="5">
        <v>7579</v>
      </c>
      <c r="M989" s="5">
        <v>4867</v>
      </c>
      <c r="N989" s="5">
        <v>9797</v>
      </c>
      <c r="O989" s="5">
        <v>2345</v>
      </c>
      <c r="P989" s="5">
        <v>10936</v>
      </c>
      <c r="Q989" s="5">
        <v>115095</v>
      </c>
    </row>
    <row r="990" spans="1:17" ht="20.100000000000001" customHeight="1">
      <c r="A990" s="288">
        <v>44641</v>
      </c>
      <c r="B990" s="5">
        <v>9442</v>
      </c>
      <c r="C990" s="5">
        <v>6025</v>
      </c>
      <c r="D990" s="5">
        <v>4501</v>
      </c>
      <c r="E990" s="5">
        <v>8561</v>
      </c>
      <c r="F990" s="5">
        <v>17515</v>
      </c>
      <c r="G990" s="5">
        <v>617</v>
      </c>
      <c r="H990" s="5">
        <v>11852</v>
      </c>
      <c r="I990" s="5">
        <v>9399</v>
      </c>
      <c r="J990" s="5">
        <v>4837</v>
      </c>
      <c r="K990" s="5">
        <v>5436</v>
      </c>
      <c r="L990" s="5">
        <v>7676</v>
      </c>
      <c r="M990" s="5">
        <v>4782</v>
      </c>
      <c r="N990" s="5">
        <v>9954</v>
      </c>
      <c r="O990" s="5">
        <v>2302</v>
      </c>
      <c r="P990" s="5">
        <v>10821</v>
      </c>
      <c r="Q990" s="5">
        <v>113720</v>
      </c>
    </row>
    <row r="991" spans="1:17" ht="20.100000000000001" customHeight="1">
      <c r="A991" s="288">
        <v>44642</v>
      </c>
      <c r="B991" s="5">
        <v>9262</v>
      </c>
      <c r="C991" s="5">
        <v>5916</v>
      </c>
      <c r="D991" s="5">
        <v>4450</v>
      </c>
      <c r="E991" s="5">
        <v>8679</v>
      </c>
      <c r="F991" s="5">
        <v>17967</v>
      </c>
      <c r="G991" s="5">
        <v>657</v>
      </c>
      <c r="H991" s="5">
        <v>12237</v>
      </c>
      <c r="I991" s="5">
        <v>9521</v>
      </c>
      <c r="J991" s="5">
        <v>4956</v>
      </c>
      <c r="K991" s="5">
        <v>5527</v>
      </c>
      <c r="L991" s="5">
        <v>7778</v>
      </c>
      <c r="M991" s="5">
        <v>4859</v>
      </c>
      <c r="N991" s="5">
        <v>10213</v>
      </c>
      <c r="O991" s="5">
        <v>2356</v>
      </c>
      <c r="P991" s="5">
        <v>10947</v>
      </c>
      <c r="Q991" s="5">
        <v>115325</v>
      </c>
    </row>
    <row r="992" spans="1:17" ht="20.100000000000001" customHeight="1">
      <c r="A992" s="288">
        <v>44643</v>
      </c>
      <c r="B992" s="5">
        <v>9021</v>
      </c>
      <c r="C992" s="5">
        <v>5785</v>
      </c>
      <c r="D992" s="5">
        <v>4371</v>
      </c>
      <c r="E992" s="5">
        <v>8538</v>
      </c>
      <c r="F992" s="5">
        <v>19780</v>
      </c>
      <c r="G992" s="5">
        <v>605</v>
      </c>
      <c r="H992" s="5">
        <v>11989</v>
      </c>
      <c r="I992" s="5">
        <v>9734</v>
      </c>
      <c r="J992" s="5">
        <v>5025</v>
      </c>
      <c r="K992" s="5">
        <v>5663</v>
      </c>
      <c r="L992" s="5">
        <v>7655</v>
      </c>
      <c r="M992" s="5">
        <v>4890</v>
      </c>
      <c r="N992" s="5">
        <v>10017</v>
      </c>
      <c r="O992" s="5">
        <v>2397</v>
      </c>
      <c r="P992" s="5">
        <v>10814</v>
      </c>
      <c r="Q992" s="5">
        <v>116284</v>
      </c>
    </row>
    <row r="993" spans="1:17" ht="20.100000000000001" customHeight="1">
      <c r="A993" s="288">
        <v>44644</v>
      </c>
      <c r="B993" s="5">
        <v>9945</v>
      </c>
      <c r="C993" s="5">
        <v>5398</v>
      </c>
      <c r="D993" s="5">
        <v>4252</v>
      </c>
      <c r="E993" s="5">
        <v>8435</v>
      </c>
      <c r="F993" s="5">
        <v>19923</v>
      </c>
      <c r="G993" s="5">
        <v>663</v>
      </c>
      <c r="H993" s="5">
        <v>12671</v>
      </c>
      <c r="I993" s="5">
        <v>9572</v>
      </c>
      <c r="J993" s="5">
        <v>4965</v>
      </c>
      <c r="K993" s="5">
        <v>5532</v>
      </c>
      <c r="L993" s="5">
        <v>7952</v>
      </c>
      <c r="M993" s="5">
        <v>4913</v>
      </c>
      <c r="N993" s="5">
        <v>10145</v>
      </c>
      <c r="O993" s="5">
        <v>2429</v>
      </c>
      <c r="P993" s="5">
        <v>10651</v>
      </c>
      <c r="Q993" s="5">
        <v>117446</v>
      </c>
    </row>
    <row r="994" spans="1:17" ht="20.100000000000001" customHeight="1">
      <c r="A994" s="288">
        <v>44645</v>
      </c>
      <c r="B994" s="5">
        <v>9301</v>
      </c>
      <c r="C994" s="5">
        <v>5319</v>
      </c>
      <c r="D994" s="5">
        <v>4198</v>
      </c>
      <c r="E994" s="5">
        <v>8524</v>
      </c>
      <c r="F994" s="5">
        <v>22877</v>
      </c>
      <c r="G994" s="5">
        <v>621</v>
      </c>
      <c r="H994" s="5">
        <v>14030</v>
      </c>
      <c r="I994" s="5">
        <v>9370</v>
      </c>
      <c r="J994" s="5">
        <v>5029</v>
      </c>
      <c r="K994" s="5">
        <v>5621</v>
      </c>
      <c r="L994" s="5">
        <v>7458</v>
      </c>
      <c r="M994" s="5">
        <v>4873</v>
      </c>
      <c r="N994" s="5">
        <v>10364</v>
      </c>
      <c r="O994" s="5">
        <v>2496</v>
      </c>
      <c r="P994" s="5">
        <v>10547</v>
      </c>
      <c r="Q994" s="5">
        <v>120628</v>
      </c>
    </row>
    <row r="995" spans="1:17" ht="20.100000000000001" customHeight="1">
      <c r="A995" s="288">
        <v>44646</v>
      </c>
      <c r="B995" s="5">
        <v>9505</v>
      </c>
      <c r="C995" s="5">
        <v>5412</v>
      </c>
      <c r="D995" s="5">
        <v>4219</v>
      </c>
      <c r="E995" s="5">
        <v>8726</v>
      </c>
      <c r="F995" s="5">
        <v>19718</v>
      </c>
      <c r="G995" s="5">
        <v>604</v>
      </c>
      <c r="H995" s="5">
        <v>12151</v>
      </c>
      <c r="I995" s="5">
        <v>9293</v>
      </c>
      <c r="J995" s="5">
        <v>5326</v>
      </c>
      <c r="K995" s="5">
        <v>5930</v>
      </c>
      <c r="L995" s="5">
        <v>7979</v>
      </c>
      <c r="M995" s="5">
        <v>4816</v>
      </c>
      <c r="N995" s="5">
        <v>10027</v>
      </c>
      <c r="O995" s="5">
        <v>2531</v>
      </c>
      <c r="P995" s="5">
        <v>10321</v>
      </c>
      <c r="Q995" s="5">
        <v>116558</v>
      </c>
    </row>
    <row r="996" spans="1:17" ht="20.100000000000001" customHeight="1">
      <c r="A996" s="288">
        <v>44647</v>
      </c>
      <c r="B996" s="5">
        <v>9495</v>
      </c>
      <c r="C996" s="5">
        <v>5298</v>
      </c>
      <c r="D996" s="5">
        <v>4199</v>
      </c>
      <c r="E996" s="5">
        <v>8991</v>
      </c>
      <c r="F996" s="5">
        <v>22356</v>
      </c>
      <c r="G996" s="5">
        <v>617</v>
      </c>
      <c r="H996" s="5">
        <v>10335</v>
      </c>
      <c r="I996" s="5">
        <v>9118</v>
      </c>
      <c r="J996" s="5">
        <v>5418</v>
      </c>
      <c r="K996" s="5">
        <v>6028</v>
      </c>
      <c r="L996" s="5">
        <v>7894</v>
      </c>
      <c r="M996" s="5">
        <v>4767</v>
      </c>
      <c r="N996" s="5">
        <v>9870</v>
      </c>
      <c r="O996" s="5">
        <v>2545</v>
      </c>
      <c r="P996" s="5">
        <v>10145</v>
      </c>
      <c r="Q996" s="5">
        <v>117076</v>
      </c>
    </row>
    <row r="997" spans="1:17" ht="20.100000000000001" customHeight="1">
      <c r="A997" s="288">
        <v>44648</v>
      </c>
      <c r="B997" s="5">
        <v>9212</v>
      </c>
      <c r="C997" s="5">
        <v>5218</v>
      </c>
      <c r="D997" s="5">
        <v>4257</v>
      </c>
      <c r="E997" s="5">
        <v>8865</v>
      </c>
      <c r="F997" s="5">
        <v>22687</v>
      </c>
      <c r="G997" s="5">
        <v>609</v>
      </c>
      <c r="H997" s="5">
        <v>10674</v>
      </c>
      <c r="I997" s="5">
        <v>9469</v>
      </c>
      <c r="J997" s="5">
        <v>5219</v>
      </c>
      <c r="K997" s="5">
        <v>5763</v>
      </c>
      <c r="L997" s="5">
        <v>8437</v>
      </c>
      <c r="M997" s="5">
        <v>4832</v>
      </c>
      <c r="N997" s="5">
        <v>9973</v>
      </c>
      <c r="O997" s="5">
        <v>2567</v>
      </c>
      <c r="P997" s="5">
        <v>10211</v>
      </c>
      <c r="Q997" s="5">
        <v>117993</v>
      </c>
    </row>
    <row r="998" spans="1:17" ht="20.100000000000001" customHeight="1">
      <c r="A998" s="288">
        <v>44649</v>
      </c>
      <c r="B998" s="5">
        <v>9421</v>
      </c>
      <c r="C998" s="5">
        <v>5075</v>
      </c>
      <c r="D998" s="5">
        <v>4379</v>
      </c>
      <c r="E998" s="5">
        <v>8965</v>
      </c>
      <c r="F998" s="5">
        <v>22571</v>
      </c>
      <c r="G998" s="5">
        <v>627</v>
      </c>
      <c r="H998" s="5">
        <v>11840</v>
      </c>
      <c r="I998" s="5">
        <v>9547</v>
      </c>
      <c r="J998" s="5">
        <v>5324</v>
      </c>
      <c r="K998" s="5">
        <v>5867</v>
      </c>
      <c r="L998" s="5">
        <v>8321</v>
      </c>
      <c r="M998" s="5">
        <v>4895</v>
      </c>
      <c r="N998" s="5">
        <v>10176</v>
      </c>
      <c r="O998" s="5">
        <v>2598</v>
      </c>
      <c r="P998" s="5">
        <v>10345</v>
      </c>
      <c r="Q998" s="5">
        <v>119951</v>
      </c>
    </row>
    <row r="999" spans="1:17" ht="20.100000000000001" customHeight="1">
      <c r="A999" s="288">
        <v>44650</v>
      </c>
      <c r="B999" s="5">
        <v>8965</v>
      </c>
      <c r="C999" s="5">
        <v>4971</v>
      </c>
      <c r="D999" s="5">
        <v>4476</v>
      </c>
      <c r="E999" s="5">
        <v>7029</v>
      </c>
      <c r="F999" s="5">
        <v>22785</v>
      </c>
      <c r="G999" s="5">
        <v>639</v>
      </c>
      <c r="H999" s="5">
        <v>13715</v>
      </c>
      <c r="I999" s="5">
        <v>9775</v>
      </c>
      <c r="J999" s="5">
        <v>5428</v>
      </c>
      <c r="K999" s="5">
        <v>5964</v>
      </c>
      <c r="L999" s="5">
        <v>7947</v>
      </c>
      <c r="M999" s="5">
        <v>4801</v>
      </c>
      <c r="N999" s="5">
        <v>9997</v>
      </c>
      <c r="O999" s="5">
        <v>2633</v>
      </c>
      <c r="P999" s="5">
        <v>10167</v>
      </c>
      <c r="Q999" s="5">
        <v>119292</v>
      </c>
    </row>
    <row r="1000" spans="1:17" ht="20.100000000000001" customHeight="1">
      <c r="A1000" s="288">
        <v>44651</v>
      </c>
      <c r="B1000" s="5">
        <v>8736</v>
      </c>
      <c r="C1000" s="5">
        <v>5082</v>
      </c>
      <c r="D1000" s="5">
        <v>4369</v>
      </c>
      <c r="E1000" s="5">
        <v>7125</v>
      </c>
      <c r="F1000" s="5">
        <v>22655</v>
      </c>
      <c r="G1000" s="5">
        <v>625</v>
      </c>
      <c r="H1000" s="5">
        <v>12033</v>
      </c>
      <c r="I1000" s="5">
        <v>9563</v>
      </c>
      <c r="J1000" s="5">
        <v>5628</v>
      </c>
      <c r="K1000" s="5">
        <v>6019</v>
      </c>
      <c r="L1000" s="5">
        <v>8197</v>
      </c>
      <c r="M1000" s="5">
        <v>4713</v>
      </c>
      <c r="N1000" s="5">
        <v>10214</v>
      </c>
      <c r="O1000" s="5">
        <v>2609</v>
      </c>
      <c r="P1000" s="5">
        <v>10454</v>
      </c>
      <c r="Q1000" s="5">
        <v>118022</v>
      </c>
    </row>
    <row r="1001" spans="1:17" ht="20.100000000000001" customHeight="1">
      <c r="A1001" s="288">
        <v>44652</v>
      </c>
      <c r="B1001" s="5">
        <v>8935</v>
      </c>
      <c r="C1001" s="5">
        <v>4992</v>
      </c>
      <c r="D1001" s="5">
        <v>4465</v>
      </c>
      <c r="E1001" s="5">
        <v>7326</v>
      </c>
      <c r="F1001" s="5">
        <v>21975</v>
      </c>
      <c r="G1001" s="5">
        <v>640</v>
      </c>
      <c r="H1001" s="5">
        <v>12884</v>
      </c>
      <c r="I1001" s="5">
        <v>9826</v>
      </c>
      <c r="J1001" s="5">
        <v>5778</v>
      </c>
      <c r="K1001" s="5">
        <v>6235</v>
      </c>
      <c r="L1001" s="5">
        <v>8045</v>
      </c>
      <c r="M1001" s="5">
        <v>4610</v>
      </c>
      <c r="N1001" s="5">
        <v>10393</v>
      </c>
      <c r="O1001" s="5">
        <v>2654</v>
      </c>
      <c r="P1001" s="5">
        <v>10689</v>
      </c>
      <c r="Q1001" s="5">
        <v>119447</v>
      </c>
    </row>
    <row r="1002" spans="1:17" ht="20.100000000000001" customHeight="1">
      <c r="A1002" s="288">
        <v>44653</v>
      </c>
      <c r="B1002" s="5">
        <v>8721</v>
      </c>
      <c r="C1002" s="5">
        <v>4851</v>
      </c>
      <c r="D1002" s="5">
        <v>4609</v>
      </c>
      <c r="E1002" s="5">
        <v>7648</v>
      </c>
      <c r="F1002" s="5">
        <v>21653</v>
      </c>
      <c r="G1002" s="5">
        <v>625</v>
      </c>
      <c r="H1002" s="5">
        <v>13027</v>
      </c>
      <c r="I1002" s="5">
        <v>9621</v>
      </c>
      <c r="J1002" s="5">
        <v>5625</v>
      </c>
      <c r="K1002" s="5">
        <v>6327</v>
      </c>
      <c r="L1002" s="5">
        <v>7798</v>
      </c>
      <c r="M1002" s="5">
        <v>4532</v>
      </c>
      <c r="N1002" s="5">
        <v>10714</v>
      </c>
      <c r="O1002" s="5">
        <v>2697</v>
      </c>
      <c r="P1002" s="5">
        <v>10972</v>
      </c>
      <c r="Q1002" s="5">
        <v>119420</v>
      </c>
    </row>
    <row r="1003" spans="1:17" ht="20.100000000000001" customHeight="1">
      <c r="A1003" s="288">
        <v>44654</v>
      </c>
      <c r="B1003" s="5">
        <v>8827</v>
      </c>
      <c r="C1003" s="5">
        <v>4764</v>
      </c>
      <c r="D1003" s="5">
        <v>4508</v>
      </c>
      <c r="E1003" s="5">
        <v>8225</v>
      </c>
      <c r="F1003" s="5">
        <v>21150</v>
      </c>
      <c r="G1003" s="5">
        <v>710</v>
      </c>
      <c r="H1003" s="5">
        <v>15942</v>
      </c>
      <c r="I1003" s="5">
        <v>9495</v>
      </c>
      <c r="J1003" s="5">
        <v>5875</v>
      </c>
      <c r="K1003" s="5">
        <v>6538</v>
      </c>
      <c r="L1003" s="5">
        <v>8044</v>
      </c>
      <c r="M1003" s="5">
        <v>4501</v>
      </c>
      <c r="N1003" s="5">
        <v>11041</v>
      </c>
      <c r="O1003" s="5">
        <v>2756</v>
      </c>
      <c r="P1003" s="5">
        <v>11345</v>
      </c>
      <c r="Q1003" s="5">
        <v>123721</v>
      </c>
    </row>
    <row r="1004" spans="1:17" ht="20.100000000000001" customHeight="1">
      <c r="A1004" s="288">
        <v>44655</v>
      </c>
      <c r="B1004" s="5">
        <v>9269</v>
      </c>
      <c r="C1004" s="5">
        <v>4875</v>
      </c>
      <c r="D1004" s="5">
        <v>4779</v>
      </c>
      <c r="E1004" s="5">
        <v>8368</v>
      </c>
      <c r="F1004" s="5">
        <v>21023</v>
      </c>
      <c r="G1004" s="5">
        <v>659</v>
      </c>
      <c r="H1004" s="5">
        <v>14061</v>
      </c>
      <c r="I1004" s="5">
        <v>9278</v>
      </c>
      <c r="J1004" s="5">
        <v>5926</v>
      </c>
      <c r="K1004" s="5">
        <v>6652</v>
      </c>
      <c r="L1004" s="5">
        <v>8145</v>
      </c>
      <c r="M1004" s="5">
        <v>4489</v>
      </c>
      <c r="N1004" s="5">
        <v>11294</v>
      </c>
      <c r="O1004" s="5">
        <v>2798</v>
      </c>
      <c r="P1004" s="5">
        <v>11657</v>
      </c>
      <c r="Q1004" s="5">
        <v>123273</v>
      </c>
    </row>
    <row r="1005" spans="1:17" ht="20.100000000000001" customHeight="1">
      <c r="A1005" s="288">
        <v>44656</v>
      </c>
      <c r="B1005" s="5">
        <v>9621</v>
      </c>
      <c r="C1005" s="5">
        <v>4962</v>
      </c>
      <c r="D1005" s="5">
        <v>4812</v>
      </c>
      <c r="E1005" s="5">
        <v>8213</v>
      </c>
      <c r="F1005" s="5">
        <v>21197</v>
      </c>
      <c r="G1005" s="5">
        <v>634</v>
      </c>
      <c r="H1005" s="5">
        <v>13756</v>
      </c>
      <c r="I1005" s="5">
        <v>9551</v>
      </c>
      <c r="J1005" s="5">
        <v>6028</v>
      </c>
      <c r="K1005" s="5">
        <v>6723</v>
      </c>
      <c r="L1005" s="5">
        <v>7717</v>
      </c>
      <c r="M1005" s="5">
        <v>4415</v>
      </c>
      <c r="N1005" s="5">
        <v>11489</v>
      </c>
      <c r="O1005" s="5">
        <v>2843</v>
      </c>
      <c r="P1005" s="5">
        <v>11201</v>
      </c>
      <c r="Q1005" s="5">
        <v>123162</v>
      </c>
    </row>
    <row r="1006" spans="1:17" ht="20.100000000000001" customHeight="1">
      <c r="A1006" s="288">
        <v>44657</v>
      </c>
      <c r="B1006" s="5">
        <v>9396</v>
      </c>
      <c r="C1006" s="5">
        <v>4791</v>
      </c>
      <c r="D1006" s="5">
        <v>4669</v>
      </c>
      <c r="E1006" s="5">
        <v>8035</v>
      </c>
      <c r="F1006" s="5">
        <v>18953</v>
      </c>
      <c r="G1006" s="5">
        <v>647</v>
      </c>
      <c r="H1006" s="5">
        <v>14213</v>
      </c>
      <c r="I1006" s="5">
        <v>9680</v>
      </c>
      <c r="J1006" s="5">
        <v>5835</v>
      </c>
      <c r="K1006" s="5">
        <v>6483</v>
      </c>
      <c r="L1006" s="5">
        <v>7434</v>
      </c>
      <c r="M1006" s="5">
        <v>4475</v>
      </c>
      <c r="N1006" s="5">
        <v>10687</v>
      </c>
      <c r="O1006" s="5">
        <v>2785</v>
      </c>
      <c r="P1006" s="5">
        <v>11527</v>
      </c>
      <c r="Q1006" s="5">
        <v>119610</v>
      </c>
    </row>
    <row r="1007" spans="1:17" ht="20.100000000000001" customHeight="1">
      <c r="A1007" s="288">
        <v>44658</v>
      </c>
      <c r="B1007" s="5">
        <v>9039</v>
      </c>
      <c r="C1007" s="5">
        <v>4705</v>
      </c>
      <c r="D1007" s="5">
        <v>4498</v>
      </c>
      <c r="E1007" s="5">
        <v>7863</v>
      </c>
      <c r="F1007" s="5">
        <v>18715</v>
      </c>
      <c r="G1007" s="5">
        <v>601</v>
      </c>
      <c r="H1007" s="5">
        <v>13668</v>
      </c>
      <c r="I1007" s="5">
        <v>9835</v>
      </c>
      <c r="J1007" s="5">
        <v>5735</v>
      </c>
      <c r="K1007" s="5">
        <v>6213</v>
      </c>
      <c r="L1007" s="5">
        <v>7497</v>
      </c>
      <c r="M1007" s="5">
        <v>4321</v>
      </c>
      <c r="N1007" s="5">
        <v>10521</v>
      </c>
      <c r="O1007" s="5">
        <v>2743</v>
      </c>
      <c r="P1007" s="5">
        <v>11134</v>
      </c>
      <c r="Q1007" s="5">
        <v>117088</v>
      </c>
    </row>
    <row r="1008" spans="1:17" ht="20.100000000000001" customHeight="1">
      <c r="A1008" s="288">
        <v>44659</v>
      </c>
      <c r="B1008" s="5">
        <v>8901</v>
      </c>
      <c r="C1008" s="5">
        <v>4802</v>
      </c>
      <c r="D1008" s="5">
        <v>4399</v>
      </c>
      <c r="E1008" s="5">
        <v>7528</v>
      </c>
      <c r="F1008" s="5">
        <v>18927</v>
      </c>
      <c r="G1008" s="5">
        <v>625</v>
      </c>
      <c r="H1008" s="5">
        <v>13077</v>
      </c>
      <c r="I1008" s="5">
        <v>9579</v>
      </c>
      <c r="J1008" s="5">
        <v>5623</v>
      </c>
      <c r="K1008" s="5">
        <v>6135</v>
      </c>
      <c r="L1008" s="5">
        <v>7781</v>
      </c>
      <c r="M1008" s="5">
        <v>4361</v>
      </c>
      <c r="N1008" s="5">
        <v>10317</v>
      </c>
      <c r="O1008" s="5">
        <v>2701</v>
      </c>
      <c r="P1008" s="5">
        <v>10956</v>
      </c>
      <c r="Q1008" s="5">
        <v>115712</v>
      </c>
    </row>
    <row r="1009" spans="1:17" ht="20.100000000000001" customHeight="1">
      <c r="A1009" s="288">
        <v>44660</v>
      </c>
      <c r="B1009" s="5">
        <v>8795</v>
      </c>
      <c r="C1009" s="5">
        <v>5026</v>
      </c>
      <c r="D1009" s="5">
        <v>4498</v>
      </c>
      <c r="E1009" s="5">
        <v>7610</v>
      </c>
      <c r="F1009" s="5">
        <v>18635</v>
      </c>
      <c r="G1009" s="5">
        <v>603</v>
      </c>
      <c r="H1009" s="5">
        <v>13482</v>
      </c>
      <c r="I1009" s="5">
        <v>9405</v>
      </c>
      <c r="J1009" s="5">
        <v>5728</v>
      </c>
      <c r="K1009" s="5">
        <v>6435</v>
      </c>
      <c r="L1009" s="5">
        <v>7574</v>
      </c>
      <c r="M1009" s="5">
        <v>4301</v>
      </c>
      <c r="N1009" s="5">
        <v>10104</v>
      </c>
      <c r="O1009" s="5">
        <v>2732</v>
      </c>
      <c r="P1009" s="5">
        <v>10847</v>
      </c>
      <c r="Q1009" s="5">
        <v>115775</v>
      </c>
    </row>
    <row r="1010" spans="1:17" ht="20.100000000000001" customHeight="1">
      <c r="A1010" s="288">
        <v>44661</v>
      </c>
      <c r="B1010" s="5">
        <v>8696</v>
      </c>
      <c r="C1010" s="5">
        <v>5184</v>
      </c>
      <c r="D1010" s="5">
        <v>4551</v>
      </c>
      <c r="E1010" s="5">
        <v>7725</v>
      </c>
      <c r="F1010" s="5">
        <v>18975</v>
      </c>
      <c r="G1010" s="5">
        <v>622</v>
      </c>
      <c r="H1010" s="5">
        <v>14194</v>
      </c>
      <c r="I1010" s="5">
        <v>9316</v>
      </c>
      <c r="J1010" s="5">
        <v>5826</v>
      </c>
      <c r="K1010" s="5">
        <v>6325</v>
      </c>
      <c r="L1010" s="5">
        <v>7196</v>
      </c>
      <c r="M1010" s="5">
        <v>4352</v>
      </c>
      <c r="N1010" s="5">
        <v>9987</v>
      </c>
      <c r="O1010" s="5">
        <v>2748</v>
      </c>
      <c r="P1010" s="5">
        <v>10229</v>
      </c>
      <c r="Q1010" s="5">
        <v>115926</v>
      </c>
    </row>
    <row r="1011" spans="1:17" ht="20.100000000000001" customHeight="1">
      <c r="A1011" s="288">
        <v>44662</v>
      </c>
      <c r="B1011" s="5">
        <v>8799</v>
      </c>
      <c r="C1011" s="5">
        <v>5376</v>
      </c>
      <c r="D1011" s="5">
        <v>4509</v>
      </c>
      <c r="E1011" s="5">
        <v>7625</v>
      </c>
      <c r="F1011" s="5">
        <v>18523</v>
      </c>
      <c r="G1011" s="5">
        <v>618</v>
      </c>
      <c r="H1011" s="5">
        <v>14277</v>
      </c>
      <c r="I1011" s="5">
        <v>9267</v>
      </c>
      <c r="J1011" s="5">
        <v>5725</v>
      </c>
      <c r="K1011" s="5">
        <v>6215</v>
      </c>
      <c r="L1011" s="5">
        <v>7027</v>
      </c>
      <c r="M1011" s="5">
        <v>4310</v>
      </c>
      <c r="N1011" s="5">
        <v>9654</v>
      </c>
      <c r="O1011" s="5">
        <v>2713</v>
      </c>
      <c r="P1011" s="5">
        <v>10431</v>
      </c>
      <c r="Q1011" s="5">
        <v>115069</v>
      </c>
    </row>
    <row r="1012" spans="1:17" ht="20.100000000000001" customHeight="1">
      <c r="A1012" s="288">
        <v>44663</v>
      </c>
      <c r="B1012" s="5">
        <v>9015</v>
      </c>
      <c r="C1012" s="5">
        <v>5561</v>
      </c>
      <c r="D1012" s="5">
        <v>4655</v>
      </c>
      <c r="E1012" s="5">
        <v>7536</v>
      </c>
      <c r="F1012" s="5">
        <v>18821</v>
      </c>
      <c r="G1012" s="5">
        <v>604</v>
      </c>
      <c r="H1012" s="5">
        <v>14015</v>
      </c>
      <c r="I1012" s="5">
        <v>9581</v>
      </c>
      <c r="J1012" s="5">
        <v>5635</v>
      </c>
      <c r="K1012" s="5">
        <v>6120</v>
      </c>
      <c r="L1012" s="5">
        <v>7221</v>
      </c>
      <c r="M1012" s="5">
        <v>4286</v>
      </c>
      <c r="N1012" s="5">
        <v>9724</v>
      </c>
      <c r="O1012" s="5">
        <v>2733</v>
      </c>
      <c r="P1012" s="5">
        <v>10725</v>
      </c>
      <c r="Q1012" s="5">
        <v>116232</v>
      </c>
    </row>
    <row r="1013" spans="1:17" ht="20.100000000000001" customHeight="1">
      <c r="A1013" s="288">
        <v>44664</v>
      </c>
      <c r="B1013" s="5">
        <v>8919</v>
      </c>
      <c r="C1013" s="5">
        <v>6175</v>
      </c>
      <c r="D1013" s="5">
        <v>4735</v>
      </c>
      <c r="E1013" s="5">
        <v>7685</v>
      </c>
      <c r="F1013" s="5">
        <v>21821</v>
      </c>
      <c r="G1013" s="5">
        <v>620</v>
      </c>
      <c r="H1013" s="5">
        <v>15224</v>
      </c>
      <c r="I1013" s="5">
        <v>9934</v>
      </c>
      <c r="J1013" s="5">
        <v>5726</v>
      </c>
      <c r="K1013" s="5">
        <v>6235</v>
      </c>
      <c r="L1013" s="5">
        <v>7512</v>
      </c>
      <c r="M1013" s="5">
        <v>4325</v>
      </c>
      <c r="N1013" s="5">
        <v>10037</v>
      </c>
      <c r="O1013" s="5">
        <v>2769</v>
      </c>
      <c r="P1013" s="5">
        <v>11170</v>
      </c>
      <c r="Q1013" s="5">
        <v>122887</v>
      </c>
    </row>
    <row r="1014" spans="1:17" s="10" customFormat="1" ht="20.100000000000001" customHeight="1">
      <c r="A1014" s="288">
        <v>44665</v>
      </c>
      <c r="B1014" s="5">
        <v>9170</v>
      </c>
      <c r="C1014" s="5">
        <v>6372</v>
      </c>
      <c r="D1014" s="5">
        <v>4652</v>
      </c>
      <c r="E1014" s="5">
        <v>7535</v>
      </c>
      <c r="F1014" s="5">
        <v>22367</v>
      </c>
      <c r="G1014" s="5">
        <v>649</v>
      </c>
      <c r="H1014" s="5">
        <v>15033</v>
      </c>
      <c r="I1014" s="5">
        <v>10153</v>
      </c>
      <c r="J1014" s="5">
        <v>5653</v>
      </c>
      <c r="K1014" s="5">
        <v>6124</v>
      </c>
      <c r="L1014" s="5">
        <v>7041</v>
      </c>
      <c r="M1014" s="5">
        <v>4395</v>
      </c>
      <c r="N1014" s="5">
        <v>9914</v>
      </c>
      <c r="O1014" s="5">
        <v>2804</v>
      </c>
      <c r="P1014" s="5">
        <v>11021</v>
      </c>
      <c r="Q1014" s="5">
        <v>122883</v>
      </c>
    </row>
    <row r="1015" spans="1:17" ht="20.100000000000001" customHeight="1">
      <c r="A1015" s="288">
        <v>44666</v>
      </c>
      <c r="B1015" s="5">
        <v>9299</v>
      </c>
      <c r="C1015" s="5">
        <v>6769</v>
      </c>
      <c r="D1015" s="5">
        <v>4891</v>
      </c>
      <c r="E1015" s="5">
        <v>7678</v>
      </c>
      <c r="F1015" s="5">
        <v>22582</v>
      </c>
      <c r="G1015" s="5">
        <v>617</v>
      </c>
      <c r="H1015" s="5">
        <v>15891</v>
      </c>
      <c r="I1015" s="5">
        <v>9975</v>
      </c>
      <c r="J1015" s="5">
        <v>5789</v>
      </c>
      <c r="K1015" s="5">
        <v>6329</v>
      </c>
      <c r="L1015" s="5">
        <v>7654</v>
      </c>
      <c r="M1015" s="5">
        <v>4432</v>
      </c>
      <c r="N1015" s="5">
        <v>10168</v>
      </c>
      <c r="O1015" s="5">
        <v>2862</v>
      </c>
      <c r="P1015" s="5">
        <v>10678</v>
      </c>
      <c r="Q1015" s="5">
        <v>125614</v>
      </c>
    </row>
    <row r="1016" spans="1:17" ht="20.100000000000001" customHeight="1">
      <c r="A1016" s="288">
        <v>44667</v>
      </c>
      <c r="B1016" s="5">
        <v>9451</v>
      </c>
      <c r="C1016" s="5">
        <v>7056</v>
      </c>
      <c r="D1016" s="5">
        <v>4959</v>
      </c>
      <c r="E1016" s="5">
        <v>7826</v>
      </c>
      <c r="F1016" s="5">
        <v>22315</v>
      </c>
      <c r="G1016" s="5">
        <v>667</v>
      </c>
      <c r="H1016" s="5">
        <v>16554</v>
      </c>
      <c r="I1016" s="5">
        <v>9807</v>
      </c>
      <c r="J1016" s="5">
        <v>5827</v>
      </c>
      <c r="K1016" s="5">
        <v>6425</v>
      </c>
      <c r="L1016" s="5">
        <f>L1015-1570+1210</f>
        <v>7294</v>
      </c>
      <c r="M1016" s="5">
        <v>4486</v>
      </c>
      <c r="N1016" s="5">
        <v>9961</v>
      </c>
      <c r="O1016" s="5">
        <v>2914</v>
      </c>
      <c r="P1016" s="5">
        <v>10432</v>
      </c>
      <c r="Q1016" s="5">
        <v>125974</v>
      </c>
    </row>
    <row r="1017" spans="1:17" ht="20.100000000000001" customHeight="1">
      <c r="A1017" s="288">
        <v>44668</v>
      </c>
      <c r="B1017" s="5">
        <v>9175</v>
      </c>
      <c r="C1017" s="5">
        <v>7057</v>
      </c>
      <c r="D1017" s="5">
        <v>5196</v>
      </c>
      <c r="E1017" s="5">
        <v>7901</v>
      </c>
      <c r="F1017" s="5">
        <v>24122</v>
      </c>
      <c r="G1017" s="5">
        <v>628</v>
      </c>
      <c r="H1017" s="5">
        <v>15694</v>
      </c>
      <c r="I1017" s="5">
        <v>10053</v>
      </c>
      <c r="J1017" s="5">
        <v>5927</v>
      </c>
      <c r="K1017" s="5">
        <v>6531</v>
      </c>
      <c r="L1017" s="5">
        <f>L1016-1270+1985</f>
        <v>8009</v>
      </c>
      <c r="M1017" s="5">
        <v>4412</v>
      </c>
      <c r="N1017" s="5">
        <v>9749</v>
      </c>
      <c r="O1017" s="5">
        <v>2927</v>
      </c>
      <c r="P1017" s="5">
        <v>10214</v>
      </c>
      <c r="Q1017" s="5">
        <v>127595</v>
      </c>
    </row>
    <row r="1018" spans="1:17" ht="20.100000000000001" customHeight="1">
      <c r="A1018" s="288">
        <v>44669</v>
      </c>
      <c r="B1018" s="5">
        <v>9579</v>
      </c>
      <c r="C1018" s="5">
        <v>7159</v>
      </c>
      <c r="D1018" s="5">
        <v>5139</v>
      </c>
      <c r="E1018" s="5">
        <v>7725</v>
      </c>
      <c r="F1018" s="5">
        <v>24381</v>
      </c>
      <c r="G1018" s="5">
        <v>617</v>
      </c>
      <c r="H1018" s="5">
        <v>15125</v>
      </c>
      <c r="I1018" s="5">
        <v>10518</v>
      </c>
      <c r="J1018" s="5">
        <v>5692</v>
      </c>
      <c r="K1018" s="5">
        <v>6403</v>
      </c>
      <c r="L1018" s="5">
        <f>L1017-1985+1690</f>
        <v>7714</v>
      </c>
      <c r="M1018" s="5">
        <v>4453</v>
      </c>
      <c r="N1018" s="5">
        <v>9876</v>
      </c>
      <c r="O1018" s="5">
        <v>2901</v>
      </c>
      <c r="P1018" s="5">
        <v>10328</v>
      </c>
      <c r="Q1018" s="5">
        <v>127610</v>
      </c>
    </row>
    <row r="1019" spans="1:17" ht="20.100000000000001" customHeight="1">
      <c r="A1019" s="288">
        <v>44670</v>
      </c>
      <c r="B1019" s="5">
        <v>9482</v>
      </c>
      <c r="C1019" s="5">
        <v>7294</v>
      </c>
      <c r="D1019" s="5">
        <v>5005</v>
      </c>
      <c r="E1019" s="5">
        <v>7635</v>
      </c>
      <c r="F1019" s="5">
        <v>24126</v>
      </c>
      <c r="G1019" s="5">
        <v>604</v>
      </c>
      <c r="H1019" s="5">
        <v>16037</v>
      </c>
      <c r="I1019" s="5">
        <v>11026</v>
      </c>
      <c r="J1019" s="5">
        <v>5528</v>
      </c>
      <c r="K1019" s="5">
        <v>6316</v>
      </c>
      <c r="L1019" s="5">
        <v>7597</v>
      </c>
      <c r="M1019" s="5">
        <v>4489</v>
      </c>
      <c r="N1019" s="5">
        <v>9654</v>
      </c>
      <c r="O1019" s="5">
        <v>2869</v>
      </c>
      <c r="P1019" s="5">
        <v>10004</v>
      </c>
      <c r="Q1019" s="5">
        <v>127666</v>
      </c>
    </row>
    <row r="1020" spans="1:17" ht="20.100000000000001" customHeight="1">
      <c r="A1020" s="288">
        <v>44671</v>
      </c>
      <c r="B1020" s="5">
        <v>9116</v>
      </c>
      <c r="C1020" s="5">
        <v>6972</v>
      </c>
      <c r="D1020" s="5">
        <v>4819</v>
      </c>
      <c r="E1020" s="5">
        <v>7296</v>
      </c>
      <c r="F1020" s="5">
        <v>22938</v>
      </c>
      <c r="G1020" s="5">
        <v>587</v>
      </c>
      <c r="H1020" s="5">
        <v>14751</v>
      </c>
      <c r="I1020" s="5">
        <v>10625</v>
      </c>
      <c r="J1020" s="5">
        <v>5532</v>
      </c>
      <c r="K1020" s="5">
        <v>6213</v>
      </c>
      <c r="L1020" s="5">
        <v>7860</v>
      </c>
      <c r="M1020" s="5">
        <v>4403</v>
      </c>
      <c r="N1020" s="5">
        <v>9327</v>
      </c>
      <c r="O1020" s="5">
        <v>2824</v>
      </c>
      <c r="P1020" s="5">
        <v>9725</v>
      </c>
      <c r="Q1020" s="5">
        <v>122988</v>
      </c>
    </row>
    <row r="1021" spans="1:17" ht="20.100000000000001" customHeight="1">
      <c r="A1021" s="288">
        <v>44672</v>
      </c>
      <c r="B1021" s="5">
        <v>8669</v>
      </c>
      <c r="C1021" s="5">
        <v>6542</v>
      </c>
      <c r="D1021" s="5">
        <v>4425</v>
      </c>
      <c r="E1021" s="5">
        <v>7205</v>
      </c>
      <c r="F1021" s="5">
        <v>20368</v>
      </c>
      <c r="G1021" s="5">
        <v>533</v>
      </c>
      <c r="H1021" s="5">
        <v>14158</v>
      </c>
      <c r="I1021" s="5">
        <v>10412</v>
      </c>
      <c r="J1021" s="5">
        <v>5425</v>
      </c>
      <c r="K1021" s="5">
        <v>6132</v>
      </c>
      <c r="L1021" s="5">
        <v>7474</v>
      </c>
      <c r="M1021" s="5">
        <v>4210</v>
      </c>
      <c r="N1021" s="5">
        <v>9456</v>
      </c>
      <c r="O1021" s="5">
        <v>2791</v>
      </c>
      <c r="P1021" s="5">
        <v>9876</v>
      </c>
      <c r="Q1021" s="5">
        <v>117676</v>
      </c>
    </row>
    <row r="1022" spans="1:17" ht="20.100000000000001" customHeight="1">
      <c r="A1022" s="288">
        <v>44673</v>
      </c>
      <c r="B1022" s="5">
        <v>8008</v>
      </c>
      <c r="C1022" s="5">
        <v>6091</v>
      </c>
      <c r="D1022" s="5">
        <v>4209</v>
      </c>
      <c r="E1022" s="5">
        <v>6681</v>
      </c>
      <c r="F1022" s="5">
        <v>18568</v>
      </c>
      <c r="G1022" s="5">
        <v>518</v>
      </c>
      <c r="H1022" s="5">
        <v>12684</v>
      </c>
      <c r="I1022" s="5">
        <v>8850</v>
      </c>
      <c r="J1022" s="5">
        <v>5023</v>
      </c>
      <c r="K1022" s="5">
        <v>5898</v>
      </c>
      <c r="L1022" s="5">
        <v>7324</v>
      </c>
      <c r="M1022" s="5">
        <v>4135</v>
      </c>
      <c r="N1022" s="5">
        <v>8549</v>
      </c>
      <c r="O1022" s="5">
        <v>2742</v>
      </c>
      <c r="P1022" s="5">
        <v>9412</v>
      </c>
      <c r="Q1022" s="5">
        <v>108692</v>
      </c>
    </row>
    <row r="1023" spans="1:17" ht="20.100000000000001" customHeight="1">
      <c r="A1023" s="288">
        <v>44674</v>
      </c>
      <c r="B1023" s="5">
        <v>8455</v>
      </c>
      <c r="C1023" s="5">
        <v>6285</v>
      </c>
      <c r="D1023" s="5">
        <v>4415</v>
      </c>
      <c r="E1023" s="5">
        <v>6535</v>
      </c>
      <c r="F1023" s="5">
        <v>18320</v>
      </c>
      <c r="G1023" s="5">
        <v>547</v>
      </c>
      <c r="H1023" s="5">
        <v>13064</v>
      </c>
      <c r="I1023" s="5">
        <v>9037</v>
      </c>
      <c r="J1023" s="5">
        <v>5032</v>
      </c>
      <c r="K1023" s="5">
        <v>5792</v>
      </c>
      <c r="L1023" s="5">
        <v>8056</v>
      </c>
      <c r="M1023" s="5">
        <v>4189</v>
      </c>
      <c r="N1023" s="5">
        <v>8241</v>
      </c>
      <c r="O1023" s="5">
        <v>2798</v>
      </c>
      <c r="P1023" s="5">
        <v>9134</v>
      </c>
      <c r="Q1023" s="5">
        <v>109900</v>
      </c>
    </row>
    <row r="1024" spans="1:17" ht="20.100000000000001" customHeight="1">
      <c r="A1024" s="288">
        <v>44675</v>
      </c>
      <c r="B1024" s="5">
        <v>8519</v>
      </c>
      <c r="C1024" s="5">
        <v>6375</v>
      </c>
      <c r="D1024" s="5">
        <v>4505</v>
      </c>
      <c r="E1024" s="5">
        <v>6435</v>
      </c>
      <c r="F1024" s="5">
        <v>17520</v>
      </c>
      <c r="G1024" s="5">
        <v>529</v>
      </c>
      <c r="H1024" s="5">
        <v>13117</v>
      </c>
      <c r="I1024" s="5">
        <v>9216</v>
      </c>
      <c r="J1024" s="5">
        <v>4932</v>
      </c>
      <c r="K1024" s="5">
        <v>5765</v>
      </c>
      <c r="L1024" s="5">
        <v>8398</v>
      </c>
      <c r="M1024" s="5">
        <v>4113</v>
      </c>
      <c r="N1024" s="5">
        <v>7986</v>
      </c>
      <c r="O1024" s="5">
        <v>2845</v>
      </c>
      <c r="P1024" s="5">
        <v>8989</v>
      </c>
      <c r="Q1024" s="5">
        <v>109244</v>
      </c>
    </row>
    <row r="1025" spans="1:17" ht="20.100000000000001" customHeight="1">
      <c r="A1025" s="288">
        <v>44676</v>
      </c>
      <c r="B1025" s="5">
        <v>8308</v>
      </c>
      <c r="C1025" s="5">
        <v>6199</v>
      </c>
      <c r="D1025" s="5">
        <v>4369</v>
      </c>
      <c r="E1025" s="5">
        <v>5825</v>
      </c>
      <c r="F1025" s="5">
        <v>14520</v>
      </c>
      <c r="G1025" s="5">
        <v>504</v>
      </c>
      <c r="H1025" s="5">
        <v>12354</v>
      </c>
      <c r="I1025" s="5">
        <v>9007</v>
      </c>
      <c r="J1025" s="5">
        <v>4703</v>
      </c>
      <c r="K1025" s="5">
        <v>5513</v>
      </c>
      <c r="L1025" s="5">
        <v>8527</v>
      </c>
      <c r="M1025" s="5">
        <v>4059</v>
      </c>
      <c r="N1025" s="5">
        <v>8181</v>
      </c>
      <c r="O1025" s="5">
        <v>2913</v>
      </c>
      <c r="P1025" s="5">
        <v>9132</v>
      </c>
      <c r="Q1025" s="5">
        <v>104114</v>
      </c>
    </row>
    <row r="1026" spans="1:17" ht="20.100000000000001" customHeight="1">
      <c r="A1026" s="288">
        <v>44677</v>
      </c>
      <c r="B1026" s="5">
        <v>8799</v>
      </c>
      <c r="C1026" s="5">
        <v>6328</v>
      </c>
      <c r="D1026" s="5">
        <v>4461</v>
      </c>
      <c r="E1026" s="5">
        <v>5735</v>
      </c>
      <c r="F1026" s="5">
        <v>16963</v>
      </c>
      <c r="G1026" s="5">
        <v>515</v>
      </c>
      <c r="H1026" s="5">
        <v>12863</v>
      </c>
      <c r="I1026" s="5">
        <v>9323</v>
      </c>
      <c r="J1026" s="5">
        <v>4625</v>
      </c>
      <c r="K1026" s="5">
        <v>5416</v>
      </c>
      <c r="L1026" s="5">
        <v>8204</v>
      </c>
      <c r="M1026" s="5">
        <v>3968</v>
      </c>
      <c r="N1026" s="5">
        <v>8014</v>
      </c>
      <c r="O1026" s="5">
        <v>2965</v>
      </c>
      <c r="P1026" s="5">
        <v>9003</v>
      </c>
      <c r="Q1026" s="5">
        <v>107182</v>
      </c>
    </row>
    <row r="1027" spans="1:17" ht="20.100000000000001" customHeight="1">
      <c r="A1027" s="288">
        <v>44678</v>
      </c>
      <c r="B1027" s="5">
        <v>8607</v>
      </c>
      <c r="C1027" s="5">
        <v>6239</v>
      </c>
      <c r="D1027" s="5">
        <v>4385</v>
      </c>
      <c r="E1027" s="5">
        <v>5825</v>
      </c>
      <c r="F1027" s="5">
        <v>17121</v>
      </c>
      <c r="G1027" s="5">
        <v>501</v>
      </c>
      <c r="H1027" s="5">
        <v>13227</v>
      </c>
      <c r="I1027" s="5">
        <v>9580</v>
      </c>
      <c r="J1027" s="5">
        <v>4526</v>
      </c>
      <c r="K1027" s="5">
        <v>5321</v>
      </c>
      <c r="L1027" s="5">
        <v>7821</v>
      </c>
      <c r="M1027" s="5">
        <v>3925</v>
      </c>
      <c r="N1027" s="5">
        <v>8239</v>
      </c>
      <c r="O1027" s="5">
        <v>2997</v>
      </c>
      <c r="P1027" s="5">
        <v>8889</v>
      </c>
      <c r="Q1027" s="5">
        <v>107203</v>
      </c>
    </row>
    <row r="1028" spans="1:17" ht="20.100000000000001" customHeight="1">
      <c r="A1028" s="288">
        <v>44679</v>
      </c>
      <c r="B1028" s="5">
        <v>8292</v>
      </c>
      <c r="C1028" s="5">
        <v>6168</v>
      </c>
      <c r="D1028" s="5">
        <v>4452</v>
      </c>
      <c r="E1028" s="5">
        <v>6021</v>
      </c>
      <c r="F1028" s="5">
        <v>17358</v>
      </c>
      <c r="G1028" s="5">
        <v>527</v>
      </c>
      <c r="H1028" s="5">
        <v>13681</v>
      </c>
      <c r="I1028" s="5">
        <v>10185</v>
      </c>
      <c r="J1028" s="5">
        <v>4621</v>
      </c>
      <c r="K1028" s="5">
        <v>5435</v>
      </c>
      <c r="L1028" s="5">
        <v>7994</v>
      </c>
      <c r="M1028" s="5">
        <v>3951</v>
      </c>
      <c r="N1028" s="5">
        <v>8047</v>
      </c>
      <c r="O1028" s="5">
        <v>2943</v>
      </c>
      <c r="P1028" s="5">
        <v>8985</v>
      </c>
      <c r="Q1028" s="5">
        <v>108660</v>
      </c>
    </row>
    <row r="1029" spans="1:17" ht="20.100000000000001" customHeight="1">
      <c r="A1029" s="288">
        <v>44680</v>
      </c>
      <c r="B1029" s="5">
        <v>8801</v>
      </c>
      <c r="C1029" s="5">
        <v>6459</v>
      </c>
      <c r="D1029" s="5">
        <v>4601</v>
      </c>
      <c r="E1029" s="5">
        <v>6214</v>
      </c>
      <c r="F1029" s="5">
        <v>19625</v>
      </c>
      <c r="G1029" s="5">
        <v>515</v>
      </c>
      <c r="H1029" s="5">
        <v>13458</v>
      </c>
      <c r="I1029" s="5">
        <v>10372</v>
      </c>
      <c r="J1029" s="5">
        <v>4721</v>
      </c>
      <c r="K1029" s="5">
        <v>5503</v>
      </c>
      <c r="L1029" s="5">
        <v>7859</v>
      </c>
      <c r="M1029" s="5">
        <v>4323</v>
      </c>
      <c r="N1029" s="5">
        <v>8209</v>
      </c>
      <c r="O1029" s="5">
        <v>2965</v>
      </c>
      <c r="P1029" s="5">
        <v>9101</v>
      </c>
      <c r="Q1029" s="5">
        <v>112726</v>
      </c>
    </row>
    <row r="1030" spans="1:17" ht="20.100000000000001" customHeight="1">
      <c r="A1030" s="288">
        <v>44681</v>
      </c>
      <c r="B1030" s="5">
        <v>9415</v>
      </c>
      <c r="C1030" s="5">
        <v>6879</v>
      </c>
      <c r="D1030" s="5">
        <v>4922</v>
      </c>
      <c r="E1030" s="5">
        <v>6541</v>
      </c>
      <c r="F1030" s="5">
        <v>21980</v>
      </c>
      <c r="G1030" s="5">
        <v>547</v>
      </c>
      <c r="H1030" s="5">
        <v>14227</v>
      </c>
      <c r="I1030" s="5">
        <v>10658</v>
      </c>
      <c r="J1030" s="5">
        <v>4825</v>
      </c>
      <c r="K1030" s="5">
        <v>5435</v>
      </c>
      <c r="L1030" s="5">
        <v>8460</v>
      </c>
      <c r="M1030" s="5">
        <v>4485</v>
      </c>
      <c r="N1030" s="5">
        <v>8001</v>
      </c>
      <c r="O1030" s="5">
        <v>3054</v>
      </c>
      <c r="P1030" s="5">
        <v>8104</v>
      </c>
      <c r="Q1030" s="5">
        <v>117533</v>
      </c>
    </row>
    <row r="1031" spans="1:17" ht="20.100000000000001" customHeight="1">
      <c r="A1031" s="288">
        <v>44682</v>
      </c>
      <c r="B1031" s="5">
        <v>9019</v>
      </c>
      <c r="C1031" s="5">
        <v>6426</v>
      </c>
      <c r="D1031" s="5">
        <v>4659</v>
      </c>
      <c r="E1031" s="5">
        <v>6785</v>
      </c>
      <c r="F1031" s="5">
        <v>20220</v>
      </c>
      <c r="G1031" s="5">
        <v>521</v>
      </c>
      <c r="H1031" s="5">
        <v>13061</v>
      </c>
      <c r="I1031" s="5">
        <v>10945</v>
      </c>
      <c r="J1031" s="5">
        <v>4732</v>
      </c>
      <c r="K1031" s="5">
        <v>5369</v>
      </c>
      <c r="L1031" s="5">
        <v>8201</v>
      </c>
      <c r="M1031" s="5">
        <v>4123</v>
      </c>
      <c r="N1031" s="5">
        <v>7817</v>
      </c>
      <c r="O1031" s="5">
        <v>3127</v>
      </c>
      <c r="P1031" s="5">
        <v>8007</v>
      </c>
      <c r="Q1031" s="5">
        <v>113012</v>
      </c>
    </row>
    <row r="1032" spans="1:17" ht="20.100000000000001" customHeight="1">
      <c r="A1032" s="288">
        <v>44683</v>
      </c>
      <c r="B1032" s="5">
        <v>8798</v>
      </c>
      <c r="C1032" s="5">
        <v>6382</v>
      </c>
      <c r="D1032" s="5">
        <v>4521</v>
      </c>
      <c r="E1032" s="5">
        <v>6631</v>
      </c>
      <c r="F1032" s="5">
        <v>19855</v>
      </c>
      <c r="G1032" s="5">
        <v>512</v>
      </c>
      <c r="H1032" s="5">
        <v>12899</v>
      </c>
      <c r="I1032" s="5">
        <v>10517</v>
      </c>
      <c r="J1032" s="5">
        <v>4856</v>
      </c>
      <c r="K1032" s="5">
        <v>5679</v>
      </c>
      <c r="L1032" s="5">
        <v>8275</v>
      </c>
      <c r="M1032" s="5">
        <v>4089</v>
      </c>
      <c r="N1032" s="5">
        <v>7694</v>
      </c>
      <c r="O1032" s="5">
        <v>3103</v>
      </c>
      <c r="P1032" s="5">
        <v>8647</v>
      </c>
      <c r="Q1032" s="5">
        <v>112458</v>
      </c>
    </row>
    <row r="1033" spans="1:17" ht="20.100000000000001" customHeight="1">
      <c r="A1033" s="288">
        <v>44684</v>
      </c>
      <c r="B1033" s="5">
        <v>8699</v>
      </c>
      <c r="C1033" s="5">
        <v>6409</v>
      </c>
      <c r="D1033" s="5">
        <v>4569</v>
      </c>
      <c r="E1033" s="5">
        <v>6723</v>
      </c>
      <c r="F1033" s="5">
        <v>19321</v>
      </c>
      <c r="G1033" s="5">
        <v>518</v>
      </c>
      <c r="H1033" s="5">
        <v>12782</v>
      </c>
      <c r="I1033" s="5">
        <v>10083</v>
      </c>
      <c r="J1033" s="5">
        <v>4928</v>
      </c>
      <c r="K1033" s="5">
        <v>5869</v>
      </c>
      <c r="L1033" s="5">
        <v>7796</v>
      </c>
      <c r="M1033" s="5">
        <v>4012</v>
      </c>
      <c r="N1033" s="5">
        <v>7521</v>
      </c>
      <c r="O1033" s="5">
        <v>3081</v>
      </c>
      <c r="P1033" s="5">
        <v>8794</v>
      </c>
      <c r="Q1033" s="5">
        <v>111105</v>
      </c>
    </row>
    <row r="1034" spans="1:17" ht="20.100000000000001" customHeight="1">
      <c r="A1034" s="288">
        <v>44685</v>
      </c>
      <c r="B1034" s="5">
        <v>8628</v>
      </c>
      <c r="C1034" s="5">
        <v>6356</v>
      </c>
      <c r="D1034" s="5">
        <v>4495</v>
      </c>
      <c r="E1034" s="5">
        <v>6228</v>
      </c>
      <c r="F1034" s="5">
        <v>19102</v>
      </c>
      <c r="G1034" s="5">
        <v>504</v>
      </c>
      <c r="H1034" s="5">
        <v>12648</v>
      </c>
      <c r="I1034" s="5">
        <v>9973</v>
      </c>
      <c r="J1034" s="5">
        <v>5126</v>
      </c>
      <c r="K1034" s="5">
        <v>5921</v>
      </c>
      <c r="L1034" s="5">
        <v>7385</v>
      </c>
      <c r="M1034" s="5">
        <v>4097</v>
      </c>
      <c r="N1034" s="5">
        <v>7474</v>
      </c>
      <c r="O1034" s="5">
        <v>3067</v>
      </c>
      <c r="P1034" s="5">
        <v>8989</v>
      </c>
      <c r="Q1034" s="5">
        <v>109993</v>
      </c>
    </row>
    <row r="1035" spans="1:17" s="10" customFormat="1" ht="20.100000000000001" customHeight="1">
      <c r="A1035" s="288">
        <v>44686</v>
      </c>
      <c r="B1035" s="5">
        <v>8525</v>
      </c>
      <c r="C1035" s="5">
        <v>6258</v>
      </c>
      <c r="D1035" s="5">
        <v>4412</v>
      </c>
      <c r="E1035" s="5">
        <v>6132</v>
      </c>
      <c r="F1035" s="5">
        <v>19316</v>
      </c>
      <c r="G1035" s="5">
        <v>515</v>
      </c>
      <c r="H1035" s="5">
        <v>12874</v>
      </c>
      <c r="I1035" s="5">
        <v>10256</v>
      </c>
      <c r="J1035" s="5">
        <v>4943</v>
      </c>
      <c r="K1035" s="5">
        <v>5723</v>
      </c>
      <c r="L1035" s="5">
        <v>7198</v>
      </c>
      <c r="M1035" s="5">
        <v>4020</v>
      </c>
      <c r="N1035" s="5">
        <v>7977</v>
      </c>
      <c r="O1035" s="5">
        <v>3097</v>
      </c>
      <c r="P1035" s="5">
        <v>9047</v>
      </c>
      <c r="Q1035" s="5">
        <v>110293</v>
      </c>
    </row>
    <row r="1036" spans="1:17" ht="20.100000000000001" customHeight="1">
      <c r="A1036" s="288">
        <v>44687</v>
      </c>
      <c r="B1036" s="5">
        <v>8632</v>
      </c>
      <c r="C1036" s="5">
        <v>6181</v>
      </c>
      <c r="D1036" s="5">
        <v>4351</v>
      </c>
      <c r="E1036" s="5">
        <v>6002</v>
      </c>
      <c r="F1036" s="5">
        <v>19949</v>
      </c>
      <c r="G1036" s="5">
        <v>509</v>
      </c>
      <c r="H1036" s="5">
        <v>12917</v>
      </c>
      <c r="I1036" s="5">
        <v>10091</v>
      </c>
      <c r="J1036" s="5">
        <v>4835</v>
      </c>
      <c r="K1036" s="5">
        <v>5623</v>
      </c>
      <c r="L1036" s="5">
        <v>7442</v>
      </c>
      <c r="M1036" s="5">
        <v>4077</v>
      </c>
      <c r="N1036" s="5">
        <v>8124</v>
      </c>
      <c r="O1036" s="5">
        <v>3131</v>
      </c>
      <c r="P1036" s="5">
        <v>9209</v>
      </c>
      <c r="Q1036" s="5">
        <v>111073</v>
      </c>
    </row>
    <row r="1037" spans="1:17" ht="20.100000000000001" customHeight="1">
      <c r="A1037" s="288">
        <v>44688</v>
      </c>
      <c r="B1037" s="5">
        <v>8712</v>
      </c>
      <c r="C1037" s="5">
        <v>6232</v>
      </c>
      <c r="D1037" s="5">
        <v>4465</v>
      </c>
      <c r="E1037" s="5">
        <v>6396</v>
      </c>
      <c r="F1037" s="5">
        <v>20844</v>
      </c>
      <c r="G1037" s="5">
        <v>535</v>
      </c>
      <c r="H1037" s="5">
        <v>13561</v>
      </c>
      <c r="I1037" s="5">
        <v>10407</v>
      </c>
      <c r="J1037" s="5">
        <v>4921</v>
      </c>
      <c r="K1037" s="5">
        <v>5728</v>
      </c>
      <c r="L1037" s="5">
        <v>7658</v>
      </c>
      <c r="M1037" s="5">
        <v>4194</v>
      </c>
      <c r="N1037" s="5">
        <v>8321</v>
      </c>
      <c r="O1037" s="5">
        <v>3186</v>
      </c>
      <c r="P1037" s="5">
        <v>8189</v>
      </c>
      <c r="Q1037" s="5">
        <v>113349</v>
      </c>
    </row>
    <row r="1038" spans="1:17" ht="20.100000000000001" customHeight="1">
      <c r="A1038" s="288">
        <v>44689</v>
      </c>
      <c r="B1038" s="5">
        <v>8835</v>
      </c>
      <c r="C1038" s="5">
        <v>6325</v>
      </c>
      <c r="D1038" s="5">
        <v>4513</v>
      </c>
      <c r="E1038" s="5">
        <v>6235</v>
      </c>
      <c r="F1038" s="5">
        <v>20036</v>
      </c>
      <c r="G1038" s="5">
        <v>514</v>
      </c>
      <c r="H1038" s="5">
        <v>13294</v>
      </c>
      <c r="I1038" s="5">
        <v>10535</v>
      </c>
      <c r="J1038" s="5">
        <v>5076</v>
      </c>
      <c r="K1038" s="5">
        <v>5963</v>
      </c>
      <c r="L1038" s="5">
        <v>7324</v>
      </c>
      <c r="M1038" s="5">
        <v>4081</v>
      </c>
      <c r="N1038" s="5">
        <v>8587</v>
      </c>
      <c r="O1038" s="5">
        <v>3145</v>
      </c>
      <c r="P1038" s="5">
        <v>7013</v>
      </c>
      <c r="Q1038" s="5">
        <v>111476</v>
      </c>
    </row>
    <row r="1039" spans="1:17" ht="20.100000000000001" customHeight="1">
      <c r="A1039" s="288">
        <v>44690</v>
      </c>
      <c r="B1039" s="5">
        <v>8909</v>
      </c>
      <c r="C1039" s="5">
        <v>6401</v>
      </c>
      <c r="D1039" s="5">
        <v>4568</v>
      </c>
      <c r="E1039" s="5">
        <v>6103</v>
      </c>
      <c r="F1039" s="5">
        <v>20321</v>
      </c>
      <c r="G1039" s="5">
        <v>527</v>
      </c>
      <c r="H1039" s="5">
        <v>13077</v>
      </c>
      <c r="I1039" s="5">
        <v>10227</v>
      </c>
      <c r="J1039" s="5">
        <v>4923</v>
      </c>
      <c r="K1039" s="5">
        <v>5867</v>
      </c>
      <c r="L1039" s="5">
        <v>7537</v>
      </c>
      <c r="M1039" s="5">
        <v>4165</v>
      </c>
      <c r="N1039" s="5">
        <v>8404</v>
      </c>
      <c r="O1039" s="5">
        <v>3106</v>
      </c>
      <c r="P1039" s="5">
        <v>6586</v>
      </c>
      <c r="Q1039" s="5">
        <v>110721</v>
      </c>
    </row>
    <row r="1040" spans="1:17" ht="20.100000000000001" customHeight="1">
      <c r="A1040" s="288">
        <v>44691</v>
      </c>
      <c r="B1040" s="5">
        <v>9077</v>
      </c>
      <c r="C1040" s="5">
        <v>6518</v>
      </c>
      <c r="D1040" s="5">
        <v>4676</v>
      </c>
      <c r="E1040" s="5">
        <v>6016</v>
      </c>
      <c r="F1040" s="5">
        <v>25315</v>
      </c>
      <c r="G1040" s="5">
        <v>508</v>
      </c>
      <c r="H1040" s="5">
        <v>12335</v>
      </c>
      <c r="I1040" s="5">
        <v>10038</v>
      </c>
      <c r="J1040" s="5">
        <v>5029</v>
      </c>
      <c r="K1040" s="5">
        <v>6028</v>
      </c>
      <c r="L1040" s="5">
        <v>7889</v>
      </c>
      <c r="M1040" s="5">
        <v>4297</v>
      </c>
      <c r="N1040" s="5">
        <v>8898</v>
      </c>
      <c r="O1040" s="5">
        <v>3167</v>
      </c>
      <c r="P1040" s="5">
        <v>7129</v>
      </c>
      <c r="Q1040" s="5">
        <v>116920</v>
      </c>
    </row>
    <row r="1041" spans="1:17" ht="20.100000000000001" customHeight="1">
      <c r="A1041" s="288">
        <v>44692</v>
      </c>
      <c r="B1041" s="5">
        <v>8782</v>
      </c>
      <c r="C1041" s="5">
        <v>6324</v>
      </c>
      <c r="D1041" s="5">
        <v>4537</v>
      </c>
      <c r="E1041" s="5">
        <v>5921</v>
      </c>
      <c r="F1041" s="5">
        <v>25051</v>
      </c>
      <c r="G1041" s="5">
        <v>521</v>
      </c>
      <c r="H1041" s="5">
        <v>12068</v>
      </c>
      <c r="I1041" s="5">
        <v>10326</v>
      </c>
      <c r="J1041" s="5">
        <v>4938</v>
      </c>
      <c r="K1041" s="5">
        <v>5963</v>
      </c>
      <c r="L1041" s="5">
        <v>7704</v>
      </c>
      <c r="M1041" s="5">
        <v>4217</v>
      </c>
      <c r="N1041" s="5">
        <v>8999</v>
      </c>
      <c r="O1041" s="5">
        <v>3131</v>
      </c>
      <c r="P1041" s="5">
        <v>8348</v>
      </c>
      <c r="Q1041" s="5">
        <v>116830</v>
      </c>
    </row>
    <row r="1042" spans="1:17" ht="20.100000000000001" customHeight="1">
      <c r="A1042" s="288">
        <v>44693</v>
      </c>
      <c r="B1042" s="5">
        <v>9051</v>
      </c>
      <c r="C1042" s="5">
        <v>6435</v>
      </c>
      <c r="D1042" s="5">
        <v>4635</v>
      </c>
      <c r="E1042" s="5">
        <v>5726</v>
      </c>
      <c r="F1042" s="5">
        <v>25278</v>
      </c>
      <c r="G1042" s="5">
        <v>513</v>
      </c>
      <c r="H1042" s="5">
        <v>12117</v>
      </c>
      <c r="I1042" s="5">
        <v>10191</v>
      </c>
      <c r="J1042" s="5">
        <v>4735</v>
      </c>
      <c r="K1042" s="5">
        <v>5892</v>
      </c>
      <c r="L1042" s="5">
        <v>7514</v>
      </c>
      <c r="M1042" s="5">
        <v>4292</v>
      </c>
      <c r="N1042" s="5">
        <v>9127</v>
      </c>
      <c r="O1042" s="5">
        <v>3189</v>
      </c>
      <c r="P1042" s="5">
        <v>9176</v>
      </c>
      <c r="Q1042" s="5">
        <v>117871</v>
      </c>
    </row>
    <row r="1043" spans="1:17" ht="20.100000000000001" customHeight="1">
      <c r="A1043" s="288">
        <v>44694</v>
      </c>
      <c r="B1043" s="5">
        <v>8932</v>
      </c>
      <c r="C1043" s="5">
        <v>6360</v>
      </c>
      <c r="D1043" s="5">
        <v>4556</v>
      </c>
      <c r="E1043" s="5">
        <v>5825</v>
      </c>
      <c r="F1043" s="5">
        <v>24521</v>
      </c>
      <c r="G1043" s="5">
        <v>537</v>
      </c>
      <c r="H1043" s="5">
        <v>12491</v>
      </c>
      <c r="I1043" s="5">
        <v>10486</v>
      </c>
      <c r="J1043" s="5">
        <v>4629</v>
      </c>
      <c r="K1043" s="5">
        <v>5736</v>
      </c>
      <c r="L1043" s="5">
        <v>7597</v>
      </c>
      <c r="M1043" s="5">
        <v>4203</v>
      </c>
      <c r="N1043" s="5">
        <v>9011</v>
      </c>
      <c r="O1043" s="5">
        <v>3141</v>
      </c>
      <c r="P1043" s="5">
        <v>8999</v>
      </c>
      <c r="Q1043" s="5">
        <v>117024</v>
      </c>
    </row>
    <row r="1044" spans="1:17" ht="20.100000000000001" customHeight="1">
      <c r="A1044" s="288">
        <v>44695</v>
      </c>
      <c r="B1044" s="5">
        <v>9121</v>
      </c>
      <c r="C1044" s="5">
        <v>6458</v>
      </c>
      <c r="D1044" s="5">
        <v>4629</v>
      </c>
      <c r="E1044" s="5">
        <v>6137</v>
      </c>
      <c r="F1044" s="5">
        <v>24350</v>
      </c>
      <c r="G1044" s="5">
        <v>551</v>
      </c>
      <c r="H1044" s="5">
        <v>13003</v>
      </c>
      <c r="I1044" s="5">
        <v>10231</v>
      </c>
      <c r="J1044" s="5">
        <v>4968</v>
      </c>
      <c r="K1044" s="5">
        <v>5601</v>
      </c>
      <c r="L1044" s="5">
        <v>7207</v>
      </c>
      <c r="M1044" s="5">
        <v>4250</v>
      </c>
      <c r="N1044" s="5">
        <v>8769</v>
      </c>
      <c r="O1044" s="5">
        <v>3207</v>
      </c>
      <c r="P1044" s="5">
        <v>9147</v>
      </c>
      <c r="Q1044" s="5">
        <v>117629</v>
      </c>
    </row>
    <row r="1045" spans="1:17" ht="20.100000000000001" customHeight="1">
      <c r="A1045" s="288">
        <v>44696</v>
      </c>
      <c r="B1045" s="5">
        <v>9015</v>
      </c>
      <c r="C1045" s="5">
        <v>6412</v>
      </c>
      <c r="D1045" s="5">
        <v>4695</v>
      </c>
      <c r="E1045" s="5">
        <v>6066</v>
      </c>
      <c r="F1045" s="5">
        <v>24698</v>
      </c>
      <c r="G1045" s="5">
        <v>564</v>
      </c>
      <c r="H1045" s="5">
        <v>12655</v>
      </c>
      <c r="I1045" s="5">
        <v>10492</v>
      </c>
      <c r="J1045" s="5">
        <v>4762</v>
      </c>
      <c r="K1045" s="5">
        <v>5579</v>
      </c>
      <c r="L1045" s="5">
        <v>7498</v>
      </c>
      <c r="M1045" s="5">
        <v>4201</v>
      </c>
      <c r="N1045" s="5">
        <v>8595</v>
      </c>
      <c r="O1045" s="5">
        <v>3287</v>
      </c>
      <c r="P1045" s="5">
        <v>9324</v>
      </c>
      <c r="Q1045" s="5">
        <v>117843</v>
      </c>
    </row>
    <row r="1046" spans="1:17" ht="20.100000000000001" customHeight="1">
      <c r="A1046" s="288">
        <v>44697</v>
      </c>
      <c r="B1046" s="5">
        <v>8859</v>
      </c>
      <c r="C1046" s="5">
        <v>6301</v>
      </c>
      <c r="D1046" s="5">
        <v>4617</v>
      </c>
      <c r="E1046" s="5">
        <v>5894</v>
      </c>
      <c r="F1046" s="5">
        <v>25500</v>
      </c>
      <c r="G1046" s="5">
        <v>529</v>
      </c>
      <c r="H1046" s="5">
        <v>12491</v>
      </c>
      <c r="I1046" s="5">
        <v>10617</v>
      </c>
      <c r="J1046" s="5">
        <v>4699</v>
      </c>
      <c r="K1046" s="5">
        <v>5840</v>
      </c>
      <c r="L1046" s="5">
        <v>7421</v>
      </c>
      <c r="M1046" s="5">
        <v>4295</v>
      </c>
      <c r="N1046" s="5">
        <v>9309</v>
      </c>
      <c r="O1046" s="5">
        <v>3254</v>
      </c>
      <c r="P1046" s="5">
        <v>9473</v>
      </c>
      <c r="Q1046" s="5">
        <v>119099</v>
      </c>
    </row>
    <row r="1047" spans="1:17" ht="20.100000000000001" customHeight="1">
      <c r="A1047" s="288">
        <v>44698</v>
      </c>
      <c r="B1047" s="5">
        <v>9017</v>
      </c>
      <c r="C1047" s="5">
        <v>6398</v>
      </c>
      <c r="D1047" s="5">
        <v>4703</v>
      </c>
      <c r="E1047" s="5">
        <v>6035</v>
      </c>
      <c r="F1047" s="5">
        <v>25712</v>
      </c>
      <c r="G1047" s="5">
        <v>557</v>
      </c>
      <c r="H1047" s="5">
        <v>14168</v>
      </c>
      <c r="I1047" s="5">
        <v>10938</v>
      </c>
      <c r="J1047" s="5">
        <v>4789</v>
      </c>
      <c r="K1047" s="5">
        <v>5938</v>
      </c>
      <c r="L1047" s="5">
        <v>7635</v>
      </c>
      <c r="M1047" s="5">
        <v>4682</v>
      </c>
      <c r="N1047" s="5">
        <v>9141</v>
      </c>
      <c r="O1047" s="5">
        <v>3217</v>
      </c>
      <c r="P1047" s="5">
        <v>8574</v>
      </c>
      <c r="Q1047" s="5">
        <v>121504</v>
      </c>
    </row>
    <row r="1048" spans="1:17" ht="20.100000000000001" customHeight="1">
      <c r="A1048" s="288">
        <v>44699</v>
      </c>
      <c r="B1048" s="5">
        <v>8805</v>
      </c>
      <c r="C1048" s="5">
        <v>6201</v>
      </c>
      <c r="D1048" s="5">
        <v>4572</v>
      </c>
      <c r="E1048" s="5">
        <v>6238</v>
      </c>
      <c r="F1048" s="5">
        <v>25561</v>
      </c>
      <c r="G1048" s="5">
        <v>542</v>
      </c>
      <c r="H1048" s="5">
        <v>13781</v>
      </c>
      <c r="I1048" s="5">
        <v>11374</v>
      </c>
      <c r="J1048" s="5">
        <v>4936</v>
      </c>
      <c r="K1048" s="5">
        <v>6023</v>
      </c>
      <c r="L1048" s="5">
        <v>7468</v>
      </c>
      <c r="M1048" s="5">
        <v>4623</v>
      </c>
      <c r="N1048" s="5">
        <v>9453</v>
      </c>
      <c r="O1048" s="5">
        <v>3287</v>
      </c>
      <c r="P1048" s="5">
        <v>9607</v>
      </c>
      <c r="Q1048" s="5">
        <v>122471</v>
      </c>
    </row>
    <row r="1049" spans="1:17" ht="20.100000000000001" customHeight="1">
      <c r="A1049" s="288">
        <v>44700</v>
      </c>
      <c r="B1049" s="5">
        <v>9072</v>
      </c>
      <c r="C1049" s="5">
        <v>6295</v>
      </c>
      <c r="D1049" s="5">
        <v>4655</v>
      </c>
      <c r="E1049" s="5">
        <v>6326</v>
      </c>
      <c r="F1049" s="5">
        <v>25368</v>
      </c>
      <c r="G1049" s="5">
        <v>568</v>
      </c>
      <c r="H1049" s="5">
        <v>14338</v>
      </c>
      <c r="I1049" s="5">
        <v>11045</v>
      </c>
      <c r="J1049" s="5">
        <v>5029</v>
      </c>
      <c r="K1049" s="5">
        <v>6135</v>
      </c>
      <c r="L1049" s="5">
        <v>8017</v>
      </c>
      <c r="M1049" s="5">
        <v>4691</v>
      </c>
      <c r="N1049" s="5">
        <v>9567</v>
      </c>
      <c r="O1049" s="5">
        <v>3319</v>
      </c>
      <c r="P1049" s="5">
        <v>9921</v>
      </c>
      <c r="Q1049" s="5">
        <v>124346</v>
      </c>
    </row>
    <row r="1050" spans="1:17" ht="20.100000000000001" customHeight="1">
      <c r="A1050" s="288">
        <v>44701</v>
      </c>
      <c r="B1050" s="5">
        <v>8919</v>
      </c>
      <c r="C1050" s="5">
        <v>6202</v>
      </c>
      <c r="D1050" s="5">
        <v>4580</v>
      </c>
      <c r="E1050" s="5">
        <v>6457</v>
      </c>
      <c r="F1050" s="5">
        <v>25946</v>
      </c>
      <c r="G1050" s="5">
        <v>557</v>
      </c>
      <c r="H1050" s="5">
        <v>14194</v>
      </c>
      <c r="I1050" s="5">
        <v>10726</v>
      </c>
      <c r="J1050" s="5">
        <v>4989</v>
      </c>
      <c r="K1050" s="5">
        <v>6076</v>
      </c>
      <c r="L1050" s="5">
        <v>8324</v>
      </c>
      <c r="M1050" s="5">
        <v>4719</v>
      </c>
      <c r="N1050" s="5">
        <v>9501</v>
      </c>
      <c r="O1050" s="5">
        <v>3293</v>
      </c>
      <c r="P1050" s="5">
        <v>9872</v>
      </c>
      <c r="Q1050" s="5">
        <v>124355</v>
      </c>
    </row>
    <row r="1051" spans="1:17" ht="20.100000000000001" customHeight="1">
      <c r="A1051" s="288">
        <v>44702</v>
      </c>
      <c r="B1051" s="5">
        <v>9015</v>
      </c>
      <c r="C1051" s="5">
        <v>6305</v>
      </c>
      <c r="D1051" s="5">
        <v>4621</v>
      </c>
      <c r="E1051" s="5">
        <v>6527</v>
      </c>
      <c r="F1051" s="5">
        <v>25758</v>
      </c>
      <c r="G1051" s="5">
        <v>591</v>
      </c>
      <c r="H1051" s="5">
        <v>14784</v>
      </c>
      <c r="I1051" s="5">
        <v>10653</v>
      </c>
      <c r="J1051" s="5">
        <v>5029</v>
      </c>
      <c r="K1051" s="5">
        <v>6134</v>
      </c>
      <c r="L1051" s="5">
        <v>8585</v>
      </c>
      <c r="M1051" s="5">
        <v>4786</v>
      </c>
      <c r="N1051" s="5">
        <v>9324</v>
      </c>
      <c r="O1051" s="5">
        <v>3257</v>
      </c>
      <c r="P1051" s="5">
        <v>9614</v>
      </c>
      <c r="Q1051" s="5">
        <v>124983</v>
      </c>
    </row>
    <row r="1052" spans="1:17" ht="20.100000000000001" customHeight="1">
      <c r="A1052" s="288">
        <v>44703</v>
      </c>
      <c r="B1052" s="5">
        <v>9110</v>
      </c>
      <c r="C1052" s="5">
        <v>6364</v>
      </c>
      <c r="D1052" s="5">
        <v>4528</v>
      </c>
      <c r="E1052" s="5">
        <v>6638</v>
      </c>
      <c r="F1052" s="5">
        <v>25961</v>
      </c>
      <c r="G1052" s="5">
        <v>526</v>
      </c>
      <c r="H1052" s="5">
        <v>14326</v>
      </c>
      <c r="I1052" s="5">
        <v>10927</v>
      </c>
      <c r="J1052" s="5">
        <v>5128</v>
      </c>
      <c r="K1052" s="5">
        <v>6026</v>
      </c>
      <c r="L1052" s="5">
        <v>8324</v>
      </c>
      <c r="M1052" s="5">
        <v>4710</v>
      </c>
      <c r="N1052" s="5">
        <v>9019</v>
      </c>
      <c r="O1052" s="5">
        <v>3232</v>
      </c>
      <c r="P1052" s="5">
        <v>9047</v>
      </c>
      <c r="Q1052" s="5">
        <v>123866</v>
      </c>
    </row>
    <row r="1053" spans="1:17" ht="20.100000000000001" customHeight="1">
      <c r="A1053" s="288">
        <v>44704</v>
      </c>
      <c r="B1053" s="5">
        <v>9025</v>
      </c>
      <c r="C1053" s="5">
        <v>6277</v>
      </c>
      <c r="D1053" s="5">
        <v>4516</v>
      </c>
      <c r="E1053" s="5">
        <v>6510</v>
      </c>
      <c r="F1053" s="5">
        <v>25632</v>
      </c>
      <c r="G1053" s="5">
        <v>538</v>
      </c>
      <c r="H1053" s="5">
        <v>14502</v>
      </c>
      <c r="I1053" s="5">
        <v>11261</v>
      </c>
      <c r="J1053" s="5">
        <v>5034</v>
      </c>
      <c r="K1053" s="5">
        <v>5935</v>
      </c>
      <c r="L1053" s="5">
        <v>8047</v>
      </c>
      <c r="M1053" s="5">
        <v>4795</v>
      </c>
      <c r="N1053" s="5">
        <v>9214</v>
      </c>
      <c r="O1053" s="5">
        <v>3269</v>
      </c>
      <c r="P1053" s="5">
        <v>9345</v>
      </c>
      <c r="Q1053" s="5">
        <v>123900</v>
      </c>
    </row>
    <row r="1054" spans="1:17" ht="20.100000000000001" customHeight="1">
      <c r="A1054" s="288">
        <v>44705</v>
      </c>
      <c r="B1054" s="5">
        <v>8897</v>
      </c>
      <c r="C1054" s="5">
        <v>6191</v>
      </c>
      <c r="D1054" s="5">
        <v>4451</v>
      </c>
      <c r="E1054" s="5">
        <v>6256</v>
      </c>
      <c r="F1054" s="5">
        <v>25867</v>
      </c>
      <c r="G1054" s="5">
        <v>553</v>
      </c>
      <c r="H1054" s="5">
        <v>14911</v>
      </c>
      <c r="I1054" s="5">
        <v>11518</v>
      </c>
      <c r="J1054" s="5">
        <v>4893</v>
      </c>
      <c r="K1054" s="5">
        <v>5813</v>
      </c>
      <c r="L1054" s="5">
        <v>8472</v>
      </c>
      <c r="M1054" s="5">
        <v>4725</v>
      </c>
      <c r="N1054" s="5">
        <v>9378</v>
      </c>
      <c r="O1054" s="5">
        <v>3317</v>
      </c>
      <c r="P1054" s="5">
        <v>9507</v>
      </c>
      <c r="Q1054" s="5">
        <v>124749</v>
      </c>
    </row>
    <row r="1055" spans="1:17" ht="20.100000000000001" customHeight="1">
      <c r="A1055" s="288">
        <v>44706</v>
      </c>
      <c r="B1055" s="5">
        <v>9089</v>
      </c>
      <c r="C1055" s="5">
        <v>6279</v>
      </c>
      <c r="D1055" s="5">
        <v>4526</v>
      </c>
      <c r="E1055" s="5">
        <v>6153</v>
      </c>
      <c r="F1055" s="5">
        <v>25655</v>
      </c>
      <c r="G1055" s="5">
        <v>566</v>
      </c>
      <c r="H1055" s="5">
        <v>14827</v>
      </c>
      <c r="I1055" s="5">
        <v>11329</v>
      </c>
      <c r="J1055" s="5">
        <v>4725</v>
      </c>
      <c r="K1055" s="5">
        <v>5638</v>
      </c>
      <c r="L1055" s="5">
        <v>8394</v>
      </c>
      <c r="M1055" s="5">
        <v>4786</v>
      </c>
      <c r="N1055" s="5">
        <v>9199</v>
      </c>
      <c r="O1055" s="5">
        <v>3354</v>
      </c>
      <c r="P1055" s="5">
        <v>10016</v>
      </c>
      <c r="Q1055" s="5">
        <v>124536</v>
      </c>
    </row>
    <row r="1056" spans="1:17" ht="20.100000000000001" customHeight="1">
      <c r="A1056" s="288">
        <v>44707</v>
      </c>
      <c r="B1056" s="5">
        <v>8966</v>
      </c>
      <c r="C1056" s="5">
        <v>6369</v>
      </c>
      <c r="D1056" s="5">
        <v>4629</v>
      </c>
      <c r="E1056" s="5">
        <v>6124</v>
      </c>
      <c r="F1056" s="5">
        <v>25987</v>
      </c>
      <c r="G1056" s="5">
        <v>549</v>
      </c>
      <c r="H1056" s="5">
        <v>14972</v>
      </c>
      <c r="I1056" s="5">
        <v>11209</v>
      </c>
      <c r="J1056" s="5">
        <v>4627</v>
      </c>
      <c r="K1056" s="5">
        <v>5734</v>
      </c>
      <c r="L1056" s="5">
        <v>8693</v>
      </c>
      <c r="M1056" s="5">
        <v>4726</v>
      </c>
      <c r="N1056" s="5">
        <v>9242</v>
      </c>
      <c r="O1056" s="5">
        <v>3378</v>
      </c>
      <c r="P1056" s="5">
        <v>10201</v>
      </c>
      <c r="Q1056" s="5">
        <v>125406</v>
      </c>
    </row>
    <row r="1057" spans="1:17" ht="20.100000000000001" customHeight="1">
      <c r="A1057" s="288">
        <v>44708</v>
      </c>
      <c r="B1057" s="5">
        <v>8847</v>
      </c>
      <c r="C1057" s="5">
        <v>6276</v>
      </c>
      <c r="D1057" s="5">
        <v>4539</v>
      </c>
      <c r="E1057" s="5">
        <v>6234</v>
      </c>
      <c r="F1057" s="5">
        <v>25610</v>
      </c>
      <c r="G1057" s="5">
        <v>539</v>
      </c>
      <c r="H1057" s="5">
        <v>14251</v>
      </c>
      <c r="I1057" s="5">
        <v>11174</v>
      </c>
      <c r="J1057" s="5">
        <v>4536</v>
      </c>
      <c r="K1057" s="5">
        <v>5371</v>
      </c>
      <c r="L1057" s="5">
        <v>8827</v>
      </c>
      <c r="M1057" s="5">
        <v>4791</v>
      </c>
      <c r="N1057" s="5">
        <v>9098</v>
      </c>
      <c r="O1057" s="5">
        <v>3334</v>
      </c>
      <c r="P1057" s="5">
        <v>10865</v>
      </c>
      <c r="Q1057" s="5">
        <v>124292</v>
      </c>
    </row>
    <row r="1058" spans="1:17" ht="20.100000000000001" customHeight="1">
      <c r="A1058" s="288">
        <v>44709</v>
      </c>
      <c r="B1058" s="5">
        <v>9152</v>
      </c>
      <c r="C1058" s="5">
        <v>6452</v>
      </c>
      <c r="D1058" s="5">
        <v>4689</v>
      </c>
      <c r="E1058" s="5">
        <v>6425</v>
      </c>
      <c r="F1058" s="5">
        <v>25963</v>
      </c>
      <c r="G1058" s="5">
        <v>571</v>
      </c>
      <c r="H1058" s="5">
        <v>14952</v>
      </c>
      <c r="I1058" s="5">
        <v>11007</v>
      </c>
      <c r="J1058" s="5">
        <v>4637</v>
      </c>
      <c r="K1058" s="5">
        <v>5425</v>
      </c>
      <c r="L1058" s="5">
        <v>8654</v>
      </c>
      <c r="M1058" s="5">
        <v>4752</v>
      </c>
      <c r="N1058" s="5">
        <v>8871</v>
      </c>
      <c r="O1058" s="5">
        <v>3307</v>
      </c>
      <c r="P1058" s="5">
        <v>11021</v>
      </c>
      <c r="Q1058" s="5">
        <v>125878</v>
      </c>
    </row>
    <row r="1059" spans="1:17" ht="20.100000000000001" customHeight="1">
      <c r="A1059" s="288">
        <v>44710</v>
      </c>
      <c r="B1059" s="5">
        <v>9265</v>
      </c>
      <c r="C1059" s="5">
        <v>6315</v>
      </c>
      <c r="D1059" s="5">
        <v>4799</v>
      </c>
      <c r="E1059" s="5">
        <v>6389</v>
      </c>
      <c r="F1059" s="5">
        <v>25812</v>
      </c>
      <c r="G1059" s="5">
        <v>536</v>
      </c>
      <c r="H1059" s="5">
        <v>14869</v>
      </c>
      <c r="I1059" s="5">
        <v>11239</v>
      </c>
      <c r="J1059" s="5">
        <v>4725</v>
      </c>
      <c r="K1059" s="5">
        <v>5579</v>
      </c>
      <c r="L1059" s="5">
        <v>9133</v>
      </c>
      <c r="M1059" s="5">
        <v>4731</v>
      </c>
      <c r="N1059" s="5">
        <v>8649</v>
      </c>
      <c r="O1059" s="5">
        <v>3289</v>
      </c>
      <c r="P1059" s="5">
        <v>11244</v>
      </c>
      <c r="Q1059" s="5">
        <v>126574</v>
      </c>
    </row>
    <row r="1060" spans="1:17" ht="20.100000000000001" customHeight="1">
      <c r="A1060" s="288">
        <v>44711</v>
      </c>
      <c r="B1060" s="5">
        <v>9125</v>
      </c>
      <c r="C1060" s="5">
        <v>6435</v>
      </c>
      <c r="D1060" s="5">
        <v>4685</v>
      </c>
      <c r="E1060" s="5">
        <v>6312</v>
      </c>
      <c r="F1060" s="5">
        <v>25967</v>
      </c>
      <c r="G1060" s="5">
        <v>554</v>
      </c>
      <c r="H1060" s="5">
        <v>15644</v>
      </c>
      <c r="I1060" s="5">
        <v>11365</v>
      </c>
      <c r="J1060" s="5">
        <v>4531</v>
      </c>
      <c r="K1060" s="5">
        <v>5324</v>
      </c>
      <c r="L1060" s="5">
        <v>8922</v>
      </c>
      <c r="M1060" s="5">
        <v>4795</v>
      </c>
      <c r="N1060" s="5">
        <v>8904</v>
      </c>
      <c r="O1060" s="5">
        <v>3356</v>
      </c>
      <c r="P1060" s="5">
        <v>11577</v>
      </c>
      <c r="Q1060" s="5">
        <v>127496</v>
      </c>
    </row>
    <row r="1061" spans="1:17" ht="20.100000000000001" customHeight="1">
      <c r="A1061" s="288">
        <v>44712</v>
      </c>
      <c r="B1061" s="5">
        <v>9667</v>
      </c>
      <c r="C1061" s="5">
        <v>6696</v>
      </c>
      <c r="D1061" s="5">
        <v>4899</v>
      </c>
      <c r="E1061" s="5">
        <v>6356</v>
      </c>
      <c r="F1061" s="5">
        <v>27022</v>
      </c>
      <c r="G1061" s="5">
        <v>575</v>
      </c>
      <c r="H1061" s="5">
        <v>17351</v>
      </c>
      <c r="I1061" s="5">
        <v>11579</v>
      </c>
      <c r="J1061" s="5">
        <v>4619</v>
      </c>
      <c r="K1061" s="5">
        <v>5461</v>
      </c>
      <c r="L1061" s="5">
        <v>9124</v>
      </c>
      <c r="M1061" s="5">
        <v>4883</v>
      </c>
      <c r="N1061" s="5">
        <v>9191</v>
      </c>
      <c r="O1061" s="5">
        <v>3403</v>
      </c>
      <c r="P1061" s="5">
        <v>10591</v>
      </c>
      <c r="Q1061" s="5">
        <v>131417</v>
      </c>
    </row>
    <row r="1062" spans="1:17" ht="20.100000000000001" customHeight="1">
      <c r="A1062" s="288">
        <v>44713</v>
      </c>
      <c r="B1062" s="5">
        <v>9979</v>
      </c>
      <c r="C1062" s="5">
        <v>6855</v>
      </c>
      <c r="D1062" s="5">
        <v>5019</v>
      </c>
      <c r="E1062" s="5">
        <v>6979</v>
      </c>
      <c r="F1062" s="5">
        <v>27510</v>
      </c>
      <c r="G1062" s="5">
        <v>603</v>
      </c>
      <c r="H1062" s="5">
        <v>16435</v>
      </c>
      <c r="I1062" s="5">
        <v>12068</v>
      </c>
      <c r="J1062" s="5">
        <v>4921</v>
      </c>
      <c r="K1062" s="5">
        <v>5536</v>
      </c>
      <c r="L1062" s="5">
        <v>9045</v>
      </c>
      <c r="M1062" s="5">
        <v>5012</v>
      </c>
      <c r="N1062" s="5">
        <v>9497</v>
      </c>
      <c r="O1062" s="5">
        <v>3476</v>
      </c>
      <c r="P1062" s="5">
        <v>10965</v>
      </c>
      <c r="Q1062" s="5">
        <v>133900</v>
      </c>
    </row>
    <row r="1063" spans="1:17" ht="20.100000000000001" customHeight="1">
      <c r="A1063" s="288">
        <v>44714</v>
      </c>
      <c r="B1063" s="5">
        <v>10655</v>
      </c>
      <c r="C1063" s="5">
        <v>7236</v>
      </c>
      <c r="D1063" s="5">
        <v>5382</v>
      </c>
      <c r="E1063" s="5">
        <v>6834</v>
      </c>
      <c r="F1063" s="5">
        <v>27251</v>
      </c>
      <c r="G1063" s="5">
        <v>631</v>
      </c>
      <c r="H1063" s="5">
        <v>17022</v>
      </c>
      <c r="I1063" s="5">
        <v>12323</v>
      </c>
      <c r="J1063" s="5">
        <v>5134</v>
      </c>
      <c r="K1063" s="5">
        <v>5728</v>
      </c>
      <c r="L1063" s="5">
        <v>9482</v>
      </c>
      <c r="M1063" s="5">
        <v>5053</v>
      </c>
      <c r="N1063" s="5">
        <v>9701</v>
      </c>
      <c r="O1063" s="5">
        <v>3512</v>
      </c>
      <c r="P1063" s="5">
        <v>11211</v>
      </c>
      <c r="Q1063" s="5">
        <v>137155</v>
      </c>
    </row>
    <row r="1064" spans="1:17" ht="20.100000000000001" customHeight="1">
      <c r="A1064" s="288">
        <v>44715</v>
      </c>
      <c r="B1064" s="5">
        <v>10102</v>
      </c>
      <c r="C1064" s="5">
        <v>6926</v>
      </c>
      <c r="D1064" s="5">
        <v>5115</v>
      </c>
      <c r="E1064" s="5">
        <v>7403</v>
      </c>
      <c r="F1064" s="5">
        <v>27432</v>
      </c>
      <c r="G1064" s="5">
        <v>618</v>
      </c>
      <c r="H1064" s="5">
        <v>15034</v>
      </c>
      <c r="I1064" s="5">
        <v>12015</v>
      </c>
      <c r="J1064" s="5">
        <v>5562</v>
      </c>
      <c r="K1064" s="5">
        <v>5928</v>
      </c>
      <c r="L1064" s="5">
        <v>8937</v>
      </c>
      <c r="M1064" s="5">
        <v>5020</v>
      </c>
      <c r="N1064" s="5">
        <v>9927</v>
      </c>
      <c r="O1064" s="5">
        <v>3607</v>
      </c>
      <c r="P1064" s="5">
        <v>10897</v>
      </c>
      <c r="Q1064" s="5">
        <v>134523</v>
      </c>
    </row>
    <row r="1065" spans="1:17" ht="20.100000000000001" customHeight="1">
      <c r="A1065" s="288">
        <v>44716</v>
      </c>
      <c r="B1065" s="5">
        <v>9311</v>
      </c>
      <c r="C1065" s="5">
        <v>6602</v>
      </c>
      <c r="D1065" s="5">
        <v>4806</v>
      </c>
      <c r="E1065" s="5">
        <v>7246</v>
      </c>
      <c r="F1065" s="5">
        <v>27151</v>
      </c>
      <c r="G1065" s="5">
        <v>622</v>
      </c>
      <c r="H1065" s="5">
        <v>15119</v>
      </c>
      <c r="I1065" s="5">
        <v>11837</v>
      </c>
      <c r="J1065" s="5">
        <v>5346</v>
      </c>
      <c r="K1065" s="5">
        <v>5835</v>
      </c>
      <c r="L1065" s="5">
        <v>8674</v>
      </c>
      <c r="M1065" s="5">
        <v>4983</v>
      </c>
      <c r="N1065" s="5">
        <v>8045</v>
      </c>
      <c r="O1065" s="5">
        <v>3576</v>
      </c>
      <c r="P1065" s="5">
        <v>10244</v>
      </c>
      <c r="Q1065" s="5">
        <v>129397</v>
      </c>
    </row>
    <row r="1066" spans="1:17" ht="20.100000000000001" customHeight="1">
      <c r="A1066" s="288">
        <v>44717</v>
      </c>
      <c r="B1066" s="5">
        <v>9009</v>
      </c>
      <c r="C1066" s="5">
        <v>6459</v>
      </c>
      <c r="D1066" s="5">
        <v>4629</v>
      </c>
      <c r="E1066" s="5">
        <v>6923</v>
      </c>
      <c r="F1066" s="5">
        <v>26851</v>
      </c>
      <c r="G1066" s="5">
        <v>603</v>
      </c>
      <c r="H1066" s="5">
        <v>14894</v>
      </c>
      <c r="I1066" s="5">
        <v>11659</v>
      </c>
      <c r="J1066" s="5">
        <v>5145</v>
      </c>
      <c r="K1066" s="5">
        <v>5628</v>
      </c>
      <c r="L1066" s="5">
        <v>8547</v>
      </c>
      <c r="M1066" s="5">
        <v>4912</v>
      </c>
      <c r="N1066" s="5">
        <v>8394</v>
      </c>
      <c r="O1066" s="5">
        <v>3541</v>
      </c>
      <c r="P1066" s="5">
        <v>9987</v>
      </c>
      <c r="Q1066" s="5">
        <v>127181</v>
      </c>
    </row>
    <row r="1067" spans="1:17" ht="20.100000000000001" customHeight="1">
      <c r="A1067" s="288">
        <v>44718</v>
      </c>
      <c r="B1067" s="5">
        <v>9155</v>
      </c>
      <c r="C1067" s="5">
        <v>6518</v>
      </c>
      <c r="D1067" s="5">
        <v>4696</v>
      </c>
      <c r="E1067" s="5">
        <v>6656</v>
      </c>
      <c r="F1067" s="5">
        <v>26623</v>
      </c>
      <c r="G1067" s="5">
        <v>588</v>
      </c>
      <c r="H1067" s="5">
        <v>15084</v>
      </c>
      <c r="I1067" s="5">
        <v>11926</v>
      </c>
      <c r="J1067" s="5">
        <v>4996</v>
      </c>
      <c r="K1067" s="5">
        <v>5534</v>
      </c>
      <c r="L1067" s="5">
        <v>8676</v>
      </c>
      <c r="M1067" s="5">
        <v>4935</v>
      </c>
      <c r="N1067" s="5">
        <v>8765</v>
      </c>
      <c r="O1067" s="5">
        <v>3465</v>
      </c>
      <c r="P1067" s="5">
        <v>10024</v>
      </c>
      <c r="Q1067" s="5">
        <v>127641</v>
      </c>
    </row>
    <row r="1068" spans="1:17" ht="20.100000000000001" customHeight="1">
      <c r="A1068" s="288">
        <v>44719</v>
      </c>
      <c r="B1068" s="5">
        <v>9328</v>
      </c>
      <c r="C1068" s="5">
        <v>6439</v>
      </c>
      <c r="D1068" s="5">
        <v>4623</v>
      </c>
      <c r="E1068" s="5">
        <v>6436</v>
      </c>
      <c r="F1068" s="5">
        <v>26105</v>
      </c>
      <c r="G1068" s="5">
        <v>569</v>
      </c>
      <c r="H1068" s="5">
        <v>14678</v>
      </c>
      <c r="I1068" s="5">
        <v>11602</v>
      </c>
      <c r="J1068" s="5">
        <v>4835</v>
      </c>
      <c r="K1068" s="5">
        <v>5218</v>
      </c>
      <c r="L1068" s="5">
        <v>8765</v>
      </c>
      <c r="M1068" s="5">
        <v>4730</v>
      </c>
      <c r="N1068" s="5">
        <v>8989</v>
      </c>
      <c r="O1068" s="5">
        <v>3499</v>
      </c>
      <c r="P1068" s="5">
        <v>10297</v>
      </c>
      <c r="Q1068" s="5">
        <v>126113</v>
      </c>
    </row>
    <row r="1069" spans="1:17" ht="20.100000000000001" customHeight="1">
      <c r="A1069" s="288">
        <v>44720</v>
      </c>
      <c r="B1069" s="5">
        <v>9206</v>
      </c>
      <c r="C1069" s="5">
        <v>6368</v>
      </c>
      <c r="D1069" s="5">
        <v>4551</v>
      </c>
      <c r="E1069" s="5">
        <v>6213</v>
      </c>
      <c r="F1069" s="5">
        <v>26323</v>
      </c>
      <c r="G1069" s="5">
        <v>557</v>
      </c>
      <c r="H1069" s="5">
        <v>14911</v>
      </c>
      <c r="I1069" s="5">
        <v>11856</v>
      </c>
      <c r="J1069" s="5">
        <v>4625</v>
      </c>
      <c r="K1069" s="5">
        <v>5134</v>
      </c>
      <c r="L1069" s="5">
        <v>8646</v>
      </c>
      <c r="M1069" s="5">
        <v>4698</v>
      </c>
      <c r="N1069" s="5">
        <v>8801</v>
      </c>
      <c r="O1069" s="5">
        <v>3527</v>
      </c>
      <c r="P1069" s="5">
        <v>10142</v>
      </c>
      <c r="Q1069" s="5">
        <v>125558</v>
      </c>
    </row>
    <row r="1070" spans="1:17" ht="20.100000000000001" customHeight="1">
      <c r="A1070" s="288">
        <v>44721</v>
      </c>
      <c r="B1070" s="5">
        <v>9102</v>
      </c>
      <c r="C1070" s="5">
        <v>6290</v>
      </c>
      <c r="D1070" s="5">
        <v>4635</v>
      </c>
      <c r="E1070" s="5">
        <v>6023</v>
      </c>
      <c r="F1070" s="5">
        <v>26157</v>
      </c>
      <c r="G1070" s="5">
        <v>572</v>
      </c>
      <c r="H1070" s="5">
        <v>15066</v>
      </c>
      <c r="I1070" s="5">
        <v>12138</v>
      </c>
      <c r="J1070" s="5">
        <v>4513</v>
      </c>
      <c r="K1070" s="5">
        <v>5025</v>
      </c>
      <c r="L1070" s="5">
        <v>8703</v>
      </c>
      <c r="M1070" s="5">
        <v>4726</v>
      </c>
      <c r="N1070" s="5">
        <v>8875</v>
      </c>
      <c r="O1070" s="5">
        <v>3551</v>
      </c>
      <c r="P1070" s="5">
        <v>10337</v>
      </c>
      <c r="Q1070" s="5">
        <v>125713</v>
      </c>
    </row>
    <row r="1071" spans="1:17" ht="20.100000000000001" customHeight="1">
      <c r="A1071" s="288">
        <v>44722</v>
      </c>
      <c r="B1071" s="5">
        <v>9285</v>
      </c>
      <c r="C1071" s="5">
        <v>6379</v>
      </c>
      <c r="D1071" s="5">
        <v>4705</v>
      </c>
      <c r="E1071" s="5">
        <v>6132</v>
      </c>
      <c r="F1071" s="5">
        <v>26398</v>
      </c>
      <c r="G1071" s="5">
        <v>537</v>
      </c>
      <c r="H1071" s="5">
        <v>14150</v>
      </c>
      <c r="I1071" s="5">
        <v>11817</v>
      </c>
      <c r="J1071" s="5">
        <v>4429</v>
      </c>
      <c r="K1071" s="5">
        <v>4923</v>
      </c>
      <c r="L1071" s="5">
        <v>8581</v>
      </c>
      <c r="M1071" s="5">
        <v>4753</v>
      </c>
      <c r="N1071" s="5">
        <v>8997</v>
      </c>
      <c r="O1071" s="5">
        <v>3579</v>
      </c>
      <c r="P1071" s="5">
        <v>10005</v>
      </c>
      <c r="Q1071" s="5">
        <v>124670</v>
      </c>
    </row>
    <row r="1072" spans="1:17" ht="20.100000000000001" customHeight="1">
      <c r="A1072" s="288">
        <v>44723</v>
      </c>
      <c r="B1072" s="5">
        <v>9472</v>
      </c>
      <c r="C1072" s="5">
        <v>6512</v>
      </c>
      <c r="D1072" s="5">
        <v>4855</v>
      </c>
      <c r="E1072" s="5">
        <v>6326</v>
      </c>
      <c r="F1072" s="5">
        <v>26523</v>
      </c>
      <c r="G1072" s="5">
        <v>557</v>
      </c>
      <c r="H1072" s="5">
        <v>15033</v>
      </c>
      <c r="I1072" s="5">
        <v>11525</v>
      </c>
      <c r="J1072" s="5">
        <v>4629</v>
      </c>
      <c r="K1072" s="5">
        <v>5129</v>
      </c>
      <c r="L1072" s="5">
        <v>8760</v>
      </c>
      <c r="M1072" s="5">
        <v>4710</v>
      </c>
      <c r="N1072" s="5">
        <v>8841</v>
      </c>
      <c r="O1072" s="5">
        <v>3521</v>
      </c>
      <c r="P1072" s="5">
        <v>9898</v>
      </c>
      <c r="Q1072" s="5">
        <v>126291</v>
      </c>
    </row>
    <row r="1073" spans="1:17" ht="20.100000000000001" customHeight="1">
      <c r="A1073" s="288">
        <v>44724</v>
      </c>
      <c r="B1073" s="5">
        <v>9309</v>
      </c>
      <c r="C1073" s="5">
        <v>6419</v>
      </c>
      <c r="D1073" s="5">
        <v>4738</v>
      </c>
      <c r="E1073" s="5">
        <v>6136</v>
      </c>
      <c r="F1073" s="5">
        <v>26316</v>
      </c>
      <c r="G1073" s="5">
        <v>561</v>
      </c>
      <c r="H1073" s="5">
        <v>14945</v>
      </c>
      <c r="I1073" s="5">
        <v>11299</v>
      </c>
      <c r="J1073" s="5">
        <v>4423</v>
      </c>
      <c r="K1073" s="5">
        <v>4956</v>
      </c>
      <c r="L1073" s="5">
        <v>8573</v>
      </c>
      <c r="M1073" s="5">
        <v>4795</v>
      </c>
      <c r="N1073" s="5">
        <v>8895</v>
      </c>
      <c r="O1073" s="5">
        <v>3535</v>
      </c>
      <c r="P1073" s="5">
        <v>9767</v>
      </c>
      <c r="Q1073" s="5">
        <v>124667</v>
      </c>
    </row>
    <row r="1074" spans="1:17" ht="20.100000000000001" customHeight="1">
      <c r="A1074" s="288">
        <v>44725</v>
      </c>
      <c r="B1074" s="5">
        <v>9172</v>
      </c>
      <c r="C1074" s="5">
        <v>6305</v>
      </c>
      <c r="D1074" s="5">
        <v>4638</v>
      </c>
      <c r="E1074" s="5">
        <v>6009</v>
      </c>
      <c r="F1074" s="5">
        <v>26423</v>
      </c>
      <c r="G1074" s="5">
        <v>548</v>
      </c>
      <c r="H1074" s="5">
        <v>14667</v>
      </c>
      <c r="I1074" s="5">
        <v>11508</v>
      </c>
      <c r="J1074" s="5">
        <v>4302</v>
      </c>
      <c r="K1074" s="5">
        <v>4815</v>
      </c>
      <c r="L1074" s="5">
        <v>8970</v>
      </c>
      <c r="M1074" s="5">
        <v>4752</v>
      </c>
      <c r="N1074" s="5">
        <v>9123</v>
      </c>
      <c r="O1074" s="5">
        <v>3598</v>
      </c>
      <c r="P1074" s="5">
        <v>9901</v>
      </c>
      <c r="Q1074" s="5">
        <v>124731</v>
      </c>
    </row>
    <row r="1075" spans="1:17" ht="20.100000000000001" customHeight="1">
      <c r="A1075" s="288">
        <v>44726</v>
      </c>
      <c r="B1075" s="5">
        <v>9411</v>
      </c>
      <c r="C1075" s="5">
        <v>6388</v>
      </c>
      <c r="D1075" s="5">
        <v>4698</v>
      </c>
      <c r="E1075" s="5">
        <v>5985</v>
      </c>
      <c r="F1075" s="5">
        <v>26519</v>
      </c>
      <c r="G1075" s="5">
        <v>509</v>
      </c>
      <c r="H1075" s="5">
        <v>14219</v>
      </c>
      <c r="I1075" s="5">
        <v>11376</v>
      </c>
      <c r="J1075" s="5">
        <v>4213</v>
      </c>
      <c r="K1075" s="5">
        <v>4725</v>
      </c>
      <c r="L1075" s="5">
        <v>8667</v>
      </c>
      <c r="M1075" s="5">
        <v>4795</v>
      </c>
      <c r="N1075" s="5">
        <v>9325</v>
      </c>
      <c r="O1075" s="5">
        <v>3631</v>
      </c>
      <c r="P1075" s="5">
        <v>10234</v>
      </c>
      <c r="Q1075" s="5">
        <v>124695</v>
      </c>
    </row>
    <row r="1076" spans="1:17" ht="20.100000000000001" customHeight="1">
      <c r="A1076" s="288">
        <v>44727</v>
      </c>
      <c r="B1076" s="5">
        <v>9216</v>
      </c>
      <c r="C1076" s="5">
        <v>6312</v>
      </c>
      <c r="D1076" s="5">
        <v>4761</v>
      </c>
      <c r="E1076" s="5">
        <v>5829</v>
      </c>
      <c r="F1076" s="5">
        <v>26328</v>
      </c>
      <c r="G1076" s="5">
        <v>522</v>
      </c>
      <c r="H1076" s="5">
        <v>14894</v>
      </c>
      <c r="I1076" s="5">
        <v>11064</v>
      </c>
      <c r="J1076" s="5">
        <v>4189</v>
      </c>
      <c r="K1076" s="5">
        <v>4626</v>
      </c>
      <c r="L1076" s="5">
        <v>8562</v>
      </c>
      <c r="M1076" s="5">
        <v>4736</v>
      </c>
      <c r="N1076" s="5">
        <v>9499</v>
      </c>
      <c r="O1076" s="5">
        <v>3678</v>
      </c>
      <c r="P1076" s="5">
        <v>10416</v>
      </c>
      <c r="Q1076" s="5">
        <v>124632</v>
      </c>
    </row>
    <row r="1077" spans="1:17" ht="20.100000000000001" customHeight="1">
      <c r="A1077" s="288">
        <v>44728</v>
      </c>
      <c r="B1077" s="5">
        <v>9325</v>
      </c>
      <c r="C1077" s="5">
        <v>6397</v>
      </c>
      <c r="D1077" s="5">
        <v>4701</v>
      </c>
      <c r="E1077" s="5">
        <v>5623</v>
      </c>
      <c r="F1077" s="5">
        <v>26496</v>
      </c>
      <c r="G1077" s="5">
        <v>541</v>
      </c>
      <c r="H1077" s="5">
        <v>14237</v>
      </c>
      <c r="I1077" s="5">
        <v>11408</v>
      </c>
      <c r="J1077" s="5">
        <v>4025</v>
      </c>
      <c r="K1077" s="5">
        <v>4532</v>
      </c>
      <c r="L1077" s="5">
        <v>8313</v>
      </c>
      <c r="M1077" s="5">
        <v>4692</v>
      </c>
      <c r="N1077" s="5">
        <v>9686</v>
      </c>
      <c r="O1077" s="5">
        <v>3721</v>
      </c>
      <c r="P1077" s="5">
        <v>10598</v>
      </c>
      <c r="Q1077" s="5">
        <v>124295</v>
      </c>
    </row>
    <row r="1078" spans="1:17" ht="20.100000000000001" customHeight="1">
      <c r="A1078" s="288">
        <v>44729</v>
      </c>
      <c r="B1078" s="5">
        <v>9220</v>
      </c>
      <c r="C1078" s="5">
        <v>6299</v>
      </c>
      <c r="D1078" s="5">
        <v>4765</v>
      </c>
      <c r="E1078" s="5">
        <v>5796</v>
      </c>
      <c r="F1078" s="5">
        <v>26030</v>
      </c>
      <c r="G1078" s="5">
        <v>530</v>
      </c>
      <c r="H1078" s="5">
        <v>14033</v>
      </c>
      <c r="I1078" s="5">
        <v>11227</v>
      </c>
      <c r="J1078" s="5">
        <v>4065</v>
      </c>
      <c r="K1078" s="5">
        <v>4627</v>
      </c>
      <c r="L1078" s="5">
        <v>8062</v>
      </c>
      <c r="M1078" s="5">
        <v>4635</v>
      </c>
      <c r="N1078" s="5">
        <v>9513</v>
      </c>
      <c r="O1078" s="5">
        <v>3702</v>
      </c>
      <c r="P1078" s="5">
        <v>10237</v>
      </c>
      <c r="Q1078" s="5">
        <v>122741</v>
      </c>
    </row>
    <row r="1079" spans="1:17" ht="20.100000000000001" customHeight="1">
      <c r="A1079" s="288">
        <v>44730</v>
      </c>
      <c r="B1079" s="5">
        <v>9159</v>
      </c>
      <c r="C1079" s="5">
        <v>6232</v>
      </c>
      <c r="D1079" s="5">
        <v>4723</v>
      </c>
      <c r="E1079" s="5">
        <v>5896</v>
      </c>
      <c r="F1079" s="5">
        <v>26167</v>
      </c>
      <c r="G1079" s="5">
        <v>534</v>
      </c>
      <c r="H1079" s="5">
        <v>14881</v>
      </c>
      <c r="I1079" s="5">
        <v>11416</v>
      </c>
      <c r="J1079" s="5">
        <v>4185</v>
      </c>
      <c r="K1079" s="5">
        <v>4796</v>
      </c>
      <c r="L1079" s="5">
        <v>8153</v>
      </c>
      <c r="M1079" s="5">
        <v>4612</v>
      </c>
      <c r="N1079" s="5">
        <v>9407</v>
      </c>
      <c r="O1079" s="5">
        <v>3737</v>
      </c>
      <c r="P1079" s="5">
        <v>10049</v>
      </c>
      <c r="Q1079" s="5">
        <v>123947</v>
      </c>
    </row>
    <row r="1080" spans="1:17" ht="20.100000000000001" customHeight="1">
      <c r="A1080" s="288">
        <v>44731</v>
      </c>
      <c r="B1080" s="5">
        <v>9215</v>
      </c>
      <c r="C1080" s="5">
        <v>6289</v>
      </c>
      <c r="D1080" s="5">
        <v>4791</v>
      </c>
      <c r="E1080" s="5">
        <v>6020</v>
      </c>
      <c r="F1080" s="5">
        <v>26213</v>
      </c>
      <c r="G1080" s="5">
        <v>506</v>
      </c>
      <c r="H1080" s="5">
        <v>14421</v>
      </c>
      <c r="I1080" s="5">
        <v>11589</v>
      </c>
      <c r="J1080" s="5">
        <v>4239</v>
      </c>
      <c r="K1080" s="5">
        <v>4937</v>
      </c>
      <c r="L1080" s="5">
        <v>8109</v>
      </c>
      <c r="M1080" s="5">
        <v>4657</v>
      </c>
      <c r="N1080" s="5">
        <v>9324</v>
      </c>
      <c r="O1080" s="5">
        <v>3724</v>
      </c>
      <c r="P1080" s="5">
        <v>10132</v>
      </c>
      <c r="Q1080" s="5">
        <v>124166</v>
      </c>
    </row>
    <row r="1081" spans="1:17" ht="20.100000000000001" customHeight="1">
      <c r="A1081" s="288">
        <v>44732</v>
      </c>
      <c r="B1081" s="5">
        <v>9121</v>
      </c>
      <c r="C1081" s="5">
        <v>6225</v>
      </c>
      <c r="D1081" s="5">
        <v>4689</v>
      </c>
      <c r="E1081" s="5">
        <v>5846</v>
      </c>
      <c r="F1081" s="5">
        <v>26378</v>
      </c>
      <c r="G1081" s="5">
        <v>488</v>
      </c>
      <c r="H1081" s="5">
        <v>14225</v>
      </c>
      <c r="I1081" s="5">
        <v>11725</v>
      </c>
      <c r="J1081" s="5">
        <v>4386</v>
      </c>
      <c r="K1081" s="5">
        <v>4825</v>
      </c>
      <c r="L1081" s="5">
        <v>8271</v>
      </c>
      <c r="M1081" s="5">
        <v>4687</v>
      </c>
      <c r="N1081" s="5">
        <v>9333</v>
      </c>
      <c r="O1081" s="5">
        <v>3768</v>
      </c>
      <c r="P1081" s="5">
        <v>10327</v>
      </c>
      <c r="Q1081" s="5">
        <v>124294</v>
      </c>
    </row>
    <row r="1082" spans="1:17" ht="20.100000000000001" customHeight="1">
      <c r="A1082" s="288">
        <v>44733</v>
      </c>
      <c r="B1082" s="5">
        <v>9225</v>
      </c>
      <c r="C1082" s="5">
        <v>6291</v>
      </c>
      <c r="D1082" s="5">
        <v>4626</v>
      </c>
      <c r="E1082" s="5">
        <v>5796</v>
      </c>
      <c r="F1082" s="5">
        <v>25813</v>
      </c>
      <c r="G1082" s="5">
        <v>461</v>
      </c>
      <c r="H1082" s="5">
        <v>13887</v>
      </c>
      <c r="I1082" s="5">
        <v>11523</v>
      </c>
      <c r="J1082" s="5">
        <v>4275</v>
      </c>
      <c r="K1082" s="5">
        <v>4769</v>
      </c>
      <c r="L1082" s="5">
        <v>8601</v>
      </c>
      <c r="M1082" s="5">
        <v>4612</v>
      </c>
      <c r="N1082" s="5">
        <v>9469</v>
      </c>
      <c r="O1082" s="5">
        <v>3803</v>
      </c>
      <c r="P1082" s="5">
        <v>10045</v>
      </c>
      <c r="Q1082" s="5">
        <v>123196</v>
      </c>
    </row>
    <row r="1083" spans="1:17" ht="20.100000000000001" customHeight="1">
      <c r="A1083" s="288">
        <v>44734</v>
      </c>
      <c r="B1083" s="5">
        <v>9001</v>
      </c>
      <c r="C1083" s="5">
        <v>6198</v>
      </c>
      <c r="D1083" s="5">
        <v>4529</v>
      </c>
      <c r="E1083" s="5">
        <v>5713</v>
      </c>
      <c r="F1083" s="5">
        <v>24723</v>
      </c>
      <c r="G1083" s="5">
        <v>421</v>
      </c>
      <c r="H1083" s="5">
        <v>14552</v>
      </c>
      <c r="I1083" s="5">
        <v>11935</v>
      </c>
      <c r="J1083" s="5">
        <v>4253</v>
      </c>
      <c r="K1083" s="5">
        <v>4703</v>
      </c>
      <c r="L1083" s="5">
        <v>8893</v>
      </c>
      <c r="M1083" s="5">
        <v>4591</v>
      </c>
      <c r="N1083" s="5">
        <v>9557</v>
      </c>
      <c r="O1083" s="5">
        <v>3854</v>
      </c>
      <c r="P1083" s="5">
        <v>10217</v>
      </c>
      <c r="Q1083" s="5">
        <v>123140</v>
      </c>
    </row>
    <row r="1084" spans="1:17" ht="20.100000000000001" customHeight="1">
      <c r="A1084" s="288">
        <v>44735</v>
      </c>
      <c r="B1084" s="5">
        <v>8902</v>
      </c>
      <c r="C1084" s="5">
        <v>6101</v>
      </c>
      <c r="D1084" s="5">
        <v>4469</v>
      </c>
      <c r="E1084" s="5">
        <v>5702</v>
      </c>
      <c r="F1084" s="5">
        <v>24010</v>
      </c>
      <c r="G1084" s="5">
        <v>402</v>
      </c>
      <c r="H1084" s="5">
        <v>12704</v>
      </c>
      <c r="I1084" s="5">
        <v>12475</v>
      </c>
      <c r="J1084" s="5">
        <v>4201</v>
      </c>
      <c r="K1084" s="5">
        <v>4687</v>
      </c>
      <c r="L1084" s="5">
        <f>L1083-1863+2043</f>
        <v>9073</v>
      </c>
      <c r="M1084" s="5">
        <v>4552</v>
      </c>
      <c r="N1084" s="5">
        <v>9694</v>
      </c>
      <c r="O1084" s="5">
        <v>3821</v>
      </c>
      <c r="P1084" s="5">
        <v>10561</v>
      </c>
      <c r="Q1084" s="5">
        <v>121354</v>
      </c>
    </row>
    <row r="1085" spans="1:17" ht="20.100000000000001" customHeight="1">
      <c r="A1085" s="288">
        <v>44736</v>
      </c>
      <c r="B1085" s="5">
        <v>8801</v>
      </c>
      <c r="C1085" s="5">
        <v>6016</v>
      </c>
      <c r="D1085" s="5">
        <v>4403</v>
      </c>
      <c r="E1085" s="5">
        <v>5627</v>
      </c>
      <c r="F1085" s="5">
        <v>23523</v>
      </c>
      <c r="G1085" s="5">
        <v>419</v>
      </c>
      <c r="H1085" s="5">
        <v>12491</v>
      </c>
      <c r="I1085" s="5">
        <v>12279</v>
      </c>
      <c r="J1085" s="5">
        <v>4186</v>
      </c>
      <c r="K1085" s="5">
        <v>4510</v>
      </c>
      <c r="L1085" s="5">
        <v>8491</v>
      </c>
      <c r="M1085" s="5">
        <v>4513</v>
      </c>
      <c r="N1085" s="5">
        <v>9987</v>
      </c>
      <c r="O1085" s="5">
        <v>3778</v>
      </c>
      <c r="P1085" s="5">
        <v>10241</v>
      </c>
      <c r="Q1085" s="5">
        <v>119265</v>
      </c>
    </row>
    <row r="1086" spans="1:17" ht="20.100000000000001" customHeight="1">
      <c r="A1086" s="288">
        <v>44737</v>
      </c>
      <c r="B1086" s="5">
        <v>8891</v>
      </c>
      <c r="C1086" s="5">
        <v>6059</v>
      </c>
      <c r="D1086" s="5">
        <v>4469</v>
      </c>
      <c r="E1086" s="5">
        <v>5827</v>
      </c>
      <c r="F1086" s="5">
        <v>22896</v>
      </c>
      <c r="G1086" s="5">
        <v>370</v>
      </c>
      <c r="H1086" s="5">
        <v>11784</v>
      </c>
      <c r="I1086" s="5">
        <v>12069</v>
      </c>
      <c r="J1086" s="5">
        <v>4428</v>
      </c>
      <c r="K1086" s="5">
        <v>4827</v>
      </c>
      <c r="L1086" s="5">
        <v>8521</v>
      </c>
      <c r="M1086" s="5">
        <v>4386</v>
      </c>
      <c r="N1086" s="5">
        <v>9784</v>
      </c>
      <c r="O1086" s="5">
        <v>3791</v>
      </c>
      <c r="P1086" s="5">
        <v>10549</v>
      </c>
      <c r="Q1086" s="5">
        <v>118651</v>
      </c>
    </row>
    <row r="1087" spans="1:17" ht="20.100000000000001" customHeight="1">
      <c r="A1087" s="288">
        <v>44738</v>
      </c>
      <c r="B1087" s="5">
        <v>8622</v>
      </c>
      <c r="C1087" s="5">
        <v>5787</v>
      </c>
      <c r="D1087" s="5">
        <v>4261</v>
      </c>
      <c r="E1087" s="5">
        <v>5720</v>
      </c>
      <c r="F1087" s="5">
        <v>22136</v>
      </c>
      <c r="G1087" s="5">
        <v>325</v>
      </c>
      <c r="H1087" s="5">
        <v>10648</v>
      </c>
      <c r="I1087" s="5">
        <v>12381</v>
      </c>
      <c r="J1087" s="5">
        <v>4569</v>
      </c>
      <c r="K1087" s="5">
        <v>4923</v>
      </c>
      <c r="L1087" s="5">
        <v>8244</v>
      </c>
      <c r="M1087" s="5">
        <v>4258</v>
      </c>
      <c r="N1087" s="5">
        <v>9655</v>
      </c>
      <c r="O1087" s="5">
        <v>3689</v>
      </c>
      <c r="P1087" s="5">
        <v>10511</v>
      </c>
      <c r="Q1087" s="5">
        <v>115729</v>
      </c>
    </row>
    <row r="1088" spans="1:17" ht="20.100000000000001" customHeight="1">
      <c r="A1088" s="288">
        <v>44739</v>
      </c>
      <c r="B1088" s="5">
        <v>8517</v>
      </c>
      <c r="C1088" s="5">
        <v>5567</v>
      </c>
      <c r="D1088" s="5">
        <v>4033</v>
      </c>
      <c r="E1088" s="5">
        <v>5513</v>
      </c>
      <c r="F1088" s="5">
        <v>21121</v>
      </c>
      <c r="G1088" s="5">
        <v>345</v>
      </c>
      <c r="H1088" s="5">
        <v>10371</v>
      </c>
      <c r="I1088" s="5">
        <v>12605</v>
      </c>
      <c r="J1088" s="5">
        <v>4430</v>
      </c>
      <c r="K1088" s="5">
        <v>4702</v>
      </c>
      <c r="L1088" s="5">
        <v>8064</v>
      </c>
      <c r="M1088" s="5">
        <v>4098</v>
      </c>
      <c r="N1088" s="5">
        <v>9711</v>
      </c>
      <c r="O1088" s="5">
        <v>3722</v>
      </c>
      <c r="P1088" s="5">
        <v>10402</v>
      </c>
      <c r="Q1088" s="5">
        <v>113201</v>
      </c>
    </row>
    <row r="1089" spans="1:17" ht="20.100000000000001" customHeight="1">
      <c r="A1089" s="288">
        <v>44740</v>
      </c>
      <c r="B1089" s="5">
        <v>8359</v>
      </c>
      <c r="C1089" s="5">
        <v>5446</v>
      </c>
      <c r="D1089" s="5">
        <v>4075</v>
      </c>
      <c r="E1089" s="5">
        <v>5213</v>
      </c>
      <c r="F1089" s="5">
        <v>20953</v>
      </c>
      <c r="G1089" s="5">
        <v>332</v>
      </c>
      <c r="H1089" s="5">
        <v>10452</v>
      </c>
      <c r="I1089" s="5">
        <v>14087</v>
      </c>
      <c r="J1089" s="5">
        <v>5129</v>
      </c>
      <c r="K1089" s="5">
        <v>5602</v>
      </c>
      <c r="L1089" s="5">
        <v>7934</v>
      </c>
      <c r="M1089" s="5">
        <v>4053</v>
      </c>
      <c r="N1089" s="5">
        <v>9122</v>
      </c>
      <c r="O1089" s="5">
        <v>3688</v>
      </c>
      <c r="P1089" s="5">
        <v>10231</v>
      </c>
      <c r="Q1089" s="5">
        <v>114676</v>
      </c>
    </row>
    <row r="1090" spans="1:17" ht="20.100000000000001" customHeight="1">
      <c r="A1090" s="288">
        <v>44741</v>
      </c>
      <c r="B1090" s="5">
        <v>8117</v>
      </c>
      <c r="C1090" s="5">
        <v>5364</v>
      </c>
      <c r="D1090" s="5">
        <v>4019</v>
      </c>
      <c r="E1090" s="5">
        <v>5096</v>
      </c>
      <c r="F1090" s="5">
        <v>19365</v>
      </c>
      <c r="G1090" s="5">
        <v>346</v>
      </c>
      <c r="H1090" s="5">
        <v>10117</v>
      </c>
      <c r="I1090" s="5">
        <v>13842</v>
      </c>
      <c r="J1090" s="5">
        <v>5526</v>
      </c>
      <c r="K1090" s="5">
        <v>6028</v>
      </c>
      <c r="L1090" s="5">
        <v>8168</v>
      </c>
      <c r="M1090" s="5">
        <v>3965</v>
      </c>
      <c r="N1090" s="5">
        <v>8894</v>
      </c>
      <c r="O1090" s="5">
        <v>3594</v>
      </c>
      <c r="P1090" s="5">
        <v>9983</v>
      </c>
      <c r="Q1090" s="5">
        <v>112424</v>
      </c>
    </row>
    <row r="1091" spans="1:17" ht="20.100000000000001" customHeight="1">
      <c r="A1091" s="288">
        <v>44742</v>
      </c>
      <c r="B1091" s="5">
        <v>8102</v>
      </c>
      <c r="C1091" s="5">
        <v>5311</v>
      </c>
      <c r="D1091" s="5">
        <v>4037</v>
      </c>
      <c r="E1091" s="5">
        <v>4825</v>
      </c>
      <c r="F1091" s="5">
        <v>19031</v>
      </c>
      <c r="G1091" s="5">
        <v>330</v>
      </c>
      <c r="H1091" s="5">
        <v>10275</v>
      </c>
      <c r="I1091" s="5">
        <v>13516</v>
      </c>
      <c r="J1091" s="5">
        <v>5789</v>
      </c>
      <c r="K1091" s="5">
        <v>6135</v>
      </c>
      <c r="L1091" s="5">
        <v>8041</v>
      </c>
      <c r="M1091" s="5">
        <v>3912</v>
      </c>
      <c r="N1091" s="5">
        <v>8778</v>
      </c>
      <c r="O1091" s="5">
        <v>3527</v>
      </c>
      <c r="P1091" s="5">
        <v>9749</v>
      </c>
      <c r="Q1091" s="5">
        <v>111358</v>
      </c>
    </row>
    <row r="1092" spans="1:17" ht="20.100000000000001" customHeight="1">
      <c r="A1092" s="288">
        <v>44743</v>
      </c>
      <c r="B1092" s="5">
        <v>8059</v>
      </c>
      <c r="C1092" s="5">
        <v>5269</v>
      </c>
      <c r="D1092" s="5">
        <v>4005</v>
      </c>
      <c r="E1092" s="5">
        <v>4803</v>
      </c>
      <c r="F1092" s="5">
        <v>19206</v>
      </c>
      <c r="G1092" s="5">
        <v>347</v>
      </c>
      <c r="H1092" s="5">
        <v>10351</v>
      </c>
      <c r="I1092" s="5">
        <v>13327</v>
      </c>
      <c r="J1092" s="5">
        <v>5854</v>
      </c>
      <c r="K1092" s="5">
        <v>6203</v>
      </c>
      <c r="L1092" s="5">
        <v>8077</v>
      </c>
      <c r="M1092" s="5">
        <v>3956</v>
      </c>
      <c r="N1092" s="5">
        <v>8803</v>
      </c>
      <c r="O1092" s="5">
        <v>3516</v>
      </c>
      <c r="P1092" s="5">
        <v>9788</v>
      </c>
      <c r="Q1092" s="5">
        <v>111564</v>
      </c>
    </row>
    <row r="1093" spans="1:17" ht="20.100000000000001" customHeight="1">
      <c r="A1093" s="288">
        <v>44744</v>
      </c>
      <c r="B1093" s="5">
        <v>8029</v>
      </c>
      <c r="C1093" s="5">
        <v>5237</v>
      </c>
      <c r="D1093" s="5">
        <v>4027</v>
      </c>
      <c r="E1093" s="5">
        <v>5098</v>
      </c>
      <c r="F1093" s="5">
        <v>18623</v>
      </c>
      <c r="G1093" s="5">
        <v>406</v>
      </c>
      <c r="H1093" s="5">
        <v>10663</v>
      </c>
      <c r="I1093" s="5">
        <v>13062</v>
      </c>
      <c r="J1093" s="5">
        <v>5927</v>
      </c>
      <c r="K1093" s="5">
        <v>6347</v>
      </c>
      <c r="L1093" s="5">
        <v>7224</v>
      </c>
      <c r="M1093" s="5">
        <v>3895</v>
      </c>
      <c r="N1093" s="5">
        <v>8055</v>
      </c>
      <c r="O1093" s="5">
        <v>3349</v>
      </c>
      <c r="P1093" s="5">
        <v>9342</v>
      </c>
      <c r="Q1093" s="5">
        <v>109284</v>
      </c>
    </row>
    <row r="1094" spans="1:17" ht="20.100000000000001" customHeight="1">
      <c r="A1094" s="288">
        <v>44745</v>
      </c>
      <c r="B1094" s="5">
        <v>7810</v>
      </c>
      <c r="C1094" s="5">
        <v>5072</v>
      </c>
      <c r="D1094" s="5">
        <v>3891</v>
      </c>
      <c r="E1094" s="5">
        <v>4710</v>
      </c>
      <c r="F1094" s="5">
        <v>18510</v>
      </c>
      <c r="G1094" s="5">
        <v>355</v>
      </c>
      <c r="H1094" s="5">
        <v>9338</v>
      </c>
      <c r="I1094" s="5">
        <v>12574</v>
      </c>
      <c r="J1094" s="5">
        <v>6019</v>
      </c>
      <c r="K1094" s="5">
        <v>6209</v>
      </c>
      <c r="L1094" s="5">
        <v>7379</v>
      </c>
      <c r="M1094" s="5">
        <v>3791</v>
      </c>
      <c r="N1094" s="5">
        <v>7854</v>
      </c>
      <c r="O1094" s="5">
        <v>3208</v>
      </c>
      <c r="P1094" s="5">
        <v>9047</v>
      </c>
      <c r="Q1094" s="5">
        <v>105767</v>
      </c>
    </row>
    <row r="1095" spans="1:17" ht="20.100000000000001" customHeight="1">
      <c r="A1095" s="288">
        <v>44746</v>
      </c>
      <c r="B1095" s="5">
        <v>7403</v>
      </c>
      <c r="C1095" s="5">
        <v>4802</v>
      </c>
      <c r="D1095" s="5">
        <v>3693</v>
      </c>
      <c r="E1095" s="5">
        <v>4205</v>
      </c>
      <c r="F1095" s="5">
        <v>18306</v>
      </c>
      <c r="G1095" s="5">
        <v>327</v>
      </c>
      <c r="H1095" s="5">
        <v>9154</v>
      </c>
      <c r="I1095" s="5">
        <v>11983</v>
      </c>
      <c r="J1095" s="5">
        <v>5823</v>
      </c>
      <c r="K1095" s="5">
        <v>6124</v>
      </c>
      <c r="L1095" s="5">
        <v>7532</v>
      </c>
      <c r="M1095" s="5">
        <v>3768</v>
      </c>
      <c r="N1095" s="5">
        <v>7207</v>
      </c>
      <c r="O1095" s="5">
        <v>3111</v>
      </c>
      <c r="P1095" s="5">
        <v>8282</v>
      </c>
      <c r="Q1095" s="5">
        <v>101720</v>
      </c>
    </row>
    <row r="1096" spans="1:17" ht="20.100000000000001" customHeight="1">
      <c r="A1096" s="288">
        <v>44747</v>
      </c>
      <c r="B1096" s="5">
        <v>7320</v>
      </c>
      <c r="C1096" s="5">
        <v>4732</v>
      </c>
      <c r="D1096" s="5">
        <v>3633</v>
      </c>
      <c r="E1096" s="5">
        <v>4139</v>
      </c>
      <c r="F1096" s="5">
        <v>18012</v>
      </c>
      <c r="G1096" s="5">
        <v>302</v>
      </c>
      <c r="H1096" s="5">
        <v>9277</v>
      </c>
      <c r="I1096" s="5">
        <v>12215</v>
      </c>
      <c r="J1096" s="5">
        <v>5858</v>
      </c>
      <c r="K1096" s="5">
        <v>6175</v>
      </c>
      <c r="L1096" s="5">
        <v>7878</v>
      </c>
      <c r="M1096" s="5">
        <v>3726</v>
      </c>
      <c r="N1096" s="5">
        <v>7042</v>
      </c>
      <c r="O1096" s="5">
        <v>3069</v>
      </c>
      <c r="P1096" s="5">
        <v>7898</v>
      </c>
      <c r="Q1096" s="5">
        <v>101276</v>
      </c>
    </row>
    <row r="1097" spans="1:17" ht="20.100000000000001" customHeight="1">
      <c r="A1097" s="288">
        <v>44748</v>
      </c>
      <c r="B1097" s="5">
        <v>7218</v>
      </c>
      <c r="C1097" s="5">
        <v>4651</v>
      </c>
      <c r="D1097" s="5">
        <v>3559</v>
      </c>
      <c r="E1097" s="5">
        <v>4223</v>
      </c>
      <c r="F1097" s="5">
        <v>18236</v>
      </c>
      <c r="G1097" s="5">
        <v>345</v>
      </c>
      <c r="H1097" s="5">
        <v>9205</v>
      </c>
      <c r="I1097" s="5">
        <v>11862</v>
      </c>
      <c r="J1097" s="5">
        <v>5736</v>
      </c>
      <c r="K1097" s="5">
        <v>5983</v>
      </c>
      <c r="L1097" s="5">
        <v>7779</v>
      </c>
      <c r="M1097" s="5">
        <v>3761</v>
      </c>
      <c r="N1097" s="5">
        <v>7201</v>
      </c>
      <c r="O1097" s="5">
        <v>3121</v>
      </c>
      <c r="P1097" s="5">
        <v>8654</v>
      </c>
      <c r="Q1097" s="5">
        <v>101534</v>
      </c>
    </row>
    <row r="1098" spans="1:17" ht="20.100000000000001" customHeight="1">
      <c r="A1098" s="288">
        <v>44749</v>
      </c>
      <c r="B1098" s="5">
        <v>7052</v>
      </c>
      <c r="C1098" s="5">
        <v>4526</v>
      </c>
      <c r="D1098" s="5">
        <v>3469</v>
      </c>
      <c r="E1098" s="5">
        <v>4058</v>
      </c>
      <c r="F1098" s="5">
        <v>17732</v>
      </c>
      <c r="G1098" s="5">
        <v>325</v>
      </c>
      <c r="H1098" s="5">
        <v>9183</v>
      </c>
      <c r="I1098" s="5">
        <v>11628</v>
      </c>
      <c r="J1098" s="5">
        <v>5691</v>
      </c>
      <c r="K1098" s="5">
        <v>5704</v>
      </c>
      <c r="L1098" s="5">
        <v>7485</v>
      </c>
      <c r="M1098" s="5">
        <v>3706</v>
      </c>
      <c r="N1098" s="5">
        <v>7498</v>
      </c>
      <c r="O1098" s="5">
        <v>3165</v>
      </c>
      <c r="P1098" s="5">
        <v>8987</v>
      </c>
      <c r="Q1098" s="5">
        <v>100209</v>
      </c>
    </row>
    <row r="1099" spans="1:17" ht="20.100000000000001" customHeight="1">
      <c r="A1099" s="288">
        <v>44750</v>
      </c>
      <c r="B1099" s="5">
        <v>7212</v>
      </c>
      <c r="C1099" s="5">
        <v>4623</v>
      </c>
      <c r="D1099" s="5">
        <v>3566</v>
      </c>
      <c r="E1099" s="5">
        <v>4175</v>
      </c>
      <c r="F1099" s="5">
        <v>16698</v>
      </c>
      <c r="G1099" s="5">
        <v>336</v>
      </c>
      <c r="H1099" s="5">
        <v>9308</v>
      </c>
      <c r="I1099" s="5">
        <v>11793</v>
      </c>
      <c r="J1099" s="5">
        <v>5611</v>
      </c>
      <c r="K1099" s="5">
        <v>5942</v>
      </c>
      <c r="L1099" s="5">
        <v>7383</v>
      </c>
      <c r="M1099" s="5">
        <v>3695</v>
      </c>
      <c r="N1099" s="5">
        <v>7667</v>
      </c>
      <c r="O1099" s="5">
        <v>3142</v>
      </c>
      <c r="P1099" s="5">
        <v>9468</v>
      </c>
      <c r="Q1099" s="5">
        <v>100619</v>
      </c>
    </row>
    <row r="1100" spans="1:17" ht="20.100000000000001" customHeight="1">
      <c r="A1100" s="288">
        <v>44751</v>
      </c>
      <c r="B1100" s="5">
        <v>7156</v>
      </c>
      <c r="C1100" s="5">
        <v>4569</v>
      </c>
      <c r="D1100" s="5">
        <v>3506</v>
      </c>
      <c r="E1100" s="5">
        <v>4337</v>
      </c>
      <c r="F1100" s="5">
        <v>16326</v>
      </c>
      <c r="G1100" s="5">
        <v>371</v>
      </c>
      <c r="H1100" s="5">
        <v>9264</v>
      </c>
      <c r="I1100" s="5">
        <v>11447</v>
      </c>
      <c r="J1100" s="5">
        <v>5423</v>
      </c>
      <c r="K1100" s="5">
        <v>5726</v>
      </c>
      <c r="L1100" s="5">
        <f>L1099+109</f>
        <v>7492</v>
      </c>
      <c r="M1100" s="5">
        <v>3652</v>
      </c>
      <c r="N1100" s="5">
        <v>7249</v>
      </c>
      <c r="O1100" s="5">
        <v>3084</v>
      </c>
      <c r="P1100" s="5">
        <v>9212</v>
      </c>
      <c r="Q1100" s="5">
        <v>98814</v>
      </c>
    </row>
    <row r="1101" spans="1:17" ht="20.100000000000001" customHeight="1">
      <c r="A1101" s="288">
        <v>44752</v>
      </c>
      <c r="B1101" s="5">
        <v>7025</v>
      </c>
      <c r="C1101" s="5">
        <v>4405</v>
      </c>
      <c r="D1101" s="5">
        <v>3426</v>
      </c>
      <c r="E1101" s="5">
        <v>4088</v>
      </c>
      <c r="F1101" s="5">
        <v>16780</v>
      </c>
      <c r="G1101" s="5">
        <v>359</v>
      </c>
      <c r="H1101" s="5">
        <v>9291</v>
      </c>
      <c r="I1101" s="5">
        <v>11309</v>
      </c>
      <c r="J1101" s="5">
        <v>5218</v>
      </c>
      <c r="K1101" s="5">
        <v>5602</v>
      </c>
      <c r="L1101" s="5">
        <f>L1100+368</f>
        <v>7860</v>
      </c>
      <c r="M1101" s="5">
        <v>3694</v>
      </c>
      <c r="N1101" s="5">
        <v>6943</v>
      </c>
      <c r="O1101" s="5">
        <v>3041</v>
      </c>
      <c r="P1101" s="5">
        <v>8843</v>
      </c>
      <c r="Q1101" s="5">
        <v>97884</v>
      </c>
    </row>
    <row r="1102" spans="1:17" ht="20.100000000000001" customHeight="1">
      <c r="A1102" s="288">
        <v>44753</v>
      </c>
      <c r="B1102" s="5">
        <v>6972</v>
      </c>
      <c r="C1102" s="5">
        <v>4396</v>
      </c>
      <c r="D1102" s="5">
        <v>3371</v>
      </c>
      <c r="E1102" s="5">
        <v>4016</v>
      </c>
      <c r="F1102" s="5">
        <v>16538</v>
      </c>
      <c r="G1102" s="5">
        <v>354</v>
      </c>
      <c r="H1102" s="5">
        <v>9104</v>
      </c>
      <c r="I1102" s="5">
        <v>11026</v>
      </c>
      <c r="J1102" s="5">
        <v>5122</v>
      </c>
      <c r="K1102" s="5">
        <v>5339</v>
      </c>
      <c r="L1102" s="5">
        <f>L1101-521</f>
        <v>7339</v>
      </c>
      <c r="M1102" s="5">
        <v>3621</v>
      </c>
      <c r="N1102" s="5">
        <v>6668</v>
      </c>
      <c r="O1102" s="5">
        <v>3029</v>
      </c>
      <c r="P1102" s="5">
        <v>8623</v>
      </c>
      <c r="Q1102" s="5">
        <v>95518</v>
      </c>
    </row>
    <row r="1103" spans="1:17" ht="20.100000000000001" customHeight="1">
      <c r="A1103" s="288">
        <v>44754</v>
      </c>
      <c r="B1103" s="5">
        <v>7112</v>
      </c>
      <c r="C1103" s="5">
        <v>4495</v>
      </c>
      <c r="D1103" s="5">
        <v>3461</v>
      </c>
      <c r="E1103" s="5">
        <v>4127</v>
      </c>
      <c r="F1103" s="5">
        <v>16322</v>
      </c>
      <c r="G1103" s="5">
        <v>375</v>
      </c>
      <c r="H1103" s="5">
        <v>9458</v>
      </c>
      <c r="I1103" s="5">
        <v>10834</v>
      </c>
      <c r="J1103" s="5">
        <v>5052</v>
      </c>
      <c r="K1103" s="5">
        <v>5125</v>
      </c>
      <c r="L1103" s="5">
        <v>7014</v>
      </c>
      <c r="M1103" s="5">
        <v>3663</v>
      </c>
      <c r="N1103" s="5">
        <v>6827</v>
      </c>
      <c r="O1103" s="5">
        <v>3054</v>
      </c>
      <c r="P1103" s="5">
        <v>8997</v>
      </c>
      <c r="Q1103" s="5">
        <v>95916</v>
      </c>
    </row>
    <row r="1104" spans="1:17" ht="20.100000000000001" customHeight="1">
      <c r="A1104" s="288">
        <v>44755</v>
      </c>
      <c r="B1104" s="5">
        <v>7276</v>
      </c>
      <c r="C1104" s="5">
        <v>4581</v>
      </c>
      <c r="D1104" s="5">
        <v>3550</v>
      </c>
      <c r="E1104" s="5">
        <v>4318</v>
      </c>
      <c r="F1104" s="5">
        <v>16085</v>
      </c>
      <c r="G1104" s="5">
        <v>358</v>
      </c>
      <c r="H1104" s="5">
        <v>9507</v>
      </c>
      <c r="I1104" s="5">
        <v>11147</v>
      </c>
      <c r="J1104" s="5">
        <v>5126</v>
      </c>
      <c r="K1104" s="5">
        <v>5293</v>
      </c>
      <c r="L1104" s="5">
        <v>7643</v>
      </c>
      <c r="M1104" s="5">
        <v>3620</v>
      </c>
      <c r="N1104" s="5">
        <v>7134</v>
      </c>
      <c r="O1104" s="5">
        <v>3096</v>
      </c>
      <c r="P1104" s="5">
        <v>9316</v>
      </c>
      <c r="Q1104" s="5">
        <v>98050</v>
      </c>
    </row>
    <row r="1105" spans="1:17" ht="20.100000000000001" customHeight="1">
      <c r="A1105" s="288">
        <v>44756</v>
      </c>
      <c r="B1105" s="5">
        <v>7379</v>
      </c>
      <c r="C1105" s="5">
        <v>4519</v>
      </c>
      <c r="D1105" s="5">
        <v>3610</v>
      </c>
      <c r="E1105" s="5">
        <v>4194</v>
      </c>
      <c r="F1105" s="5">
        <v>16235</v>
      </c>
      <c r="G1105" s="5">
        <v>385</v>
      </c>
      <c r="H1105" s="5">
        <v>9283</v>
      </c>
      <c r="I1105" s="5">
        <v>10729</v>
      </c>
      <c r="J1105" s="5">
        <v>5178</v>
      </c>
      <c r="K1105" s="5">
        <v>5083</v>
      </c>
      <c r="L1105" s="5">
        <v>7324</v>
      </c>
      <c r="M1105" s="5">
        <v>3657</v>
      </c>
      <c r="N1105" s="5">
        <v>6942</v>
      </c>
      <c r="O1105" s="5">
        <v>3084</v>
      </c>
      <c r="P1105" s="5">
        <v>8827</v>
      </c>
      <c r="Q1105" s="5">
        <v>96429</v>
      </c>
    </row>
    <row r="1106" spans="1:17" ht="20.100000000000001" customHeight="1">
      <c r="A1106" s="288">
        <v>44757</v>
      </c>
      <c r="B1106" s="5">
        <v>7525</v>
      </c>
      <c r="C1106" s="5">
        <v>4621</v>
      </c>
      <c r="D1106" s="5">
        <v>3695</v>
      </c>
      <c r="E1106" s="5">
        <v>4269</v>
      </c>
      <c r="F1106" s="5">
        <v>16021</v>
      </c>
      <c r="G1106" s="5">
        <v>369</v>
      </c>
      <c r="H1106" s="5">
        <v>9418</v>
      </c>
      <c r="I1106" s="5">
        <v>10952</v>
      </c>
      <c r="J1106" s="5">
        <v>5232</v>
      </c>
      <c r="K1106" s="5">
        <v>5199</v>
      </c>
      <c r="L1106" s="5">
        <v>7562</v>
      </c>
      <c r="M1106" s="5">
        <v>3628</v>
      </c>
      <c r="N1106" s="5">
        <v>7098</v>
      </c>
      <c r="O1106" s="5">
        <v>3052</v>
      </c>
      <c r="P1106" s="5">
        <v>8999</v>
      </c>
      <c r="Q1106" s="5">
        <v>97640</v>
      </c>
    </row>
    <row r="1107" spans="1:17" ht="20.100000000000001" customHeight="1">
      <c r="A1107" s="288">
        <v>44758</v>
      </c>
      <c r="B1107" s="5">
        <v>7647</v>
      </c>
      <c r="C1107" s="5">
        <v>4709</v>
      </c>
      <c r="D1107" s="5">
        <v>3771</v>
      </c>
      <c r="E1107" s="5">
        <v>4511</v>
      </c>
      <c r="F1107" s="5">
        <v>15782</v>
      </c>
      <c r="G1107" s="5">
        <v>435</v>
      </c>
      <c r="H1107" s="5">
        <v>9622</v>
      </c>
      <c r="I1107" s="5">
        <v>11092</v>
      </c>
      <c r="J1107" s="5">
        <v>5389</v>
      </c>
      <c r="K1107" s="5">
        <v>5238</v>
      </c>
      <c r="L1107" s="5">
        <v>7196</v>
      </c>
      <c r="M1107" s="5">
        <v>3887</v>
      </c>
      <c r="N1107" s="5">
        <v>7263</v>
      </c>
      <c r="O1107" s="5">
        <v>3084</v>
      </c>
      <c r="P1107" s="5">
        <v>9242</v>
      </c>
      <c r="Q1107" s="5">
        <v>98868</v>
      </c>
    </row>
    <row r="1108" spans="1:17" ht="20.100000000000001" customHeight="1">
      <c r="A1108" s="288">
        <v>44759</v>
      </c>
      <c r="B1108" s="5">
        <v>7432</v>
      </c>
      <c r="C1108" s="5">
        <v>4513</v>
      </c>
      <c r="D1108" s="5">
        <v>3529</v>
      </c>
      <c r="E1108" s="5">
        <v>4279</v>
      </c>
      <c r="F1108" s="5">
        <v>15687</v>
      </c>
      <c r="G1108" s="5">
        <v>417</v>
      </c>
      <c r="H1108" s="5">
        <v>9437</v>
      </c>
      <c r="I1108" s="5">
        <v>10837</v>
      </c>
      <c r="J1108" s="5">
        <v>5187</v>
      </c>
      <c r="K1108" s="5">
        <v>5024</v>
      </c>
      <c r="L1108" s="5">
        <v>7284</v>
      </c>
      <c r="M1108" s="5">
        <v>3711</v>
      </c>
      <c r="N1108" s="5">
        <v>7196</v>
      </c>
      <c r="O1108" s="5">
        <v>3097</v>
      </c>
      <c r="P1108" s="5">
        <v>9443</v>
      </c>
      <c r="Q1108" s="5">
        <v>97073</v>
      </c>
    </row>
    <row r="1109" spans="1:17" ht="20.100000000000001" customHeight="1">
      <c r="A1109" s="288">
        <v>44760</v>
      </c>
      <c r="B1109" s="5">
        <v>7218</v>
      </c>
      <c r="C1109" s="5">
        <v>4527</v>
      </c>
      <c r="D1109" s="5">
        <v>3411</v>
      </c>
      <c r="E1109" s="5">
        <v>4305</v>
      </c>
      <c r="F1109" s="5">
        <v>15824</v>
      </c>
      <c r="G1109" s="5">
        <v>388</v>
      </c>
      <c r="H1109" s="5">
        <v>9206</v>
      </c>
      <c r="I1109" s="5">
        <v>10542</v>
      </c>
      <c r="J1109" s="5">
        <v>5209</v>
      </c>
      <c r="K1109" s="5">
        <v>4836</v>
      </c>
      <c r="L1109" s="5">
        <v>7456</v>
      </c>
      <c r="M1109" s="5">
        <v>3754</v>
      </c>
      <c r="N1109" s="5">
        <v>6874</v>
      </c>
      <c r="O1109" s="5">
        <v>3081</v>
      </c>
      <c r="P1109" s="5">
        <v>9132</v>
      </c>
      <c r="Q1109" s="5">
        <v>95763</v>
      </c>
    </row>
    <row r="1110" spans="1:17" ht="20.100000000000001" customHeight="1">
      <c r="A1110" s="288">
        <v>44761</v>
      </c>
      <c r="B1110" s="5">
        <v>7035</v>
      </c>
      <c r="C1110" s="5">
        <v>4203</v>
      </c>
      <c r="D1110" s="5">
        <v>3128</v>
      </c>
      <c r="E1110" s="5">
        <v>4068</v>
      </c>
      <c r="F1110" s="5">
        <v>16213</v>
      </c>
      <c r="G1110" s="5">
        <v>373</v>
      </c>
      <c r="H1110" s="5">
        <v>8845</v>
      </c>
      <c r="I1110" s="5">
        <v>10678</v>
      </c>
      <c r="J1110" s="5">
        <v>5006</v>
      </c>
      <c r="K1110" s="5">
        <v>4992</v>
      </c>
      <c r="L1110" s="5">
        <v>7795</v>
      </c>
      <c r="M1110" s="5">
        <v>3511</v>
      </c>
      <c r="N1110" s="5">
        <v>7023</v>
      </c>
      <c r="O1110" s="5">
        <v>3054</v>
      </c>
      <c r="P1110" s="5">
        <v>8709</v>
      </c>
      <c r="Q1110" s="5">
        <v>94633</v>
      </c>
    </row>
    <row r="1111" spans="1:17" ht="20.100000000000001" customHeight="1">
      <c r="A1111" s="288">
        <v>44762</v>
      </c>
      <c r="B1111" s="5">
        <v>6826</v>
      </c>
      <c r="C1111" s="5">
        <v>4071</v>
      </c>
      <c r="D1111" s="5">
        <v>3006</v>
      </c>
      <c r="E1111" s="5">
        <v>4158</v>
      </c>
      <c r="F1111" s="5">
        <v>16047</v>
      </c>
      <c r="G1111" s="5">
        <v>391</v>
      </c>
      <c r="H1111" s="5">
        <v>9043</v>
      </c>
      <c r="I1111" s="5">
        <v>10326</v>
      </c>
      <c r="J1111" s="5">
        <v>4885</v>
      </c>
      <c r="K1111" s="5">
        <v>4728</v>
      </c>
      <c r="L1111" s="5">
        <v>7537</v>
      </c>
      <c r="M1111" s="5">
        <v>3703</v>
      </c>
      <c r="N1111" s="5">
        <v>7165</v>
      </c>
      <c r="O1111" s="5">
        <v>3032</v>
      </c>
      <c r="P1111" s="5">
        <v>8321</v>
      </c>
      <c r="Q1111" s="5">
        <v>93239</v>
      </c>
    </row>
    <row r="1112" spans="1:17" ht="20.100000000000001" customHeight="1">
      <c r="A1112" s="288">
        <v>44763</v>
      </c>
      <c r="B1112" s="5">
        <v>6636</v>
      </c>
      <c r="C1112" s="5">
        <v>4198</v>
      </c>
      <c r="D1112" s="5">
        <v>3170</v>
      </c>
      <c r="E1112" s="5">
        <v>4302</v>
      </c>
      <c r="F1112" s="5">
        <v>15788</v>
      </c>
      <c r="G1112" s="5">
        <v>355</v>
      </c>
      <c r="H1112" s="5">
        <v>8733</v>
      </c>
      <c r="I1112" s="5">
        <v>10205</v>
      </c>
      <c r="J1112" s="5">
        <v>4628</v>
      </c>
      <c r="K1112" s="5">
        <v>4622</v>
      </c>
      <c r="L1112" s="5">
        <v>7386</v>
      </c>
      <c r="M1112" s="5">
        <v>3588</v>
      </c>
      <c r="N1112" s="5">
        <v>7307</v>
      </c>
      <c r="O1112" s="5">
        <v>3001</v>
      </c>
      <c r="P1112" s="5">
        <v>8047</v>
      </c>
      <c r="Q1112" s="5">
        <v>91966</v>
      </c>
    </row>
    <row r="1113" spans="1:17" ht="20.100000000000001" customHeight="1">
      <c r="A1113" s="288">
        <v>44764</v>
      </c>
      <c r="B1113" s="5">
        <v>6841</v>
      </c>
      <c r="C1113" s="5">
        <v>4317</v>
      </c>
      <c r="D1113" s="5">
        <v>3325</v>
      </c>
      <c r="E1113" s="5">
        <v>4219</v>
      </c>
      <c r="F1113" s="5">
        <v>15432</v>
      </c>
      <c r="G1113" s="5">
        <v>344</v>
      </c>
      <c r="H1113" s="5">
        <v>8808</v>
      </c>
      <c r="I1113" s="5">
        <v>10546</v>
      </c>
      <c r="J1113" s="5">
        <v>4419</v>
      </c>
      <c r="K1113" s="5">
        <v>4780</v>
      </c>
      <c r="L1113" s="5">
        <v>7124</v>
      </c>
      <c r="M1113" s="5">
        <v>3448</v>
      </c>
      <c r="N1113" s="5">
        <v>7111</v>
      </c>
      <c r="O1113" s="5">
        <v>2968</v>
      </c>
      <c r="P1113" s="5">
        <v>8398</v>
      </c>
      <c r="Q1113" s="5">
        <v>92080</v>
      </c>
    </row>
    <row r="1114" spans="1:17" ht="20.100000000000001" customHeight="1">
      <c r="A1114" s="288">
        <v>44765</v>
      </c>
      <c r="B1114" s="5">
        <v>6795</v>
      </c>
      <c r="C1114" s="5">
        <v>4356</v>
      </c>
      <c r="D1114" s="5">
        <v>3295</v>
      </c>
      <c r="E1114" s="5">
        <v>4511</v>
      </c>
      <c r="F1114" s="5">
        <v>15103</v>
      </c>
      <c r="G1114" s="5">
        <v>371</v>
      </c>
      <c r="H1114" s="5">
        <v>8611</v>
      </c>
      <c r="I1114" s="5">
        <v>10307</v>
      </c>
      <c r="J1114" s="5">
        <v>4468</v>
      </c>
      <c r="K1114" s="5">
        <v>4652</v>
      </c>
      <c r="L1114" s="5">
        <v>6823</v>
      </c>
      <c r="M1114" s="5">
        <v>3402</v>
      </c>
      <c r="N1114" s="5">
        <v>7043</v>
      </c>
      <c r="O1114" s="5">
        <v>2921</v>
      </c>
      <c r="P1114" s="5">
        <v>8047</v>
      </c>
      <c r="Q1114" s="5">
        <v>90705</v>
      </c>
    </row>
    <row r="1115" spans="1:17" ht="20.100000000000001" customHeight="1">
      <c r="A1115" s="288">
        <v>44766</v>
      </c>
      <c r="B1115" s="5">
        <v>6925</v>
      </c>
      <c r="C1115" s="5">
        <v>4302</v>
      </c>
      <c r="D1115" s="5">
        <v>3352</v>
      </c>
      <c r="E1115" s="5">
        <v>4258</v>
      </c>
      <c r="F1115" s="5">
        <v>15360</v>
      </c>
      <c r="G1115" s="5">
        <v>354</v>
      </c>
      <c r="H1115" s="5">
        <v>8509</v>
      </c>
      <c r="I1115" s="5">
        <v>10157</v>
      </c>
      <c r="J1115" s="5">
        <v>4409</v>
      </c>
      <c r="K1115" s="5">
        <v>4523</v>
      </c>
      <c r="L1115" s="5">
        <v>6642</v>
      </c>
      <c r="M1115" s="5">
        <v>3468</v>
      </c>
      <c r="N1115" s="5">
        <v>6869</v>
      </c>
      <c r="O1115" s="5">
        <v>2867</v>
      </c>
      <c r="P1115" s="5">
        <v>7982</v>
      </c>
      <c r="Q1115" s="5">
        <v>89977</v>
      </c>
    </row>
    <row r="1116" spans="1:17" ht="20.100000000000001" customHeight="1">
      <c r="A1116" s="288">
        <v>44767</v>
      </c>
      <c r="B1116" s="5">
        <v>7066</v>
      </c>
      <c r="C1116" s="5">
        <v>4409</v>
      </c>
      <c r="D1116" s="5">
        <v>3398</v>
      </c>
      <c r="E1116" s="5">
        <v>4375</v>
      </c>
      <c r="F1116" s="5">
        <v>15032</v>
      </c>
      <c r="G1116" s="5">
        <v>326</v>
      </c>
      <c r="H1116" s="5">
        <v>8577</v>
      </c>
      <c r="I1116" s="5">
        <v>9826</v>
      </c>
      <c r="J1116" s="5">
        <v>4499</v>
      </c>
      <c r="K1116" s="5">
        <v>4420</v>
      </c>
      <c r="L1116" s="5">
        <v>6411</v>
      </c>
      <c r="M1116" s="5">
        <v>3408</v>
      </c>
      <c r="N1116" s="5">
        <v>7296</v>
      </c>
      <c r="O1116" s="5">
        <v>2894</v>
      </c>
      <c r="P1116" s="5">
        <v>7788</v>
      </c>
      <c r="Q1116" s="5">
        <v>89725</v>
      </c>
    </row>
    <row r="1117" spans="1:17" ht="20.100000000000001" customHeight="1">
      <c r="A1117" s="288">
        <v>44768</v>
      </c>
      <c r="B1117" s="5">
        <v>7001</v>
      </c>
      <c r="C1117" s="5">
        <v>4329</v>
      </c>
      <c r="D1117" s="5">
        <v>3336</v>
      </c>
      <c r="E1117" s="5">
        <v>4408</v>
      </c>
      <c r="F1117" s="5">
        <v>14853</v>
      </c>
      <c r="G1117" s="5">
        <v>360</v>
      </c>
      <c r="H1117" s="5">
        <v>8671</v>
      </c>
      <c r="I1117" s="5">
        <v>9638</v>
      </c>
      <c r="J1117" s="5">
        <v>4426</v>
      </c>
      <c r="K1117" s="5">
        <v>4615</v>
      </c>
      <c r="L1117" s="5">
        <v>6673</v>
      </c>
      <c r="M1117" s="5">
        <v>3395</v>
      </c>
      <c r="N1117" s="5">
        <v>6901</v>
      </c>
      <c r="O1117" s="5">
        <v>2862</v>
      </c>
      <c r="P1117" s="5">
        <v>8034</v>
      </c>
      <c r="Q1117" s="5">
        <v>89502</v>
      </c>
    </row>
    <row r="1118" spans="1:17" ht="20.100000000000001" customHeight="1">
      <c r="A1118" s="288">
        <v>44769</v>
      </c>
      <c r="B1118" s="5">
        <v>7138</v>
      </c>
      <c r="C1118" s="5">
        <v>4422</v>
      </c>
      <c r="D1118" s="5">
        <v>3420</v>
      </c>
      <c r="E1118" s="5">
        <v>4281</v>
      </c>
      <c r="F1118" s="5">
        <v>13625</v>
      </c>
      <c r="G1118" s="5">
        <v>347</v>
      </c>
      <c r="H1118" s="5">
        <v>8491</v>
      </c>
      <c r="I1118" s="5">
        <v>9792</v>
      </c>
      <c r="J1118" s="5">
        <v>4607</v>
      </c>
      <c r="K1118" s="5">
        <v>4508</v>
      </c>
      <c r="L1118" s="5">
        <v>6434</v>
      </c>
      <c r="M1118" s="5">
        <v>3362</v>
      </c>
      <c r="N1118" s="5">
        <v>7095</v>
      </c>
      <c r="O1118" s="5">
        <v>2827</v>
      </c>
      <c r="P1118" s="5">
        <v>8276</v>
      </c>
      <c r="Q1118" s="5">
        <v>88625</v>
      </c>
    </row>
    <row r="1119" spans="1:17" ht="20.100000000000001" customHeight="1">
      <c r="A1119" s="288">
        <v>44770</v>
      </c>
      <c r="B1119" s="5">
        <v>7239</v>
      </c>
      <c r="C1119" s="5">
        <v>4499</v>
      </c>
      <c r="D1119" s="5">
        <v>3499</v>
      </c>
      <c r="E1119" s="5">
        <v>4361</v>
      </c>
      <c r="F1119" s="5">
        <v>13368</v>
      </c>
      <c r="G1119" s="5">
        <v>325</v>
      </c>
      <c r="H1119" s="5">
        <v>8419</v>
      </c>
      <c r="I1119" s="5">
        <v>9435</v>
      </c>
      <c r="J1119" s="5">
        <v>4516</v>
      </c>
      <c r="K1119" s="5">
        <v>4742</v>
      </c>
      <c r="L1119" s="5">
        <v>6527</v>
      </c>
      <c r="M1119" s="5">
        <v>3328</v>
      </c>
      <c r="N1119" s="5">
        <v>6704</v>
      </c>
      <c r="O1119" s="5">
        <v>2803</v>
      </c>
      <c r="P1119" s="5">
        <v>8484</v>
      </c>
      <c r="Q1119" s="5">
        <v>88249</v>
      </c>
    </row>
    <row r="1120" spans="1:17" ht="20.100000000000001" customHeight="1">
      <c r="A1120" s="288">
        <v>44770</v>
      </c>
      <c r="B1120" s="5">
        <v>7239</v>
      </c>
      <c r="C1120" s="5">
        <v>4499</v>
      </c>
      <c r="D1120" s="5">
        <v>3499</v>
      </c>
      <c r="E1120" s="5">
        <v>4361</v>
      </c>
      <c r="F1120" s="5">
        <v>13368</v>
      </c>
      <c r="G1120" s="5">
        <v>325</v>
      </c>
      <c r="H1120" s="5">
        <v>8419</v>
      </c>
      <c r="I1120" s="5">
        <v>9435</v>
      </c>
      <c r="J1120" s="5">
        <v>4516</v>
      </c>
      <c r="K1120" s="5">
        <v>4742</v>
      </c>
      <c r="L1120" s="5">
        <v>6527</v>
      </c>
      <c r="M1120" s="5">
        <v>3328</v>
      </c>
      <c r="N1120" s="5">
        <v>6704</v>
      </c>
      <c r="O1120" s="5">
        <v>2803</v>
      </c>
      <c r="P1120" s="5">
        <v>8484</v>
      </c>
      <c r="Q1120" s="5">
        <v>88249</v>
      </c>
    </row>
    <row r="1121" spans="1:17" ht="20.100000000000001" customHeight="1">
      <c r="A1121" s="288">
        <v>44771</v>
      </c>
      <c r="B1121" s="5">
        <v>7136</v>
      </c>
      <c r="C1121" s="5">
        <v>4437</v>
      </c>
      <c r="D1121" s="5">
        <v>3433</v>
      </c>
      <c r="E1121" s="5">
        <v>4417</v>
      </c>
      <c r="F1121" s="5">
        <v>13023</v>
      </c>
      <c r="G1121" s="5">
        <v>355</v>
      </c>
      <c r="H1121" s="5">
        <v>8538</v>
      </c>
      <c r="I1121" s="5">
        <v>9528</v>
      </c>
      <c r="J1121" s="5">
        <v>4620</v>
      </c>
      <c r="K1121" s="5">
        <v>4906</v>
      </c>
      <c r="L1121" s="5">
        <v>6868</v>
      </c>
      <c r="M1121" s="5">
        <v>3356</v>
      </c>
      <c r="N1121" s="5">
        <v>6891</v>
      </c>
      <c r="O1121" s="5">
        <v>2829</v>
      </c>
      <c r="P1121" s="5">
        <v>8057</v>
      </c>
      <c r="Q1121" s="5">
        <v>88394</v>
      </c>
    </row>
    <row r="1122" spans="1:17" ht="20.100000000000001" customHeight="1">
      <c r="A1122" s="288">
        <v>44772</v>
      </c>
      <c r="B1122" s="5">
        <v>6717</v>
      </c>
      <c r="C1122" s="5">
        <v>4395</v>
      </c>
      <c r="D1122" s="5">
        <v>3406</v>
      </c>
      <c r="E1122" s="5">
        <v>4919</v>
      </c>
      <c r="F1122" s="5">
        <v>13268</v>
      </c>
      <c r="G1122" s="5">
        <v>435</v>
      </c>
      <c r="H1122" s="5">
        <v>9433</v>
      </c>
      <c r="I1122" s="5">
        <v>9447</v>
      </c>
      <c r="J1122" s="5">
        <v>4520</v>
      </c>
      <c r="K1122" s="5">
        <v>4825</v>
      </c>
      <c r="L1122" s="5">
        <v>6654</v>
      </c>
      <c r="M1122" s="5">
        <v>3303</v>
      </c>
      <c r="N1122" s="5">
        <v>7144</v>
      </c>
      <c r="O1122" s="5">
        <v>2936</v>
      </c>
      <c r="P1122" s="5">
        <v>7984</v>
      </c>
      <c r="Q1122" s="5">
        <v>89386</v>
      </c>
    </row>
    <row r="1123" spans="1:17" ht="20.100000000000001" customHeight="1">
      <c r="A1123" s="288">
        <v>44773</v>
      </c>
      <c r="B1123" s="5">
        <v>6802</v>
      </c>
      <c r="C1123" s="5">
        <v>4426</v>
      </c>
      <c r="D1123" s="5">
        <v>3472</v>
      </c>
      <c r="E1123" s="5">
        <v>4684</v>
      </c>
      <c r="F1123" s="5">
        <v>13052</v>
      </c>
      <c r="G1123" s="5">
        <v>411</v>
      </c>
      <c r="H1123" s="5">
        <v>9248</v>
      </c>
      <c r="I1123" s="5">
        <v>9362</v>
      </c>
      <c r="J1123" s="5">
        <v>4592</v>
      </c>
      <c r="K1123" s="5">
        <v>4758</v>
      </c>
      <c r="L1123" s="5">
        <v>6347</v>
      </c>
      <c r="M1123" s="5">
        <v>3343</v>
      </c>
      <c r="N1123" s="5">
        <v>6658</v>
      </c>
      <c r="O1123" s="5">
        <v>2947</v>
      </c>
      <c r="P1123" s="5">
        <v>9847</v>
      </c>
      <c r="Q1123" s="5">
        <v>89949</v>
      </c>
    </row>
    <row r="1124" spans="1:17" ht="20.100000000000001" customHeight="1">
      <c r="A1124" s="288">
        <v>44774</v>
      </c>
      <c r="B1124" s="5">
        <v>6735</v>
      </c>
      <c r="C1124" s="5">
        <v>4520</v>
      </c>
      <c r="D1124" s="5">
        <v>3521</v>
      </c>
      <c r="E1124" s="5">
        <v>4843</v>
      </c>
      <c r="F1124" s="5">
        <v>13329</v>
      </c>
      <c r="G1124" s="5">
        <v>408</v>
      </c>
      <c r="H1124" s="5">
        <v>9005</v>
      </c>
      <c r="I1124" s="5">
        <v>9568</v>
      </c>
      <c r="J1124" s="5">
        <v>4536</v>
      </c>
      <c r="K1124" s="5">
        <v>4869</v>
      </c>
      <c r="L1124" s="5">
        <v>6554</v>
      </c>
      <c r="M1124" s="5">
        <v>3319</v>
      </c>
      <c r="N1124" s="5">
        <v>6849</v>
      </c>
      <c r="O1124" s="5">
        <v>2921</v>
      </c>
      <c r="P1124" s="5">
        <v>8235</v>
      </c>
      <c r="Q1124" s="5">
        <v>89212</v>
      </c>
    </row>
    <row r="1125" spans="1:17" ht="20.100000000000001" customHeight="1">
      <c r="A1125" s="288">
        <v>44775</v>
      </c>
      <c r="B1125" s="5">
        <v>6522</v>
      </c>
      <c r="C1125" s="5">
        <v>4425</v>
      </c>
      <c r="D1125" s="5">
        <v>3435</v>
      </c>
      <c r="E1125" s="5">
        <v>4627</v>
      </c>
      <c r="F1125" s="5">
        <v>13036</v>
      </c>
      <c r="G1125" s="5">
        <v>422</v>
      </c>
      <c r="H1125" s="5">
        <v>8860</v>
      </c>
      <c r="I1125" s="5">
        <v>9692</v>
      </c>
      <c r="J1125" s="5">
        <v>4598</v>
      </c>
      <c r="K1125" s="5">
        <v>4953</v>
      </c>
      <c r="L1125" s="5">
        <v>6969</v>
      </c>
      <c r="M1125" s="5">
        <v>3357</v>
      </c>
      <c r="N1125" s="5">
        <v>7007</v>
      </c>
      <c r="O1125" s="5">
        <v>2965</v>
      </c>
      <c r="P1125" s="5">
        <v>8597</v>
      </c>
      <c r="Q1125" s="5">
        <v>89465</v>
      </c>
    </row>
    <row r="1126" spans="1:17" ht="20.100000000000001" customHeight="1">
      <c r="A1126" s="288">
        <v>44776</v>
      </c>
      <c r="B1126" s="5">
        <v>6784</v>
      </c>
      <c r="C1126" s="5">
        <v>4306</v>
      </c>
      <c r="D1126" s="5">
        <v>3557</v>
      </c>
      <c r="E1126" s="5">
        <v>4806</v>
      </c>
      <c r="F1126" s="5">
        <v>13259</v>
      </c>
      <c r="G1126" s="5">
        <v>452</v>
      </c>
      <c r="H1126" s="5">
        <v>9014</v>
      </c>
      <c r="I1126" s="5">
        <v>9458</v>
      </c>
      <c r="J1126" s="5">
        <v>4706</v>
      </c>
      <c r="K1126" s="5">
        <v>4775</v>
      </c>
      <c r="L1126" s="5">
        <v>6354</v>
      </c>
      <c r="M1126" s="5">
        <v>3315</v>
      </c>
      <c r="N1126" s="5">
        <v>7212</v>
      </c>
      <c r="O1126" s="5">
        <v>2998</v>
      </c>
      <c r="P1126" s="5">
        <v>8866</v>
      </c>
      <c r="Q1126" s="5">
        <v>89862</v>
      </c>
    </row>
    <row r="1127" spans="1:17" ht="20.100000000000001" customHeight="1">
      <c r="A1127" s="288">
        <v>44777</v>
      </c>
      <c r="B1127" s="5">
        <v>6905</v>
      </c>
      <c r="C1127" s="5">
        <v>4399</v>
      </c>
      <c r="D1127" s="5">
        <v>3466</v>
      </c>
      <c r="E1127" s="5">
        <v>4599</v>
      </c>
      <c r="F1127" s="5">
        <v>13083</v>
      </c>
      <c r="G1127" s="5">
        <v>419</v>
      </c>
      <c r="H1127" s="5">
        <v>9206</v>
      </c>
      <c r="I1127" s="5">
        <v>9701</v>
      </c>
      <c r="J1127" s="5">
        <v>4602</v>
      </c>
      <c r="K1127" s="5">
        <v>4928</v>
      </c>
      <c r="L1127" s="5">
        <v>6565</v>
      </c>
      <c r="M1127" s="5">
        <v>3362</v>
      </c>
      <c r="N1127" s="5">
        <v>7101</v>
      </c>
      <c r="O1127" s="5">
        <v>2941</v>
      </c>
      <c r="P1127" s="5">
        <v>8524</v>
      </c>
      <c r="Q1127" s="5">
        <v>89801</v>
      </c>
    </row>
    <row r="1128" spans="1:17" ht="20.100000000000001" customHeight="1">
      <c r="A1128" s="288">
        <v>44778</v>
      </c>
      <c r="B1128" s="5">
        <v>7101</v>
      </c>
      <c r="C1128" s="5">
        <v>4496</v>
      </c>
      <c r="D1128" s="5">
        <v>3592</v>
      </c>
      <c r="E1128" s="5">
        <v>4765</v>
      </c>
      <c r="F1128" s="5">
        <v>13308</v>
      </c>
      <c r="G1128" s="5">
        <v>406</v>
      </c>
      <c r="H1128" s="5">
        <v>9411</v>
      </c>
      <c r="I1128" s="5">
        <v>9552</v>
      </c>
      <c r="J1128" s="5">
        <v>4791</v>
      </c>
      <c r="K1128" s="5">
        <v>4804</v>
      </c>
      <c r="L1128" s="5">
        <v>6789</v>
      </c>
      <c r="M1128" s="5">
        <v>3327</v>
      </c>
      <c r="N1128" s="5">
        <v>7007</v>
      </c>
      <c r="O1128" s="5">
        <v>2902</v>
      </c>
      <c r="P1128" s="5">
        <v>8403</v>
      </c>
      <c r="Q1128" s="5">
        <v>90654</v>
      </c>
    </row>
    <row r="1129" spans="1:17" ht="20.100000000000001" customHeight="1">
      <c r="A1129" s="288">
        <v>44779</v>
      </c>
      <c r="B1129" s="5">
        <v>6879</v>
      </c>
      <c r="C1129" s="5">
        <v>4323</v>
      </c>
      <c r="D1129" s="5">
        <v>3526</v>
      </c>
      <c r="E1129" s="5">
        <v>5064</v>
      </c>
      <c r="F1129" s="5">
        <v>14026</v>
      </c>
      <c r="G1129" s="5">
        <v>491</v>
      </c>
      <c r="H1129" s="5">
        <v>9964</v>
      </c>
      <c r="I1129" s="5">
        <v>9467</v>
      </c>
      <c r="J1129" s="5">
        <v>4669</v>
      </c>
      <c r="K1129" s="5">
        <v>4725</v>
      </c>
      <c r="L1129" s="5">
        <v>6694</v>
      </c>
      <c r="M1129" s="5">
        <v>3369</v>
      </c>
      <c r="N1129" s="5">
        <v>7207</v>
      </c>
      <c r="O1129" s="5">
        <v>2846</v>
      </c>
      <c r="P1129" s="5">
        <v>8691</v>
      </c>
      <c r="Q1129" s="5">
        <v>91941</v>
      </c>
    </row>
    <row r="1130" spans="1:17" ht="20.100000000000001" customHeight="1">
      <c r="A1130" s="288">
        <v>44780</v>
      </c>
      <c r="B1130" s="5">
        <v>6732</v>
      </c>
      <c r="C1130" s="5">
        <v>4429</v>
      </c>
      <c r="D1130" s="5">
        <v>3597</v>
      </c>
      <c r="E1130" s="5">
        <v>4864</v>
      </c>
      <c r="F1130" s="5">
        <v>13559</v>
      </c>
      <c r="G1130" s="5">
        <v>435</v>
      </c>
      <c r="H1130" s="5">
        <v>9833</v>
      </c>
      <c r="I1130" s="5">
        <v>9328</v>
      </c>
      <c r="J1130" s="5">
        <v>4796</v>
      </c>
      <c r="K1130" s="5">
        <v>4683</v>
      </c>
      <c r="L1130" s="5">
        <v>6713</v>
      </c>
      <c r="M1130" s="5">
        <v>3312</v>
      </c>
      <c r="N1130" s="5">
        <v>7327</v>
      </c>
      <c r="O1130" s="5">
        <v>2801</v>
      </c>
      <c r="P1130" s="5">
        <v>8302</v>
      </c>
      <c r="Q1130" s="5">
        <v>90711</v>
      </c>
    </row>
    <row r="1131" spans="1:17" ht="20.100000000000001" customHeight="1">
      <c r="A1131" s="288">
        <v>44781</v>
      </c>
      <c r="B1131" s="5">
        <v>6995</v>
      </c>
      <c r="C1131" s="5">
        <v>4597</v>
      </c>
      <c r="D1131" s="5">
        <v>3676</v>
      </c>
      <c r="E1131" s="5">
        <v>4703</v>
      </c>
      <c r="F1131" s="5">
        <v>13972</v>
      </c>
      <c r="G1131" s="5">
        <v>418</v>
      </c>
      <c r="H1131" s="5">
        <v>9315</v>
      </c>
      <c r="I1131" s="5">
        <v>9567</v>
      </c>
      <c r="J1131" s="5">
        <v>4925</v>
      </c>
      <c r="K1131" s="5">
        <v>4882</v>
      </c>
      <c r="L1131" s="5">
        <v>6607</v>
      </c>
      <c r="M1131" s="5">
        <v>3386</v>
      </c>
      <c r="N1131" s="5">
        <v>7494</v>
      </c>
      <c r="O1131" s="5">
        <v>2717</v>
      </c>
      <c r="P1131" s="5">
        <v>8484</v>
      </c>
      <c r="Q1131" s="5">
        <v>91738</v>
      </c>
    </row>
    <row r="1132" spans="1:17" ht="20.100000000000001" customHeight="1">
      <c r="A1132" s="288">
        <v>44782</v>
      </c>
      <c r="B1132" s="5">
        <v>7110</v>
      </c>
      <c r="C1132" s="5">
        <v>4682</v>
      </c>
      <c r="D1132" s="5">
        <v>3609</v>
      </c>
      <c r="E1132" s="5">
        <v>4988</v>
      </c>
      <c r="F1132" s="5">
        <v>14321</v>
      </c>
      <c r="G1132" s="5">
        <v>431</v>
      </c>
      <c r="H1132" s="5">
        <v>9552</v>
      </c>
      <c r="I1132" s="5">
        <v>9452</v>
      </c>
      <c r="J1132" s="5">
        <v>4812</v>
      </c>
      <c r="K1132" s="5">
        <v>4728</v>
      </c>
      <c r="L1132" s="5">
        <v>6870</v>
      </c>
      <c r="M1132" s="5">
        <v>3402</v>
      </c>
      <c r="N1132" s="5">
        <v>7589</v>
      </c>
      <c r="O1132" s="5">
        <v>2746</v>
      </c>
      <c r="P1132" s="5">
        <v>8621</v>
      </c>
      <c r="Q1132" s="5">
        <v>92913</v>
      </c>
    </row>
    <row r="1133" spans="1:17" ht="20.100000000000001" customHeight="1">
      <c r="A1133" s="288">
        <v>44783</v>
      </c>
      <c r="B1133" s="5">
        <v>7222</v>
      </c>
      <c r="C1133" s="5">
        <v>4766</v>
      </c>
      <c r="D1133" s="5">
        <v>3515</v>
      </c>
      <c r="E1133" s="5">
        <v>5319</v>
      </c>
      <c r="F1133" s="5">
        <v>15867</v>
      </c>
      <c r="G1133" s="5">
        <v>445</v>
      </c>
      <c r="H1133" s="5">
        <v>9619</v>
      </c>
      <c r="I1133" s="5">
        <v>9630</v>
      </c>
      <c r="J1133" s="5">
        <v>4922</v>
      </c>
      <c r="K1133" s="5">
        <v>4897</v>
      </c>
      <c r="L1133" s="5">
        <v>7049</v>
      </c>
      <c r="M1133" s="5">
        <v>3389</v>
      </c>
      <c r="N1133" s="5">
        <v>7323</v>
      </c>
      <c r="O1133" s="5">
        <v>2792</v>
      </c>
      <c r="P1133" s="5">
        <v>8808</v>
      </c>
      <c r="Q1133" s="5">
        <v>95563</v>
      </c>
    </row>
    <row r="1134" spans="1:17" ht="20.100000000000001" customHeight="1">
      <c r="A1134" s="288">
        <v>44784</v>
      </c>
      <c r="B1134" s="5">
        <v>7852</v>
      </c>
      <c r="C1134" s="5">
        <v>5162</v>
      </c>
      <c r="D1134" s="5">
        <v>3875</v>
      </c>
      <c r="E1134" s="5">
        <v>6204</v>
      </c>
      <c r="F1134" s="5">
        <v>17729</v>
      </c>
      <c r="G1134" s="5">
        <v>522</v>
      </c>
      <c r="H1134" s="5">
        <v>10989</v>
      </c>
      <c r="I1134" s="5">
        <v>9778</v>
      </c>
      <c r="J1134" s="5">
        <v>5326</v>
      </c>
      <c r="K1134" s="5">
        <v>4980</v>
      </c>
      <c r="L1134" s="5">
        <v>7605</v>
      </c>
      <c r="M1134" s="5">
        <v>3562</v>
      </c>
      <c r="N1134" s="5">
        <v>7696</v>
      </c>
      <c r="O1134" s="5">
        <v>2839</v>
      </c>
      <c r="P1134" s="5">
        <v>8972</v>
      </c>
      <c r="Q1134" s="5">
        <v>103091</v>
      </c>
    </row>
    <row r="1135" spans="1:17" ht="20.100000000000001" customHeight="1">
      <c r="A1135" s="288">
        <v>44785</v>
      </c>
      <c r="B1135" s="5">
        <v>7349</v>
      </c>
      <c r="C1135" s="5">
        <v>4899</v>
      </c>
      <c r="D1135" s="5">
        <v>3729</v>
      </c>
      <c r="E1135" s="5">
        <v>5734</v>
      </c>
      <c r="F1135" s="5">
        <v>15960</v>
      </c>
      <c r="G1135" s="5">
        <v>472</v>
      </c>
      <c r="H1135" s="5">
        <v>10216</v>
      </c>
      <c r="I1135" s="5">
        <v>9941</v>
      </c>
      <c r="J1135" s="5">
        <v>5210</v>
      </c>
      <c r="K1135" s="5">
        <v>5078</v>
      </c>
      <c r="L1135" s="5">
        <v>7119</v>
      </c>
      <c r="M1135" s="5">
        <v>3503</v>
      </c>
      <c r="N1135" s="5">
        <v>7021</v>
      </c>
      <c r="O1135" s="5">
        <v>2756</v>
      </c>
      <c r="P1135" s="5">
        <v>8103</v>
      </c>
      <c r="Q1135" s="5">
        <v>97090</v>
      </c>
    </row>
    <row r="1136" spans="1:17" ht="20.100000000000001" customHeight="1">
      <c r="A1136" s="288">
        <v>44786</v>
      </c>
      <c r="B1136" s="5">
        <v>7391</v>
      </c>
      <c r="C1136" s="5">
        <v>4936</v>
      </c>
      <c r="D1136" s="5">
        <v>3778</v>
      </c>
      <c r="E1136" s="5">
        <v>6331</v>
      </c>
      <c r="F1136" s="5">
        <v>15368</v>
      </c>
      <c r="G1136" s="5">
        <v>591</v>
      </c>
      <c r="H1136" s="5">
        <v>11075</v>
      </c>
      <c r="I1136" s="5">
        <v>9812</v>
      </c>
      <c r="J1136" s="5">
        <v>5329</v>
      </c>
      <c r="K1136" s="5">
        <v>4926</v>
      </c>
      <c r="L1136" s="5">
        <v>7394</v>
      </c>
      <c r="M1136" s="5">
        <v>3495</v>
      </c>
      <c r="N1136" s="5">
        <v>7107</v>
      </c>
      <c r="O1136" s="5">
        <v>2793</v>
      </c>
      <c r="P1136" s="5">
        <v>8221</v>
      </c>
      <c r="Q1136" s="5">
        <v>98547</v>
      </c>
    </row>
    <row r="1137" spans="1:17" ht="20.100000000000001" customHeight="1">
      <c r="A1137" s="288">
        <v>44787</v>
      </c>
      <c r="B1137" s="5">
        <v>7219</v>
      </c>
      <c r="C1137" s="5">
        <v>4792</v>
      </c>
      <c r="D1137" s="5">
        <v>3702</v>
      </c>
      <c r="E1137" s="5">
        <v>5894</v>
      </c>
      <c r="F1137" s="5">
        <v>14861</v>
      </c>
      <c r="G1137" s="5">
        <v>506</v>
      </c>
      <c r="H1137" s="5">
        <v>10644</v>
      </c>
      <c r="I1137" s="5">
        <v>9765</v>
      </c>
      <c r="J1137" s="5">
        <v>5251</v>
      </c>
      <c r="K1137" s="5">
        <v>4875</v>
      </c>
      <c r="L1137" s="5">
        <v>7097</v>
      </c>
      <c r="M1137" s="5">
        <v>3426</v>
      </c>
      <c r="N1137" s="5">
        <v>7294</v>
      </c>
      <c r="O1137" s="5">
        <v>2806</v>
      </c>
      <c r="P1137" s="5">
        <v>8359</v>
      </c>
      <c r="Q1137" s="5">
        <v>96491</v>
      </c>
    </row>
    <row r="1138" spans="1:17" ht="20.100000000000001" customHeight="1">
      <c r="A1138" s="288">
        <v>44788</v>
      </c>
      <c r="B1138" s="5">
        <v>7021</v>
      </c>
      <c r="C1138" s="5">
        <v>4751</v>
      </c>
      <c r="D1138" s="5">
        <v>3636</v>
      </c>
      <c r="E1138" s="5">
        <v>5919</v>
      </c>
      <c r="F1138" s="5">
        <v>14365</v>
      </c>
      <c r="G1138" s="5">
        <v>481</v>
      </c>
      <c r="H1138" s="5">
        <v>10049</v>
      </c>
      <c r="I1138" s="5">
        <v>9992</v>
      </c>
      <c r="J1138" s="5">
        <v>5106</v>
      </c>
      <c r="K1138" s="5">
        <v>5018</v>
      </c>
      <c r="L1138" s="5">
        <v>7298</v>
      </c>
      <c r="M1138" s="5">
        <v>3461</v>
      </c>
      <c r="N1138" s="5">
        <v>7569</v>
      </c>
      <c r="O1138" s="5">
        <v>2864</v>
      </c>
      <c r="P1138" s="5">
        <v>8585</v>
      </c>
      <c r="Q1138" s="5">
        <v>96115</v>
      </c>
    </row>
    <row r="1139" spans="1:17" ht="20.100000000000001" customHeight="1">
      <c r="A1139" s="288">
        <v>44789</v>
      </c>
      <c r="B1139" s="5">
        <v>7215</v>
      </c>
      <c r="C1139" s="5">
        <v>4828</v>
      </c>
      <c r="D1139" s="5">
        <v>3719</v>
      </c>
      <c r="E1139" s="5">
        <v>6155</v>
      </c>
      <c r="F1139" s="5">
        <v>14863</v>
      </c>
      <c r="G1139" s="5">
        <v>503</v>
      </c>
      <c r="H1139" s="5">
        <v>10485</v>
      </c>
      <c r="I1139" s="5">
        <v>10153</v>
      </c>
      <c r="J1139" s="5">
        <v>5199</v>
      </c>
      <c r="K1139" s="5">
        <v>5182</v>
      </c>
      <c r="L1139" s="5">
        <v>7069</v>
      </c>
      <c r="M1139" s="5">
        <v>3497</v>
      </c>
      <c r="N1139" s="5">
        <v>7694</v>
      </c>
      <c r="O1139" s="5">
        <v>2897</v>
      </c>
      <c r="P1139" s="5">
        <v>8971</v>
      </c>
      <c r="Q1139" s="5">
        <v>98430</v>
      </c>
    </row>
    <row r="1140" spans="1:17" ht="20.100000000000001" customHeight="1">
      <c r="A1140" s="288">
        <v>44790</v>
      </c>
      <c r="B1140" s="5">
        <v>7325</v>
      </c>
      <c r="C1140" s="5">
        <v>4927</v>
      </c>
      <c r="D1140" s="5">
        <v>3825</v>
      </c>
      <c r="E1140" s="5">
        <v>6048</v>
      </c>
      <c r="F1140" s="5">
        <v>15326</v>
      </c>
      <c r="G1140" s="5">
        <v>477</v>
      </c>
      <c r="H1140" s="5">
        <v>9972</v>
      </c>
      <c r="I1140" s="5">
        <v>10087</v>
      </c>
      <c r="J1140" s="5">
        <v>5287</v>
      </c>
      <c r="K1140" s="5">
        <v>5093</v>
      </c>
      <c r="L1140" s="5">
        <v>6847</v>
      </c>
      <c r="M1140" s="5">
        <v>3425</v>
      </c>
      <c r="N1140" s="5">
        <v>7771</v>
      </c>
      <c r="O1140" s="5">
        <v>2924</v>
      </c>
      <c r="P1140" s="5">
        <v>9127</v>
      </c>
      <c r="Q1140" s="5">
        <v>98461</v>
      </c>
    </row>
    <row r="1141" spans="1:17" ht="20.100000000000001" customHeight="1">
      <c r="A1141" s="288">
        <v>44791</v>
      </c>
      <c r="B1141" s="5">
        <v>7479</v>
      </c>
      <c r="C1141" s="5">
        <v>4997</v>
      </c>
      <c r="D1141" s="5">
        <v>3902</v>
      </c>
      <c r="E1141" s="5">
        <v>5867</v>
      </c>
      <c r="F1141" s="5">
        <v>15762</v>
      </c>
      <c r="G1141" s="5">
        <v>451</v>
      </c>
      <c r="H1141" s="5">
        <v>9725</v>
      </c>
      <c r="I1141" s="5">
        <v>10235</v>
      </c>
      <c r="J1141" s="5">
        <v>5397</v>
      </c>
      <c r="K1141" s="5">
        <v>5267</v>
      </c>
      <c r="L1141" s="5">
        <v>7094</v>
      </c>
      <c r="M1141" s="5">
        <v>3462</v>
      </c>
      <c r="N1141" s="5">
        <v>7627</v>
      </c>
      <c r="O1141" s="5">
        <v>2951</v>
      </c>
      <c r="P1141" s="5">
        <v>9324</v>
      </c>
      <c r="Q1141" s="5">
        <v>99540</v>
      </c>
    </row>
    <row r="1142" spans="1:17" ht="20.100000000000001" customHeight="1">
      <c r="A1142" s="288">
        <v>44792</v>
      </c>
      <c r="B1142" s="5">
        <v>7699</v>
      </c>
      <c r="C1142" s="5">
        <v>4879</v>
      </c>
      <c r="D1142" s="5">
        <v>3795</v>
      </c>
      <c r="E1142" s="5">
        <v>5719</v>
      </c>
      <c r="F1142" s="5">
        <v>15225</v>
      </c>
      <c r="G1142" s="5">
        <v>468</v>
      </c>
      <c r="H1142" s="5">
        <v>9408</v>
      </c>
      <c r="I1142" s="5">
        <v>10126</v>
      </c>
      <c r="J1142" s="5">
        <v>5251</v>
      </c>
      <c r="K1142" s="5">
        <v>5153</v>
      </c>
      <c r="L1142" s="5">
        <v>6531</v>
      </c>
      <c r="M1142" s="5">
        <v>3416</v>
      </c>
      <c r="N1142" s="5">
        <v>7507</v>
      </c>
      <c r="O1142" s="5">
        <v>2913</v>
      </c>
      <c r="P1142" s="5">
        <v>9065</v>
      </c>
      <c r="Q1142" s="5">
        <v>97155</v>
      </c>
    </row>
    <row r="1143" spans="1:17" ht="20.100000000000001" customHeight="1">
      <c r="A1143" s="288">
        <v>44793</v>
      </c>
      <c r="B1143" s="5">
        <v>7591</v>
      </c>
      <c r="C1143" s="5">
        <v>4921</v>
      </c>
      <c r="D1143" s="5">
        <v>3879</v>
      </c>
      <c r="E1143" s="5">
        <v>6115</v>
      </c>
      <c r="F1143" s="5">
        <v>15763</v>
      </c>
      <c r="G1143" s="5">
        <v>501</v>
      </c>
      <c r="H1143" s="5">
        <v>10334</v>
      </c>
      <c r="I1143" s="5">
        <v>10641</v>
      </c>
      <c r="J1143" s="5">
        <v>5320</v>
      </c>
      <c r="K1143" s="5">
        <v>5316</v>
      </c>
      <c r="L1143" s="5">
        <v>6377</v>
      </c>
      <c r="M1143" s="5">
        <v>3482</v>
      </c>
      <c r="N1143" s="5">
        <v>7356</v>
      </c>
      <c r="O1143" s="5">
        <v>2896</v>
      </c>
      <c r="P1143" s="5">
        <v>8787</v>
      </c>
      <c r="Q1143" s="5">
        <v>99279</v>
      </c>
    </row>
    <row r="1144" spans="1:17" ht="20.100000000000001" customHeight="1">
      <c r="A1144" s="288">
        <v>44794</v>
      </c>
      <c r="B1144" s="5">
        <v>7499</v>
      </c>
      <c r="C1144" s="5">
        <v>4990</v>
      </c>
      <c r="D1144" s="5">
        <v>3989</v>
      </c>
      <c r="E1144" s="5">
        <v>5899</v>
      </c>
      <c r="F1144" s="5">
        <v>15369</v>
      </c>
      <c r="G1144" s="5">
        <v>475</v>
      </c>
      <c r="H1144" s="5">
        <v>9731</v>
      </c>
      <c r="I1144" s="5">
        <v>9906</v>
      </c>
      <c r="J1144" s="5">
        <v>5387</v>
      </c>
      <c r="K1144" s="5">
        <v>5061</v>
      </c>
      <c r="L1144" s="5">
        <v>6409</v>
      </c>
      <c r="M1144" s="5">
        <v>3421</v>
      </c>
      <c r="N1144" s="5">
        <v>7137</v>
      </c>
      <c r="O1144" s="5">
        <v>2853</v>
      </c>
      <c r="P1144" s="5">
        <v>8696</v>
      </c>
      <c r="Q1144" s="5">
        <v>96822</v>
      </c>
    </row>
    <row r="1145" spans="1:17" ht="20.100000000000001" customHeight="1">
      <c r="A1145" s="288">
        <v>44795</v>
      </c>
      <c r="B1145" s="5">
        <v>7562</v>
      </c>
      <c r="C1145" s="5">
        <v>4806</v>
      </c>
      <c r="D1145" s="5">
        <v>3869</v>
      </c>
      <c r="E1145" s="5">
        <v>5931</v>
      </c>
      <c r="F1145" s="5">
        <v>15832</v>
      </c>
      <c r="G1145" s="5">
        <v>488</v>
      </c>
      <c r="H1145" s="5">
        <v>9668</v>
      </c>
      <c r="I1145" s="5">
        <v>10164</v>
      </c>
      <c r="J1145" s="5">
        <v>5121</v>
      </c>
      <c r="K1145" s="5">
        <v>4991</v>
      </c>
      <c r="L1145" s="5">
        <v>6469</v>
      </c>
      <c r="M1145" s="5">
        <v>3496</v>
      </c>
      <c r="N1145" s="5">
        <v>7229</v>
      </c>
      <c r="O1145" s="5">
        <v>2846</v>
      </c>
      <c r="P1145" s="5">
        <v>8723</v>
      </c>
      <c r="Q1145" s="5">
        <v>97195</v>
      </c>
    </row>
    <row r="1146" spans="1:17" ht="20.100000000000001" customHeight="1">
      <c r="A1146" s="288">
        <v>44796</v>
      </c>
      <c r="B1146" s="5">
        <v>7676</v>
      </c>
      <c r="C1146" s="5">
        <v>4707</v>
      </c>
      <c r="D1146" s="5">
        <v>3776</v>
      </c>
      <c r="E1146" s="5">
        <v>6185</v>
      </c>
      <c r="F1146" s="5">
        <v>16139</v>
      </c>
      <c r="G1146" s="5">
        <v>449</v>
      </c>
      <c r="H1146" s="5">
        <v>9919</v>
      </c>
      <c r="I1146" s="5">
        <v>10025</v>
      </c>
      <c r="J1146" s="5">
        <v>5262</v>
      </c>
      <c r="K1146" s="5">
        <v>5126</v>
      </c>
      <c r="L1146" s="5">
        <v>6945</v>
      </c>
      <c r="M1146" s="5">
        <v>3513</v>
      </c>
      <c r="N1146" s="5">
        <v>7454</v>
      </c>
      <c r="O1146" s="5">
        <v>2894</v>
      </c>
      <c r="P1146" s="5">
        <v>8413</v>
      </c>
      <c r="Q1146" s="5">
        <v>98483</v>
      </c>
    </row>
    <row r="1147" spans="1:17" ht="20.100000000000001" customHeight="1">
      <c r="A1147" s="288">
        <v>44797</v>
      </c>
      <c r="B1147" s="5">
        <v>7477</v>
      </c>
      <c r="C1147" s="5">
        <v>4603</v>
      </c>
      <c r="D1147" s="5">
        <v>3702</v>
      </c>
      <c r="E1147" s="5">
        <v>6503</v>
      </c>
      <c r="F1147" s="5">
        <v>15963</v>
      </c>
      <c r="G1147" s="5">
        <v>517</v>
      </c>
      <c r="H1147" s="5">
        <v>11056</v>
      </c>
      <c r="I1147" s="5">
        <v>10583</v>
      </c>
      <c r="J1147" s="5">
        <v>5310</v>
      </c>
      <c r="K1147" s="5">
        <v>5327</v>
      </c>
      <c r="L1147" s="5">
        <v>7093</v>
      </c>
      <c r="M1147" s="5">
        <v>3486</v>
      </c>
      <c r="N1147" s="5">
        <v>7601</v>
      </c>
      <c r="O1147" s="5">
        <v>2933</v>
      </c>
      <c r="P1147" s="5">
        <v>8787</v>
      </c>
      <c r="Q1147" s="5">
        <v>100941</v>
      </c>
    </row>
    <row r="1148" spans="1:17" s="10" customFormat="1" ht="20.100000000000001" customHeight="1">
      <c r="A1148" s="288">
        <v>44798</v>
      </c>
      <c r="B1148" s="5">
        <v>7716</v>
      </c>
      <c r="C1148" s="5">
        <v>4708</v>
      </c>
      <c r="D1148" s="5">
        <v>3801</v>
      </c>
      <c r="E1148" s="5">
        <v>6258</v>
      </c>
      <c r="F1148" s="5">
        <v>16238</v>
      </c>
      <c r="G1148" s="5">
        <v>529</v>
      </c>
      <c r="H1148" s="5">
        <v>10648</v>
      </c>
      <c r="I1148" s="5">
        <v>10427</v>
      </c>
      <c r="J1148" s="5">
        <v>5286</v>
      </c>
      <c r="K1148" s="5">
        <v>5169</v>
      </c>
      <c r="L1148" s="5">
        <v>6739</v>
      </c>
      <c r="M1148" s="5">
        <v>3519</v>
      </c>
      <c r="N1148" s="5">
        <v>7512</v>
      </c>
      <c r="O1148" s="5">
        <v>2901</v>
      </c>
      <c r="P1148" s="5">
        <v>8691</v>
      </c>
      <c r="Q1148" s="5">
        <v>100142</v>
      </c>
    </row>
    <row r="1149" spans="1:17" ht="20.100000000000001" customHeight="1">
      <c r="A1149" s="288">
        <v>44799</v>
      </c>
      <c r="B1149" s="5">
        <v>7612</v>
      </c>
      <c r="C1149" s="5">
        <v>4610</v>
      </c>
      <c r="D1149" s="5">
        <v>3709</v>
      </c>
      <c r="E1149" s="5">
        <v>6499</v>
      </c>
      <c r="F1149" s="5">
        <v>15931</v>
      </c>
      <c r="G1149" s="5">
        <v>558</v>
      </c>
      <c r="H1149" s="5">
        <v>10319</v>
      </c>
      <c r="I1149" s="5">
        <v>10608</v>
      </c>
      <c r="J1149" s="5">
        <v>5327</v>
      </c>
      <c r="K1149" s="5">
        <v>5236</v>
      </c>
      <c r="L1149" s="5">
        <v>6868</v>
      </c>
      <c r="M1149" s="5">
        <v>3495</v>
      </c>
      <c r="N1149" s="5">
        <v>7407</v>
      </c>
      <c r="O1149" s="5">
        <v>2864</v>
      </c>
      <c r="P1149" s="5">
        <v>8098</v>
      </c>
      <c r="Q1149" s="5">
        <v>99141</v>
      </c>
    </row>
    <row r="1150" spans="1:17" ht="20.100000000000001" customHeight="1">
      <c r="A1150" s="288">
        <v>44800</v>
      </c>
      <c r="B1150" s="5">
        <v>7666</v>
      </c>
      <c r="C1150" s="5">
        <v>4521</v>
      </c>
      <c r="D1150" s="5">
        <v>3672</v>
      </c>
      <c r="E1150" s="5">
        <v>6706</v>
      </c>
      <c r="F1150" s="5">
        <v>16362</v>
      </c>
      <c r="G1150" s="5">
        <v>622</v>
      </c>
      <c r="H1150" s="5">
        <v>10988</v>
      </c>
      <c r="I1150" s="5">
        <v>10523</v>
      </c>
      <c r="J1150" s="5">
        <v>5137</v>
      </c>
      <c r="K1150" s="5">
        <v>5062</v>
      </c>
      <c r="L1150" s="5">
        <v>7039</v>
      </c>
      <c r="M1150" s="5">
        <v>3521</v>
      </c>
      <c r="N1150" s="5">
        <v>7621</v>
      </c>
      <c r="O1150" s="5">
        <v>2896</v>
      </c>
      <c r="P1150" s="5">
        <v>8237</v>
      </c>
      <c r="Q1150" s="5">
        <v>100573</v>
      </c>
    </row>
    <row r="1151" spans="1:17" ht="20.100000000000001" customHeight="1">
      <c r="A1151" s="288">
        <v>44801</v>
      </c>
      <c r="B1151" s="5">
        <v>7590</v>
      </c>
      <c r="C1151" s="5">
        <v>4462</v>
      </c>
      <c r="D1151" s="5">
        <v>3612</v>
      </c>
      <c r="E1151" s="5">
        <v>6591</v>
      </c>
      <c r="F1151" s="5">
        <v>15982</v>
      </c>
      <c r="G1151" s="5">
        <v>601</v>
      </c>
      <c r="H1151" s="5">
        <v>10637</v>
      </c>
      <c r="I1151" s="5">
        <v>10458</v>
      </c>
      <c r="J1151" s="5">
        <v>5263</v>
      </c>
      <c r="K1151" s="5">
        <v>5186</v>
      </c>
      <c r="L1151" s="5">
        <v>7402</v>
      </c>
      <c r="M1151" s="5">
        <v>3482</v>
      </c>
      <c r="N1151" s="5">
        <v>7709</v>
      </c>
      <c r="O1151" s="5">
        <v>2904</v>
      </c>
      <c r="P1151" s="5">
        <v>8304</v>
      </c>
      <c r="Q1151" s="5">
        <v>100183</v>
      </c>
    </row>
    <row r="1152" spans="1:17" ht="20.100000000000001" customHeight="1">
      <c r="A1152" s="288">
        <v>44802</v>
      </c>
      <c r="B1152" s="5">
        <v>7713</v>
      </c>
      <c r="C1152" s="5">
        <v>4516</v>
      </c>
      <c r="D1152" s="5">
        <v>3799</v>
      </c>
      <c r="E1152" s="5">
        <v>6318</v>
      </c>
      <c r="F1152" s="5">
        <v>16295</v>
      </c>
      <c r="G1152" s="5">
        <v>577</v>
      </c>
      <c r="H1152" s="5">
        <v>10349</v>
      </c>
      <c r="I1152" s="5">
        <v>10736</v>
      </c>
      <c r="J1152" s="5">
        <v>5163</v>
      </c>
      <c r="K1152" s="5">
        <v>5297</v>
      </c>
      <c r="L1152" s="5">
        <v>7201</v>
      </c>
      <c r="M1152" s="5">
        <v>3532</v>
      </c>
      <c r="N1152" s="5">
        <v>7932</v>
      </c>
      <c r="O1152" s="5">
        <v>2943</v>
      </c>
      <c r="P1152" s="5">
        <v>8412</v>
      </c>
      <c r="Q1152" s="5">
        <v>100783</v>
      </c>
    </row>
    <row r="1153" spans="1:17" ht="20.100000000000001" customHeight="1">
      <c r="A1153" s="288">
        <v>44803</v>
      </c>
      <c r="B1153" s="5">
        <v>7829</v>
      </c>
      <c r="C1153" s="5">
        <v>4608</v>
      </c>
      <c r="D1153" s="5">
        <v>3877</v>
      </c>
      <c r="E1153" s="5">
        <v>6103</v>
      </c>
      <c r="F1153" s="5">
        <v>16021</v>
      </c>
      <c r="G1153" s="5">
        <v>549</v>
      </c>
      <c r="H1153" s="5">
        <v>9648</v>
      </c>
      <c r="I1153" s="5">
        <v>10857</v>
      </c>
      <c r="J1153" s="5">
        <v>5109</v>
      </c>
      <c r="K1153" s="5">
        <v>4996</v>
      </c>
      <c r="L1153" s="5">
        <v>7323</v>
      </c>
      <c r="M1153" s="5">
        <v>3498</v>
      </c>
      <c r="N1153" s="5">
        <v>7649</v>
      </c>
      <c r="O1153" s="5">
        <v>2968</v>
      </c>
      <c r="P1153" s="5">
        <v>8633</v>
      </c>
      <c r="Q1153" s="5">
        <v>99668</v>
      </c>
    </row>
    <row r="1154" spans="1:17" ht="20.100000000000001" customHeight="1">
      <c r="A1154" s="288">
        <v>44804</v>
      </c>
      <c r="B1154" s="5">
        <v>8221</v>
      </c>
      <c r="C1154" s="5">
        <v>4722</v>
      </c>
      <c r="D1154" s="5">
        <v>3976</v>
      </c>
      <c r="E1154" s="5">
        <v>6212</v>
      </c>
      <c r="F1154" s="5">
        <v>15987</v>
      </c>
      <c r="G1154" s="5">
        <v>581</v>
      </c>
      <c r="H1154" s="5">
        <v>9784</v>
      </c>
      <c r="I1154" s="5">
        <v>11022</v>
      </c>
      <c r="J1154" s="5">
        <v>4993</v>
      </c>
      <c r="K1154" s="5">
        <v>4908</v>
      </c>
      <c r="L1154" s="5">
        <v>7041</v>
      </c>
      <c r="M1154" s="5">
        <v>3576</v>
      </c>
      <c r="N1154" s="5">
        <v>7777</v>
      </c>
      <c r="O1154" s="5">
        <v>3011</v>
      </c>
      <c r="P1154" s="5">
        <v>8407</v>
      </c>
      <c r="Q1154" s="5">
        <v>100218</v>
      </c>
    </row>
    <row r="1155" spans="1:17" s="124" customFormat="1" ht="20.100000000000001" customHeight="1">
      <c r="A1155" s="290">
        <v>44805</v>
      </c>
      <c r="B1155" s="219">
        <v>7725</v>
      </c>
      <c r="C1155" s="219">
        <v>4619</v>
      </c>
      <c r="D1155" s="219">
        <v>3879</v>
      </c>
      <c r="E1155" s="219">
        <v>6482</v>
      </c>
      <c r="F1155" s="219">
        <v>17032</v>
      </c>
      <c r="G1155" s="219">
        <v>611</v>
      </c>
      <c r="H1155" s="219">
        <v>9918</v>
      </c>
      <c r="I1155" s="219">
        <v>11265</v>
      </c>
      <c r="J1155" s="219">
        <v>5293</v>
      </c>
      <c r="K1155" s="219">
        <v>5204</v>
      </c>
      <c r="L1155" s="219">
        <v>7184</v>
      </c>
      <c r="M1155" s="219">
        <v>4023</v>
      </c>
      <c r="N1155" s="219">
        <v>7984</v>
      </c>
      <c r="O1155" s="219">
        <v>3057</v>
      </c>
      <c r="P1155" s="219">
        <v>8134</v>
      </c>
      <c r="Q1155" s="219">
        <v>102410</v>
      </c>
    </row>
    <row r="1156" spans="1:17" ht="20.100000000000001" customHeight="1">
      <c r="A1156" s="288">
        <v>44806</v>
      </c>
      <c r="B1156" s="5">
        <v>7601</v>
      </c>
      <c r="C1156" s="5">
        <v>4459</v>
      </c>
      <c r="D1156" s="5">
        <v>3735</v>
      </c>
      <c r="E1156" s="5">
        <v>6518</v>
      </c>
      <c r="F1156" s="5">
        <v>17362</v>
      </c>
      <c r="G1156" s="5">
        <v>593</v>
      </c>
      <c r="H1156" s="5">
        <v>9608</v>
      </c>
      <c r="I1156" s="5">
        <v>11717</v>
      </c>
      <c r="J1156" s="5">
        <v>5302</v>
      </c>
      <c r="K1156" s="5">
        <v>5167</v>
      </c>
      <c r="L1156" s="5">
        <v>7002</v>
      </c>
      <c r="M1156" s="5">
        <v>4052</v>
      </c>
      <c r="N1156" s="5">
        <v>7865</v>
      </c>
      <c r="O1156" s="5">
        <v>3094</v>
      </c>
      <c r="P1156" s="5">
        <v>8100</v>
      </c>
      <c r="Q1156" s="5">
        <v>102175</v>
      </c>
    </row>
    <row r="1157" spans="1:17" ht="20.100000000000001" customHeight="1">
      <c r="A1157" s="288">
        <v>44807</v>
      </c>
      <c r="B1157" s="5">
        <v>7676</v>
      </c>
      <c r="C1157" s="5">
        <v>4522</v>
      </c>
      <c r="D1157" s="5">
        <v>3798</v>
      </c>
      <c r="E1157" s="5">
        <v>7016</v>
      </c>
      <c r="F1157" s="5">
        <v>17935</v>
      </c>
      <c r="G1157" s="5">
        <v>648</v>
      </c>
      <c r="H1157" s="5">
        <v>10644</v>
      </c>
      <c r="I1157" s="5">
        <v>11529</v>
      </c>
      <c r="J1157" s="5">
        <v>5236</v>
      </c>
      <c r="K1157" s="5">
        <v>5028</v>
      </c>
      <c r="L1157" s="5">
        <v>7412</v>
      </c>
      <c r="M1157" s="5">
        <v>4093</v>
      </c>
      <c r="N1157" s="5">
        <v>7947</v>
      </c>
      <c r="O1157" s="5">
        <v>3126</v>
      </c>
      <c r="P1157" s="5">
        <v>8247</v>
      </c>
      <c r="Q1157" s="5">
        <v>104857</v>
      </c>
    </row>
    <row r="1158" spans="1:17" ht="20.100000000000001" customHeight="1">
      <c r="A1158" s="288">
        <v>44808</v>
      </c>
      <c r="B1158" s="5">
        <v>7691</v>
      </c>
      <c r="C1158" s="5">
        <v>4509</v>
      </c>
      <c r="D1158" s="5">
        <v>3702</v>
      </c>
      <c r="E1158" s="5">
        <v>6894</v>
      </c>
      <c r="F1158" s="5">
        <v>18620</v>
      </c>
      <c r="G1158" s="5">
        <v>619</v>
      </c>
      <c r="H1158" s="5">
        <v>9908</v>
      </c>
      <c r="I1158" s="5">
        <v>11302</v>
      </c>
      <c r="J1158" s="5">
        <v>5329</v>
      </c>
      <c r="K1158" s="5">
        <v>4983</v>
      </c>
      <c r="L1158" s="5">
        <v>7632</v>
      </c>
      <c r="M1158" s="5">
        <v>4109</v>
      </c>
      <c r="N1158" s="5">
        <v>8095</v>
      </c>
      <c r="O1158" s="5">
        <v>3194</v>
      </c>
      <c r="P1158" s="5">
        <v>8309</v>
      </c>
      <c r="Q1158" s="5">
        <v>104896</v>
      </c>
    </row>
    <row r="1159" spans="1:17" ht="20.100000000000001" customHeight="1">
      <c r="A1159" s="288">
        <v>44809</v>
      </c>
      <c r="B1159" s="5">
        <v>7763</v>
      </c>
      <c r="C1159" s="5">
        <v>4557</v>
      </c>
      <c r="D1159" s="5">
        <v>3532</v>
      </c>
      <c r="E1159" s="5">
        <v>7208</v>
      </c>
      <c r="F1159" s="5">
        <v>19120</v>
      </c>
      <c r="G1159" s="5">
        <v>941</v>
      </c>
      <c r="H1159" s="5">
        <v>10780</v>
      </c>
      <c r="I1159" s="5">
        <v>11259</v>
      </c>
      <c r="J1159" s="5">
        <v>5431</v>
      </c>
      <c r="K1159" s="5">
        <v>5217</v>
      </c>
      <c r="L1159" s="5">
        <v>7339</v>
      </c>
      <c r="M1159" s="5">
        <v>4162</v>
      </c>
      <c r="N1159" s="5">
        <v>8499</v>
      </c>
      <c r="O1159" s="5">
        <v>3235</v>
      </c>
      <c r="P1159" s="5">
        <v>8580</v>
      </c>
      <c r="Q1159" s="5">
        <v>107623</v>
      </c>
    </row>
    <row r="1160" spans="1:17" ht="20.100000000000001" customHeight="1">
      <c r="A1160" s="288">
        <v>44810</v>
      </c>
      <c r="B1160" s="5">
        <v>8510</v>
      </c>
      <c r="C1160" s="5">
        <v>4999</v>
      </c>
      <c r="D1160" s="5">
        <v>3759</v>
      </c>
      <c r="E1160" s="5">
        <v>8694</v>
      </c>
      <c r="F1160" s="5">
        <v>26315</v>
      </c>
      <c r="G1160" s="5">
        <v>977</v>
      </c>
      <c r="H1160" s="5">
        <v>13784</v>
      </c>
      <c r="I1160" s="5">
        <v>11427</v>
      </c>
      <c r="J1160" s="5">
        <v>5856</v>
      </c>
      <c r="K1160" s="5">
        <v>5463</v>
      </c>
      <c r="L1160" s="5">
        <v>7796</v>
      </c>
      <c r="M1160" s="5">
        <v>4325</v>
      </c>
      <c r="N1160" s="5">
        <v>8375</v>
      </c>
      <c r="O1160" s="5">
        <v>3298</v>
      </c>
      <c r="P1160" s="5">
        <v>8690</v>
      </c>
      <c r="Q1160" s="5">
        <v>122268</v>
      </c>
    </row>
    <row r="1161" spans="1:17" ht="20.100000000000001" customHeight="1">
      <c r="A1161" s="288">
        <v>44811</v>
      </c>
      <c r="B1161" s="5">
        <v>8906</v>
      </c>
      <c r="C1161" s="5">
        <v>5269</v>
      </c>
      <c r="D1161" s="5">
        <v>3957</v>
      </c>
      <c r="E1161" s="5">
        <v>9216</v>
      </c>
      <c r="F1161" s="5">
        <v>28618</v>
      </c>
      <c r="G1161" s="5">
        <v>941</v>
      </c>
      <c r="H1161" s="5">
        <v>13264</v>
      </c>
      <c r="I1161" s="5">
        <v>11635</v>
      </c>
      <c r="J1161" s="5">
        <v>5628</v>
      </c>
      <c r="K1161" s="5">
        <v>5972</v>
      </c>
      <c r="L1161" s="5">
        <v>8031</v>
      </c>
      <c r="M1161" s="5">
        <v>4068</v>
      </c>
      <c r="N1161" s="5">
        <v>8796</v>
      </c>
      <c r="O1161" s="5">
        <v>3337</v>
      </c>
      <c r="P1161" s="5">
        <v>8985</v>
      </c>
      <c r="Q1161" s="5">
        <v>126623</v>
      </c>
    </row>
    <row r="1162" spans="1:17" s="10" customFormat="1" ht="20.100000000000001" customHeight="1">
      <c r="A1162" s="288">
        <v>44812</v>
      </c>
      <c r="B1162" s="5">
        <v>8360</v>
      </c>
      <c r="C1162" s="5">
        <v>5033</v>
      </c>
      <c r="D1162" s="5">
        <v>3756</v>
      </c>
      <c r="E1162" s="5">
        <v>8976</v>
      </c>
      <c r="F1162" s="5">
        <v>23075</v>
      </c>
      <c r="G1162" s="5">
        <v>887</v>
      </c>
      <c r="H1162" s="5">
        <v>11825</v>
      </c>
      <c r="I1162" s="5">
        <v>11508</v>
      </c>
      <c r="J1162" s="5">
        <v>5466</v>
      </c>
      <c r="K1162" s="5">
        <v>5812</v>
      </c>
      <c r="L1162" s="5">
        <v>8643</v>
      </c>
      <c r="M1162" s="5">
        <v>4012</v>
      </c>
      <c r="N1162" s="5">
        <v>9025</v>
      </c>
      <c r="O1162" s="5">
        <v>3394</v>
      </c>
      <c r="P1162" s="5">
        <v>9330</v>
      </c>
      <c r="Q1162" s="5">
        <v>119102</v>
      </c>
    </row>
    <row r="1163" spans="1:17" ht="20.100000000000001" customHeight="1">
      <c r="A1163" s="288">
        <v>44813</v>
      </c>
      <c r="B1163" s="5">
        <v>8828</v>
      </c>
      <c r="C1163" s="5">
        <v>5222</v>
      </c>
      <c r="D1163" s="5">
        <v>3915</v>
      </c>
      <c r="E1163" s="5">
        <v>8719</v>
      </c>
      <c r="F1163" s="5">
        <v>19188</v>
      </c>
      <c r="G1163" s="5">
        <v>778</v>
      </c>
      <c r="H1163" s="5">
        <v>10394</v>
      </c>
      <c r="I1163" s="5">
        <v>11327</v>
      </c>
      <c r="J1163" s="5">
        <v>5776</v>
      </c>
      <c r="K1163" s="5">
        <v>5937</v>
      </c>
      <c r="L1163" s="5">
        <v>8988</v>
      </c>
      <c r="M1163" s="5">
        <v>4083</v>
      </c>
      <c r="N1163" s="5">
        <v>9660</v>
      </c>
      <c r="O1163" s="5">
        <v>3423</v>
      </c>
      <c r="P1163" s="5">
        <v>10070</v>
      </c>
      <c r="Q1163" s="5">
        <v>116308</v>
      </c>
    </row>
    <row r="1164" spans="1:17" ht="20.100000000000001" customHeight="1">
      <c r="A1164" s="288">
        <v>44814</v>
      </c>
      <c r="B1164" s="5">
        <v>9109</v>
      </c>
      <c r="C1164" s="5">
        <v>5379</v>
      </c>
      <c r="D1164" s="5">
        <v>4067</v>
      </c>
      <c r="E1164" s="5">
        <v>9488</v>
      </c>
      <c r="F1164" s="5">
        <v>17204</v>
      </c>
      <c r="G1164" s="5">
        <v>1269</v>
      </c>
      <c r="H1164" s="5">
        <v>12040</v>
      </c>
      <c r="I1164" s="5">
        <v>14087</v>
      </c>
      <c r="J1164" s="5">
        <v>5432</v>
      </c>
      <c r="K1164" s="5">
        <v>5736</v>
      </c>
      <c r="L1164" s="5">
        <v>6688</v>
      </c>
      <c r="M1164" s="5">
        <v>4359</v>
      </c>
      <c r="N1164" s="5">
        <v>9948</v>
      </c>
      <c r="O1164" s="5">
        <v>3507</v>
      </c>
      <c r="P1164" s="5">
        <v>10640</v>
      </c>
      <c r="Q1164" s="5">
        <v>118953</v>
      </c>
    </row>
    <row r="1165" spans="1:17" ht="20.100000000000001" customHeight="1">
      <c r="A1165" s="288">
        <v>44815</v>
      </c>
      <c r="B1165" s="5">
        <v>8665</v>
      </c>
      <c r="C1165" s="5">
        <v>5126</v>
      </c>
      <c r="D1165" s="5">
        <v>3795</v>
      </c>
      <c r="E1165" s="5">
        <v>8194</v>
      </c>
      <c r="F1165" s="5">
        <v>14199</v>
      </c>
      <c r="G1165" s="5">
        <v>946</v>
      </c>
      <c r="H1165" s="5">
        <v>9784</v>
      </c>
      <c r="I1165" s="5">
        <v>12245</v>
      </c>
      <c r="J1165" s="5">
        <v>5258</v>
      </c>
      <c r="K1165" s="5">
        <v>5493</v>
      </c>
      <c r="L1165" s="5">
        <v>6120</v>
      </c>
      <c r="M1165" s="5">
        <v>4296</v>
      </c>
      <c r="N1165" s="5">
        <v>8065</v>
      </c>
      <c r="O1165" s="5">
        <v>3445</v>
      </c>
      <c r="P1165" s="5">
        <v>8580</v>
      </c>
      <c r="Q1165" s="5">
        <v>104211</v>
      </c>
    </row>
    <row r="1166" spans="1:17" ht="20.100000000000001" customHeight="1">
      <c r="A1166" s="288">
        <v>44816</v>
      </c>
      <c r="B1166" s="5">
        <v>8002</v>
      </c>
      <c r="C1166" s="5">
        <v>4861</v>
      </c>
      <c r="D1166" s="5">
        <v>3572</v>
      </c>
      <c r="E1166" s="5">
        <v>8264</v>
      </c>
      <c r="F1166" s="5">
        <v>16371</v>
      </c>
      <c r="G1166" s="5">
        <v>903</v>
      </c>
      <c r="H1166" s="5">
        <v>9346</v>
      </c>
      <c r="I1166" s="5">
        <v>11266</v>
      </c>
      <c r="J1166" s="5">
        <v>5092</v>
      </c>
      <c r="K1166" s="5">
        <v>5219</v>
      </c>
      <c r="L1166" s="5">
        <v>6230</v>
      </c>
      <c r="M1166" s="5">
        <v>4217</v>
      </c>
      <c r="N1166" s="5">
        <v>7855</v>
      </c>
      <c r="O1166" s="5">
        <v>3401</v>
      </c>
      <c r="P1166" s="5">
        <v>8320</v>
      </c>
      <c r="Q1166" s="5">
        <v>102919</v>
      </c>
    </row>
    <row r="1167" spans="1:17" ht="20.100000000000001" customHeight="1">
      <c r="A1167" s="288">
        <v>44817</v>
      </c>
      <c r="B1167" s="5">
        <v>7539</v>
      </c>
      <c r="C1167" s="5">
        <v>4462</v>
      </c>
      <c r="D1167" s="5">
        <v>3405</v>
      </c>
      <c r="E1167" s="5">
        <v>8061</v>
      </c>
      <c r="F1167" s="5">
        <v>17297</v>
      </c>
      <c r="G1167" s="5">
        <v>872</v>
      </c>
      <c r="H1167" s="5">
        <v>9679</v>
      </c>
      <c r="I1167" s="5">
        <v>10832</v>
      </c>
      <c r="J1167" s="5">
        <v>4976</v>
      </c>
      <c r="K1167" s="5">
        <v>5087</v>
      </c>
      <c r="L1167" s="5">
        <v>6385</v>
      </c>
      <c r="M1167" s="5">
        <v>4053</v>
      </c>
      <c r="N1167" s="5">
        <v>8010</v>
      </c>
      <c r="O1167" s="5">
        <v>3356</v>
      </c>
      <c r="P1167" s="5">
        <v>9150</v>
      </c>
      <c r="Q1167" s="5">
        <v>103164</v>
      </c>
    </row>
    <row r="1168" spans="1:17" ht="20.100000000000001" customHeight="1">
      <c r="A1168" s="288">
        <v>44818</v>
      </c>
      <c r="B1168" s="5">
        <v>7875</v>
      </c>
      <c r="C1168" s="5">
        <v>4305</v>
      </c>
      <c r="D1168" s="5">
        <v>3555</v>
      </c>
      <c r="E1168" s="5">
        <v>8202</v>
      </c>
      <c r="F1168" s="5">
        <v>18175</v>
      </c>
      <c r="G1168" s="5">
        <v>853</v>
      </c>
      <c r="H1168" s="5">
        <v>9508</v>
      </c>
      <c r="I1168" s="5">
        <v>11015</v>
      </c>
      <c r="J1168" s="5">
        <v>4725</v>
      </c>
      <c r="K1168" s="5">
        <v>4918</v>
      </c>
      <c r="L1168" s="5">
        <v>6632</v>
      </c>
      <c r="M1168" s="5">
        <v>4125</v>
      </c>
      <c r="N1168" s="5">
        <v>8225</v>
      </c>
      <c r="O1168" s="5">
        <v>3397</v>
      </c>
      <c r="P1168" s="5">
        <v>9585</v>
      </c>
      <c r="Q1168" s="5">
        <v>105095</v>
      </c>
    </row>
    <row r="1169" spans="1:17" ht="20.100000000000001" customHeight="1">
      <c r="A1169" s="288">
        <v>44819</v>
      </c>
      <c r="B1169" s="5">
        <v>7526</v>
      </c>
      <c r="C1169" s="5">
        <v>4201</v>
      </c>
      <c r="D1169" s="5">
        <v>3452</v>
      </c>
      <c r="E1169" s="5">
        <v>8073</v>
      </c>
      <c r="F1169" s="5">
        <v>19209</v>
      </c>
      <c r="G1169" s="5">
        <v>722</v>
      </c>
      <c r="H1169" s="5">
        <v>9318</v>
      </c>
      <c r="I1169" s="5">
        <v>11178</v>
      </c>
      <c r="J1169" s="5">
        <v>4865</v>
      </c>
      <c r="K1169" s="5">
        <v>5024</v>
      </c>
      <c r="L1169" s="5">
        <v>6105</v>
      </c>
      <c r="M1169" s="5">
        <v>3996</v>
      </c>
      <c r="N1169" s="5">
        <v>8350</v>
      </c>
      <c r="O1169" s="5">
        <v>3354</v>
      </c>
      <c r="P1169" s="5">
        <v>10690</v>
      </c>
      <c r="Q1169" s="5">
        <v>106063</v>
      </c>
    </row>
    <row r="1170" spans="1:17" ht="20.100000000000001" customHeight="1">
      <c r="A1170" s="288">
        <v>44820</v>
      </c>
      <c r="B1170" s="5">
        <v>7797</v>
      </c>
      <c r="C1170" s="5">
        <v>4322</v>
      </c>
      <c r="D1170" s="5">
        <v>3561</v>
      </c>
      <c r="E1170" s="5">
        <v>8132</v>
      </c>
      <c r="F1170" s="5">
        <v>19975</v>
      </c>
      <c r="G1170" s="5">
        <v>693</v>
      </c>
      <c r="H1170" s="5">
        <v>9531</v>
      </c>
      <c r="I1170" s="5">
        <v>10945</v>
      </c>
      <c r="J1170" s="5">
        <v>4908</v>
      </c>
      <c r="K1170" s="5">
        <v>4954</v>
      </c>
      <c r="L1170" s="5">
        <v>6429</v>
      </c>
      <c r="M1170" s="5">
        <v>4145</v>
      </c>
      <c r="N1170" s="5">
        <v>8100</v>
      </c>
      <c r="O1170" s="5">
        <v>3387</v>
      </c>
      <c r="P1170" s="5">
        <v>9830</v>
      </c>
      <c r="Q1170" s="5">
        <v>106709</v>
      </c>
    </row>
    <row r="1171" spans="1:17" ht="20.100000000000001" customHeight="1">
      <c r="A1171" s="288">
        <v>44821</v>
      </c>
      <c r="B1171" s="5">
        <v>7709</v>
      </c>
      <c r="C1171" s="5">
        <v>4386</v>
      </c>
      <c r="D1171" s="5">
        <v>3597</v>
      </c>
      <c r="E1171" s="5">
        <v>8364</v>
      </c>
      <c r="F1171" s="5">
        <v>20289</v>
      </c>
      <c r="G1171" s="5">
        <v>619</v>
      </c>
      <c r="H1171" s="5">
        <v>9246</v>
      </c>
      <c r="I1171" s="5">
        <v>12153</v>
      </c>
      <c r="J1171" s="5">
        <v>5013</v>
      </c>
      <c r="K1171" s="5">
        <v>5087</v>
      </c>
      <c r="L1171" s="5">
        <v>6238</v>
      </c>
      <c r="M1171" s="5">
        <v>4093</v>
      </c>
      <c r="N1171" s="5">
        <v>8150</v>
      </c>
      <c r="O1171" s="5">
        <v>3334</v>
      </c>
      <c r="P1171" s="5">
        <v>9510</v>
      </c>
      <c r="Q1171" s="5">
        <v>107788</v>
      </c>
    </row>
    <row r="1172" spans="1:17" ht="20.100000000000001" customHeight="1">
      <c r="A1172" s="288">
        <v>44822</v>
      </c>
      <c r="B1172" s="5">
        <v>7769</v>
      </c>
      <c r="C1172" s="5">
        <v>4567</v>
      </c>
      <c r="D1172" s="5">
        <v>3691</v>
      </c>
      <c r="E1172" s="5">
        <v>8198</v>
      </c>
      <c r="F1172" s="5">
        <v>19877</v>
      </c>
      <c r="G1172" s="5">
        <v>605</v>
      </c>
      <c r="H1172" s="5">
        <v>9064</v>
      </c>
      <c r="I1172" s="5">
        <v>11546</v>
      </c>
      <c r="J1172" s="5">
        <v>5109</v>
      </c>
      <c r="K1172" s="5">
        <v>5102</v>
      </c>
      <c r="L1172" s="5">
        <v>6381</v>
      </c>
      <c r="M1172" s="5">
        <v>4035</v>
      </c>
      <c r="N1172" s="5">
        <v>7645</v>
      </c>
      <c r="O1172" s="5">
        <v>3307</v>
      </c>
      <c r="P1172" s="5">
        <v>9660</v>
      </c>
      <c r="Q1172" s="5">
        <v>106556</v>
      </c>
    </row>
    <row r="1173" spans="1:17" ht="20.100000000000001" customHeight="1">
      <c r="A1173" s="288">
        <v>44823</v>
      </c>
      <c r="B1173" s="5">
        <v>7628</v>
      </c>
      <c r="C1173" s="5">
        <v>4432</v>
      </c>
      <c r="D1173" s="5">
        <v>3498</v>
      </c>
      <c r="E1173" s="5">
        <v>8221</v>
      </c>
      <c r="F1173" s="5">
        <v>19362</v>
      </c>
      <c r="G1173" s="5">
        <v>622</v>
      </c>
      <c r="H1173" s="5">
        <v>9077</v>
      </c>
      <c r="I1173" s="5">
        <v>11274</v>
      </c>
      <c r="J1173" s="5">
        <v>5098</v>
      </c>
      <c r="K1173" s="5">
        <v>5036</v>
      </c>
      <c r="L1173" s="5">
        <v>6012</v>
      </c>
      <c r="M1173" s="5">
        <v>4074</v>
      </c>
      <c r="N1173" s="5">
        <v>7650</v>
      </c>
      <c r="O1173" s="5">
        <v>3364</v>
      </c>
      <c r="P1173" s="5">
        <v>9150</v>
      </c>
      <c r="Q1173" s="5">
        <v>104498</v>
      </c>
    </row>
    <row r="1174" spans="1:17" ht="20.100000000000001" customHeight="1">
      <c r="A1174" s="288">
        <v>44824</v>
      </c>
      <c r="B1174" s="5">
        <v>7501</v>
      </c>
      <c r="C1174" s="5">
        <v>4539</v>
      </c>
      <c r="D1174" s="5">
        <v>3599</v>
      </c>
      <c r="E1174" s="5">
        <v>8010</v>
      </c>
      <c r="F1174" s="5">
        <v>17889</v>
      </c>
      <c r="G1174" s="5">
        <v>578</v>
      </c>
      <c r="H1174" s="5">
        <v>9106</v>
      </c>
      <c r="I1174" s="5">
        <v>11639</v>
      </c>
      <c r="J1174" s="5">
        <v>4907</v>
      </c>
      <c r="K1174" s="5">
        <v>4983</v>
      </c>
      <c r="L1174" s="5">
        <v>5786</v>
      </c>
      <c r="M1174" s="5">
        <v>4306</v>
      </c>
      <c r="N1174" s="5">
        <v>7895</v>
      </c>
      <c r="O1174" s="5">
        <v>3398</v>
      </c>
      <c r="P1174" s="5">
        <v>9347</v>
      </c>
      <c r="Q1174" s="5">
        <v>103483</v>
      </c>
    </row>
    <row r="1175" spans="1:17" ht="20.100000000000001" customHeight="1">
      <c r="A1175" s="288">
        <v>44825</v>
      </c>
      <c r="B1175" s="5">
        <v>7326</v>
      </c>
      <c r="C1175" s="5">
        <v>4423</v>
      </c>
      <c r="D1175" s="5">
        <v>3497</v>
      </c>
      <c r="E1175" s="5">
        <v>8217</v>
      </c>
      <c r="F1175" s="5">
        <v>16977</v>
      </c>
      <c r="G1175" s="5">
        <v>608</v>
      </c>
      <c r="H1175" s="5">
        <v>9248</v>
      </c>
      <c r="I1175" s="5">
        <v>11791</v>
      </c>
      <c r="J1175" s="5">
        <v>5039</v>
      </c>
      <c r="K1175" s="5">
        <v>5024</v>
      </c>
      <c r="L1175" s="5">
        <v>5961</v>
      </c>
      <c r="M1175" s="5">
        <v>4183</v>
      </c>
      <c r="N1175" s="5">
        <v>7975</v>
      </c>
      <c r="O1175" s="5">
        <v>3424</v>
      </c>
      <c r="P1175" s="5">
        <v>9145</v>
      </c>
      <c r="Q1175" s="5">
        <v>102838</v>
      </c>
    </row>
    <row r="1176" spans="1:17" ht="20.100000000000001" customHeight="1">
      <c r="A1176" s="288">
        <v>44826</v>
      </c>
      <c r="B1176" s="5">
        <v>7471</v>
      </c>
      <c r="C1176" s="5">
        <v>4316</v>
      </c>
      <c r="D1176" s="5">
        <v>3599</v>
      </c>
      <c r="E1176" s="5">
        <v>8364</v>
      </c>
      <c r="F1176" s="5">
        <v>15893</v>
      </c>
      <c r="G1176" s="5">
        <v>624</v>
      </c>
      <c r="H1176" s="5">
        <v>9199</v>
      </c>
      <c r="I1176" s="5">
        <v>11904</v>
      </c>
      <c r="J1176" s="5">
        <v>4987</v>
      </c>
      <c r="K1176" s="5">
        <v>4973</v>
      </c>
      <c r="L1176" s="5">
        <v>6023</v>
      </c>
      <c r="M1176" s="5">
        <v>4116</v>
      </c>
      <c r="N1176" s="5">
        <v>7720</v>
      </c>
      <c r="O1176" s="5">
        <v>3451</v>
      </c>
      <c r="P1176" s="5">
        <v>9005</v>
      </c>
      <c r="Q1176" s="5">
        <v>101645</v>
      </c>
    </row>
    <row r="1177" spans="1:17" ht="20.100000000000001" customHeight="1">
      <c r="A1177" s="288">
        <v>44827</v>
      </c>
      <c r="B1177" s="5">
        <v>7696</v>
      </c>
      <c r="C1177" s="5">
        <v>4462</v>
      </c>
      <c r="D1177" s="5">
        <v>3491</v>
      </c>
      <c r="E1177" s="5">
        <v>8440</v>
      </c>
      <c r="F1177" s="5">
        <v>15007</v>
      </c>
      <c r="G1177" s="5">
        <v>701</v>
      </c>
      <c r="H1177" s="5">
        <v>9333</v>
      </c>
      <c r="I1177" s="5">
        <v>11821</v>
      </c>
      <c r="J1177" s="5">
        <v>5056</v>
      </c>
      <c r="K1177" s="5">
        <v>5019</v>
      </c>
      <c r="L1177" s="5">
        <v>5847</v>
      </c>
      <c r="M1177" s="5">
        <v>4195</v>
      </c>
      <c r="N1177" s="5">
        <v>7541</v>
      </c>
      <c r="O1177" s="5">
        <v>3407</v>
      </c>
      <c r="P1177" s="5">
        <v>8746</v>
      </c>
      <c r="Q1177" s="5">
        <v>100762</v>
      </c>
    </row>
    <row r="1178" spans="1:17" ht="20.100000000000001" customHeight="1">
      <c r="A1178" s="288">
        <v>44828</v>
      </c>
      <c r="B1178" s="5">
        <v>7762</v>
      </c>
      <c r="C1178" s="5">
        <v>4526</v>
      </c>
      <c r="D1178" s="5">
        <v>3523</v>
      </c>
      <c r="E1178" s="5">
        <v>9090</v>
      </c>
      <c r="F1178" s="5">
        <v>14783</v>
      </c>
      <c r="G1178" s="5">
        <v>822</v>
      </c>
      <c r="H1178" s="5">
        <v>10223</v>
      </c>
      <c r="I1178" s="5">
        <v>11808</v>
      </c>
      <c r="J1178" s="5">
        <v>5103</v>
      </c>
      <c r="K1178" s="5">
        <v>5102</v>
      </c>
      <c r="L1178" s="5">
        <v>6251</v>
      </c>
      <c r="M1178" s="5">
        <v>4206</v>
      </c>
      <c r="N1178" s="5">
        <v>7635</v>
      </c>
      <c r="O1178" s="5">
        <v>3398</v>
      </c>
      <c r="P1178" s="5">
        <v>9458</v>
      </c>
      <c r="Q1178" s="5">
        <v>103690</v>
      </c>
    </row>
    <row r="1179" spans="1:17" ht="20.100000000000001" customHeight="1">
      <c r="A1179" s="288">
        <v>44829</v>
      </c>
      <c r="B1179" s="5">
        <v>7652</v>
      </c>
      <c r="C1179" s="5">
        <v>4598</v>
      </c>
      <c r="D1179" s="5">
        <v>3558</v>
      </c>
      <c r="E1179" s="5">
        <v>8687</v>
      </c>
      <c r="F1179" s="5">
        <v>14563</v>
      </c>
      <c r="G1179" s="5">
        <v>736</v>
      </c>
      <c r="H1179" s="5">
        <v>9948</v>
      </c>
      <c r="I1179" s="5">
        <v>11745</v>
      </c>
      <c r="J1179" s="5">
        <v>5037</v>
      </c>
      <c r="K1179" s="5">
        <v>5076</v>
      </c>
      <c r="L1179" s="5">
        <v>6021</v>
      </c>
      <c r="M1179" s="5">
        <v>4143</v>
      </c>
      <c r="N1179" s="5">
        <v>7650</v>
      </c>
      <c r="O1179" s="5">
        <v>3381</v>
      </c>
      <c r="P1179" s="5">
        <v>9768</v>
      </c>
      <c r="Q1179" s="5">
        <v>102563</v>
      </c>
    </row>
    <row r="1180" spans="1:17" ht="20.100000000000001" customHeight="1">
      <c r="A1180" s="288">
        <v>44830</v>
      </c>
      <c r="B1180" s="5">
        <v>7509</v>
      </c>
      <c r="C1180" s="5">
        <v>4316</v>
      </c>
      <c r="D1180" s="5">
        <v>3597</v>
      </c>
      <c r="E1180" s="5">
        <v>8817</v>
      </c>
      <c r="F1180" s="5">
        <v>14217</v>
      </c>
      <c r="G1180" s="5">
        <v>727</v>
      </c>
      <c r="H1180" s="5">
        <v>9864</v>
      </c>
      <c r="I1180" s="5">
        <v>11709</v>
      </c>
      <c r="J1180" s="5">
        <v>4962</v>
      </c>
      <c r="K1180" s="5">
        <v>4879</v>
      </c>
      <c r="L1180" s="5">
        <v>6103</v>
      </c>
      <c r="M1180" s="5">
        <v>4094</v>
      </c>
      <c r="N1180" s="5">
        <v>7570</v>
      </c>
      <c r="O1180" s="5">
        <v>3354</v>
      </c>
      <c r="P1180" s="5">
        <v>9297</v>
      </c>
      <c r="Q1180" s="5">
        <v>101015</v>
      </c>
    </row>
    <row r="1181" spans="1:17" ht="20.100000000000001" customHeight="1">
      <c r="A1181" s="288">
        <v>44831</v>
      </c>
      <c r="B1181" s="5">
        <v>7679</v>
      </c>
      <c r="C1181" s="5">
        <v>4419</v>
      </c>
      <c r="D1181" s="5">
        <v>3681</v>
      </c>
      <c r="E1181" s="5">
        <v>9011</v>
      </c>
      <c r="F1181" s="5">
        <v>14977</v>
      </c>
      <c r="G1181" s="5">
        <v>750</v>
      </c>
      <c r="H1181" s="5">
        <v>10332</v>
      </c>
      <c r="I1181" s="5">
        <v>11926</v>
      </c>
      <c r="J1181" s="5">
        <v>5143</v>
      </c>
      <c r="K1181" s="5">
        <v>4952</v>
      </c>
      <c r="L1181" s="5">
        <v>6035</v>
      </c>
      <c r="M1181" s="5">
        <v>4390</v>
      </c>
      <c r="N1181" s="5">
        <v>7420</v>
      </c>
      <c r="O1181" s="5">
        <v>3321</v>
      </c>
      <c r="P1181" s="5">
        <v>8955</v>
      </c>
      <c r="Q1181" s="5">
        <v>102991</v>
      </c>
    </row>
    <row r="1182" spans="1:17" ht="20.100000000000001" customHeight="1">
      <c r="A1182" s="288">
        <v>44832</v>
      </c>
      <c r="B1182" s="5">
        <v>7833</v>
      </c>
      <c r="C1182" s="5">
        <v>4526</v>
      </c>
      <c r="D1182" s="5">
        <v>3772</v>
      </c>
      <c r="E1182" s="5">
        <v>9402</v>
      </c>
      <c r="F1182" s="5">
        <v>15703</v>
      </c>
      <c r="G1182" s="5">
        <v>803</v>
      </c>
      <c r="H1182" s="5">
        <v>13024</v>
      </c>
      <c r="I1182" s="5">
        <v>12117</v>
      </c>
      <c r="J1182" s="5">
        <v>5097</v>
      </c>
      <c r="K1182" s="5">
        <v>5016</v>
      </c>
      <c r="L1182" s="5">
        <v>6213</v>
      </c>
      <c r="M1182" s="5">
        <v>4291</v>
      </c>
      <c r="N1182" s="5">
        <v>7885</v>
      </c>
      <c r="O1182" s="5">
        <v>3369</v>
      </c>
      <c r="P1182" s="5">
        <v>9415</v>
      </c>
      <c r="Q1182" s="5">
        <v>108466</v>
      </c>
    </row>
    <row r="1183" spans="1:17" ht="20.100000000000001" customHeight="1">
      <c r="A1183" s="288">
        <v>44833</v>
      </c>
      <c r="B1183" s="5">
        <v>8372</v>
      </c>
      <c r="C1183" s="5">
        <v>4809</v>
      </c>
      <c r="D1183" s="5">
        <v>3978</v>
      </c>
      <c r="E1183" s="5">
        <v>9733</v>
      </c>
      <c r="F1183" s="5">
        <v>17275</v>
      </c>
      <c r="G1183" s="5">
        <v>911</v>
      </c>
      <c r="H1183" s="5">
        <v>14471</v>
      </c>
      <c r="I1183" s="5">
        <v>12367</v>
      </c>
      <c r="J1183" s="5">
        <v>5153</v>
      </c>
      <c r="K1183" s="5">
        <v>5172</v>
      </c>
      <c r="L1183" s="5">
        <v>6125</v>
      </c>
      <c r="M1183" s="5">
        <v>4218</v>
      </c>
      <c r="N1183" s="5">
        <v>8038</v>
      </c>
      <c r="O1183" s="5">
        <v>3343</v>
      </c>
      <c r="P1183" s="5">
        <v>9720</v>
      </c>
      <c r="Q1183" s="5">
        <v>113685</v>
      </c>
    </row>
    <row r="1184" spans="1:17" ht="20.100000000000001" customHeight="1">
      <c r="A1184" s="288">
        <v>44834</v>
      </c>
      <c r="B1184" s="5">
        <v>8789</v>
      </c>
      <c r="C1184" s="5">
        <v>5119</v>
      </c>
      <c r="D1184" s="5">
        <v>4199</v>
      </c>
      <c r="E1184" s="5">
        <v>9827</v>
      </c>
      <c r="F1184" s="5">
        <v>18994</v>
      </c>
      <c r="G1184" s="5">
        <v>975</v>
      </c>
      <c r="H1184" s="5">
        <v>15503</v>
      </c>
      <c r="I1184" s="5">
        <v>12967</v>
      </c>
      <c r="J1184" s="5">
        <v>5097</v>
      </c>
      <c r="K1184" s="5">
        <v>5098</v>
      </c>
      <c r="L1184" s="5">
        <v>6389</v>
      </c>
      <c r="M1184" s="5">
        <v>4297</v>
      </c>
      <c r="N1184" s="5">
        <v>7625</v>
      </c>
      <c r="O1184" s="5">
        <v>3396</v>
      </c>
      <c r="P1184" s="5">
        <v>9105</v>
      </c>
      <c r="Q1184" s="5">
        <v>117380</v>
      </c>
    </row>
    <row r="1185" spans="1:17" ht="20.100000000000001" customHeight="1">
      <c r="A1185" s="288">
        <v>44835</v>
      </c>
      <c r="B1185" s="5">
        <v>8856</v>
      </c>
      <c r="C1185" s="5">
        <v>5169</v>
      </c>
      <c r="D1185" s="5">
        <v>4220</v>
      </c>
      <c r="E1185" s="5">
        <v>9641</v>
      </c>
      <c r="F1185" s="5">
        <v>19105</v>
      </c>
      <c r="G1185" s="5">
        <v>1106</v>
      </c>
      <c r="H1185" s="5">
        <v>14894</v>
      </c>
      <c r="I1185" s="5">
        <v>13372</v>
      </c>
      <c r="J1185" s="5">
        <v>6108</v>
      </c>
      <c r="K1185" s="5">
        <v>5183</v>
      </c>
      <c r="L1185" s="5">
        <v>6423</v>
      </c>
      <c r="M1185" s="5">
        <v>4199</v>
      </c>
      <c r="N1185" s="5">
        <v>7880</v>
      </c>
      <c r="O1185" s="5">
        <v>3327</v>
      </c>
      <c r="P1185" s="5">
        <v>9450</v>
      </c>
      <c r="Q1185" s="5">
        <v>118933</v>
      </c>
    </row>
    <row r="1186" spans="1:17" ht="20.100000000000001" customHeight="1">
      <c r="A1186" s="288">
        <v>44836</v>
      </c>
      <c r="B1186" s="5">
        <v>8220</v>
      </c>
      <c r="C1186" s="5">
        <v>4405</v>
      </c>
      <c r="D1186" s="5">
        <v>3469</v>
      </c>
      <c r="E1186" s="5">
        <v>9246</v>
      </c>
      <c r="F1186" s="5">
        <v>17655</v>
      </c>
      <c r="G1186" s="5">
        <v>894</v>
      </c>
      <c r="H1186" s="5">
        <v>14388</v>
      </c>
      <c r="I1186" s="5">
        <v>12647</v>
      </c>
      <c r="J1186" s="5">
        <v>6057</v>
      </c>
      <c r="K1186" s="5">
        <v>5108</v>
      </c>
      <c r="L1186" s="5">
        <v>6230</v>
      </c>
      <c r="M1186" s="5">
        <v>4265</v>
      </c>
      <c r="N1186" s="5">
        <v>8450</v>
      </c>
      <c r="O1186" s="5">
        <v>3259</v>
      </c>
      <c r="P1186" s="5">
        <v>10075</v>
      </c>
      <c r="Q1186" s="5">
        <v>114368</v>
      </c>
    </row>
    <row r="1187" spans="1:17" ht="20.100000000000001" customHeight="1">
      <c r="A1187" s="288">
        <v>44837</v>
      </c>
      <c r="B1187" s="5">
        <v>7525</v>
      </c>
      <c r="C1187" s="5">
        <v>4362</v>
      </c>
      <c r="D1187" s="5">
        <v>3329</v>
      </c>
      <c r="E1187" s="5">
        <v>9031</v>
      </c>
      <c r="F1187" s="5">
        <v>16894</v>
      </c>
      <c r="G1187" s="5">
        <v>769</v>
      </c>
      <c r="H1187" s="5">
        <v>14088</v>
      </c>
      <c r="I1187" s="5">
        <v>12083</v>
      </c>
      <c r="J1187" s="5">
        <v>5973</v>
      </c>
      <c r="K1187" s="5">
        <v>5094</v>
      </c>
      <c r="L1187" s="5">
        <v>6023</v>
      </c>
      <c r="M1187" s="5">
        <v>4157</v>
      </c>
      <c r="N1187" s="5">
        <v>7125</v>
      </c>
      <c r="O1187" s="5">
        <v>3204</v>
      </c>
      <c r="P1187" s="5">
        <v>8765</v>
      </c>
      <c r="Q1187" s="5">
        <v>108422</v>
      </c>
    </row>
    <row r="1188" spans="1:17" ht="20.100000000000001" customHeight="1">
      <c r="A1188" s="288">
        <v>44838</v>
      </c>
      <c r="B1188" s="5">
        <v>7609</v>
      </c>
      <c r="C1188" s="5">
        <v>4476</v>
      </c>
      <c r="D1188" s="5">
        <v>3412</v>
      </c>
      <c r="E1188" s="5">
        <v>8894</v>
      </c>
      <c r="F1188" s="5">
        <v>15774</v>
      </c>
      <c r="G1188" s="5">
        <v>855</v>
      </c>
      <c r="H1188" s="5">
        <v>13558</v>
      </c>
      <c r="I1188" s="5">
        <v>11947</v>
      </c>
      <c r="J1188" s="5">
        <v>6094</v>
      </c>
      <c r="K1188" s="5">
        <v>5106</v>
      </c>
      <c r="L1188" s="5">
        <v>6295</v>
      </c>
      <c r="M1188" s="5">
        <v>4284</v>
      </c>
      <c r="N1188" s="5">
        <v>7000</v>
      </c>
      <c r="O1188" s="5">
        <v>3232</v>
      </c>
      <c r="P1188" s="5">
        <v>8544</v>
      </c>
      <c r="Q1188" s="5">
        <v>107080</v>
      </c>
    </row>
    <row r="1189" spans="1:17" ht="20.100000000000001" customHeight="1">
      <c r="A1189" s="288">
        <v>44839</v>
      </c>
      <c r="B1189" s="5">
        <v>7502</v>
      </c>
      <c r="C1189" s="5">
        <v>4492</v>
      </c>
      <c r="D1189" s="5">
        <v>3391</v>
      </c>
      <c r="E1189" s="5">
        <v>9013</v>
      </c>
      <c r="F1189" s="5">
        <v>16540</v>
      </c>
      <c r="G1189" s="5">
        <v>848</v>
      </c>
      <c r="H1189" s="5">
        <v>13694</v>
      </c>
      <c r="I1189" s="5">
        <v>11815</v>
      </c>
      <c r="J1189" s="5">
        <v>6103</v>
      </c>
      <c r="K1189" s="5">
        <v>5067</v>
      </c>
      <c r="L1189" s="5">
        <v>6210</v>
      </c>
      <c r="M1189" s="5">
        <v>4195</v>
      </c>
      <c r="N1189" s="5">
        <v>7045</v>
      </c>
      <c r="O1189" s="5">
        <v>3284</v>
      </c>
      <c r="P1189" s="5">
        <v>9075</v>
      </c>
      <c r="Q1189" s="5">
        <v>108274</v>
      </c>
    </row>
    <row r="1190" spans="1:17" ht="20.100000000000001" customHeight="1">
      <c r="A1190" s="288">
        <v>44840</v>
      </c>
      <c r="B1190" s="5">
        <v>7669</v>
      </c>
      <c r="C1190" s="5">
        <v>4396</v>
      </c>
      <c r="D1190" s="5">
        <v>3462</v>
      </c>
      <c r="E1190" s="5">
        <v>8941</v>
      </c>
      <c r="F1190" s="5">
        <v>17021</v>
      </c>
      <c r="G1190" s="5">
        <v>816</v>
      </c>
      <c r="H1190" s="5">
        <v>13587</v>
      </c>
      <c r="I1190" s="5">
        <v>11906</v>
      </c>
      <c r="J1190" s="5">
        <v>6038</v>
      </c>
      <c r="K1190" s="5">
        <v>5190</v>
      </c>
      <c r="L1190" s="5">
        <v>6192</v>
      </c>
      <c r="M1190" s="5">
        <v>4298</v>
      </c>
      <c r="N1190" s="5">
        <v>7110</v>
      </c>
      <c r="O1190" s="5">
        <v>3267</v>
      </c>
      <c r="P1190" s="5">
        <v>9145</v>
      </c>
      <c r="Q1190" s="5">
        <v>109038</v>
      </c>
    </row>
    <row r="1191" spans="1:17" ht="20.100000000000001" customHeight="1">
      <c r="A1191" s="288">
        <v>44841</v>
      </c>
      <c r="B1191" s="5">
        <v>7798</v>
      </c>
      <c r="C1191" s="5">
        <v>4521</v>
      </c>
      <c r="D1191" s="5">
        <v>3529</v>
      </c>
      <c r="E1191" s="5">
        <v>8886</v>
      </c>
      <c r="F1191" s="5">
        <v>17684</v>
      </c>
      <c r="G1191" s="5">
        <v>824</v>
      </c>
      <c r="H1191" s="5">
        <v>13784</v>
      </c>
      <c r="I1191" s="5">
        <v>11827</v>
      </c>
      <c r="J1191" s="5">
        <v>5983</v>
      </c>
      <c r="K1191" s="5">
        <v>5103</v>
      </c>
      <c r="L1191" s="5">
        <v>6392</v>
      </c>
      <c r="M1191" s="5">
        <v>4203</v>
      </c>
      <c r="N1191" s="5">
        <v>7285</v>
      </c>
      <c r="O1191" s="5">
        <v>3298</v>
      </c>
      <c r="P1191" s="5">
        <v>8885</v>
      </c>
      <c r="Q1191" s="5">
        <v>110002</v>
      </c>
    </row>
    <row r="1192" spans="1:17" ht="20.100000000000001" customHeight="1">
      <c r="A1192" s="288">
        <v>44842</v>
      </c>
      <c r="B1192" s="5">
        <v>7602</v>
      </c>
      <c r="C1192" s="5">
        <v>4416</v>
      </c>
      <c r="D1192" s="5">
        <v>3599</v>
      </c>
      <c r="E1192" s="5">
        <v>8908</v>
      </c>
      <c r="F1192" s="5">
        <v>18055</v>
      </c>
      <c r="G1192" s="5">
        <v>779</v>
      </c>
      <c r="H1192" s="5">
        <v>13157</v>
      </c>
      <c r="I1192" s="5">
        <v>11752</v>
      </c>
      <c r="J1192" s="5">
        <v>5890</v>
      </c>
      <c r="K1192" s="5">
        <v>5087</v>
      </c>
      <c r="L1192" s="5">
        <v>6138</v>
      </c>
      <c r="M1192" s="5">
        <v>4147</v>
      </c>
      <c r="N1192" s="5">
        <v>7220</v>
      </c>
      <c r="O1192" s="5">
        <v>3343</v>
      </c>
      <c r="P1192" s="5">
        <v>8800</v>
      </c>
      <c r="Q1192" s="5">
        <v>108893</v>
      </c>
    </row>
    <row r="1193" spans="1:17" ht="20.100000000000001" customHeight="1">
      <c r="A1193" s="288">
        <v>44843</v>
      </c>
      <c r="B1193" s="5">
        <v>7719</v>
      </c>
      <c r="C1193" s="5">
        <v>4519</v>
      </c>
      <c r="D1193" s="5">
        <v>3693</v>
      </c>
      <c r="E1193" s="5">
        <v>9044</v>
      </c>
      <c r="F1193" s="5">
        <v>17838</v>
      </c>
      <c r="G1193" s="5">
        <v>806</v>
      </c>
      <c r="H1193" s="5">
        <v>12484</v>
      </c>
      <c r="I1193" s="5">
        <v>11863</v>
      </c>
      <c r="J1193" s="5">
        <v>5934</v>
      </c>
      <c r="K1193" s="5">
        <v>5106</v>
      </c>
      <c r="L1193" s="5">
        <v>6051</v>
      </c>
      <c r="M1193" s="5">
        <v>4086</v>
      </c>
      <c r="N1193" s="5">
        <v>7355</v>
      </c>
      <c r="O1193" s="5">
        <v>3307</v>
      </c>
      <c r="P1193" s="5">
        <v>9246</v>
      </c>
      <c r="Q1193" s="5">
        <v>109051</v>
      </c>
    </row>
    <row r="1194" spans="1:17" ht="20.100000000000001" customHeight="1">
      <c r="A1194" s="288">
        <v>44844</v>
      </c>
      <c r="B1194" s="5">
        <v>7869</v>
      </c>
      <c r="C1194" s="5">
        <v>4622</v>
      </c>
      <c r="D1194" s="5">
        <v>3792</v>
      </c>
      <c r="E1194" s="5">
        <v>8915</v>
      </c>
      <c r="F1194" s="5">
        <v>18233</v>
      </c>
      <c r="G1194" s="5">
        <v>841</v>
      </c>
      <c r="H1194" s="5">
        <v>11218</v>
      </c>
      <c r="I1194" s="5">
        <v>11769</v>
      </c>
      <c r="J1194" s="5">
        <v>5874</v>
      </c>
      <c r="K1194" s="5">
        <v>5086</v>
      </c>
      <c r="L1194" s="5">
        <v>5901</v>
      </c>
      <c r="M1194" s="5">
        <v>4163</v>
      </c>
      <c r="N1194" s="5">
        <v>7529</v>
      </c>
      <c r="O1194" s="5">
        <v>3353</v>
      </c>
      <c r="P1194" s="5">
        <v>9835</v>
      </c>
      <c r="Q1194" s="5">
        <v>109000</v>
      </c>
    </row>
    <row r="1195" spans="1:17" ht="20.100000000000001" customHeight="1">
      <c r="A1195" s="288">
        <v>44845</v>
      </c>
      <c r="B1195" s="5">
        <v>7739</v>
      </c>
      <c r="C1195" s="5">
        <v>4517</v>
      </c>
      <c r="D1195" s="5">
        <v>3701</v>
      </c>
      <c r="E1195" s="5">
        <v>9032</v>
      </c>
      <c r="F1195" s="5">
        <v>17669</v>
      </c>
      <c r="G1195" s="5">
        <v>859</v>
      </c>
      <c r="H1195" s="5">
        <v>11048</v>
      </c>
      <c r="I1195" s="5">
        <v>11955</v>
      </c>
      <c r="J1195" s="5">
        <v>5736</v>
      </c>
      <c r="K1195" s="5">
        <v>5139</v>
      </c>
      <c r="L1195" s="5">
        <v>5836</v>
      </c>
      <c r="M1195" s="5">
        <v>4051</v>
      </c>
      <c r="N1195" s="5">
        <v>7500</v>
      </c>
      <c r="O1195" s="5">
        <v>3386</v>
      </c>
      <c r="P1195" s="5">
        <v>9658</v>
      </c>
      <c r="Q1195" s="5">
        <v>107826</v>
      </c>
    </row>
    <row r="1196" spans="1:17" ht="20.100000000000001" customHeight="1">
      <c r="A1196" s="288">
        <v>44846</v>
      </c>
      <c r="B1196" s="5">
        <v>7609</v>
      </c>
      <c r="C1196" s="5">
        <v>4619</v>
      </c>
      <c r="D1196" s="5">
        <v>3612</v>
      </c>
      <c r="E1196" s="5">
        <v>8837</v>
      </c>
      <c r="F1196" s="5">
        <v>17112</v>
      </c>
      <c r="G1196" s="5">
        <v>823</v>
      </c>
      <c r="H1196" s="5">
        <v>11375</v>
      </c>
      <c r="I1196" s="5">
        <v>11847</v>
      </c>
      <c r="J1196" s="5">
        <v>5682</v>
      </c>
      <c r="K1196" s="5">
        <v>5076</v>
      </c>
      <c r="L1196" s="5">
        <v>5915</v>
      </c>
      <c r="M1196" s="5">
        <v>3992</v>
      </c>
      <c r="N1196" s="5">
        <v>7728</v>
      </c>
      <c r="O1196" s="5">
        <v>3321</v>
      </c>
      <c r="P1196" s="5">
        <v>9987</v>
      </c>
      <c r="Q1196" s="5">
        <v>107535</v>
      </c>
    </row>
    <row r="1197" spans="1:17" ht="20.100000000000001" customHeight="1">
      <c r="A1197" s="288">
        <v>44847</v>
      </c>
      <c r="B1197" s="5">
        <v>7468</v>
      </c>
      <c r="C1197" s="5">
        <v>4499</v>
      </c>
      <c r="D1197" s="5">
        <v>3511</v>
      </c>
      <c r="E1197" s="5">
        <v>9348</v>
      </c>
      <c r="F1197" s="5">
        <v>17879</v>
      </c>
      <c r="G1197" s="5">
        <v>1151</v>
      </c>
      <c r="H1197" s="5">
        <v>13448</v>
      </c>
      <c r="I1197" s="5">
        <v>12176</v>
      </c>
      <c r="J1197" s="5">
        <v>5765</v>
      </c>
      <c r="K1197" s="5">
        <v>5192</v>
      </c>
      <c r="L1197" s="5">
        <v>6081</v>
      </c>
      <c r="M1197" s="5">
        <v>4095</v>
      </c>
      <c r="N1197" s="5">
        <v>7839</v>
      </c>
      <c r="O1197" s="5">
        <v>3287</v>
      </c>
      <c r="P1197" s="5">
        <v>10095</v>
      </c>
      <c r="Q1197" s="5">
        <v>111834</v>
      </c>
    </row>
    <row r="1198" spans="1:17" ht="20.100000000000001" customHeight="1">
      <c r="A1198" s="288">
        <v>44848</v>
      </c>
      <c r="B1198" s="5">
        <v>7798</v>
      </c>
      <c r="C1198" s="5">
        <v>4626</v>
      </c>
      <c r="D1198" s="5">
        <v>3629</v>
      </c>
      <c r="E1198" s="5">
        <v>9254</v>
      </c>
      <c r="F1198" s="5">
        <v>17011</v>
      </c>
      <c r="G1198" s="5">
        <v>1068</v>
      </c>
      <c r="H1198" s="5">
        <v>13057</v>
      </c>
      <c r="I1198" s="5">
        <v>11783</v>
      </c>
      <c r="J1198" s="5">
        <v>5673</v>
      </c>
      <c r="K1198" s="5">
        <v>5086</v>
      </c>
      <c r="L1198" s="5">
        <v>6123</v>
      </c>
      <c r="M1198" s="5">
        <v>4007</v>
      </c>
      <c r="N1198" s="5">
        <v>7646</v>
      </c>
      <c r="O1198" s="5">
        <v>3241</v>
      </c>
      <c r="P1198" s="5">
        <v>9874</v>
      </c>
      <c r="Q1198" s="5">
        <v>109876</v>
      </c>
    </row>
    <row r="1199" spans="1:17" ht="20.100000000000001" customHeight="1">
      <c r="A1199" s="288">
        <v>44849</v>
      </c>
      <c r="B1199" s="5">
        <v>7892</v>
      </c>
      <c r="C1199" s="5">
        <v>4752</v>
      </c>
      <c r="D1199" s="5">
        <v>3721</v>
      </c>
      <c r="E1199" s="5">
        <v>9300</v>
      </c>
      <c r="F1199" s="5">
        <v>16833</v>
      </c>
      <c r="G1199" s="5">
        <v>1247</v>
      </c>
      <c r="H1199" s="5">
        <v>12148</v>
      </c>
      <c r="I1199" s="5">
        <v>11596</v>
      </c>
      <c r="J1199" s="5">
        <v>5601</v>
      </c>
      <c r="K1199" s="5">
        <v>5134</v>
      </c>
      <c r="L1199" s="5">
        <v>6410</v>
      </c>
      <c r="M1199" s="5">
        <v>4109</v>
      </c>
      <c r="N1199" s="5">
        <v>7888</v>
      </c>
      <c r="O1199" s="5">
        <v>3298</v>
      </c>
      <c r="P1199" s="5">
        <v>9989</v>
      </c>
      <c r="Q1199" s="5">
        <v>109918</v>
      </c>
    </row>
    <row r="1200" spans="1:17" ht="20.100000000000001" customHeight="1">
      <c r="A1200" s="288">
        <v>44850</v>
      </c>
      <c r="B1200" s="5">
        <v>7706</v>
      </c>
      <c r="C1200" s="5">
        <v>4667</v>
      </c>
      <c r="D1200" s="5">
        <v>3625</v>
      </c>
      <c r="E1200" s="5">
        <v>9135</v>
      </c>
      <c r="F1200" s="5">
        <v>16541</v>
      </c>
      <c r="G1200" s="5">
        <v>1165</v>
      </c>
      <c r="H1200" s="5">
        <v>11335</v>
      </c>
      <c r="I1200" s="5">
        <v>11474</v>
      </c>
      <c r="J1200" s="5">
        <v>5735</v>
      </c>
      <c r="K1200" s="5">
        <v>5209</v>
      </c>
      <c r="L1200" s="5">
        <v>6392</v>
      </c>
      <c r="M1200" s="5">
        <v>4035</v>
      </c>
      <c r="N1200" s="5">
        <v>8055</v>
      </c>
      <c r="O1200" s="5">
        <v>3354</v>
      </c>
      <c r="P1200" s="5">
        <v>9525</v>
      </c>
      <c r="Q1200" s="5">
        <v>107953</v>
      </c>
    </row>
    <row r="1201" spans="1:17" ht="20.100000000000001" customHeight="1">
      <c r="A1201" s="288">
        <v>44851</v>
      </c>
      <c r="B1201" s="5">
        <v>7930</v>
      </c>
      <c r="C1201" s="5">
        <v>4731</v>
      </c>
      <c r="D1201" s="5">
        <v>3738</v>
      </c>
      <c r="E1201" s="5">
        <v>9058</v>
      </c>
      <c r="F1201" s="5">
        <v>16389</v>
      </c>
      <c r="G1201" s="5">
        <v>1044</v>
      </c>
      <c r="H1201" s="5">
        <v>11894</v>
      </c>
      <c r="I1201" s="5">
        <v>11652</v>
      </c>
      <c r="J1201" s="5">
        <v>5694</v>
      </c>
      <c r="K1201" s="5">
        <v>5185</v>
      </c>
      <c r="L1201" s="5">
        <v>6531</v>
      </c>
      <c r="M1201" s="5">
        <v>4139</v>
      </c>
      <c r="N1201" s="5">
        <v>7825</v>
      </c>
      <c r="O1201" s="5">
        <v>3333</v>
      </c>
      <c r="P1201" s="5">
        <v>10105</v>
      </c>
      <c r="Q1201" s="5">
        <v>109248</v>
      </c>
    </row>
    <row r="1202" spans="1:17" ht="20.100000000000001" customHeight="1">
      <c r="A1202" s="288">
        <v>44852</v>
      </c>
      <c r="B1202" s="5">
        <v>7606</v>
      </c>
      <c r="C1202" s="5">
        <v>4601</v>
      </c>
      <c r="D1202" s="5">
        <v>3628</v>
      </c>
      <c r="E1202" s="5">
        <v>9122</v>
      </c>
      <c r="F1202" s="5">
        <v>15980</v>
      </c>
      <c r="G1202" s="5">
        <v>987</v>
      </c>
      <c r="H1202" s="5">
        <v>11345</v>
      </c>
      <c r="I1202" s="5">
        <v>11881</v>
      </c>
      <c r="J1202" s="5">
        <v>5617</v>
      </c>
      <c r="K1202" s="5">
        <v>5108</v>
      </c>
      <c r="L1202" s="5">
        <v>6210</v>
      </c>
      <c r="M1202" s="5">
        <v>4048</v>
      </c>
      <c r="N1202" s="5">
        <v>7947</v>
      </c>
      <c r="O1202" s="5">
        <v>3386</v>
      </c>
      <c r="P1202" s="5">
        <v>10354</v>
      </c>
      <c r="Q1202" s="5">
        <v>107820</v>
      </c>
    </row>
    <row r="1203" spans="1:17" ht="20.100000000000001" customHeight="1">
      <c r="A1203" s="288">
        <v>44853</v>
      </c>
      <c r="B1203" s="5">
        <v>7421</v>
      </c>
      <c r="C1203" s="5">
        <v>4471</v>
      </c>
      <c r="D1203" s="5">
        <v>3502</v>
      </c>
      <c r="E1203" s="5">
        <v>9206</v>
      </c>
      <c r="F1203" s="5">
        <v>15617</v>
      </c>
      <c r="G1203" s="5">
        <v>952</v>
      </c>
      <c r="H1203" s="5">
        <v>11915</v>
      </c>
      <c r="I1203" s="5">
        <v>11594</v>
      </c>
      <c r="J1203" s="5">
        <v>5569</v>
      </c>
      <c r="K1203" s="5">
        <v>5087</v>
      </c>
      <c r="L1203" s="5">
        <v>6362</v>
      </c>
      <c r="M1203" s="5">
        <v>3871</v>
      </c>
      <c r="N1203" s="5">
        <v>8085</v>
      </c>
      <c r="O1203" s="5">
        <v>3341</v>
      </c>
      <c r="P1203" s="5">
        <v>10485</v>
      </c>
      <c r="Q1203" s="5">
        <v>107478</v>
      </c>
    </row>
    <row r="1204" spans="1:17" ht="20.100000000000001" customHeight="1">
      <c r="A1204" s="288">
        <v>44854</v>
      </c>
      <c r="B1204" s="5">
        <v>7709</v>
      </c>
      <c r="C1204" s="5">
        <v>4592</v>
      </c>
      <c r="D1204" s="5">
        <v>3621</v>
      </c>
      <c r="E1204" s="5">
        <v>9157</v>
      </c>
      <c r="F1204" s="5">
        <v>15071</v>
      </c>
      <c r="G1204" s="5">
        <v>995</v>
      </c>
      <c r="H1204" s="5">
        <v>11026</v>
      </c>
      <c r="I1204" s="5">
        <v>11743</v>
      </c>
      <c r="J1204" s="5">
        <v>5503</v>
      </c>
      <c r="K1204" s="5">
        <v>5134</v>
      </c>
      <c r="L1204" s="5">
        <v>6259</v>
      </c>
      <c r="M1204" s="5">
        <v>3762</v>
      </c>
      <c r="N1204" s="5">
        <v>7810</v>
      </c>
      <c r="O1204" s="5">
        <v>3303</v>
      </c>
      <c r="P1204" s="5">
        <v>9955</v>
      </c>
      <c r="Q1204" s="5">
        <v>105640</v>
      </c>
    </row>
    <row r="1205" spans="1:17" ht="20.100000000000001" customHeight="1">
      <c r="A1205" s="288">
        <v>44855</v>
      </c>
      <c r="B1205" s="5">
        <v>7406</v>
      </c>
      <c r="C1205" s="5">
        <v>4436</v>
      </c>
      <c r="D1205" s="5">
        <v>3502</v>
      </c>
      <c r="E1205" s="5">
        <v>8987</v>
      </c>
      <c r="F1205" s="5">
        <v>14781</v>
      </c>
      <c r="G1205" s="5">
        <v>958</v>
      </c>
      <c r="H1205" s="5">
        <v>10878</v>
      </c>
      <c r="I1205" s="5">
        <v>11498</v>
      </c>
      <c r="J1205" s="5">
        <v>5494</v>
      </c>
      <c r="K1205" s="5">
        <v>5068</v>
      </c>
      <c r="L1205" s="5">
        <v>6012</v>
      </c>
      <c r="M1205" s="5">
        <v>3996</v>
      </c>
      <c r="N1205" s="5">
        <v>7630</v>
      </c>
      <c r="O1205" s="5">
        <v>3254</v>
      </c>
      <c r="P1205" s="5">
        <v>9660</v>
      </c>
      <c r="Q1205" s="5">
        <v>103560</v>
      </c>
    </row>
    <row r="1206" spans="1:17" ht="20.100000000000001" customHeight="1">
      <c r="A1206" s="288">
        <v>44856</v>
      </c>
      <c r="B1206" s="5">
        <v>7625</v>
      </c>
      <c r="C1206" s="5">
        <v>4699</v>
      </c>
      <c r="D1206" s="5">
        <v>3667</v>
      </c>
      <c r="E1206" s="5">
        <v>9354</v>
      </c>
      <c r="F1206" s="5">
        <v>15772</v>
      </c>
      <c r="G1206" s="5">
        <v>1125</v>
      </c>
      <c r="H1206" s="5">
        <v>11784</v>
      </c>
      <c r="I1206" s="5">
        <v>11401</v>
      </c>
      <c r="J1206" s="5">
        <v>5349</v>
      </c>
      <c r="K1206" s="5">
        <v>5103</v>
      </c>
      <c r="L1206" s="5">
        <v>6053</v>
      </c>
      <c r="M1206" s="5">
        <v>4089</v>
      </c>
      <c r="N1206" s="5">
        <v>7848</v>
      </c>
      <c r="O1206" s="5">
        <v>3207</v>
      </c>
      <c r="P1206" s="5">
        <v>9855</v>
      </c>
      <c r="Q1206" s="5">
        <v>106931</v>
      </c>
    </row>
    <row r="1207" spans="1:17" ht="20.100000000000001" customHeight="1">
      <c r="A1207" s="288">
        <v>44857</v>
      </c>
      <c r="B1207" s="5">
        <v>7677</v>
      </c>
      <c r="C1207" s="5">
        <v>4506</v>
      </c>
      <c r="D1207" s="5">
        <v>3709</v>
      </c>
      <c r="E1207" s="5">
        <v>9155</v>
      </c>
      <c r="F1207" s="5">
        <v>16188</v>
      </c>
      <c r="G1207" s="5">
        <v>1015</v>
      </c>
      <c r="H1207" s="5">
        <v>11544</v>
      </c>
      <c r="I1207" s="5">
        <v>11527</v>
      </c>
      <c r="J1207" s="5">
        <v>5405</v>
      </c>
      <c r="K1207" s="5">
        <v>5195</v>
      </c>
      <c r="L1207" s="5">
        <v>6495</v>
      </c>
      <c r="M1207" s="5">
        <v>3852</v>
      </c>
      <c r="N1207" s="5">
        <v>7955</v>
      </c>
      <c r="O1207" s="5">
        <v>3241</v>
      </c>
      <c r="P1207" s="5">
        <v>9550</v>
      </c>
      <c r="Q1207" s="5">
        <v>107014</v>
      </c>
    </row>
    <row r="1208" spans="1:17" ht="20.100000000000001" customHeight="1">
      <c r="A1208" s="288">
        <v>44858</v>
      </c>
      <c r="B1208" s="5">
        <v>7537</v>
      </c>
      <c r="C1208" s="5">
        <v>4539</v>
      </c>
      <c r="D1208" s="5">
        <v>3612</v>
      </c>
      <c r="E1208" s="5">
        <v>9245</v>
      </c>
      <c r="F1208" s="5">
        <v>16331</v>
      </c>
      <c r="G1208" s="5">
        <v>1026</v>
      </c>
      <c r="H1208" s="5">
        <v>11202</v>
      </c>
      <c r="I1208" s="5">
        <v>11613</v>
      </c>
      <c r="J1208" s="5">
        <v>5538</v>
      </c>
      <c r="K1208" s="5">
        <v>5283</v>
      </c>
      <c r="L1208" s="5">
        <v>6321</v>
      </c>
      <c r="M1208" s="5">
        <v>3695</v>
      </c>
      <c r="N1208" s="5">
        <v>7621</v>
      </c>
      <c r="O1208" s="5">
        <v>3287</v>
      </c>
      <c r="P1208" s="5">
        <v>8545</v>
      </c>
      <c r="Q1208" s="5">
        <v>105395</v>
      </c>
    </row>
    <row r="1209" spans="1:17" ht="20.100000000000001" customHeight="1">
      <c r="A1209" s="288">
        <v>44859</v>
      </c>
      <c r="B1209" s="5">
        <v>7677</v>
      </c>
      <c r="C1209" s="5">
        <v>4640</v>
      </c>
      <c r="D1209" s="5">
        <v>3706</v>
      </c>
      <c r="E1209" s="5">
        <v>9084</v>
      </c>
      <c r="F1209" s="5">
        <v>16722</v>
      </c>
      <c r="G1209" s="5">
        <v>1133</v>
      </c>
      <c r="H1209" s="5">
        <v>11158</v>
      </c>
      <c r="I1209" s="5">
        <v>11764</v>
      </c>
      <c r="J1209" s="5">
        <v>5472</v>
      </c>
      <c r="K1209" s="5">
        <v>5134</v>
      </c>
      <c r="L1209" s="5">
        <v>6439</v>
      </c>
      <c r="M1209" s="5">
        <v>3933</v>
      </c>
      <c r="N1209" s="5">
        <v>7453</v>
      </c>
      <c r="O1209" s="5">
        <v>3223</v>
      </c>
      <c r="P1209" s="5">
        <v>8410</v>
      </c>
      <c r="Q1209" s="5">
        <v>105948</v>
      </c>
    </row>
    <row r="1210" spans="1:17" ht="20.100000000000001" customHeight="1">
      <c r="A1210" s="288">
        <v>44860</v>
      </c>
      <c r="B1210" s="5">
        <v>7513</v>
      </c>
      <c r="C1210" s="5">
        <v>4533</v>
      </c>
      <c r="D1210" s="5">
        <v>3601</v>
      </c>
      <c r="E1210" s="5">
        <v>9103</v>
      </c>
      <c r="F1210" s="5">
        <v>15865</v>
      </c>
      <c r="G1210" s="5">
        <v>1114</v>
      </c>
      <c r="H1210" s="5">
        <v>11784</v>
      </c>
      <c r="I1210" s="5">
        <v>11872</v>
      </c>
      <c r="J1210" s="5">
        <v>5369</v>
      </c>
      <c r="K1210" s="5">
        <v>5021</v>
      </c>
      <c r="L1210" s="5">
        <v>6483</v>
      </c>
      <c r="M1210" s="5">
        <v>4309</v>
      </c>
      <c r="N1210" s="5">
        <v>7688</v>
      </c>
      <c r="O1210" s="5">
        <v>3291</v>
      </c>
      <c r="P1210" s="5">
        <v>9025</v>
      </c>
      <c r="Q1210" s="5">
        <v>106571</v>
      </c>
    </row>
    <row r="1211" spans="1:17" ht="20.100000000000001" customHeight="1">
      <c r="A1211" s="288">
        <v>44861</v>
      </c>
      <c r="B1211" s="5">
        <v>7659</v>
      </c>
      <c r="C1211" s="5">
        <v>4637</v>
      </c>
      <c r="D1211" s="5">
        <v>3692</v>
      </c>
      <c r="E1211" s="5">
        <v>9144</v>
      </c>
      <c r="F1211" s="5">
        <v>15208</v>
      </c>
      <c r="G1211" s="5">
        <v>1267</v>
      </c>
      <c r="H1211" s="5">
        <v>11038</v>
      </c>
      <c r="I1211" s="5">
        <v>11931</v>
      </c>
      <c r="J1211" s="5">
        <v>5446</v>
      </c>
      <c r="K1211" s="5">
        <v>5106</v>
      </c>
      <c r="L1211" s="5">
        <v>6326</v>
      </c>
      <c r="M1211" s="5">
        <v>4196</v>
      </c>
      <c r="N1211" s="5">
        <v>7835</v>
      </c>
      <c r="O1211" s="5">
        <v>3347</v>
      </c>
      <c r="P1211" s="5">
        <v>9268</v>
      </c>
      <c r="Q1211" s="5">
        <v>106100</v>
      </c>
    </row>
    <row r="1212" spans="1:17" ht="20.100000000000001" customHeight="1">
      <c r="A1212" s="288">
        <v>44862</v>
      </c>
      <c r="B1212" s="5">
        <v>7776</v>
      </c>
      <c r="C1212" s="5">
        <v>4531</v>
      </c>
      <c r="D1212" s="5">
        <v>3582</v>
      </c>
      <c r="E1212" s="5">
        <v>8943</v>
      </c>
      <c r="F1212" s="5">
        <v>14886</v>
      </c>
      <c r="G1212" s="5">
        <v>1031</v>
      </c>
      <c r="H1212" s="5">
        <v>9750</v>
      </c>
      <c r="I1212" s="5">
        <v>11796</v>
      </c>
      <c r="J1212" s="5">
        <v>5294</v>
      </c>
      <c r="K1212" s="5">
        <v>5039</v>
      </c>
      <c r="L1212" s="5">
        <v>6278</v>
      </c>
      <c r="M1212" s="5">
        <v>4081</v>
      </c>
      <c r="N1212" s="5">
        <v>7612</v>
      </c>
      <c r="O1212" s="5">
        <v>3303</v>
      </c>
      <c r="P1212" s="5">
        <v>8846</v>
      </c>
      <c r="Q1212" s="5">
        <v>102748</v>
      </c>
    </row>
    <row r="1213" spans="1:17" ht="20.100000000000001" customHeight="1">
      <c r="A1213" s="288">
        <v>44863</v>
      </c>
      <c r="B1213" s="5">
        <v>7603</v>
      </c>
      <c r="C1213" s="5">
        <v>4425</v>
      </c>
      <c r="D1213" s="5">
        <v>3498</v>
      </c>
      <c r="E1213" s="5">
        <v>9436</v>
      </c>
      <c r="F1213" s="5">
        <v>15112</v>
      </c>
      <c r="G1213" s="5">
        <v>1318</v>
      </c>
      <c r="H1213" s="5">
        <v>10452</v>
      </c>
      <c r="I1213" s="5">
        <v>11532</v>
      </c>
      <c r="J1213" s="5">
        <v>5103</v>
      </c>
      <c r="K1213" s="5">
        <v>4952</v>
      </c>
      <c r="L1213" s="5">
        <v>6478</v>
      </c>
      <c r="M1213" s="5">
        <v>4163</v>
      </c>
      <c r="N1213" s="5">
        <v>7497</v>
      </c>
      <c r="O1213" s="5">
        <v>3278</v>
      </c>
      <c r="P1213" s="5">
        <v>8725</v>
      </c>
      <c r="Q1213" s="5">
        <v>103572</v>
      </c>
    </row>
    <row r="1214" spans="1:17" ht="20.100000000000001" customHeight="1">
      <c r="A1214" s="288">
        <v>44864</v>
      </c>
      <c r="B1214" s="5">
        <v>7762</v>
      </c>
      <c r="C1214" s="5">
        <v>4503</v>
      </c>
      <c r="D1214" s="5">
        <v>3601</v>
      </c>
      <c r="E1214" s="5">
        <v>9216</v>
      </c>
      <c r="F1214" s="5">
        <v>15033</v>
      </c>
      <c r="G1214" s="5">
        <v>1157</v>
      </c>
      <c r="H1214" s="5">
        <v>10026</v>
      </c>
      <c r="I1214" s="5">
        <v>11417</v>
      </c>
      <c r="J1214" s="5">
        <v>5262</v>
      </c>
      <c r="K1214" s="5">
        <v>5123</v>
      </c>
      <c r="L1214" s="5">
        <v>6589</v>
      </c>
      <c r="M1214" s="5">
        <v>4033</v>
      </c>
      <c r="N1214" s="5">
        <v>7584</v>
      </c>
      <c r="O1214" s="5">
        <v>3256</v>
      </c>
      <c r="P1214" s="5">
        <v>9817</v>
      </c>
      <c r="Q1214" s="5">
        <v>104379</v>
      </c>
    </row>
    <row r="1215" spans="1:17" ht="20.100000000000001" customHeight="1">
      <c r="A1215" s="288">
        <v>44865</v>
      </c>
      <c r="B1215" s="5">
        <v>7520</v>
      </c>
      <c r="C1215" s="5">
        <v>4419</v>
      </c>
      <c r="D1215" s="5">
        <v>3460</v>
      </c>
      <c r="E1215" s="5">
        <v>9006</v>
      </c>
      <c r="F1215" s="5">
        <v>14614</v>
      </c>
      <c r="G1215" s="5">
        <v>1184</v>
      </c>
      <c r="H1215" s="5">
        <v>9487</v>
      </c>
      <c r="I1215" s="5">
        <v>11622</v>
      </c>
      <c r="J1215" s="5">
        <v>5183</v>
      </c>
      <c r="K1215" s="5">
        <v>5230</v>
      </c>
      <c r="L1215" s="5">
        <v>6697</v>
      </c>
      <c r="M1215" s="5">
        <v>4165</v>
      </c>
      <c r="N1215" s="5">
        <v>7715</v>
      </c>
      <c r="O1215" s="5">
        <v>3241</v>
      </c>
      <c r="P1215" s="5">
        <v>10669</v>
      </c>
      <c r="Q1215" s="5">
        <v>104212</v>
      </c>
    </row>
    <row r="1216" spans="1:17" ht="20.100000000000001" customHeight="1">
      <c r="A1216" s="288">
        <v>44866</v>
      </c>
      <c r="B1216" s="5">
        <v>7767</v>
      </c>
      <c r="C1216" s="5">
        <v>4522</v>
      </c>
      <c r="D1216" s="5">
        <v>3561</v>
      </c>
      <c r="E1216" s="5">
        <v>9231</v>
      </c>
      <c r="F1216" s="5">
        <v>14933</v>
      </c>
      <c r="G1216" s="5">
        <v>1231</v>
      </c>
      <c r="H1216" s="5">
        <v>10213</v>
      </c>
      <c r="I1216" s="5">
        <v>11409</v>
      </c>
      <c r="J1216" s="5">
        <v>5027</v>
      </c>
      <c r="K1216" s="5">
        <v>5034</v>
      </c>
      <c r="L1216" s="5">
        <v>6519</v>
      </c>
      <c r="M1216" s="5">
        <v>4082</v>
      </c>
      <c r="N1216" s="5">
        <v>7593</v>
      </c>
      <c r="O1216" s="5">
        <v>3203</v>
      </c>
      <c r="P1216" s="5">
        <v>9675</v>
      </c>
      <c r="Q1216" s="5">
        <v>104000</v>
      </c>
    </row>
    <row r="1217" spans="1:17" ht="20.100000000000001" customHeight="1">
      <c r="A1217" s="288">
        <v>44867</v>
      </c>
      <c r="B1217" s="5">
        <v>7566</v>
      </c>
      <c r="C1217" s="5">
        <v>4416</v>
      </c>
      <c r="D1217" s="5">
        <v>3467</v>
      </c>
      <c r="E1217" s="5">
        <v>9108</v>
      </c>
      <c r="F1217" s="5">
        <v>14679</v>
      </c>
      <c r="G1217" s="5">
        <v>1064</v>
      </c>
      <c r="H1217" s="5">
        <v>10044</v>
      </c>
      <c r="I1217" s="5">
        <v>11743</v>
      </c>
      <c r="J1217" s="5">
        <v>5237</v>
      </c>
      <c r="K1217" s="5">
        <v>5180</v>
      </c>
      <c r="L1217" s="5">
        <v>6498</v>
      </c>
      <c r="M1217" s="5">
        <v>3991</v>
      </c>
      <c r="N1217" s="5">
        <v>7385</v>
      </c>
      <c r="O1217" s="5">
        <v>3167</v>
      </c>
      <c r="P1217" s="5">
        <v>9443</v>
      </c>
      <c r="Q1217" s="5">
        <v>102988</v>
      </c>
    </row>
    <row r="1218" spans="1:17" ht="20.100000000000001" customHeight="1">
      <c r="A1218" s="288">
        <v>44868</v>
      </c>
      <c r="B1218" s="5">
        <v>7686</v>
      </c>
      <c r="C1218" s="5">
        <v>4532</v>
      </c>
      <c r="D1218" s="5">
        <v>3569</v>
      </c>
      <c r="E1218" s="5">
        <v>9193</v>
      </c>
      <c r="F1218" s="5">
        <v>14882</v>
      </c>
      <c r="G1218" s="5">
        <v>1132</v>
      </c>
      <c r="H1218" s="5">
        <v>9948</v>
      </c>
      <c r="I1218" s="5">
        <v>11629</v>
      </c>
      <c r="J1218" s="5">
        <v>5403</v>
      </c>
      <c r="K1218" s="5">
        <v>5247</v>
      </c>
      <c r="L1218" s="5">
        <v>6256</v>
      </c>
      <c r="M1218" s="5">
        <v>4093</v>
      </c>
      <c r="N1218" s="5">
        <v>7476</v>
      </c>
      <c r="O1218" s="5">
        <v>3131</v>
      </c>
      <c r="P1218" s="5">
        <v>9925</v>
      </c>
      <c r="Q1218" s="5">
        <v>104102</v>
      </c>
    </row>
    <row r="1219" spans="1:17" s="10" customFormat="1" ht="20.100000000000001" customHeight="1">
      <c r="A1219" s="288">
        <v>44869</v>
      </c>
      <c r="B1219" s="5">
        <v>7799</v>
      </c>
      <c r="C1219" s="5">
        <v>4631</v>
      </c>
      <c r="D1219" s="5">
        <v>3662</v>
      </c>
      <c r="E1219" s="5">
        <v>9125</v>
      </c>
      <c r="F1219" s="5">
        <v>15121</v>
      </c>
      <c r="G1219" s="5">
        <v>1177</v>
      </c>
      <c r="H1219" s="5">
        <v>10578</v>
      </c>
      <c r="I1219" s="5">
        <v>11796</v>
      </c>
      <c r="J1219" s="5">
        <v>5319</v>
      </c>
      <c r="K1219" s="5">
        <v>5030</v>
      </c>
      <c r="L1219" s="5">
        <v>6489</v>
      </c>
      <c r="M1219" s="5">
        <v>4007</v>
      </c>
      <c r="N1219" s="5">
        <v>7582</v>
      </c>
      <c r="O1219" s="5">
        <v>3209</v>
      </c>
      <c r="P1219" s="5">
        <v>9694</v>
      </c>
      <c r="Q1219" s="5">
        <v>105219</v>
      </c>
    </row>
    <row r="1220" spans="1:17" ht="20.100000000000001" customHeight="1">
      <c r="A1220" s="288">
        <v>44870</v>
      </c>
      <c r="B1220" s="5">
        <v>7583</v>
      </c>
      <c r="C1220" s="5">
        <v>4550</v>
      </c>
      <c r="D1220" s="5">
        <v>3522</v>
      </c>
      <c r="E1220" s="5">
        <v>9317</v>
      </c>
      <c r="F1220" s="5">
        <v>15009</v>
      </c>
      <c r="G1220" s="5">
        <v>1274</v>
      </c>
      <c r="H1220" s="5">
        <v>11993</v>
      </c>
      <c r="I1220" s="5">
        <v>11994</v>
      </c>
      <c r="J1220" s="5">
        <v>5106</v>
      </c>
      <c r="K1220" s="5">
        <v>5137</v>
      </c>
      <c r="L1220" s="5">
        <v>6098</v>
      </c>
      <c r="M1220" s="5">
        <v>4128</v>
      </c>
      <c r="N1220" s="5">
        <v>7696</v>
      </c>
      <c r="O1220" s="5">
        <v>3232</v>
      </c>
      <c r="P1220" s="5">
        <v>9789</v>
      </c>
      <c r="Q1220" s="5">
        <v>106428</v>
      </c>
    </row>
    <row r="1221" spans="1:17" ht="20.100000000000001" customHeight="1">
      <c r="A1221" s="288">
        <v>44871</v>
      </c>
      <c r="B1221" s="5">
        <v>7708</v>
      </c>
      <c r="C1221" s="5">
        <v>4432</v>
      </c>
      <c r="D1221" s="5">
        <v>3603</v>
      </c>
      <c r="E1221" s="5">
        <v>9004</v>
      </c>
      <c r="F1221" s="5">
        <v>14775</v>
      </c>
      <c r="G1221" s="5">
        <v>1211</v>
      </c>
      <c r="H1221" s="5">
        <v>11203</v>
      </c>
      <c r="I1221" s="5">
        <v>11846</v>
      </c>
      <c r="J1221" s="5">
        <v>5294</v>
      </c>
      <c r="K1221" s="5">
        <v>5026</v>
      </c>
      <c r="L1221" s="5">
        <v>6253</v>
      </c>
      <c r="M1221" s="5">
        <v>3989</v>
      </c>
      <c r="N1221" s="5">
        <v>7712</v>
      </c>
      <c r="O1221" s="5">
        <v>3267</v>
      </c>
      <c r="P1221" s="5">
        <v>9510</v>
      </c>
      <c r="Q1221" s="5">
        <v>104833</v>
      </c>
    </row>
    <row r="1222" spans="1:17" ht="20.100000000000001" customHeight="1">
      <c r="A1222" s="288">
        <v>44872</v>
      </c>
      <c r="B1222" s="5">
        <v>7605</v>
      </c>
      <c r="C1222" s="5">
        <v>4532</v>
      </c>
      <c r="D1222" s="5">
        <v>3522</v>
      </c>
      <c r="E1222" s="5">
        <v>8894</v>
      </c>
      <c r="F1222" s="5">
        <v>14893</v>
      </c>
      <c r="G1222" s="5">
        <v>1159</v>
      </c>
      <c r="H1222" s="5">
        <v>11035</v>
      </c>
      <c r="I1222" s="5">
        <v>11605</v>
      </c>
      <c r="J1222" s="5">
        <v>5423</v>
      </c>
      <c r="K1222" s="5">
        <v>4905</v>
      </c>
      <c r="L1222" s="5">
        <v>6478</v>
      </c>
      <c r="M1222" s="5">
        <v>4097</v>
      </c>
      <c r="N1222" s="5">
        <v>7828</v>
      </c>
      <c r="O1222" s="5">
        <v>3289</v>
      </c>
      <c r="P1222" s="5">
        <v>9344</v>
      </c>
      <c r="Q1222" s="5">
        <v>104609</v>
      </c>
    </row>
    <row r="1223" spans="1:17" ht="20.100000000000001" customHeight="1">
      <c r="A1223" s="288">
        <v>44873</v>
      </c>
      <c r="B1223" s="5">
        <v>7501</v>
      </c>
      <c r="C1223" s="5">
        <v>4420</v>
      </c>
      <c r="D1223" s="5">
        <v>3430</v>
      </c>
      <c r="E1223" s="5">
        <v>8982</v>
      </c>
      <c r="F1223" s="5">
        <v>15861</v>
      </c>
      <c r="G1223" s="5">
        <v>1077</v>
      </c>
      <c r="H1223" s="5">
        <v>12023</v>
      </c>
      <c r="I1223" s="5">
        <v>11973</v>
      </c>
      <c r="J1223" s="5">
        <v>5301</v>
      </c>
      <c r="K1223" s="5">
        <v>4861</v>
      </c>
      <c r="L1223" s="5">
        <v>6348</v>
      </c>
      <c r="M1223" s="5">
        <v>3994</v>
      </c>
      <c r="N1223" s="5">
        <v>7706</v>
      </c>
      <c r="O1223" s="5">
        <v>3254</v>
      </c>
      <c r="P1223" s="5">
        <v>9635</v>
      </c>
      <c r="Q1223" s="5">
        <v>106366</v>
      </c>
    </row>
    <row r="1224" spans="1:17" ht="20.100000000000001" customHeight="1">
      <c r="A1224" s="288">
        <v>44874</v>
      </c>
      <c r="B1224" s="5">
        <v>7660</v>
      </c>
      <c r="C1224" s="5">
        <v>4519</v>
      </c>
      <c r="D1224" s="5">
        <v>3339</v>
      </c>
      <c r="E1224" s="5">
        <v>8837</v>
      </c>
      <c r="F1224" s="5">
        <v>16085</v>
      </c>
      <c r="G1224" s="5">
        <v>1102</v>
      </c>
      <c r="H1224" s="5">
        <v>12394</v>
      </c>
      <c r="I1224" s="5">
        <v>11741</v>
      </c>
      <c r="J1224" s="5">
        <v>5234</v>
      </c>
      <c r="K1224" s="5">
        <v>4729</v>
      </c>
      <c r="L1224" s="5">
        <v>6093</v>
      </c>
      <c r="M1224" s="5">
        <v>4106</v>
      </c>
      <c r="N1224" s="5">
        <v>7769</v>
      </c>
      <c r="O1224" s="5">
        <v>3278</v>
      </c>
      <c r="P1224" s="5">
        <v>10127</v>
      </c>
      <c r="Q1224" s="5">
        <v>107013</v>
      </c>
    </row>
    <row r="1225" spans="1:17" ht="20.100000000000001" customHeight="1">
      <c r="A1225" s="288">
        <v>44875</v>
      </c>
      <c r="B1225" s="5">
        <v>7522</v>
      </c>
      <c r="C1225" s="5">
        <v>4402</v>
      </c>
      <c r="D1225" s="5">
        <v>3460</v>
      </c>
      <c r="E1225" s="5">
        <v>9014</v>
      </c>
      <c r="F1225" s="5">
        <v>15793</v>
      </c>
      <c r="G1225" s="5">
        <v>1031</v>
      </c>
      <c r="H1225" s="5">
        <v>12733</v>
      </c>
      <c r="I1225" s="5">
        <v>12056</v>
      </c>
      <c r="J1225" s="5">
        <v>5127</v>
      </c>
      <c r="K1225" s="5">
        <v>4873</v>
      </c>
      <c r="L1225" s="5">
        <v>6389</v>
      </c>
      <c r="M1225" s="5">
        <v>4178</v>
      </c>
      <c r="N1225" s="5">
        <v>7612</v>
      </c>
      <c r="O1225" s="5">
        <v>3332</v>
      </c>
      <c r="P1225" s="5">
        <v>9552</v>
      </c>
      <c r="Q1225" s="5">
        <v>107074</v>
      </c>
    </row>
    <row r="1226" spans="1:17" ht="20.100000000000001" customHeight="1">
      <c r="A1226" s="288">
        <v>44876</v>
      </c>
      <c r="B1226" s="5">
        <v>7689</v>
      </c>
      <c r="C1226" s="5">
        <v>4509</v>
      </c>
      <c r="D1226" s="5">
        <v>3352</v>
      </c>
      <c r="E1226" s="5">
        <v>8984</v>
      </c>
      <c r="F1226" s="5">
        <v>15512</v>
      </c>
      <c r="G1226" s="5">
        <v>1044</v>
      </c>
      <c r="H1226" s="5">
        <v>12554</v>
      </c>
      <c r="I1226" s="5">
        <v>11932</v>
      </c>
      <c r="J1226" s="5">
        <v>5260</v>
      </c>
      <c r="K1226" s="5">
        <v>4958</v>
      </c>
      <c r="L1226" s="5">
        <v>6625</v>
      </c>
      <c r="M1226" s="5">
        <v>4098</v>
      </c>
      <c r="N1226" s="5">
        <v>7829</v>
      </c>
      <c r="O1226" s="5">
        <v>3393</v>
      </c>
      <c r="P1226" s="5">
        <v>8876</v>
      </c>
      <c r="Q1226" s="5">
        <v>106615</v>
      </c>
    </row>
    <row r="1227" spans="1:17" ht="20.100000000000001" customHeight="1">
      <c r="A1227" s="288">
        <v>44877</v>
      </c>
      <c r="B1227" s="5">
        <v>7502</v>
      </c>
      <c r="C1227" s="5">
        <v>4420</v>
      </c>
      <c r="D1227" s="5">
        <v>3303</v>
      </c>
      <c r="E1227" s="5">
        <v>9218</v>
      </c>
      <c r="F1227" s="5">
        <v>15667</v>
      </c>
      <c r="G1227" s="5">
        <v>1204</v>
      </c>
      <c r="H1227" s="5">
        <v>13044</v>
      </c>
      <c r="I1227" s="5">
        <v>12143</v>
      </c>
      <c r="J1227" s="5">
        <v>5103</v>
      </c>
      <c r="K1227" s="5">
        <v>4821</v>
      </c>
      <c r="L1227" s="5">
        <v>6398</v>
      </c>
      <c r="M1227" s="5">
        <v>4006</v>
      </c>
      <c r="N1227" s="5">
        <v>7915</v>
      </c>
      <c r="O1227" s="5">
        <v>3454</v>
      </c>
      <c r="P1227" s="5">
        <v>9549</v>
      </c>
      <c r="Q1227" s="5">
        <v>107747</v>
      </c>
    </row>
    <row r="1228" spans="1:17" ht="20.100000000000001" customHeight="1">
      <c r="A1228" s="288">
        <v>44878</v>
      </c>
      <c r="B1228" s="5">
        <v>7703</v>
      </c>
      <c r="C1228" s="5">
        <v>4493</v>
      </c>
      <c r="D1228" s="5">
        <v>3406</v>
      </c>
      <c r="E1228" s="5">
        <v>9022</v>
      </c>
      <c r="F1228" s="5">
        <v>15433</v>
      </c>
      <c r="G1228" s="5">
        <v>1174</v>
      </c>
      <c r="H1228" s="5">
        <v>12372</v>
      </c>
      <c r="I1228" s="5">
        <v>12087</v>
      </c>
      <c r="J1228" s="5">
        <v>5270</v>
      </c>
      <c r="K1228" s="5">
        <v>4769</v>
      </c>
      <c r="L1228" s="5">
        <v>6589</v>
      </c>
      <c r="M1228" s="5">
        <v>4074</v>
      </c>
      <c r="N1228" s="5">
        <v>7969</v>
      </c>
      <c r="O1228" s="5">
        <v>3489</v>
      </c>
      <c r="P1228" s="5">
        <v>9128</v>
      </c>
      <c r="Q1228" s="5">
        <v>106978</v>
      </c>
    </row>
    <row r="1229" spans="1:17" ht="20.100000000000001" customHeight="1">
      <c r="A1229" s="288">
        <v>44879</v>
      </c>
      <c r="B1229" s="5">
        <v>7520</v>
      </c>
      <c r="C1229" s="5">
        <v>4396</v>
      </c>
      <c r="D1229" s="5">
        <v>3463</v>
      </c>
      <c r="E1229" s="5">
        <v>9047</v>
      </c>
      <c r="F1229" s="5">
        <v>15215</v>
      </c>
      <c r="G1229" s="5">
        <v>1166</v>
      </c>
      <c r="H1229" s="5">
        <v>12229</v>
      </c>
      <c r="I1229" s="5">
        <v>12946</v>
      </c>
      <c r="J1229" s="5">
        <v>5062</v>
      </c>
      <c r="K1229" s="5">
        <v>4935</v>
      </c>
      <c r="L1229" s="5">
        <v>6458</v>
      </c>
      <c r="M1229" s="5">
        <v>3997</v>
      </c>
      <c r="N1229" s="5">
        <v>7897</v>
      </c>
      <c r="O1229" s="5">
        <v>3472</v>
      </c>
      <c r="P1229" s="5">
        <v>9538</v>
      </c>
      <c r="Q1229" s="5">
        <v>107341</v>
      </c>
    </row>
    <row r="1230" spans="1:17" ht="20.100000000000001" customHeight="1">
      <c r="A1230" s="288">
        <v>44880</v>
      </c>
      <c r="B1230" s="5">
        <v>7632</v>
      </c>
      <c r="C1230" s="5">
        <v>4497</v>
      </c>
      <c r="D1230" s="5">
        <v>3360</v>
      </c>
      <c r="E1230" s="5">
        <v>8849</v>
      </c>
      <c r="F1230" s="5">
        <v>15531</v>
      </c>
      <c r="G1230" s="5">
        <v>1128</v>
      </c>
      <c r="H1230" s="5">
        <v>11878</v>
      </c>
      <c r="I1230" s="5">
        <v>13127</v>
      </c>
      <c r="J1230" s="5">
        <v>5170</v>
      </c>
      <c r="K1230" s="5">
        <v>4801</v>
      </c>
      <c r="L1230" s="5">
        <v>6259</v>
      </c>
      <c r="M1230" s="5">
        <v>4092</v>
      </c>
      <c r="N1230" s="5">
        <v>7812</v>
      </c>
      <c r="O1230" s="5">
        <v>3441</v>
      </c>
      <c r="P1230" s="5">
        <v>9044</v>
      </c>
      <c r="Q1230" s="5">
        <v>106621</v>
      </c>
    </row>
    <row r="1231" spans="1:17" ht="20.100000000000001" customHeight="1">
      <c r="A1231" s="288">
        <v>44881</v>
      </c>
      <c r="B1231" s="5">
        <v>7501</v>
      </c>
      <c r="C1231" s="5">
        <v>4402</v>
      </c>
      <c r="D1231" s="5">
        <v>3466</v>
      </c>
      <c r="E1231" s="5">
        <v>8815</v>
      </c>
      <c r="F1231" s="5">
        <v>15329</v>
      </c>
      <c r="G1231" s="5">
        <v>1192</v>
      </c>
      <c r="H1231" s="5">
        <v>11228</v>
      </c>
      <c r="I1231" s="5">
        <v>12891</v>
      </c>
      <c r="J1231" s="5">
        <v>5019</v>
      </c>
      <c r="K1231" s="5">
        <v>4937</v>
      </c>
      <c r="L1231" s="5">
        <v>6423</v>
      </c>
      <c r="M1231" s="5">
        <v>3886</v>
      </c>
      <c r="N1231" s="5">
        <v>7705</v>
      </c>
      <c r="O1231" s="5">
        <v>3394</v>
      </c>
      <c r="P1231" s="5">
        <v>8879</v>
      </c>
      <c r="Q1231" s="5">
        <v>105067</v>
      </c>
    </row>
    <row r="1232" spans="1:17" ht="20.100000000000001" customHeight="1">
      <c r="A1232" s="288">
        <v>44882</v>
      </c>
      <c r="B1232" s="5">
        <v>7720</v>
      </c>
      <c r="C1232" s="5">
        <v>4510</v>
      </c>
      <c r="D1232" s="5">
        <v>3357</v>
      </c>
      <c r="E1232" s="5">
        <v>8943</v>
      </c>
      <c r="F1232" s="5">
        <v>15090</v>
      </c>
      <c r="G1232" s="5">
        <v>1214</v>
      </c>
      <c r="H1232" s="5">
        <v>11424</v>
      </c>
      <c r="I1232" s="5">
        <v>13225</v>
      </c>
      <c r="J1232" s="5">
        <v>5102</v>
      </c>
      <c r="K1232" s="5">
        <v>5060</v>
      </c>
      <c r="L1232" s="5">
        <v>6639</v>
      </c>
      <c r="M1232" s="5">
        <v>3997</v>
      </c>
      <c r="N1232" s="5">
        <v>7558</v>
      </c>
      <c r="O1232" s="5">
        <v>3353</v>
      </c>
      <c r="P1232" s="5">
        <v>8018</v>
      </c>
      <c r="Q1232" s="5">
        <v>105210</v>
      </c>
    </row>
    <row r="1233" spans="1:17" ht="20.100000000000001" customHeight="1">
      <c r="A1233" s="288">
        <v>44883</v>
      </c>
      <c r="B1233" s="5">
        <v>7601</v>
      </c>
      <c r="C1233" s="5">
        <v>4409</v>
      </c>
      <c r="D1233" s="5">
        <v>3459</v>
      </c>
      <c r="E1233" s="5">
        <v>9022</v>
      </c>
      <c r="F1233" s="5">
        <v>15397</v>
      </c>
      <c r="G1233" s="5">
        <v>1262</v>
      </c>
      <c r="H1233" s="5">
        <v>11948</v>
      </c>
      <c r="I1233" s="5">
        <v>13567</v>
      </c>
      <c r="J1233" s="5">
        <v>5027</v>
      </c>
      <c r="K1233" s="5">
        <v>4901</v>
      </c>
      <c r="L1233" s="5">
        <v>6723</v>
      </c>
      <c r="M1233" s="5">
        <v>4083</v>
      </c>
      <c r="N1233" s="5">
        <v>7686</v>
      </c>
      <c r="O1233" s="5">
        <v>3411</v>
      </c>
      <c r="P1233" s="5">
        <v>8082</v>
      </c>
      <c r="Q1233" s="5">
        <v>106578</v>
      </c>
    </row>
    <row r="1234" spans="1:17" ht="20.100000000000001" customHeight="1">
      <c r="A1234" s="288">
        <v>44884</v>
      </c>
      <c r="B1234" s="5">
        <v>7526</v>
      </c>
      <c r="C1234" s="5">
        <v>4368</v>
      </c>
      <c r="D1234" s="5">
        <v>3392</v>
      </c>
      <c r="E1234" s="5">
        <v>9175</v>
      </c>
      <c r="F1234" s="5">
        <v>15787</v>
      </c>
      <c r="G1234" s="5">
        <v>1245</v>
      </c>
      <c r="H1234" s="5">
        <v>12894</v>
      </c>
      <c r="I1234" s="5">
        <v>13624</v>
      </c>
      <c r="J1234" s="5">
        <v>5160</v>
      </c>
      <c r="K1234" s="5">
        <v>5108</v>
      </c>
      <c r="L1234" s="5">
        <v>6623</v>
      </c>
      <c r="M1234" s="5">
        <v>4011</v>
      </c>
      <c r="N1234" s="5">
        <v>7759</v>
      </c>
      <c r="O1234" s="5">
        <v>3467</v>
      </c>
      <c r="P1234" s="5">
        <v>7955</v>
      </c>
      <c r="Q1234" s="5">
        <v>108094</v>
      </c>
    </row>
    <row r="1235" spans="1:17" ht="20.100000000000001" customHeight="1">
      <c r="A1235" s="288">
        <v>44885</v>
      </c>
      <c r="B1235" s="5">
        <v>7598</v>
      </c>
      <c r="C1235" s="5">
        <v>4412</v>
      </c>
      <c r="D1235" s="5">
        <v>3420</v>
      </c>
      <c r="E1235" s="5">
        <v>8035</v>
      </c>
      <c r="F1235" s="5">
        <v>15630</v>
      </c>
      <c r="G1235" s="5">
        <v>1302</v>
      </c>
      <c r="H1235" s="5">
        <v>13224</v>
      </c>
      <c r="I1235" s="5">
        <v>13474</v>
      </c>
      <c r="J1235" s="5">
        <v>5306</v>
      </c>
      <c r="K1235" s="5">
        <v>5231</v>
      </c>
      <c r="L1235" s="5">
        <v>6428</v>
      </c>
      <c r="M1235" s="5">
        <v>4092</v>
      </c>
      <c r="N1235" s="5">
        <v>7787</v>
      </c>
      <c r="O1235" s="5">
        <v>3509</v>
      </c>
      <c r="P1235" s="5">
        <v>8218</v>
      </c>
      <c r="Q1235" s="5">
        <v>107666</v>
      </c>
    </row>
    <row r="1236" spans="1:17" ht="20.100000000000001" customHeight="1">
      <c r="A1236" s="288">
        <v>44886</v>
      </c>
      <c r="B1236" s="5">
        <v>7766</v>
      </c>
      <c r="C1236" s="5">
        <v>4508</v>
      </c>
      <c r="D1236" s="5">
        <v>3552</v>
      </c>
      <c r="E1236" s="5">
        <v>8113</v>
      </c>
      <c r="F1236" s="5">
        <v>15125</v>
      </c>
      <c r="G1236" s="5">
        <v>1216</v>
      </c>
      <c r="H1236" s="5">
        <v>12518</v>
      </c>
      <c r="I1236" s="5">
        <v>13709</v>
      </c>
      <c r="J1236" s="5">
        <v>5452</v>
      </c>
      <c r="K1236" s="5">
        <v>5310</v>
      </c>
      <c r="L1236" s="5">
        <v>6925</v>
      </c>
      <c r="M1236" s="5">
        <v>3998</v>
      </c>
      <c r="N1236" s="5">
        <v>7705</v>
      </c>
      <c r="O1236" s="5">
        <v>3478</v>
      </c>
      <c r="P1236" s="5">
        <v>8187</v>
      </c>
      <c r="Q1236" s="5">
        <v>107562</v>
      </c>
    </row>
    <row r="1237" spans="1:17" ht="20.100000000000001" customHeight="1">
      <c r="A1237" s="288">
        <v>44887</v>
      </c>
      <c r="B1237" s="5">
        <v>7639</v>
      </c>
      <c r="C1237" s="5">
        <v>4403</v>
      </c>
      <c r="D1237" s="5">
        <v>3656</v>
      </c>
      <c r="E1237" s="5">
        <v>8503</v>
      </c>
      <c r="F1237" s="5">
        <v>14893</v>
      </c>
      <c r="G1237" s="5">
        <v>1195</v>
      </c>
      <c r="H1237" s="5">
        <v>12308</v>
      </c>
      <c r="I1237" s="5">
        <v>13821</v>
      </c>
      <c r="J1237" s="5">
        <v>5316</v>
      </c>
      <c r="K1237" s="5">
        <v>5234</v>
      </c>
      <c r="L1237" s="5">
        <v>6732</v>
      </c>
      <c r="M1237" s="5">
        <v>4086</v>
      </c>
      <c r="N1237" s="5">
        <v>7670</v>
      </c>
      <c r="O1237" s="5">
        <v>3421</v>
      </c>
      <c r="P1237" s="5">
        <v>8369</v>
      </c>
      <c r="Q1237" s="5">
        <v>107246</v>
      </c>
    </row>
    <row r="1238" spans="1:17" ht="20.100000000000001" customHeight="1">
      <c r="A1238" s="288">
        <v>44888</v>
      </c>
      <c r="B1238" s="5">
        <v>7869</v>
      </c>
      <c r="C1238" s="5">
        <v>4537</v>
      </c>
      <c r="D1238" s="5">
        <v>3751</v>
      </c>
      <c r="E1238" s="5">
        <v>5921</v>
      </c>
      <c r="F1238" s="5">
        <v>15417</v>
      </c>
      <c r="G1238" s="5">
        <v>1265</v>
      </c>
      <c r="H1238" s="5">
        <v>13045</v>
      </c>
      <c r="I1238" s="5">
        <v>13724</v>
      </c>
      <c r="J1238" s="5">
        <v>5171</v>
      </c>
      <c r="K1238" s="5">
        <v>5103</v>
      </c>
      <c r="L1238" s="5">
        <v>6256</v>
      </c>
      <c r="M1238" s="5">
        <v>3991</v>
      </c>
      <c r="N1238" s="5">
        <v>7719</v>
      </c>
      <c r="O1238" s="5">
        <v>3369</v>
      </c>
      <c r="P1238" s="5">
        <v>8699</v>
      </c>
      <c r="Q1238" s="5">
        <v>105837</v>
      </c>
    </row>
    <row r="1239" spans="1:17" ht="20.100000000000001" customHeight="1">
      <c r="A1239" s="288">
        <v>44889</v>
      </c>
      <c r="B1239" s="5">
        <v>7727</v>
      </c>
      <c r="C1239" s="5">
        <v>4639</v>
      </c>
      <c r="D1239" s="5">
        <v>3652</v>
      </c>
      <c r="E1239" s="5">
        <v>5144</v>
      </c>
      <c r="F1239" s="5">
        <v>15765</v>
      </c>
      <c r="G1239" s="5">
        <v>1126</v>
      </c>
      <c r="H1239" s="5">
        <v>13548</v>
      </c>
      <c r="I1239" s="5">
        <v>13970</v>
      </c>
      <c r="J1239" s="5">
        <v>5037</v>
      </c>
      <c r="K1239" s="5">
        <v>5008</v>
      </c>
      <c r="L1239" s="5">
        <v>6198</v>
      </c>
      <c r="M1239" s="5">
        <v>4073</v>
      </c>
      <c r="N1239" s="5">
        <v>7526</v>
      </c>
      <c r="O1239" s="5">
        <v>3324</v>
      </c>
      <c r="P1239" s="5">
        <v>8211</v>
      </c>
      <c r="Q1239" s="5">
        <v>104948</v>
      </c>
    </row>
    <row r="1240" spans="1:17" ht="20.100000000000001" customHeight="1">
      <c r="A1240" s="288">
        <v>44890</v>
      </c>
      <c r="B1240" s="5">
        <v>9106</v>
      </c>
      <c r="C1240" s="5">
        <v>5139</v>
      </c>
      <c r="D1240" s="5">
        <v>4119</v>
      </c>
      <c r="E1240" s="5">
        <v>5782</v>
      </c>
      <c r="F1240" s="5">
        <v>16979</v>
      </c>
      <c r="G1240" s="5">
        <v>1195</v>
      </c>
      <c r="H1240" s="5">
        <v>15748</v>
      </c>
      <c r="I1240" s="5">
        <v>14326</v>
      </c>
      <c r="J1240" s="5">
        <v>5260</v>
      </c>
      <c r="K1240" s="5">
        <v>5194</v>
      </c>
      <c r="L1240" s="5">
        <v>6056</v>
      </c>
      <c r="M1240" s="5">
        <v>4762</v>
      </c>
      <c r="N1240" s="5">
        <v>7475</v>
      </c>
      <c r="O1240" s="5">
        <v>3343</v>
      </c>
      <c r="P1240" s="5">
        <v>8926</v>
      </c>
      <c r="Q1240" s="5">
        <v>113410</v>
      </c>
    </row>
    <row r="1241" spans="1:17" ht="20.100000000000001" customHeight="1">
      <c r="A1241" s="288">
        <v>44891</v>
      </c>
      <c r="B1241" s="5">
        <v>9306</v>
      </c>
      <c r="C1241" s="5">
        <v>5436</v>
      </c>
      <c r="D1241" s="5">
        <v>4295</v>
      </c>
      <c r="E1241" s="5">
        <v>5824</v>
      </c>
      <c r="F1241" s="5">
        <v>18954</v>
      </c>
      <c r="G1241" s="5">
        <v>1315</v>
      </c>
      <c r="H1241" s="5">
        <v>17948</v>
      </c>
      <c r="I1241" s="5">
        <v>13992</v>
      </c>
      <c r="J1241" s="5">
        <v>5531</v>
      </c>
      <c r="K1241" s="5">
        <v>5620</v>
      </c>
      <c r="L1241" s="5">
        <v>7698</v>
      </c>
      <c r="M1241" s="5">
        <v>4861</v>
      </c>
      <c r="N1241" s="5">
        <v>7569</v>
      </c>
      <c r="O1241" s="5">
        <v>3321</v>
      </c>
      <c r="P1241" s="5">
        <v>8563</v>
      </c>
      <c r="Q1241" s="5">
        <v>120233</v>
      </c>
    </row>
    <row r="1242" spans="1:17" ht="20.100000000000001" customHeight="1">
      <c r="A1242" s="288">
        <v>44892</v>
      </c>
      <c r="B1242" s="5">
        <v>9579</v>
      </c>
      <c r="C1242" s="5">
        <v>5667</v>
      </c>
      <c r="D1242" s="5">
        <v>4569</v>
      </c>
      <c r="E1242" s="5">
        <v>5216</v>
      </c>
      <c r="F1242" s="5">
        <v>21687</v>
      </c>
      <c r="G1242" s="5">
        <v>1794</v>
      </c>
      <c r="H1242" s="5">
        <v>19274</v>
      </c>
      <c r="I1242" s="5">
        <v>13529</v>
      </c>
      <c r="J1242" s="5">
        <v>5703</v>
      </c>
      <c r="K1242" s="5">
        <v>6195</v>
      </c>
      <c r="L1242" s="5">
        <v>6145</v>
      </c>
      <c r="M1242" s="5">
        <v>5059</v>
      </c>
      <c r="N1242" s="5">
        <v>7602</v>
      </c>
      <c r="O1242" s="5">
        <v>3353</v>
      </c>
      <c r="P1242" s="5">
        <v>8714</v>
      </c>
      <c r="Q1242" s="5">
        <v>124086</v>
      </c>
    </row>
    <row r="1243" spans="1:17" ht="20.100000000000001" customHeight="1">
      <c r="A1243" s="288">
        <v>44893</v>
      </c>
      <c r="B1243" s="5">
        <v>9327</v>
      </c>
      <c r="C1243" s="5">
        <v>5336</v>
      </c>
      <c r="D1243" s="5">
        <v>4310</v>
      </c>
      <c r="E1243" s="5">
        <v>5377</v>
      </c>
      <c r="F1243" s="5">
        <v>23719</v>
      </c>
      <c r="G1243" s="5">
        <v>1920</v>
      </c>
      <c r="H1243" s="5">
        <v>19557</v>
      </c>
      <c r="I1243" s="5">
        <v>13791</v>
      </c>
      <c r="J1243" s="5">
        <v>5920</v>
      </c>
      <c r="K1243" s="5">
        <v>6375</v>
      </c>
      <c r="L1243" s="5">
        <v>6908</v>
      </c>
      <c r="M1243" s="5">
        <v>4957</v>
      </c>
      <c r="N1243" s="5">
        <v>7711</v>
      </c>
      <c r="O1243" s="5">
        <v>3376</v>
      </c>
      <c r="P1243" s="5">
        <v>8875</v>
      </c>
      <c r="Q1243" s="5">
        <v>127459</v>
      </c>
    </row>
    <row r="1244" spans="1:17" ht="20.100000000000001" customHeight="1">
      <c r="A1244" s="288">
        <v>44894</v>
      </c>
      <c r="B1244" s="5">
        <v>9598</v>
      </c>
      <c r="C1244" s="5">
        <v>5287</v>
      </c>
      <c r="D1244" s="5">
        <v>4586</v>
      </c>
      <c r="E1244" s="5">
        <v>5502</v>
      </c>
      <c r="F1244" s="5">
        <v>24122</v>
      </c>
      <c r="G1244" s="5">
        <v>2217</v>
      </c>
      <c r="H1244" s="5">
        <v>21004</v>
      </c>
      <c r="I1244" s="5">
        <v>13902</v>
      </c>
      <c r="J1244" s="5">
        <v>6086</v>
      </c>
      <c r="K1244" s="5">
        <v>6450</v>
      </c>
      <c r="L1244" s="5">
        <v>7056</v>
      </c>
      <c r="M1244" s="5">
        <v>5260</v>
      </c>
      <c r="N1244" s="5">
        <v>7926</v>
      </c>
      <c r="O1244" s="5">
        <v>3421</v>
      </c>
      <c r="P1244" s="5">
        <v>8429</v>
      </c>
      <c r="Q1244" s="5">
        <v>130846</v>
      </c>
    </row>
    <row r="1245" spans="1:17" ht="20.100000000000001" customHeight="1">
      <c r="A1245" s="288">
        <v>44895</v>
      </c>
      <c r="B1245" s="5">
        <v>9469</v>
      </c>
      <c r="C1245" s="5">
        <v>5395</v>
      </c>
      <c r="D1245" s="5">
        <v>4687</v>
      </c>
      <c r="E1245" s="5">
        <v>5294</v>
      </c>
      <c r="F1245" s="5">
        <v>23804</v>
      </c>
      <c r="G1245" s="5">
        <v>1942</v>
      </c>
      <c r="H1245" s="5">
        <v>20198</v>
      </c>
      <c r="I1245" s="5">
        <v>14188</v>
      </c>
      <c r="J1245" s="5">
        <v>6142</v>
      </c>
      <c r="K1245" s="5">
        <v>6603</v>
      </c>
      <c r="L1245" s="5">
        <v>6557</v>
      </c>
      <c r="M1245" s="5">
        <v>5103</v>
      </c>
      <c r="N1245" s="5">
        <v>7805</v>
      </c>
      <c r="O1245" s="5">
        <v>3476</v>
      </c>
      <c r="P1245" s="5">
        <v>8746</v>
      </c>
      <c r="Q1245" s="5">
        <v>129409</v>
      </c>
    </row>
    <row r="1246" spans="1:17" s="287" customFormat="1" ht="20.100000000000001" customHeight="1">
      <c r="A1246" s="290">
        <v>44896</v>
      </c>
      <c r="B1246" s="219">
        <v>9587</v>
      </c>
      <c r="C1246" s="219">
        <v>5235</v>
      </c>
      <c r="D1246" s="219">
        <v>4512</v>
      </c>
      <c r="E1246" s="219">
        <v>5419</v>
      </c>
      <c r="F1246" s="219">
        <v>23601</v>
      </c>
      <c r="G1246" s="219">
        <v>1993</v>
      </c>
      <c r="H1246" s="219">
        <v>20441</v>
      </c>
      <c r="I1246" s="219">
        <v>14295</v>
      </c>
      <c r="J1246" s="219">
        <v>6239</v>
      </c>
      <c r="K1246" s="219">
        <v>6716</v>
      </c>
      <c r="L1246" s="219">
        <v>7098</v>
      </c>
      <c r="M1246" s="219">
        <v>5196</v>
      </c>
      <c r="N1246" s="219">
        <v>7713</v>
      </c>
      <c r="O1246" s="219">
        <v>3434</v>
      </c>
      <c r="P1246" s="219">
        <v>8619</v>
      </c>
      <c r="Q1246" s="219">
        <v>130098</v>
      </c>
    </row>
    <row r="1247" spans="1:17" ht="20.100000000000001" customHeight="1">
      <c r="A1247" s="288">
        <v>44897</v>
      </c>
      <c r="B1247" s="5">
        <v>9675</v>
      </c>
      <c r="C1247" s="5">
        <v>5387</v>
      </c>
      <c r="D1247" s="5">
        <v>4651</v>
      </c>
      <c r="E1247" s="5">
        <v>5381</v>
      </c>
      <c r="F1247" s="5">
        <v>24117</v>
      </c>
      <c r="G1247" s="5">
        <v>1970</v>
      </c>
      <c r="H1247" s="5">
        <v>20947</v>
      </c>
      <c r="I1247" s="5">
        <v>14609</v>
      </c>
      <c r="J1247" s="5">
        <v>6315</v>
      </c>
      <c r="K1247" s="5">
        <v>6634</v>
      </c>
      <c r="L1247" s="5">
        <v>6982</v>
      </c>
      <c r="M1247" s="5">
        <v>5101</v>
      </c>
      <c r="N1247" s="5">
        <v>7797</v>
      </c>
      <c r="O1247" s="5">
        <v>3489</v>
      </c>
      <c r="P1247" s="5">
        <v>8775</v>
      </c>
      <c r="Q1247" s="5">
        <v>131830</v>
      </c>
    </row>
    <row r="1248" spans="1:17" ht="20.100000000000001" customHeight="1">
      <c r="A1248" s="288">
        <v>44898</v>
      </c>
      <c r="B1248" s="5">
        <v>9561</v>
      </c>
      <c r="C1248" s="5">
        <v>5230</v>
      </c>
      <c r="D1248" s="5">
        <v>4509</v>
      </c>
      <c r="E1248" s="5">
        <v>5839</v>
      </c>
      <c r="F1248" s="5">
        <v>25893</v>
      </c>
      <c r="G1248" s="5">
        <v>1840</v>
      </c>
      <c r="H1248" s="5">
        <v>22157</v>
      </c>
      <c r="I1248" s="5">
        <v>14187</v>
      </c>
      <c r="J1248" s="5">
        <v>6461</v>
      </c>
      <c r="K1248" s="5">
        <v>6721</v>
      </c>
      <c r="L1248" s="5">
        <v>6782</v>
      </c>
      <c r="M1248" s="5">
        <v>5547</v>
      </c>
      <c r="N1248" s="5">
        <v>7821</v>
      </c>
      <c r="O1248" s="5">
        <v>3547</v>
      </c>
      <c r="P1248" s="5">
        <v>9366</v>
      </c>
      <c r="Q1248" s="5">
        <v>135461</v>
      </c>
    </row>
    <row r="1249" spans="1:17" ht="20.100000000000001" customHeight="1">
      <c r="A1249" s="288">
        <v>44899</v>
      </c>
      <c r="B1249" s="5">
        <v>9502</v>
      </c>
      <c r="C1249" s="5">
        <v>5376</v>
      </c>
      <c r="D1249" s="5">
        <v>4670</v>
      </c>
      <c r="E1249" s="5">
        <v>6328</v>
      </c>
      <c r="F1249" s="5">
        <v>26711</v>
      </c>
      <c r="G1249" s="5">
        <v>1985</v>
      </c>
      <c r="H1249" s="5">
        <v>22033</v>
      </c>
      <c r="I1249" s="5">
        <v>14052</v>
      </c>
      <c r="J1249" s="5">
        <v>6534</v>
      </c>
      <c r="K1249" s="5">
        <v>6673</v>
      </c>
      <c r="L1249" s="5">
        <v>6908</v>
      </c>
      <c r="M1249" s="5">
        <v>5804</v>
      </c>
      <c r="N1249" s="5">
        <v>7889</v>
      </c>
      <c r="O1249" s="5">
        <v>3502</v>
      </c>
      <c r="P1249" s="5">
        <v>9458</v>
      </c>
      <c r="Q1249" s="5">
        <v>137425</v>
      </c>
    </row>
    <row r="1250" spans="1:17" ht="20.100000000000001" customHeight="1">
      <c r="A1250" s="288">
        <v>44900</v>
      </c>
      <c r="B1250" s="5">
        <v>9412</v>
      </c>
      <c r="C1250" s="5">
        <v>5207</v>
      </c>
      <c r="D1250" s="5">
        <v>4510</v>
      </c>
      <c r="E1250" s="5">
        <v>7057</v>
      </c>
      <c r="F1250" s="5">
        <v>27038</v>
      </c>
      <c r="G1250" s="5">
        <v>1926</v>
      </c>
      <c r="H1250" s="5">
        <v>21230</v>
      </c>
      <c r="I1250" s="5">
        <v>14717</v>
      </c>
      <c r="J1250" s="5">
        <v>6490</v>
      </c>
      <c r="K1250" s="5">
        <v>6509</v>
      </c>
      <c r="L1250" s="5">
        <v>7365</v>
      </c>
      <c r="M1250" s="5">
        <v>5897</v>
      </c>
      <c r="N1250" s="5">
        <v>7994</v>
      </c>
      <c r="O1250" s="5">
        <v>3535</v>
      </c>
      <c r="P1250" s="5">
        <v>9259</v>
      </c>
      <c r="Q1250" s="5">
        <v>138146</v>
      </c>
    </row>
    <row r="1251" spans="1:17" ht="20.100000000000001" customHeight="1">
      <c r="A1251" s="288">
        <v>44901</v>
      </c>
      <c r="B1251" s="5">
        <v>9581</v>
      </c>
      <c r="C1251" s="5">
        <v>5301</v>
      </c>
      <c r="D1251" s="5">
        <v>4593</v>
      </c>
      <c r="E1251" s="5">
        <v>7817</v>
      </c>
      <c r="F1251" s="5">
        <v>26683</v>
      </c>
      <c r="G1251" s="5">
        <v>1902</v>
      </c>
      <c r="H1251" s="5">
        <v>21875</v>
      </c>
      <c r="I1251" s="5">
        <v>14356</v>
      </c>
      <c r="J1251" s="5">
        <v>6581</v>
      </c>
      <c r="K1251" s="5">
        <v>6423</v>
      </c>
      <c r="L1251" s="5">
        <v>7098</v>
      </c>
      <c r="M1251" s="5">
        <v>5766</v>
      </c>
      <c r="N1251" s="5">
        <v>7902</v>
      </c>
      <c r="O1251" s="5">
        <v>3567</v>
      </c>
      <c r="P1251" s="5">
        <v>9368</v>
      </c>
      <c r="Q1251" s="5">
        <v>138813</v>
      </c>
    </row>
    <row r="1252" spans="1:17" ht="20.100000000000001" customHeight="1">
      <c r="A1252" s="288">
        <v>44902</v>
      </c>
      <c r="B1252" s="5">
        <v>9980</v>
      </c>
      <c r="C1252" s="5">
        <v>5698</v>
      </c>
      <c r="D1252" s="5">
        <v>4871</v>
      </c>
      <c r="E1252" s="5">
        <v>9230</v>
      </c>
      <c r="F1252" s="5">
        <v>28592</v>
      </c>
      <c r="G1252" s="5">
        <v>1687</v>
      </c>
      <c r="H1252" s="5">
        <v>20988</v>
      </c>
      <c r="I1252" s="5">
        <v>14598</v>
      </c>
      <c r="J1252" s="5">
        <v>6375</v>
      </c>
      <c r="K1252" s="5">
        <v>6649</v>
      </c>
      <c r="L1252" s="5">
        <v>7463</v>
      </c>
      <c r="M1252" s="5">
        <v>5842</v>
      </c>
      <c r="N1252" s="5">
        <v>8355</v>
      </c>
      <c r="O1252" s="5">
        <v>3601</v>
      </c>
      <c r="P1252" s="5">
        <v>9249</v>
      </c>
      <c r="Q1252" s="5">
        <v>143178</v>
      </c>
    </row>
    <row r="1253" spans="1:17" ht="20.100000000000001" customHeight="1">
      <c r="A1253" s="288">
        <v>44903</v>
      </c>
      <c r="B1253" s="5">
        <v>9709</v>
      </c>
      <c r="C1253" s="5">
        <v>5502</v>
      </c>
      <c r="D1253" s="5">
        <v>4709</v>
      </c>
      <c r="E1253" s="5">
        <v>8806</v>
      </c>
      <c r="F1253" s="5">
        <v>28077</v>
      </c>
      <c r="G1253" s="5">
        <v>1422</v>
      </c>
      <c r="H1253" s="5">
        <v>19419</v>
      </c>
      <c r="I1253" s="5">
        <v>14259</v>
      </c>
      <c r="J1253" s="5">
        <v>6563</v>
      </c>
      <c r="K1253" s="5">
        <v>6918</v>
      </c>
      <c r="L1253" s="5">
        <v>6629</v>
      </c>
      <c r="M1253" s="5">
        <v>5709</v>
      </c>
      <c r="N1253" s="5">
        <v>8597</v>
      </c>
      <c r="O1253" s="5">
        <v>3629</v>
      </c>
      <c r="P1253" s="5">
        <v>9738</v>
      </c>
      <c r="Q1253" s="5">
        <v>139686</v>
      </c>
    </row>
    <row r="1254" spans="1:17" ht="20.100000000000001" customHeight="1">
      <c r="A1254" s="288">
        <v>44904</v>
      </c>
      <c r="B1254" s="5">
        <v>9996</v>
      </c>
      <c r="C1254" s="5">
        <v>5690</v>
      </c>
      <c r="D1254" s="5">
        <v>4870</v>
      </c>
      <c r="E1254" s="5">
        <v>8617</v>
      </c>
      <c r="F1254" s="5">
        <v>27581</v>
      </c>
      <c r="G1254" s="5">
        <v>1475</v>
      </c>
      <c r="H1254" s="5">
        <v>19684</v>
      </c>
      <c r="I1254" s="5">
        <v>13916</v>
      </c>
      <c r="J1254" s="5">
        <v>6237</v>
      </c>
      <c r="K1254" s="5">
        <v>6495</v>
      </c>
      <c r="L1254" s="5">
        <v>6736</v>
      </c>
      <c r="M1254" s="5">
        <v>4910</v>
      </c>
      <c r="N1254" s="5">
        <v>8826</v>
      </c>
      <c r="O1254" s="5">
        <v>3657</v>
      </c>
      <c r="P1254" s="5">
        <v>10658</v>
      </c>
      <c r="Q1254" s="5">
        <v>139348</v>
      </c>
    </row>
    <row r="1255" spans="1:17" ht="20.100000000000001" customHeight="1">
      <c r="A1255" s="288">
        <v>44905</v>
      </c>
      <c r="B1255" s="5">
        <v>10062</v>
      </c>
      <c r="C1255" s="5">
        <v>5765</v>
      </c>
      <c r="D1255" s="5">
        <v>4920</v>
      </c>
      <c r="E1255" s="5">
        <v>9725</v>
      </c>
      <c r="F1255" s="5">
        <v>27387</v>
      </c>
      <c r="G1255" s="5">
        <v>1618</v>
      </c>
      <c r="H1255" s="5">
        <v>19957</v>
      </c>
      <c r="I1255" s="5">
        <v>13761</v>
      </c>
      <c r="J1255" s="5">
        <v>6471</v>
      </c>
      <c r="K1255" s="5">
        <v>6518</v>
      </c>
      <c r="L1255" s="5">
        <v>6525</v>
      </c>
      <c r="M1255" s="5">
        <v>4796</v>
      </c>
      <c r="N1255" s="5">
        <v>9257</v>
      </c>
      <c r="O1255" s="5">
        <v>3601</v>
      </c>
      <c r="P1255" s="5">
        <v>11367</v>
      </c>
      <c r="Q1255" s="5">
        <v>141730</v>
      </c>
    </row>
    <row r="1256" spans="1:17" ht="20.100000000000001" customHeight="1">
      <c r="A1256" s="288">
        <v>44906</v>
      </c>
      <c r="B1256" s="5">
        <v>9402</v>
      </c>
      <c r="C1256" s="5">
        <v>5402</v>
      </c>
      <c r="D1256" s="5">
        <v>4705</v>
      </c>
      <c r="E1256" s="5">
        <v>9844</v>
      </c>
      <c r="F1256" s="5">
        <v>27951</v>
      </c>
      <c r="G1256" s="5">
        <v>1428</v>
      </c>
      <c r="H1256" s="5">
        <v>19482</v>
      </c>
      <c r="I1256" s="5">
        <v>13594</v>
      </c>
      <c r="J1256" s="5">
        <v>6420</v>
      </c>
      <c r="K1256" s="5">
        <v>6743</v>
      </c>
      <c r="L1256" s="5">
        <v>6335</v>
      </c>
      <c r="M1256" s="5">
        <v>4891</v>
      </c>
      <c r="N1256" s="5">
        <v>9869</v>
      </c>
      <c r="O1256" s="5">
        <v>3594</v>
      </c>
      <c r="P1256" s="5">
        <v>11639</v>
      </c>
      <c r="Q1256" s="5">
        <v>141299</v>
      </c>
    </row>
    <row r="1257" spans="1:17" ht="20.100000000000001" customHeight="1">
      <c r="A1257" s="288">
        <v>44907</v>
      </c>
      <c r="B1257" s="5">
        <v>9550</v>
      </c>
      <c r="C1257" s="5">
        <v>5460</v>
      </c>
      <c r="D1257" s="5">
        <v>4621</v>
      </c>
      <c r="E1257" s="5">
        <v>9517</v>
      </c>
      <c r="F1257" s="5">
        <v>29542</v>
      </c>
      <c r="G1257" s="5">
        <v>1455</v>
      </c>
      <c r="H1257" s="5">
        <v>19064</v>
      </c>
      <c r="I1257" s="5">
        <v>13807</v>
      </c>
      <c r="J1257" s="5">
        <v>6367</v>
      </c>
      <c r="K1257" s="5">
        <v>6684</v>
      </c>
      <c r="L1257" s="5">
        <v>6831</v>
      </c>
      <c r="M1257" s="5">
        <v>4763</v>
      </c>
      <c r="N1257" s="5">
        <v>9643</v>
      </c>
      <c r="O1257" s="5">
        <v>3623</v>
      </c>
      <c r="P1257" s="5">
        <v>12157</v>
      </c>
      <c r="Q1257" s="5">
        <v>143084</v>
      </c>
    </row>
    <row r="1258" spans="1:17" ht="20.100000000000001" customHeight="1">
      <c r="A1258" s="288">
        <v>44908</v>
      </c>
      <c r="B1258" s="5">
        <v>9971</v>
      </c>
      <c r="C1258" s="5">
        <v>5821</v>
      </c>
      <c r="D1258" s="5">
        <v>4934</v>
      </c>
      <c r="E1258" s="5">
        <v>9358</v>
      </c>
      <c r="F1258" s="5">
        <v>30337</v>
      </c>
      <c r="G1258" s="5">
        <v>1602</v>
      </c>
      <c r="H1258" s="5">
        <v>20348</v>
      </c>
      <c r="I1258" s="5">
        <v>13625</v>
      </c>
      <c r="J1258" s="5">
        <v>6487</v>
      </c>
      <c r="K1258" s="5">
        <v>6896</v>
      </c>
      <c r="L1258" s="5">
        <v>7125</v>
      </c>
      <c r="M1258" s="5">
        <v>4898</v>
      </c>
      <c r="N1258" s="5">
        <v>9412</v>
      </c>
      <c r="O1258" s="5">
        <v>3685</v>
      </c>
      <c r="P1258" s="5">
        <v>11486</v>
      </c>
      <c r="Q1258" s="5">
        <v>145985</v>
      </c>
    </row>
    <row r="1259" spans="1:17" ht="20.100000000000001" customHeight="1">
      <c r="A1259" s="288">
        <v>44909</v>
      </c>
      <c r="B1259" s="5">
        <v>10594</v>
      </c>
      <c r="C1259" s="5">
        <v>6262</v>
      </c>
      <c r="D1259" s="5">
        <v>5328</v>
      </c>
      <c r="E1259" s="5">
        <v>9521</v>
      </c>
      <c r="F1259" s="5">
        <v>30891</v>
      </c>
      <c r="G1259" s="5">
        <v>1548</v>
      </c>
      <c r="H1259" s="5">
        <v>21157</v>
      </c>
      <c r="I1259" s="5">
        <v>13861</v>
      </c>
      <c r="J1259" s="5">
        <v>6624</v>
      </c>
      <c r="K1259" s="5">
        <v>7001</v>
      </c>
      <c r="L1259" s="5">
        <v>6830</v>
      </c>
      <c r="M1259" s="5">
        <v>5006</v>
      </c>
      <c r="N1259" s="5">
        <v>9844</v>
      </c>
      <c r="O1259" s="5">
        <v>3634</v>
      </c>
      <c r="P1259" s="5">
        <v>10842</v>
      </c>
      <c r="Q1259" s="5">
        <v>148943</v>
      </c>
    </row>
    <row r="1260" spans="1:17" ht="20.100000000000001" customHeight="1">
      <c r="A1260" s="288">
        <v>44910</v>
      </c>
      <c r="B1260" s="5">
        <v>10731</v>
      </c>
      <c r="C1260" s="5">
        <v>6394</v>
      </c>
      <c r="D1260" s="5">
        <v>5458</v>
      </c>
      <c r="E1260" s="5">
        <v>9172</v>
      </c>
      <c r="F1260" s="5">
        <v>36177</v>
      </c>
      <c r="G1260" s="5">
        <v>1586</v>
      </c>
      <c r="H1260" s="5">
        <v>21570</v>
      </c>
      <c r="I1260" s="5">
        <v>13574</v>
      </c>
      <c r="J1260" s="5">
        <v>6833</v>
      </c>
      <c r="K1260" s="5">
        <v>7324</v>
      </c>
      <c r="L1260" s="5">
        <v>7133</v>
      </c>
      <c r="M1260" s="5">
        <v>5201</v>
      </c>
      <c r="N1260" s="5">
        <v>9523</v>
      </c>
      <c r="O1260" s="5">
        <v>3682</v>
      </c>
      <c r="P1260" s="5">
        <v>11786</v>
      </c>
      <c r="Q1260" s="5">
        <v>156144</v>
      </c>
    </row>
    <row r="1261" spans="1:17" ht="20.100000000000001" customHeight="1">
      <c r="A1261" s="288">
        <v>44911</v>
      </c>
      <c r="B1261" s="5">
        <v>11178</v>
      </c>
      <c r="C1261" s="5">
        <v>6713</v>
      </c>
      <c r="D1261" s="5">
        <v>5726</v>
      </c>
      <c r="E1261" s="5">
        <v>9298</v>
      </c>
      <c r="F1261" s="5">
        <v>35652</v>
      </c>
      <c r="G1261" s="5">
        <v>1489</v>
      </c>
      <c r="H1261" s="5">
        <v>20763</v>
      </c>
      <c r="I1261" s="5">
        <v>13321</v>
      </c>
      <c r="J1261" s="5">
        <v>7272</v>
      </c>
      <c r="K1261" s="5">
        <v>7943</v>
      </c>
      <c r="L1261" s="5">
        <v>7239</v>
      </c>
      <c r="M1261" s="5">
        <v>5369</v>
      </c>
      <c r="N1261" s="5">
        <v>9798</v>
      </c>
      <c r="O1261" s="5">
        <v>3667</v>
      </c>
      <c r="P1261" s="5">
        <v>11375</v>
      </c>
      <c r="Q1261" s="5">
        <v>156803</v>
      </c>
    </row>
    <row r="1262" spans="1:17" ht="20.100000000000001" customHeight="1">
      <c r="A1262" s="288">
        <v>44912</v>
      </c>
      <c r="B1262" s="5">
        <v>11032</v>
      </c>
      <c r="C1262" s="5">
        <v>6942</v>
      </c>
      <c r="D1262" s="5">
        <v>5574</v>
      </c>
      <c r="E1262" s="5">
        <v>9172</v>
      </c>
      <c r="F1262" s="5">
        <v>36077</v>
      </c>
      <c r="G1262" s="5">
        <v>1503</v>
      </c>
      <c r="H1262" s="5">
        <v>19695</v>
      </c>
      <c r="I1262" s="5">
        <v>13009</v>
      </c>
      <c r="J1262" s="5">
        <v>7396</v>
      </c>
      <c r="K1262" s="5">
        <v>8123</v>
      </c>
      <c r="L1262" s="5">
        <v>6909</v>
      </c>
      <c r="M1262" s="5">
        <v>5262</v>
      </c>
      <c r="N1262" s="5">
        <v>9932</v>
      </c>
      <c r="O1262" s="5">
        <v>3624</v>
      </c>
      <c r="P1262" s="5">
        <v>11012</v>
      </c>
      <c r="Q1262" s="5">
        <v>155262</v>
      </c>
    </row>
    <row r="1263" spans="1:17" ht="20.100000000000001" customHeight="1">
      <c r="A1263" s="288">
        <v>44913</v>
      </c>
      <c r="B1263" s="5">
        <v>10843</v>
      </c>
      <c r="C1263" s="5">
        <v>6771</v>
      </c>
      <c r="D1263" s="5">
        <v>5863</v>
      </c>
      <c r="E1263" s="5">
        <v>9329</v>
      </c>
      <c r="F1263" s="5">
        <v>35432</v>
      </c>
      <c r="G1263" s="5">
        <v>1492</v>
      </c>
      <c r="H1263" s="5">
        <v>19441</v>
      </c>
      <c r="I1263" s="5">
        <v>12718</v>
      </c>
      <c r="J1263" s="5">
        <v>7528</v>
      </c>
      <c r="K1263" s="5">
        <v>8242</v>
      </c>
      <c r="L1263" s="5">
        <v>6850</v>
      </c>
      <c r="M1263" s="5">
        <v>5389</v>
      </c>
      <c r="N1263" s="5">
        <v>10357</v>
      </c>
      <c r="O1263" s="5">
        <v>3584</v>
      </c>
      <c r="P1263" s="5">
        <v>11589</v>
      </c>
      <c r="Q1263" s="5">
        <v>155428</v>
      </c>
    </row>
    <row r="1264" spans="1:17" ht="20.100000000000001" customHeight="1">
      <c r="A1264" s="288">
        <v>44914</v>
      </c>
      <c r="B1264" s="5">
        <v>10684</v>
      </c>
      <c r="C1264" s="5">
        <v>6448</v>
      </c>
      <c r="D1264" s="5">
        <v>5548</v>
      </c>
      <c r="E1264" s="5">
        <v>9510</v>
      </c>
      <c r="F1264" s="5">
        <v>34863</v>
      </c>
      <c r="G1264" s="5">
        <v>1465</v>
      </c>
      <c r="H1264" s="5">
        <v>19743</v>
      </c>
      <c r="I1264" s="5">
        <v>12964</v>
      </c>
      <c r="J1264" s="5">
        <v>7707</v>
      </c>
      <c r="K1264" s="5">
        <v>8369</v>
      </c>
      <c r="L1264" s="5">
        <v>6802</v>
      </c>
      <c r="M1264" s="5">
        <v>5235</v>
      </c>
      <c r="N1264" s="5">
        <v>10677</v>
      </c>
      <c r="O1264" s="5">
        <v>3602</v>
      </c>
      <c r="P1264" s="5">
        <v>11986</v>
      </c>
      <c r="Q1264" s="5">
        <v>155603</v>
      </c>
    </row>
    <row r="1265" spans="1:17" ht="20.100000000000001" customHeight="1">
      <c r="A1265" s="288">
        <v>44915</v>
      </c>
      <c r="B1265" s="5">
        <v>10975</v>
      </c>
      <c r="C1265" s="5">
        <v>6632</v>
      </c>
      <c r="D1265" s="5">
        <v>5273</v>
      </c>
      <c r="E1265" s="5">
        <v>9883</v>
      </c>
      <c r="F1265" s="5">
        <v>35516</v>
      </c>
      <c r="G1265" s="5">
        <v>1500</v>
      </c>
      <c r="H1265" s="5">
        <v>19992</v>
      </c>
      <c r="I1265" s="5">
        <v>13158</v>
      </c>
      <c r="J1265" s="5">
        <v>7878</v>
      </c>
      <c r="K1265" s="5">
        <v>8497</v>
      </c>
      <c r="L1265" s="5">
        <v>6601</v>
      </c>
      <c r="M1265" s="5">
        <v>4996</v>
      </c>
      <c r="N1265" s="5">
        <v>10157</v>
      </c>
      <c r="O1265" s="5">
        <v>3524</v>
      </c>
      <c r="P1265" s="5">
        <v>12579</v>
      </c>
      <c r="Q1265" s="5">
        <v>157161</v>
      </c>
    </row>
    <row r="1266" spans="1:17" ht="20.100000000000001" customHeight="1">
      <c r="A1266" s="288">
        <v>44916</v>
      </c>
      <c r="B1266" s="5">
        <v>10714</v>
      </c>
      <c r="C1266" s="5">
        <v>6357</v>
      </c>
      <c r="D1266" s="5">
        <v>5497</v>
      </c>
      <c r="E1266" s="5">
        <v>9987</v>
      </c>
      <c r="F1266" s="5">
        <v>34588</v>
      </c>
      <c r="G1266" s="5">
        <v>1410</v>
      </c>
      <c r="H1266" s="5">
        <v>19049</v>
      </c>
      <c r="I1266" s="5">
        <v>12893</v>
      </c>
      <c r="J1266" s="5">
        <v>7694</v>
      </c>
      <c r="K1266" s="5">
        <v>8243</v>
      </c>
      <c r="L1266" s="5">
        <v>6478</v>
      </c>
      <c r="M1266" s="5">
        <v>4895</v>
      </c>
      <c r="N1266" s="5">
        <v>10795</v>
      </c>
      <c r="O1266" s="5">
        <v>3487</v>
      </c>
      <c r="P1266" s="5">
        <v>13397</v>
      </c>
      <c r="Q1266" s="5">
        <v>155484</v>
      </c>
    </row>
    <row r="1267" spans="1:17" ht="20.100000000000001" customHeight="1">
      <c r="A1267" s="288">
        <v>44917</v>
      </c>
      <c r="B1267" s="5">
        <v>11023</v>
      </c>
      <c r="C1267" s="5">
        <v>6731</v>
      </c>
      <c r="D1267" s="5">
        <v>5274</v>
      </c>
      <c r="E1267" s="5">
        <v>9565</v>
      </c>
      <c r="F1267" s="5">
        <v>37112</v>
      </c>
      <c r="G1267" s="5">
        <v>1654</v>
      </c>
      <c r="H1267" s="5">
        <v>21203</v>
      </c>
      <c r="I1267" s="5">
        <v>13214</v>
      </c>
      <c r="J1267" s="5">
        <v>7432</v>
      </c>
      <c r="K1267" s="5">
        <v>8014</v>
      </c>
      <c r="L1267" s="5">
        <v>6598</v>
      </c>
      <c r="M1267" s="5">
        <v>5078</v>
      </c>
      <c r="N1267" s="5">
        <v>11134</v>
      </c>
      <c r="O1267" s="5">
        <v>3421</v>
      </c>
      <c r="P1267" s="5">
        <v>13968</v>
      </c>
      <c r="Q1267" s="5">
        <v>161421</v>
      </c>
    </row>
    <row r="1268" spans="1:17" ht="20.100000000000001" customHeight="1">
      <c r="A1268" s="288">
        <v>44918</v>
      </c>
      <c r="B1268" s="5">
        <v>11447</v>
      </c>
      <c r="C1268" s="5">
        <v>6987</v>
      </c>
      <c r="D1268" s="5">
        <v>5531</v>
      </c>
      <c r="E1268" s="5">
        <v>9734</v>
      </c>
      <c r="F1268" s="5">
        <v>35347</v>
      </c>
      <c r="G1268" s="5">
        <v>1628</v>
      </c>
      <c r="H1268" s="5">
        <v>21044</v>
      </c>
      <c r="I1268" s="5">
        <v>13567</v>
      </c>
      <c r="J1268" s="5">
        <v>7217</v>
      </c>
      <c r="K1268" s="5">
        <v>7754</v>
      </c>
      <c r="L1268" s="5">
        <v>6720</v>
      </c>
      <c r="M1268" s="5">
        <v>5235</v>
      </c>
      <c r="N1268" s="5">
        <v>10795</v>
      </c>
      <c r="O1268" s="5">
        <v>3387</v>
      </c>
      <c r="P1268" s="5">
        <v>13056</v>
      </c>
      <c r="Q1268" s="5">
        <v>159449</v>
      </c>
    </row>
    <row r="1269" spans="1:17" ht="20.100000000000001" customHeight="1">
      <c r="A1269" s="288">
        <v>44919</v>
      </c>
      <c r="B1269" s="5">
        <v>11725</v>
      </c>
      <c r="C1269" s="5">
        <v>7164</v>
      </c>
      <c r="D1269" s="5">
        <v>5734</v>
      </c>
      <c r="E1269" s="5">
        <v>9553</v>
      </c>
      <c r="F1269" s="5">
        <v>36773</v>
      </c>
      <c r="G1269" s="5">
        <v>1544</v>
      </c>
      <c r="H1269" s="5">
        <v>20471</v>
      </c>
      <c r="I1269" s="5">
        <v>13692</v>
      </c>
      <c r="J1269" s="5">
        <v>7047</v>
      </c>
      <c r="K1269" s="5">
        <v>7545</v>
      </c>
      <c r="L1269" s="5">
        <v>6835</v>
      </c>
      <c r="M1269" s="5">
        <v>5156</v>
      </c>
      <c r="N1269" s="5">
        <v>10512</v>
      </c>
      <c r="O1269" s="5">
        <v>3373</v>
      </c>
      <c r="P1269" s="5">
        <v>12899</v>
      </c>
      <c r="Q1269" s="5">
        <v>160023</v>
      </c>
    </row>
    <row r="1270" spans="1:17" ht="20.100000000000001" customHeight="1">
      <c r="A1270" s="288">
        <v>44920</v>
      </c>
      <c r="B1270" s="5">
        <v>12139</v>
      </c>
      <c r="C1270" s="5">
        <v>7349</v>
      </c>
      <c r="D1270" s="5">
        <v>5945</v>
      </c>
      <c r="E1270" s="5">
        <v>9798</v>
      </c>
      <c r="F1270" s="5">
        <v>37089</v>
      </c>
      <c r="G1270" s="5">
        <v>1571</v>
      </c>
      <c r="H1270" s="5">
        <v>22053</v>
      </c>
      <c r="I1270" s="5">
        <v>13736</v>
      </c>
      <c r="J1270" s="5">
        <v>7198</v>
      </c>
      <c r="K1270" s="5">
        <v>7698</v>
      </c>
      <c r="L1270" s="5">
        <v>7091</v>
      </c>
      <c r="M1270" s="5">
        <v>5278</v>
      </c>
      <c r="N1270" s="5">
        <v>10896</v>
      </c>
      <c r="O1270" s="5">
        <v>3409</v>
      </c>
      <c r="P1270" s="5">
        <v>13976</v>
      </c>
      <c r="Q1270" s="5">
        <v>165226</v>
      </c>
    </row>
    <row r="1271" spans="1:17" ht="20.100000000000001" customHeight="1">
      <c r="A1271" s="288">
        <v>44921</v>
      </c>
      <c r="B1271" s="5">
        <v>12998</v>
      </c>
      <c r="C1271" s="5">
        <v>7864</v>
      </c>
      <c r="D1271" s="5">
        <v>6176</v>
      </c>
      <c r="E1271" s="5">
        <v>9967</v>
      </c>
      <c r="F1271" s="5">
        <v>38023</v>
      </c>
      <c r="G1271" s="5">
        <v>1932</v>
      </c>
      <c r="H1271" s="5">
        <v>27155</v>
      </c>
      <c r="I1271" s="5">
        <v>14926</v>
      </c>
      <c r="J1271" s="5">
        <v>7349</v>
      </c>
      <c r="K1271" s="5">
        <v>7937</v>
      </c>
      <c r="L1271" s="5">
        <v>7299</v>
      </c>
      <c r="M1271" s="5">
        <v>5356</v>
      </c>
      <c r="N1271" s="5">
        <v>11599</v>
      </c>
      <c r="O1271" s="5">
        <v>3464</v>
      </c>
      <c r="P1271" s="5">
        <v>13647</v>
      </c>
      <c r="Q1271" s="5">
        <v>175692</v>
      </c>
    </row>
    <row r="1272" spans="1:17" ht="20.100000000000001" customHeight="1">
      <c r="A1272" s="288">
        <v>44922</v>
      </c>
      <c r="B1272" s="5">
        <v>12431</v>
      </c>
      <c r="C1272" s="5">
        <v>7539</v>
      </c>
      <c r="D1272" s="5">
        <v>5997</v>
      </c>
      <c r="E1272" s="5">
        <v>9839</v>
      </c>
      <c r="F1272" s="5">
        <v>37159</v>
      </c>
      <c r="G1272" s="5">
        <v>1902</v>
      </c>
      <c r="H1272" s="5">
        <v>29021</v>
      </c>
      <c r="I1272" s="5">
        <v>14367</v>
      </c>
      <c r="J1272" s="5">
        <v>7694</v>
      </c>
      <c r="K1272" s="5">
        <v>8361</v>
      </c>
      <c r="L1272" s="5">
        <v>7402</v>
      </c>
      <c r="M1272" s="5">
        <v>5487</v>
      </c>
      <c r="N1272" s="5">
        <v>11216</v>
      </c>
      <c r="O1272" s="5">
        <v>3521</v>
      </c>
      <c r="P1272" s="5">
        <v>13029</v>
      </c>
      <c r="Q1272" s="5">
        <v>174965</v>
      </c>
    </row>
    <row r="1273" spans="1:17" ht="20.100000000000001" customHeight="1">
      <c r="A1273" s="288">
        <v>44923</v>
      </c>
      <c r="B1273" s="5">
        <v>11486</v>
      </c>
      <c r="C1273" s="5">
        <v>7221</v>
      </c>
      <c r="D1273" s="5">
        <v>5732</v>
      </c>
      <c r="E1273" s="5">
        <v>9994</v>
      </c>
      <c r="F1273" s="5">
        <v>36387</v>
      </c>
      <c r="G1273" s="5">
        <v>1847</v>
      </c>
      <c r="H1273" s="5">
        <v>30758</v>
      </c>
      <c r="I1273" s="5">
        <v>13879</v>
      </c>
      <c r="J1273" s="5">
        <v>7396</v>
      </c>
      <c r="K1273" s="5">
        <v>8047</v>
      </c>
      <c r="L1273" s="5">
        <v>7077</v>
      </c>
      <c r="M1273" s="5">
        <v>5362</v>
      </c>
      <c r="N1273" s="5">
        <v>10698</v>
      </c>
      <c r="O1273" s="5">
        <v>3478</v>
      </c>
      <c r="P1273" s="5">
        <v>13487</v>
      </c>
      <c r="Q1273" s="5">
        <v>172849</v>
      </c>
    </row>
    <row r="1274" spans="1:17" ht="20.100000000000001" customHeight="1">
      <c r="A1274" s="288">
        <v>44924</v>
      </c>
      <c r="B1274" s="5">
        <v>11942</v>
      </c>
      <c r="C1274" s="5">
        <v>7594</v>
      </c>
      <c r="D1274" s="5">
        <v>6054</v>
      </c>
      <c r="E1274" s="5">
        <v>9668</v>
      </c>
      <c r="F1274" s="5">
        <v>40156</v>
      </c>
      <c r="G1274" s="5">
        <v>1765</v>
      </c>
      <c r="H1274" s="5">
        <v>29873</v>
      </c>
      <c r="I1274" s="5">
        <v>13596</v>
      </c>
      <c r="J1274" s="5">
        <v>7143</v>
      </c>
      <c r="K1274" s="5">
        <v>7824</v>
      </c>
      <c r="L1274" s="5">
        <v>7396</v>
      </c>
      <c r="M1274" s="5">
        <v>5497</v>
      </c>
      <c r="N1274" s="5">
        <v>11197</v>
      </c>
      <c r="O1274" s="5">
        <v>3434</v>
      </c>
      <c r="P1274" s="5">
        <v>14159</v>
      </c>
      <c r="Q1274" s="5">
        <v>177298</v>
      </c>
    </row>
    <row r="1275" spans="1:17" ht="20.100000000000001" customHeight="1">
      <c r="A1275" s="288">
        <v>44925</v>
      </c>
      <c r="B1275" s="5">
        <v>13347</v>
      </c>
      <c r="C1275" s="5">
        <v>8025</v>
      </c>
      <c r="D1275" s="5">
        <v>6721</v>
      </c>
      <c r="E1275" s="5">
        <v>9789</v>
      </c>
      <c r="F1275" s="5">
        <v>43189</v>
      </c>
      <c r="G1275" s="5">
        <v>1894</v>
      </c>
      <c r="H1275" s="5">
        <v>30915</v>
      </c>
      <c r="I1275" s="5">
        <v>14258</v>
      </c>
      <c r="J1275" s="5">
        <v>6999</v>
      </c>
      <c r="K1275" s="5">
        <v>7567</v>
      </c>
      <c r="L1275" s="5">
        <v>7497</v>
      </c>
      <c r="M1275" s="5">
        <v>5598</v>
      </c>
      <c r="N1275" s="5">
        <v>11659</v>
      </c>
      <c r="O1275" s="5">
        <v>3383</v>
      </c>
      <c r="P1275" s="5">
        <v>13551</v>
      </c>
      <c r="Q1275" s="5">
        <v>184392</v>
      </c>
    </row>
    <row r="1276" spans="1:17" ht="20.100000000000001" customHeight="1">
      <c r="A1276" s="288">
        <v>44926</v>
      </c>
      <c r="B1276" s="5">
        <v>13074</v>
      </c>
      <c r="C1276" s="5">
        <v>7897</v>
      </c>
      <c r="D1276" s="5">
        <v>6852</v>
      </c>
      <c r="E1276" s="5">
        <v>9997</v>
      </c>
      <c r="F1276" s="5">
        <v>46788</v>
      </c>
      <c r="G1276" s="5">
        <v>2041</v>
      </c>
      <c r="H1276" s="5">
        <v>33015</v>
      </c>
      <c r="I1276" s="5">
        <v>14479</v>
      </c>
      <c r="J1276" s="5">
        <v>7202</v>
      </c>
      <c r="K1276" s="5">
        <v>7797</v>
      </c>
      <c r="L1276" s="5">
        <v>7678</v>
      </c>
      <c r="M1276" s="5">
        <v>6278</v>
      </c>
      <c r="N1276" s="5">
        <v>11967</v>
      </c>
      <c r="O1276" s="5">
        <v>3427</v>
      </c>
      <c r="P1276" s="5">
        <v>14226</v>
      </c>
      <c r="Q1276" s="5">
        <v>192718</v>
      </c>
    </row>
    <row r="1277" spans="1:17" ht="20.100000000000001" customHeight="1">
      <c r="A1277" s="288">
        <v>44927</v>
      </c>
      <c r="B1277" s="5">
        <v>13421</v>
      </c>
      <c r="C1277" s="5">
        <v>8121</v>
      </c>
      <c r="D1277" s="5">
        <v>6627</v>
      </c>
      <c r="E1277" s="5">
        <v>10137</v>
      </c>
      <c r="F1277" s="5">
        <v>47321</v>
      </c>
      <c r="G1277" s="5">
        <v>1915</v>
      </c>
      <c r="H1277" s="5">
        <v>31750</v>
      </c>
      <c r="I1277" s="5">
        <v>13526</v>
      </c>
      <c r="J1277" s="5">
        <v>7394</v>
      </c>
      <c r="K1277" s="5">
        <v>7923</v>
      </c>
      <c r="L1277" s="5">
        <v>7793</v>
      </c>
      <c r="M1277" s="5">
        <v>6156</v>
      </c>
      <c r="N1277" s="5">
        <v>12358</v>
      </c>
      <c r="O1277" s="5">
        <v>3501</v>
      </c>
      <c r="P1277" s="5">
        <v>14746</v>
      </c>
      <c r="Q1277" s="5">
        <v>192689</v>
      </c>
    </row>
    <row r="1278" spans="1:17" ht="20.100000000000001" customHeight="1">
      <c r="A1278" s="288">
        <v>44928</v>
      </c>
      <c r="B1278" s="5">
        <v>13678</v>
      </c>
      <c r="C1278" s="5">
        <v>8332</v>
      </c>
      <c r="D1278" s="5">
        <v>6965</v>
      </c>
      <c r="E1278" s="5">
        <v>10499</v>
      </c>
      <c r="F1278" s="5">
        <v>47684</v>
      </c>
      <c r="G1278" s="5">
        <v>1934</v>
      </c>
      <c r="H1278" s="5">
        <v>31015</v>
      </c>
      <c r="I1278" s="5">
        <v>13381</v>
      </c>
      <c r="J1278" s="5">
        <v>7299</v>
      </c>
      <c r="K1278" s="5">
        <v>7801</v>
      </c>
      <c r="L1278" s="5">
        <v>8092</v>
      </c>
      <c r="M1278" s="5">
        <v>6268</v>
      </c>
      <c r="N1278" s="5">
        <v>12745</v>
      </c>
      <c r="O1278" s="5">
        <v>3522</v>
      </c>
      <c r="P1278" s="5">
        <v>13798</v>
      </c>
      <c r="Q1278" s="5">
        <v>193013</v>
      </c>
    </row>
    <row r="1279" spans="1:17" ht="20.100000000000001" customHeight="1">
      <c r="A1279" s="288">
        <v>44929</v>
      </c>
      <c r="B1279" s="5">
        <v>13956</v>
      </c>
      <c r="C1279" s="5">
        <v>8576</v>
      </c>
      <c r="D1279" s="5">
        <v>7197</v>
      </c>
      <c r="E1279" s="5">
        <v>10675</v>
      </c>
      <c r="F1279" s="5">
        <v>48776</v>
      </c>
      <c r="G1279" s="5">
        <v>1925</v>
      </c>
      <c r="H1279" s="5">
        <v>30228</v>
      </c>
      <c r="I1279" s="5">
        <v>13205</v>
      </c>
      <c r="J1279" s="5">
        <v>7187</v>
      </c>
      <c r="K1279" s="5">
        <v>7643</v>
      </c>
      <c r="L1279" s="5">
        <v>7933</v>
      </c>
      <c r="M1279" s="5">
        <v>6189</v>
      </c>
      <c r="N1279" s="5">
        <v>12247</v>
      </c>
      <c r="O1279" s="5">
        <v>3467</v>
      </c>
      <c r="P1279" s="5">
        <v>13115</v>
      </c>
      <c r="Q1279" s="5">
        <v>192319</v>
      </c>
    </row>
    <row r="1280" spans="1:17" ht="20.100000000000001" customHeight="1">
      <c r="A1280" s="288">
        <v>44930</v>
      </c>
      <c r="B1280" s="5">
        <v>13461</v>
      </c>
      <c r="C1280" s="5">
        <v>8187</v>
      </c>
      <c r="D1280" s="5">
        <v>6832</v>
      </c>
      <c r="E1280" s="5">
        <v>10065</v>
      </c>
      <c r="F1280" s="5">
        <v>49862</v>
      </c>
      <c r="G1280" s="5">
        <v>1877</v>
      </c>
      <c r="H1280" s="5">
        <v>30871</v>
      </c>
      <c r="I1280" s="5">
        <v>13426</v>
      </c>
      <c r="J1280" s="5">
        <v>7021</v>
      </c>
      <c r="K1280" s="5">
        <v>7392</v>
      </c>
      <c r="L1280" s="5">
        <v>7702</v>
      </c>
      <c r="M1280" s="5">
        <v>6308</v>
      </c>
      <c r="N1280" s="5">
        <v>12589</v>
      </c>
      <c r="O1280" s="5">
        <v>3414</v>
      </c>
      <c r="P1280" s="5">
        <v>13887</v>
      </c>
      <c r="Q1280" s="5">
        <v>192894</v>
      </c>
    </row>
    <row r="1281" spans="1:17" ht="20.100000000000001" customHeight="1">
      <c r="A1281" s="288">
        <v>44931</v>
      </c>
      <c r="B1281" s="5">
        <v>13997</v>
      </c>
      <c r="C1281" s="5">
        <v>8523</v>
      </c>
      <c r="D1281" s="5">
        <v>7228</v>
      </c>
      <c r="E1281" s="5">
        <v>9958</v>
      </c>
      <c r="F1281" s="5">
        <v>48933</v>
      </c>
      <c r="G1281" s="5">
        <v>1902</v>
      </c>
      <c r="H1281" s="5">
        <v>31750</v>
      </c>
      <c r="I1281" s="5">
        <v>13179</v>
      </c>
      <c r="J1281" s="5">
        <v>6853</v>
      </c>
      <c r="K1281" s="5">
        <v>7201</v>
      </c>
      <c r="L1281" s="5">
        <v>7890</v>
      </c>
      <c r="M1281" s="5">
        <v>6415</v>
      </c>
      <c r="N1281" s="5">
        <v>12792</v>
      </c>
      <c r="O1281" s="5">
        <v>3353</v>
      </c>
      <c r="P1281" s="5">
        <v>13426</v>
      </c>
      <c r="Q1281" s="5">
        <v>193400</v>
      </c>
    </row>
    <row r="1282" spans="1:17" ht="20.100000000000001" customHeight="1">
      <c r="A1282" s="288">
        <v>44932</v>
      </c>
      <c r="B1282" s="5">
        <v>18503</v>
      </c>
      <c r="C1282" s="5">
        <v>10631</v>
      </c>
      <c r="D1282" s="5">
        <v>10341</v>
      </c>
      <c r="E1282" s="5">
        <v>11561</v>
      </c>
      <c r="F1282" s="5">
        <v>59416</v>
      </c>
      <c r="G1282" s="5">
        <v>2133</v>
      </c>
      <c r="H1282" s="5">
        <v>35048</v>
      </c>
      <c r="I1282" s="5">
        <v>13581</v>
      </c>
      <c r="J1282" s="5">
        <v>7133</v>
      </c>
      <c r="K1282" s="5">
        <v>7412</v>
      </c>
      <c r="L1282" s="5">
        <v>8220</v>
      </c>
      <c r="M1282" s="5">
        <v>6687</v>
      </c>
      <c r="N1282" s="5">
        <v>12997</v>
      </c>
      <c r="O1282" s="5">
        <v>3396</v>
      </c>
      <c r="P1282" s="5">
        <v>13165</v>
      </c>
      <c r="Q1282" s="5">
        <v>220224</v>
      </c>
    </row>
    <row r="1283" spans="1:17" ht="20.100000000000001" customHeight="1">
      <c r="A1283" s="288">
        <v>44933</v>
      </c>
      <c r="B1283" s="5">
        <v>18811</v>
      </c>
      <c r="C1283" s="5">
        <v>10954</v>
      </c>
      <c r="D1283" s="5">
        <v>10523</v>
      </c>
      <c r="E1283" s="5">
        <v>13093</v>
      </c>
      <c r="F1283" s="5">
        <v>66875</v>
      </c>
      <c r="G1283" s="5">
        <v>2184</v>
      </c>
      <c r="H1283" s="5">
        <v>41484</v>
      </c>
      <c r="I1283" s="5">
        <v>13317</v>
      </c>
      <c r="J1283" s="5">
        <v>7699</v>
      </c>
      <c r="K1283" s="5">
        <v>7892</v>
      </c>
      <c r="L1283" s="5">
        <v>8292</v>
      </c>
      <c r="M1283" s="5">
        <v>6897</v>
      </c>
      <c r="N1283" s="5">
        <v>13216</v>
      </c>
      <c r="O1283" s="5">
        <v>3487</v>
      </c>
      <c r="P1283" s="5">
        <v>12884</v>
      </c>
      <c r="Q1283" s="5">
        <v>237608</v>
      </c>
    </row>
    <row r="1284" spans="1:17" ht="20.100000000000001" customHeight="1">
      <c r="A1284" s="288">
        <v>44934</v>
      </c>
      <c r="B1284" s="5">
        <v>18327</v>
      </c>
      <c r="C1284" s="5">
        <v>10532</v>
      </c>
      <c r="D1284" s="5">
        <v>10241</v>
      </c>
      <c r="E1284" s="5">
        <v>12590</v>
      </c>
      <c r="F1284" s="5">
        <v>72116</v>
      </c>
      <c r="G1284" s="5">
        <v>2419</v>
      </c>
      <c r="H1284" s="5">
        <v>47978</v>
      </c>
      <c r="I1284" s="5">
        <v>13628</v>
      </c>
      <c r="J1284" s="5">
        <v>8054</v>
      </c>
      <c r="K1284" s="5">
        <v>8345</v>
      </c>
      <c r="L1284" s="5">
        <v>8519</v>
      </c>
      <c r="M1284" s="5">
        <v>7078</v>
      </c>
      <c r="N1284" s="5">
        <v>13628</v>
      </c>
      <c r="O1284" s="5">
        <v>3596</v>
      </c>
      <c r="P1284" s="5">
        <v>12515</v>
      </c>
      <c r="Q1284" s="5">
        <v>249566</v>
      </c>
    </row>
    <row r="1285" spans="1:17" ht="20.100000000000001" customHeight="1">
      <c r="A1285" s="288">
        <v>44935</v>
      </c>
      <c r="B1285" s="5">
        <v>17665</v>
      </c>
      <c r="C1285" s="5">
        <v>10119</v>
      </c>
      <c r="D1285" s="5">
        <v>9935</v>
      </c>
      <c r="E1285" s="5">
        <v>12107</v>
      </c>
      <c r="F1285" s="5">
        <v>73458</v>
      </c>
      <c r="G1285" s="5">
        <v>1957</v>
      </c>
      <c r="H1285" s="5">
        <v>38105</v>
      </c>
      <c r="I1285" s="5">
        <v>13809</v>
      </c>
      <c r="J1285" s="5">
        <v>8447</v>
      </c>
      <c r="K1285" s="5">
        <v>8797</v>
      </c>
      <c r="L1285" s="5">
        <v>8692</v>
      </c>
      <c r="M1285" s="5">
        <v>6793</v>
      </c>
      <c r="N1285" s="5">
        <v>13984</v>
      </c>
      <c r="O1285" s="5">
        <v>3721</v>
      </c>
      <c r="P1285" s="5">
        <v>13385</v>
      </c>
      <c r="Q1285" s="5">
        <v>240974</v>
      </c>
    </row>
    <row r="1286" spans="1:17" ht="20.100000000000001" customHeight="1">
      <c r="A1286" s="288">
        <v>44936</v>
      </c>
      <c r="B1286" s="5">
        <v>17921</v>
      </c>
      <c r="C1286" s="5">
        <v>10832</v>
      </c>
      <c r="D1286" s="5">
        <v>10221</v>
      </c>
      <c r="E1286" s="5">
        <v>12758</v>
      </c>
      <c r="F1286" s="5">
        <v>71287</v>
      </c>
      <c r="G1286" s="5">
        <v>1995</v>
      </c>
      <c r="H1286" s="5">
        <v>41258</v>
      </c>
      <c r="I1286" s="5">
        <v>13613</v>
      </c>
      <c r="J1286" s="5">
        <v>8787</v>
      </c>
      <c r="K1286" s="5">
        <v>9054</v>
      </c>
      <c r="L1286" s="5">
        <v>8998</v>
      </c>
      <c r="M1286" s="5">
        <v>6897</v>
      </c>
      <c r="N1286" s="5">
        <v>14421</v>
      </c>
      <c r="O1286" s="5">
        <v>3778</v>
      </c>
      <c r="P1286" s="5">
        <v>13098</v>
      </c>
      <c r="Q1286" s="5">
        <v>244918</v>
      </c>
    </row>
    <row r="1287" spans="1:17" ht="20.100000000000001" customHeight="1">
      <c r="A1287" s="288">
        <v>44937</v>
      </c>
      <c r="B1287" s="5">
        <v>18343</v>
      </c>
      <c r="C1287" s="5">
        <v>11194</v>
      </c>
      <c r="D1287" s="5">
        <v>10504</v>
      </c>
      <c r="E1287" s="5">
        <v>12601</v>
      </c>
      <c r="F1287" s="5">
        <v>70192</v>
      </c>
      <c r="G1287" s="5">
        <v>1957</v>
      </c>
      <c r="H1287" s="5">
        <v>43015</v>
      </c>
      <c r="I1287" s="5">
        <v>13294</v>
      </c>
      <c r="J1287" s="5">
        <v>8954</v>
      </c>
      <c r="K1287" s="5">
        <v>9237</v>
      </c>
      <c r="L1287" s="5">
        <v>9266</v>
      </c>
      <c r="M1287" s="5">
        <v>6781</v>
      </c>
      <c r="N1287" s="5">
        <v>14982</v>
      </c>
      <c r="O1287" s="5">
        <v>3823</v>
      </c>
      <c r="P1287" s="5">
        <v>12307</v>
      </c>
      <c r="Q1287" s="5">
        <v>246450</v>
      </c>
    </row>
    <row r="1288" spans="1:17" ht="20.100000000000001" customHeight="1">
      <c r="A1288" s="288">
        <v>44938</v>
      </c>
      <c r="B1288" s="5">
        <v>17363</v>
      </c>
      <c r="C1288" s="5">
        <v>10664</v>
      </c>
      <c r="D1288" s="5">
        <v>10094</v>
      </c>
      <c r="E1288" s="5">
        <v>12856</v>
      </c>
      <c r="F1288" s="5">
        <v>68387</v>
      </c>
      <c r="G1288" s="5">
        <v>1915</v>
      </c>
      <c r="H1288" s="5">
        <v>44117</v>
      </c>
      <c r="I1288" s="5">
        <v>13465</v>
      </c>
      <c r="J1288" s="5">
        <v>9121</v>
      </c>
      <c r="K1288" s="5">
        <v>9479</v>
      </c>
      <c r="L1288" s="5">
        <v>9370</v>
      </c>
      <c r="M1288" s="5">
        <v>6890</v>
      </c>
      <c r="N1288" s="5">
        <v>15231</v>
      </c>
      <c r="O1288" s="5">
        <v>3941</v>
      </c>
      <c r="P1288" s="5">
        <v>12611</v>
      </c>
      <c r="Q1288" s="5">
        <v>245504</v>
      </c>
    </row>
    <row r="1289" spans="1:17" ht="20.100000000000001" customHeight="1">
      <c r="A1289" s="288">
        <v>44939</v>
      </c>
      <c r="B1289" s="5">
        <v>19287</v>
      </c>
      <c r="C1289" s="5">
        <v>11129</v>
      </c>
      <c r="D1289" s="5">
        <v>10476</v>
      </c>
      <c r="E1289" s="5">
        <v>13727</v>
      </c>
      <c r="F1289" s="5">
        <v>77698</v>
      </c>
      <c r="G1289" s="5">
        <v>2594</v>
      </c>
      <c r="H1289" s="5">
        <v>55948</v>
      </c>
      <c r="I1289" s="5">
        <v>13609</v>
      </c>
      <c r="J1289" s="5">
        <v>9567</v>
      </c>
      <c r="K1289" s="5">
        <v>9898</v>
      </c>
      <c r="L1289" s="5">
        <v>9589</v>
      </c>
      <c r="M1289" s="5">
        <v>7189</v>
      </c>
      <c r="N1289" s="5">
        <v>15514</v>
      </c>
      <c r="O1289" s="5">
        <v>4698</v>
      </c>
      <c r="P1289" s="5">
        <v>13103</v>
      </c>
      <c r="Q1289" s="5">
        <v>274026</v>
      </c>
    </row>
    <row r="1290" spans="1:17" ht="20.100000000000001" customHeight="1">
      <c r="A1290" s="288">
        <v>44940</v>
      </c>
      <c r="B1290" s="5">
        <v>18965</v>
      </c>
      <c r="C1290" s="5">
        <v>11312</v>
      </c>
      <c r="D1290" s="5">
        <v>10621</v>
      </c>
      <c r="E1290" s="5">
        <v>14969</v>
      </c>
      <c r="F1290" s="5">
        <v>81223</v>
      </c>
      <c r="G1290" s="5">
        <v>2714</v>
      </c>
      <c r="H1290" s="5">
        <v>63154</v>
      </c>
      <c r="I1290" s="5">
        <v>13315</v>
      </c>
      <c r="J1290" s="5">
        <v>9297</v>
      </c>
      <c r="K1290" s="5">
        <v>9405</v>
      </c>
      <c r="L1290" s="5">
        <v>9220</v>
      </c>
      <c r="M1290" s="5">
        <v>7668</v>
      </c>
      <c r="N1290" s="5">
        <v>15923</v>
      </c>
      <c r="O1290" s="5">
        <v>4989</v>
      </c>
      <c r="P1290" s="5">
        <v>12612</v>
      </c>
      <c r="Q1290" s="5">
        <v>285387</v>
      </c>
    </row>
    <row r="1291" spans="1:17" ht="20.100000000000001" customHeight="1">
      <c r="A1291" s="288">
        <v>44941</v>
      </c>
      <c r="B1291" s="5">
        <v>16294</v>
      </c>
      <c r="C1291" s="5">
        <v>10956</v>
      </c>
      <c r="D1291" s="5">
        <v>10284</v>
      </c>
      <c r="E1291" s="5">
        <v>14867</v>
      </c>
      <c r="F1291" s="5">
        <v>78764</v>
      </c>
      <c r="G1291" s="5">
        <v>2677</v>
      </c>
      <c r="H1291" s="5">
        <v>52433</v>
      </c>
      <c r="I1291" s="5">
        <v>13172</v>
      </c>
      <c r="J1291" s="5">
        <v>8954</v>
      </c>
      <c r="K1291" s="5">
        <v>9137</v>
      </c>
      <c r="L1291" s="5">
        <v>8569</v>
      </c>
      <c r="M1291" s="5">
        <v>7092</v>
      </c>
      <c r="N1291" s="5">
        <v>15116</v>
      </c>
      <c r="O1291" s="5">
        <v>4861</v>
      </c>
      <c r="P1291" s="5">
        <v>14844</v>
      </c>
      <c r="Q1291" s="5">
        <v>268020</v>
      </c>
    </row>
    <row r="1292" spans="1:17" ht="20.100000000000001" customHeight="1">
      <c r="A1292" s="288">
        <v>44942</v>
      </c>
      <c r="B1292" s="5">
        <v>17942</v>
      </c>
      <c r="C1292" s="5">
        <v>11976</v>
      </c>
      <c r="D1292" s="5">
        <v>10846</v>
      </c>
      <c r="E1292" s="5">
        <v>15309</v>
      </c>
      <c r="F1292" s="5">
        <v>80189</v>
      </c>
      <c r="G1292" s="5">
        <v>2693</v>
      </c>
      <c r="H1292" s="5">
        <v>53076</v>
      </c>
      <c r="I1292" s="5">
        <v>13396</v>
      </c>
      <c r="J1292" s="5">
        <v>9191</v>
      </c>
      <c r="K1292" s="5">
        <v>9348</v>
      </c>
      <c r="L1292" s="5">
        <v>8693</v>
      </c>
      <c r="M1292" s="5">
        <v>7687</v>
      </c>
      <c r="N1292" s="5">
        <v>15523</v>
      </c>
      <c r="O1292" s="5">
        <v>4954</v>
      </c>
      <c r="P1292" s="5">
        <v>13225</v>
      </c>
      <c r="Q1292" s="5">
        <v>274048</v>
      </c>
    </row>
    <row r="1293" spans="1:17" ht="20.100000000000001" customHeight="1">
      <c r="A1293" s="288">
        <v>44953</v>
      </c>
      <c r="B1293" s="5">
        <v>3552</v>
      </c>
      <c r="C1293" s="5">
        <v>2887</v>
      </c>
      <c r="D1293" s="5">
        <v>1846</v>
      </c>
      <c r="E1293" s="5">
        <v>3495</v>
      </c>
      <c r="F1293" s="5">
        <v>13277</v>
      </c>
      <c r="G1293" s="5">
        <v>0</v>
      </c>
      <c r="H1293" s="5">
        <v>6425</v>
      </c>
      <c r="I1293" s="5">
        <v>4010</v>
      </c>
      <c r="J1293" s="5">
        <v>2757</v>
      </c>
      <c r="K1293" s="5">
        <v>2804</v>
      </c>
      <c r="L1293" s="5">
        <v>1906</v>
      </c>
      <c r="M1293" s="5">
        <v>2000</v>
      </c>
      <c r="N1293" s="5">
        <v>5433</v>
      </c>
      <c r="O1293" s="5">
        <v>2329</v>
      </c>
      <c r="P1293" s="5">
        <v>5357</v>
      </c>
      <c r="Q1293" s="5">
        <v>58078</v>
      </c>
    </row>
    <row r="1294" spans="1:17" ht="20.100000000000001" customHeight="1">
      <c r="A1294" s="288">
        <v>44954</v>
      </c>
      <c r="B1294" s="5">
        <v>5042</v>
      </c>
      <c r="C1294" s="5">
        <v>3984</v>
      </c>
      <c r="D1294" s="5">
        <v>2875</v>
      </c>
      <c r="E1294" s="5">
        <v>3992</v>
      </c>
      <c r="F1294" s="5">
        <v>15836</v>
      </c>
      <c r="G1294" s="5">
        <v>0</v>
      </c>
      <c r="H1294" s="5">
        <v>9098</v>
      </c>
      <c r="I1294" s="5">
        <v>5157</v>
      </c>
      <c r="J1294" s="5">
        <v>3384</v>
      </c>
      <c r="K1294" s="5">
        <v>3497</v>
      </c>
      <c r="L1294" s="5">
        <v>3012</v>
      </c>
      <c r="M1294" s="5">
        <v>2553</v>
      </c>
      <c r="N1294" s="5">
        <v>6452</v>
      </c>
      <c r="O1294" s="5">
        <v>2686</v>
      </c>
      <c r="P1294" s="5">
        <v>7994</v>
      </c>
      <c r="Q1294" s="5">
        <v>75562</v>
      </c>
    </row>
    <row r="1295" spans="1:17" ht="20.100000000000001" customHeight="1">
      <c r="A1295" s="288">
        <v>44955</v>
      </c>
      <c r="B1295" s="5">
        <v>7264</v>
      </c>
      <c r="C1295" s="5">
        <v>5674</v>
      </c>
      <c r="D1295" s="5">
        <v>4124</v>
      </c>
      <c r="E1295" s="5">
        <v>5375</v>
      </c>
      <c r="F1295" s="5">
        <v>18361</v>
      </c>
      <c r="G1295" s="5">
        <v>510</v>
      </c>
      <c r="H1295" s="5">
        <v>12524</v>
      </c>
      <c r="I1295" s="5">
        <v>6478</v>
      </c>
      <c r="J1295" s="5">
        <v>3867</v>
      </c>
      <c r="K1295" s="5">
        <v>3999</v>
      </c>
      <c r="L1295" s="5">
        <v>4667</v>
      </c>
      <c r="M1295" s="5">
        <v>2671</v>
      </c>
      <c r="N1295" s="5">
        <v>6755</v>
      </c>
      <c r="O1295" s="5">
        <v>3196</v>
      </c>
      <c r="P1295" s="5">
        <v>8669</v>
      </c>
      <c r="Q1295" s="5">
        <v>94134</v>
      </c>
    </row>
    <row r="1296" spans="1:17" ht="20.100000000000001" customHeight="1">
      <c r="A1296" s="288">
        <v>44956</v>
      </c>
      <c r="B1296" s="5">
        <v>7941</v>
      </c>
      <c r="C1296" s="5">
        <v>6129</v>
      </c>
      <c r="D1296" s="5">
        <v>4467</v>
      </c>
      <c r="E1296" s="5">
        <v>5492</v>
      </c>
      <c r="F1296" s="5">
        <v>25787</v>
      </c>
      <c r="G1296" s="5">
        <v>486</v>
      </c>
      <c r="H1296" s="5">
        <v>15051</v>
      </c>
      <c r="I1296" s="5">
        <v>8583</v>
      </c>
      <c r="J1296" s="5">
        <v>4221</v>
      </c>
      <c r="K1296" s="5">
        <v>4396</v>
      </c>
      <c r="L1296" s="5">
        <v>5379</v>
      </c>
      <c r="M1296" s="5">
        <v>3023</v>
      </c>
      <c r="N1296" s="5">
        <v>7118</v>
      </c>
      <c r="O1296" s="5">
        <v>3267</v>
      </c>
      <c r="P1296" s="5">
        <v>9159</v>
      </c>
      <c r="Q1296" s="5">
        <v>110499</v>
      </c>
    </row>
    <row r="1297" spans="1:17" ht="20.100000000000001" customHeight="1">
      <c r="A1297" s="288">
        <v>44957</v>
      </c>
      <c r="B1297" s="5">
        <v>7587</v>
      </c>
      <c r="C1297" s="5">
        <v>6370</v>
      </c>
      <c r="D1297" s="5">
        <v>4529</v>
      </c>
      <c r="E1297" s="5">
        <v>5299</v>
      </c>
      <c r="F1297" s="5">
        <v>26438</v>
      </c>
      <c r="G1297" s="5">
        <v>459</v>
      </c>
      <c r="H1297" s="5">
        <v>14216</v>
      </c>
      <c r="I1297" s="5">
        <v>9246</v>
      </c>
      <c r="J1297" s="5">
        <v>4554</v>
      </c>
      <c r="K1297" s="5">
        <v>4778</v>
      </c>
      <c r="L1297" s="5">
        <v>5890</v>
      </c>
      <c r="M1297" s="5">
        <v>3269</v>
      </c>
      <c r="N1297" s="5">
        <v>7659</v>
      </c>
      <c r="O1297" s="5">
        <v>3334</v>
      </c>
      <c r="P1297" s="5">
        <v>10012</v>
      </c>
      <c r="Q1297" s="5">
        <v>113640</v>
      </c>
    </row>
    <row r="1298" spans="1:17" ht="20.100000000000001" customHeight="1">
      <c r="A1298" s="288">
        <v>44958</v>
      </c>
      <c r="B1298" s="5">
        <v>8132</v>
      </c>
      <c r="C1298" s="5">
        <v>6748</v>
      </c>
      <c r="D1298" s="5">
        <v>4845</v>
      </c>
      <c r="E1298" s="5">
        <v>5995</v>
      </c>
      <c r="F1298" s="5">
        <v>27304</v>
      </c>
      <c r="G1298" s="5">
        <v>422</v>
      </c>
      <c r="H1298" s="5">
        <v>14084</v>
      </c>
      <c r="I1298" s="5">
        <v>9629</v>
      </c>
      <c r="J1298" s="5">
        <v>4396</v>
      </c>
      <c r="K1298" s="5">
        <v>4597</v>
      </c>
      <c r="L1298" s="5">
        <v>5561</v>
      </c>
      <c r="M1298" s="5">
        <v>3375</v>
      </c>
      <c r="N1298" s="5">
        <v>7797</v>
      </c>
      <c r="O1298" s="5">
        <v>3303</v>
      </c>
      <c r="P1298" s="5">
        <v>9431</v>
      </c>
      <c r="Q1298" s="5">
        <v>115619</v>
      </c>
    </row>
    <row r="1299" spans="1:17" s="10" customFormat="1" ht="20.100000000000001" customHeight="1">
      <c r="A1299" s="288">
        <v>44959</v>
      </c>
      <c r="B1299" s="5">
        <v>8689</v>
      </c>
      <c r="C1299" s="5">
        <v>6671</v>
      </c>
      <c r="D1299" s="5">
        <v>4755</v>
      </c>
      <c r="E1299" s="5">
        <v>6997</v>
      </c>
      <c r="F1299" s="5">
        <v>27812</v>
      </c>
      <c r="G1299" s="5">
        <v>408</v>
      </c>
      <c r="H1299" s="5">
        <v>14519</v>
      </c>
      <c r="I1299" s="5">
        <v>9791</v>
      </c>
      <c r="J1299" s="5">
        <v>4201</v>
      </c>
      <c r="K1299" s="5">
        <v>4404</v>
      </c>
      <c r="L1299" s="5">
        <v>5419</v>
      </c>
      <c r="M1299" s="5">
        <v>3276</v>
      </c>
      <c r="N1299" s="5">
        <v>8118</v>
      </c>
      <c r="O1299" s="5">
        <v>3254</v>
      </c>
      <c r="P1299" s="5">
        <v>11248</v>
      </c>
      <c r="Q1299" s="5">
        <v>119562</v>
      </c>
    </row>
    <row r="1300" spans="1:17" ht="20.100000000000001" customHeight="1">
      <c r="A1300" s="288">
        <v>44960</v>
      </c>
      <c r="B1300" s="5">
        <v>9042</v>
      </c>
      <c r="C1300" s="5">
        <v>6894</v>
      </c>
      <c r="D1300" s="5">
        <v>4864</v>
      </c>
      <c r="E1300" s="5">
        <v>7212</v>
      </c>
      <c r="F1300" s="5">
        <v>28314</v>
      </c>
      <c r="G1300" s="5">
        <v>435</v>
      </c>
      <c r="H1300" s="5">
        <v>15725</v>
      </c>
      <c r="I1300" s="5">
        <v>9917</v>
      </c>
      <c r="J1300" s="5">
        <v>4454</v>
      </c>
      <c r="K1300" s="5">
        <v>4697</v>
      </c>
      <c r="L1300" s="5">
        <v>5925</v>
      </c>
      <c r="M1300" s="5">
        <v>4325</v>
      </c>
      <c r="N1300" s="5">
        <v>7813</v>
      </c>
      <c r="O1300" s="5">
        <v>3341</v>
      </c>
      <c r="P1300" s="5">
        <v>11012</v>
      </c>
      <c r="Q1300" s="5">
        <v>123970</v>
      </c>
    </row>
    <row r="1301" spans="1:17" ht="20.100000000000001" customHeight="1">
      <c r="A1301" s="288">
        <v>44961</v>
      </c>
      <c r="B1301" s="5">
        <v>9329</v>
      </c>
      <c r="C1301" s="5">
        <v>7125</v>
      </c>
      <c r="D1301" s="5">
        <v>5220</v>
      </c>
      <c r="E1301" s="5">
        <v>7326</v>
      </c>
      <c r="F1301" s="5">
        <v>29788</v>
      </c>
      <c r="G1301" s="5">
        <v>550</v>
      </c>
      <c r="H1301" s="5">
        <v>15915</v>
      </c>
      <c r="I1301" s="5">
        <v>9807</v>
      </c>
      <c r="J1301" s="5">
        <v>4697</v>
      </c>
      <c r="K1301" s="5">
        <v>4904</v>
      </c>
      <c r="L1301" s="5">
        <v>6021</v>
      </c>
      <c r="M1301" s="5">
        <v>5026</v>
      </c>
      <c r="N1301" s="5">
        <v>8124</v>
      </c>
      <c r="O1301" s="5">
        <v>3408</v>
      </c>
      <c r="P1301" s="5">
        <v>11613</v>
      </c>
      <c r="Q1301" s="5">
        <v>128853</v>
      </c>
    </row>
    <row r="1302" spans="1:17" ht="20.100000000000001" customHeight="1">
      <c r="A1302" s="288">
        <v>44962</v>
      </c>
      <c r="B1302" s="5">
        <v>9620</v>
      </c>
      <c r="C1302" s="5">
        <v>7301</v>
      </c>
      <c r="D1302" s="5">
        <v>5520</v>
      </c>
      <c r="E1302" s="5">
        <v>7569</v>
      </c>
      <c r="F1302" s="5">
        <v>30087</v>
      </c>
      <c r="G1302" s="5">
        <v>581</v>
      </c>
      <c r="H1302" s="5">
        <v>16754</v>
      </c>
      <c r="I1302" s="5">
        <v>9824</v>
      </c>
      <c r="J1302" s="5">
        <v>4881</v>
      </c>
      <c r="K1302" s="5">
        <v>5123</v>
      </c>
      <c r="L1302" s="5">
        <v>6623</v>
      </c>
      <c r="M1302" s="5">
        <v>5139</v>
      </c>
      <c r="N1302" s="5">
        <v>8639</v>
      </c>
      <c r="O1302" s="5">
        <v>3492</v>
      </c>
      <c r="P1302" s="5">
        <v>11927</v>
      </c>
      <c r="Q1302" s="5">
        <v>133080</v>
      </c>
    </row>
    <row r="1303" spans="1:17" ht="20.100000000000001" customHeight="1">
      <c r="A1303" s="288">
        <v>44963</v>
      </c>
      <c r="B1303" s="5">
        <v>9401</v>
      </c>
      <c r="C1303" s="5">
        <v>7219</v>
      </c>
      <c r="D1303" s="5">
        <v>5206</v>
      </c>
      <c r="E1303" s="5">
        <v>7995</v>
      </c>
      <c r="F1303" s="5">
        <v>27053</v>
      </c>
      <c r="G1303" s="5">
        <v>516</v>
      </c>
      <c r="H1303" s="5">
        <v>15236</v>
      </c>
      <c r="I1303" s="5">
        <v>9996</v>
      </c>
      <c r="J1303" s="5">
        <v>5099</v>
      </c>
      <c r="K1303" s="5">
        <v>5364</v>
      </c>
      <c r="L1303" s="5">
        <v>6320</v>
      </c>
      <c r="M1303" s="5">
        <v>5096</v>
      </c>
      <c r="N1303" s="5">
        <v>8155</v>
      </c>
      <c r="O1303" s="5">
        <v>3627</v>
      </c>
      <c r="P1303" s="5">
        <v>11339</v>
      </c>
      <c r="Q1303" s="5">
        <v>127622</v>
      </c>
    </row>
    <row r="1304" spans="1:17" ht="20.100000000000001" customHeight="1">
      <c r="A1304" s="288">
        <v>44964</v>
      </c>
      <c r="B1304" s="5">
        <v>9659</v>
      </c>
      <c r="C1304" s="5">
        <v>7012</v>
      </c>
      <c r="D1304" s="5">
        <v>5023</v>
      </c>
      <c r="E1304" s="5">
        <v>7602</v>
      </c>
      <c r="F1304" s="5">
        <v>28977</v>
      </c>
      <c r="G1304" s="5">
        <v>524</v>
      </c>
      <c r="H1304" s="5">
        <v>15068</v>
      </c>
      <c r="I1304" s="5">
        <v>9715</v>
      </c>
      <c r="J1304" s="5">
        <v>5201</v>
      </c>
      <c r="K1304" s="5">
        <v>5545</v>
      </c>
      <c r="L1304" s="5">
        <v>6751</v>
      </c>
      <c r="M1304" s="5">
        <v>4923</v>
      </c>
      <c r="N1304" s="5">
        <v>8399</v>
      </c>
      <c r="O1304" s="5">
        <v>3694</v>
      </c>
      <c r="P1304" s="5">
        <v>11978</v>
      </c>
      <c r="Q1304" s="5">
        <v>130071</v>
      </c>
    </row>
    <row r="1305" spans="1:17" ht="20.100000000000001" customHeight="1">
      <c r="A1305" s="288">
        <v>44965</v>
      </c>
      <c r="B1305" s="5">
        <v>9902</v>
      </c>
      <c r="C1305" s="5">
        <v>7223</v>
      </c>
      <c r="D1305" s="5">
        <v>5201</v>
      </c>
      <c r="E1305" s="5">
        <v>7106</v>
      </c>
      <c r="F1305" s="5">
        <v>29712</v>
      </c>
      <c r="G1305" s="5">
        <v>501</v>
      </c>
      <c r="H1305" s="5">
        <v>15622</v>
      </c>
      <c r="I1305" s="5">
        <v>10048</v>
      </c>
      <c r="J1305" s="5">
        <v>5338</v>
      </c>
      <c r="K1305" s="5">
        <v>5679</v>
      </c>
      <c r="L1305" s="5">
        <v>6501</v>
      </c>
      <c r="M1305" s="5">
        <v>5035</v>
      </c>
      <c r="N1305" s="5">
        <v>8677</v>
      </c>
      <c r="O1305" s="5">
        <v>3729</v>
      </c>
      <c r="P1305" s="5">
        <v>12468</v>
      </c>
      <c r="Q1305" s="5">
        <v>132742</v>
      </c>
    </row>
    <row r="1306" spans="1:17" ht="20.100000000000001" customHeight="1">
      <c r="A1306" s="288">
        <v>44966</v>
      </c>
      <c r="B1306" s="5">
        <v>9723</v>
      </c>
      <c r="C1306" s="5">
        <v>7395</v>
      </c>
      <c r="D1306" s="5">
        <v>5372</v>
      </c>
      <c r="E1306" s="5">
        <v>7215</v>
      </c>
      <c r="F1306" s="5">
        <v>28745</v>
      </c>
      <c r="G1306" s="5">
        <v>518</v>
      </c>
      <c r="H1306" s="5">
        <v>16214</v>
      </c>
      <c r="I1306" s="5">
        <v>9945</v>
      </c>
      <c r="J1306" s="5">
        <v>5507</v>
      </c>
      <c r="K1306" s="5">
        <v>5902</v>
      </c>
      <c r="L1306" s="5">
        <v>6902</v>
      </c>
      <c r="M1306" s="5">
        <v>4932</v>
      </c>
      <c r="N1306" s="5">
        <v>8328</v>
      </c>
      <c r="O1306" s="5">
        <v>3781</v>
      </c>
      <c r="P1306" s="5">
        <v>11587</v>
      </c>
      <c r="Q1306" s="5">
        <v>132066</v>
      </c>
    </row>
    <row r="1307" spans="1:17" ht="20.100000000000001" customHeight="1">
      <c r="A1307" s="288">
        <v>44967</v>
      </c>
      <c r="B1307" s="5">
        <v>9997</v>
      </c>
      <c r="C1307" s="5">
        <v>7590</v>
      </c>
      <c r="D1307" s="5">
        <v>5525</v>
      </c>
      <c r="E1307" s="5">
        <v>7069</v>
      </c>
      <c r="F1307" s="5">
        <v>28014</v>
      </c>
      <c r="G1307" s="5">
        <v>497</v>
      </c>
      <c r="H1307" s="5">
        <v>15988</v>
      </c>
      <c r="I1307" s="5">
        <v>9798</v>
      </c>
      <c r="J1307" s="5">
        <v>5391</v>
      </c>
      <c r="K1307" s="5">
        <v>5784</v>
      </c>
      <c r="L1307" s="5">
        <v>6529</v>
      </c>
      <c r="M1307" s="5">
        <v>5062</v>
      </c>
      <c r="N1307" s="5">
        <v>8559</v>
      </c>
      <c r="O1307" s="5">
        <v>3703</v>
      </c>
      <c r="P1307" s="5">
        <v>12750</v>
      </c>
      <c r="Q1307" s="5">
        <v>132256</v>
      </c>
    </row>
    <row r="1308" spans="1:17" ht="20.100000000000001" customHeight="1">
      <c r="A1308" s="288">
        <v>44968</v>
      </c>
      <c r="B1308" s="5">
        <v>10096</v>
      </c>
      <c r="C1308" s="5">
        <v>7756</v>
      </c>
      <c r="D1308" s="5">
        <v>5752</v>
      </c>
      <c r="E1308" s="5">
        <v>6956</v>
      </c>
      <c r="F1308" s="5">
        <v>27348</v>
      </c>
      <c r="G1308" s="5">
        <v>521</v>
      </c>
      <c r="H1308" s="5">
        <v>16367</v>
      </c>
      <c r="I1308" s="5">
        <v>9620</v>
      </c>
      <c r="J1308" s="5">
        <v>5496</v>
      </c>
      <c r="K1308" s="5">
        <v>5901</v>
      </c>
      <c r="L1308" s="5">
        <v>7192</v>
      </c>
      <c r="M1308" s="5">
        <v>5186</v>
      </c>
      <c r="N1308" s="5">
        <v>8412</v>
      </c>
      <c r="O1308" s="5">
        <v>3756</v>
      </c>
      <c r="P1308" s="5">
        <v>12558</v>
      </c>
      <c r="Q1308" s="5">
        <v>132917</v>
      </c>
    </row>
    <row r="1309" spans="1:17" ht="20.100000000000001" customHeight="1">
      <c r="A1309" s="288">
        <v>44969</v>
      </c>
      <c r="B1309" s="5">
        <v>9866</v>
      </c>
      <c r="C1309" s="5">
        <v>7602</v>
      </c>
      <c r="D1309" s="5">
        <v>5690</v>
      </c>
      <c r="E1309" s="5">
        <v>7113</v>
      </c>
      <c r="F1309" s="5">
        <v>28417</v>
      </c>
      <c r="G1309" s="5">
        <v>553</v>
      </c>
      <c r="H1309" s="5">
        <v>16621</v>
      </c>
      <c r="I1309" s="5">
        <v>9974</v>
      </c>
      <c r="J1309" s="5">
        <v>5678</v>
      </c>
      <c r="K1309" s="5">
        <v>6042</v>
      </c>
      <c r="L1309" s="5">
        <v>6807</v>
      </c>
      <c r="M1309" s="5">
        <v>5238</v>
      </c>
      <c r="N1309" s="5">
        <v>8755</v>
      </c>
      <c r="O1309" s="5">
        <v>3801</v>
      </c>
      <c r="P1309" s="5">
        <v>12337</v>
      </c>
      <c r="Q1309" s="5">
        <v>134494</v>
      </c>
    </row>
    <row r="1310" spans="1:17" ht="20.100000000000001" customHeight="1">
      <c r="A1310" s="288">
        <v>44970</v>
      </c>
      <c r="B1310" s="5">
        <v>9723</v>
      </c>
      <c r="C1310" s="5">
        <v>7391</v>
      </c>
      <c r="D1310" s="5">
        <v>5332</v>
      </c>
      <c r="E1310" s="5">
        <v>7521</v>
      </c>
      <c r="F1310" s="5">
        <v>29141</v>
      </c>
      <c r="G1310" s="5">
        <v>562</v>
      </c>
      <c r="H1310" s="5">
        <v>16702</v>
      </c>
      <c r="I1310" s="5">
        <v>10136</v>
      </c>
      <c r="J1310" s="5">
        <v>5547</v>
      </c>
      <c r="K1310" s="5">
        <v>5989</v>
      </c>
      <c r="L1310" s="5">
        <v>6901</v>
      </c>
      <c r="M1310" s="5">
        <v>5195</v>
      </c>
      <c r="N1310" s="5">
        <v>8986</v>
      </c>
      <c r="O1310" s="5">
        <v>3769</v>
      </c>
      <c r="P1310" s="5">
        <v>12610</v>
      </c>
      <c r="Q1310" s="5">
        <v>135505</v>
      </c>
    </row>
    <row r="1311" spans="1:17" ht="20.100000000000001" customHeight="1">
      <c r="A1311" s="288">
        <v>44971</v>
      </c>
      <c r="B1311" s="5">
        <v>9519</v>
      </c>
      <c r="C1311" s="5">
        <v>7221</v>
      </c>
      <c r="D1311" s="5">
        <v>5169</v>
      </c>
      <c r="E1311" s="5">
        <v>7396</v>
      </c>
      <c r="F1311" s="5">
        <v>28197</v>
      </c>
      <c r="G1311" s="5">
        <v>528</v>
      </c>
      <c r="H1311" s="5">
        <v>16211</v>
      </c>
      <c r="I1311" s="5">
        <v>10357</v>
      </c>
      <c r="J1311" s="5">
        <v>5704</v>
      </c>
      <c r="K1311" s="5">
        <v>6184</v>
      </c>
      <c r="L1311" s="5">
        <v>7022</v>
      </c>
      <c r="M1311" s="5">
        <v>5063</v>
      </c>
      <c r="N1311" s="5">
        <v>8512</v>
      </c>
      <c r="O1311" s="5">
        <v>3811</v>
      </c>
      <c r="P1311" s="5">
        <v>13285</v>
      </c>
      <c r="Q1311" s="5">
        <v>134179</v>
      </c>
    </row>
    <row r="1312" spans="1:17" ht="20.100000000000001" customHeight="1">
      <c r="A1312" s="288">
        <v>44972</v>
      </c>
      <c r="B1312" s="5">
        <v>9192</v>
      </c>
      <c r="C1312" s="5">
        <v>7002</v>
      </c>
      <c r="D1312" s="5">
        <v>5005</v>
      </c>
      <c r="E1312" s="5">
        <v>7647</v>
      </c>
      <c r="F1312" s="5">
        <v>27245</v>
      </c>
      <c r="G1312" s="5">
        <v>491</v>
      </c>
      <c r="H1312" s="5">
        <v>15325</v>
      </c>
      <c r="I1312" s="5">
        <v>10052</v>
      </c>
      <c r="J1312" s="5">
        <v>5896</v>
      </c>
      <c r="K1312" s="5">
        <v>6347</v>
      </c>
      <c r="L1312" s="5">
        <v>7193</v>
      </c>
      <c r="M1312" s="5">
        <v>5182</v>
      </c>
      <c r="N1312" s="5">
        <v>8237</v>
      </c>
      <c r="O1312" s="5">
        <v>3856</v>
      </c>
      <c r="P1312" s="5">
        <v>12947</v>
      </c>
      <c r="Q1312" s="5">
        <v>131617</v>
      </c>
    </row>
    <row r="1313" spans="1:17" ht="20.100000000000001" customHeight="1">
      <c r="A1313" s="288">
        <v>44973</v>
      </c>
      <c r="B1313" s="5">
        <v>9002</v>
      </c>
      <c r="C1313" s="5">
        <v>6862</v>
      </c>
      <c r="D1313" s="5">
        <v>4869</v>
      </c>
      <c r="E1313" s="5">
        <v>7502</v>
      </c>
      <c r="F1313" s="5">
        <v>26774</v>
      </c>
      <c r="G1313" s="5">
        <v>480</v>
      </c>
      <c r="H1313" s="5">
        <v>15198</v>
      </c>
      <c r="I1313" s="5">
        <v>10278</v>
      </c>
      <c r="J1313" s="5">
        <v>5775</v>
      </c>
      <c r="K1313" s="5">
        <v>6194</v>
      </c>
      <c r="L1313" s="5">
        <v>6901</v>
      </c>
      <c r="M1313" s="5">
        <v>5023</v>
      </c>
      <c r="N1313" s="5">
        <v>8011</v>
      </c>
      <c r="O1313" s="5">
        <v>3824</v>
      </c>
      <c r="P1313" s="5">
        <v>13338</v>
      </c>
      <c r="Q1313" s="5">
        <v>130031</v>
      </c>
    </row>
    <row r="1314" spans="1:17" ht="20.100000000000001" customHeight="1">
      <c r="A1314" s="288">
        <v>44974</v>
      </c>
      <c r="B1314" s="5">
        <v>9322</v>
      </c>
      <c r="C1314" s="5">
        <v>7099</v>
      </c>
      <c r="D1314" s="5">
        <v>5082</v>
      </c>
      <c r="E1314" s="5">
        <v>7652</v>
      </c>
      <c r="F1314" s="5">
        <v>27458</v>
      </c>
      <c r="G1314" s="5">
        <v>502</v>
      </c>
      <c r="H1314" s="5">
        <v>15748</v>
      </c>
      <c r="I1314" s="5">
        <v>10005</v>
      </c>
      <c r="J1314" s="5">
        <v>5607</v>
      </c>
      <c r="K1314" s="5">
        <v>6021</v>
      </c>
      <c r="L1314" s="5">
        <v>7179</v>
      </c>
      <c r="M1314" s="5">
        <v>5183</v>
      </c>
      <c r="N1314" s="5">
        <v>8355</v>
      </c>
      <c r="O1314" s="5">
        <v>3781</v>
      </c>
      <c r="P1314" s="5">
        <v>13829</v>
      </c>
      <c r="Q1314" s="5">
        <v>132823</v>
      </c>
    </row>
    <row r="1315" spans="1:17" ht="20.100000000000001" customHeight="1">
      <c r="A1315" s="288">
        <v>44975</v>
      </c>
      <c r="B1315" s="5">
        <v>8745</v>
      </c>
      <c r="C1315" s="5">
        <v>6825</v>
      </c>
      <c r="D1315" s="5">
        <v>4845</v>
      </c>
      <c r="E1315" s="5">
        <v>7786</v>
      </c>
      <c r="F1315" s="5">
        <v>28635</v>
      </c>
      <c r="G1315" s="5">
        <v>548</v>
      </c>
      <c r="H1315" s="5">
        <v>16158</v>
      </c>
      <c r="I1315" s="5">
        <v>9927</v>
      </c>
      <c r="J1315" s="5">
        <v>5321</v>
      </c>
      <c r="K1315" s="5">
        <v>5849</v>
      </c>
      <c r="L1315" s="5">
        <v>7202</v>
      </c>
      <c r="M1315" s="5">
        <v>5023</v>
      </c>
      <c r="N1315" s="5">
        <v>8688</v>
      </c>
      <c r="O1315" s="5">
        <v>3704</v>
      </c>
      <c r="P1315" s="5">
        <v>14212</v>
      </c>
      <c r="Q1315" s="5">
        <v>133468</v>
      </c>
    </row>
    <row r="1316" spans="1:17" ht="20.100000000000001" customHeight="1">
      <c r="A1316" s="288">
        <v>44976</v>
      </c>
      <c r="B1316" s="5">
        <v>8394</v>
      </c>
      <c r="C1316" s="5">
        <v>6658</v>
      </c>
      <c r="D1316" s="5">
        <v>4698</v>
      </c>
      <c r="E1316" s="5">
        <v>7888</v>
      </c>
      <c r="F1316" s="5">
        <v>27512</v>
      </c>
      <c r="G1316" s="5">
        <v>531</v>
      </c>
      <c r="H1316" s="5">
        <v>15986</v>
      </c>
      <c r="I1316" s="5">
        <v>9756</v>
      </c>
      <c r="J1316" s="5">
        <v>5197</v>
      </c>
      <c r="K1316" s="5">
        <v>5694</v>
      </c>
      <c r="L1316" s="5">
        <v>7129</v>
      </c>
      <c r="M1316" s="5">
        <v>5196</v>
      </c>
      <c r="N1316" s="5">
        <v>8975</v>
      </c>
      <c r="O1316" s="5">
        <v>3765</v>
      </c>
      <c r="P1316" s="5">
        <v>14842</v>
      </c>
      <c r="Q1316" s="5">
        <v>132221</v>
      </c>
    </row>
    <row r="1317" spans="1:17" ht="20.100000000000001" customHeight="1">
      <c r="A1317" s="288">
        <v>44977</v>
      </c>
      <c r="B1317" s="5">
        <v>8521</v>
      </c>
      <c r="C1317" s="5">
        <v>6786</v>
      </c>
      <c r="D1317" s="5">
        <v>4826</v>
      </c>
      <c r="E1317" s="5">
        <v>7601</v>
      </c>
      <c r="F1317" s="5">
        <v>26935</v>
      </c>
      <c r="G1317" s="5">
        <v>515</v>
      </c>
      <c r="H1317" s="5">
        <v>15404</v>
      </c>
      <c r="I1317" s="5">
        <v>9813</v>
      </c>
      <c r="J1317" s="5">
        <v>5048</v>
      </c>
      <c r="K1317" s="5">
        <v>5501</v>
      </c>
      <c r="L1317" s="5">
        <v>6862</v>
      </c>
      <c r="M1317" s="5">
        <v>5038</v>
      </c>
      <c r="N1317" s="5">
        <v>8745</v>
      </c>
      <c r="O1317" s="5">
        <v>3722</v>
      </c>
      <c r="P1317" s="5">
        <v>14425</v>
      </c>
      <c r="Q1317" s="5">
        <v>129742</v>
      </c>
    </row>
    <row r="1318" spans="1:17" ht="20.100000000000001" customHeight="1">
      <c r="A1318" s="288">
        <v>44978</v>
      </c>
      <c r="B1318" s="5">
        <v>8204</v>
      </c>
      <c r="C1318" s="5">
        <v>6545</v>
      </c>
      <c r="D1318" s="5">
        <v>4698</v>
      </c>
      <c r="E1318" s="5">
        <v>7265</v>
      </c>
      <c r="F1318" s="5">
        <v>26012</v>
      </c>
      <c r="G1318" s="5">
        <v>506</v>
      </c>
      <c r="H1318" s="5">
        <v>15699</v>
      </c>
      <c r="I1318" s="5">
        <v>9998</v>
      </c>
      <c r="J1318" s="5">
        <v>4891</v>
      </c>
      <c r="K1318" s="5">
        <v>5327</v>
      </c>
      <c r="L1318" s="5">
        <v>7020</v>
      </c>
      <c r="M1318" s="5">
        <v>4918</v>
      </c>
      <c r="N1318" s="5">
        <v>8550</v>
      </c>
      <c r="O1318" s="5">
        <v>3674</v>
      </c>
      <c r="P1318" s="5">
        <v>13878</v>
      </c>
      <c r="Q1318" s="5">
        <v>127185</v>
      </c>
    </row>
    <row r="1319" spans="1:17" ht="20.100000000000001" customHeight="1">
      <c r="A1319" s="288">
        <v>44979</v>
      </c>
      <c r="B1319" s="5">
        <v>8432</v>
      </c>
      <c r="C1319" s="5">
        <v>6684</v>
      </c>
      <c r="D1319" s="5">
        <v>4436</v>
      </c>
      <c r="E1319" s="5">
        <v>7377</v>
      </c>
      <c r="F1319" s="5">
        <v>27102</v>
      </c>
      <c r="G1319" s="5">
        <v>527</v>
      </c>
      <c r="H1319" s="5">
        <v>16438</v>
      </c>
      <c r="I1319" s="5">
        <v>10275</v>
      </c>
      <c r="J1319" s="5">
        <v>5107</v>
      </c>
      <c r="K1319" s="5">
        <v>5512</v>
      </c>
      <c r="L1319" s="5">
        <v>6902</v>
      </c>
      <c r="M1319" s="5">
        <v>5063</v>
      </c>
      <c r="N1319" s="5">
        <v>8760</v>
      </c>
      <c r="O1319" s="5">
        <v>3627</v>
      </c>
      <c r="P1319" s="5">
        <v>14638</v>
      </c>
      <c r="Q1319" s="5">
        <v>130880</v>
      </c>
    </row>
    <row r="1320" spans="1:17" s="10" customFormat="1" ht="20.100000000000001" customHeight="1">
      <c r="A1320" s="291">
        <v>44980</v>
      </c>
      <c r="B1320" s="96">
        <v>9103</v>
      </c>
      <c r="C1320" s="96">
        <v>6942</v>
      </c>
      <c r="D1320" s="96">
        <v>4284</v>
      </c>
      <c r="E1320" s="96">
        <v>7241</v>
      </c>
      <c r="F1320" s="96">
        <v>26509</v>
      </c>
      <c r="G1320" s="96">
        <v>513</v>
      </c>
      <c r="H1320" s="96">
        <v>16899</v>
      </c>
      <c r="I1320" s="96">
        <v>10026</v>
      </c>
      <c r="J1320" s="96">
        <v>5003</v>
      </c>
      <c r="K1320" s="96">
        <v>5387</v>
      </c>
      <c r="L1320" s="96">
        <v>6701</v>
      </c>
      <c r="M1320" s="96">
        <v>4936</v>
      </c>
      <c r="N1320" s="96">
        <v>8574</v>
      </c>
      <c r="O1320" s="96">
        <v>3661</v>
      </c>
      <c r="P1320" s="96">
        <v>14205</v>
      </c>
      <c r="Q1320" s="96">
        <v>129984</v>
      </c>
    </row>
  </sheetData>
  <phoneticPr fontId="62" type="noConversion"/>
  <pageMargins left="0.75" right="0.75" top="1" bottom="1" header="0.5" footer="0.5"/>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9"/>
  <sheetViews>
    <sheetView topLeftCell="A2" workbookViewId="0">
      <selection activeCell="A20" sqref="A20"/>
    </sheetView>
  </sheetViews>
  <sheetFormatPr defaultColWidth="9" defaultRowHeight="20.100000000000001" customHeight="1"/>
  <cols>
    <col min="1" max="1" width="15.75" customWidth="1"/>
    <col min="2" max="2" width="16.75" customWidth="1"/>
    <col min="3" max="3" width="24.125" customWidth="1"/>
    <col min="4" max="4" width="11.75" customWidth="1"/>
    <col min="5" max="5" width="15.25" customWidth="1"/>
    <col min="6" max="6" width="18.5" customWidth="1"/>
    <col min="7" max="7" width="25.25" customWidth="1"/>
    <col min="8" max="8" width="11.75" customWidth="1"/>
  </cols>
  <sheetData>
    <row r="1" spans="1:8" ht="20.100000000000001" customHeight="1">
      <c r="A1" s="539" t="s">
        <v>1570</v>
      </c>
      <c r="B1" s="539"/>
      <c r="C1" s="63">
        <v>10</v>
      </c>
      <c r="D1" s="63"/>
      <c r="E1" s="63">
        <v>100</v>
      </c>
      <c r="F1" s="63"/>
      <c r="G1" s="63">
        <v>70</v>
      </c>
      <c r="H1" s="121"/>
    </row>
    <row r="2" spans="1:8" ht="30" customHeight="1">
      <c r="A2" s="548" t="s">
        <v>1571</v>
      </c>
      <c r="B2" s="548"/>
      <c r="C2" s="548"/>
      <c r="D2" s="548"/>
      <c r="E2" s="548"/>
      <c r="F2" s="548"/>
      <c r="G2" s="548"/>
      <c r="H2" s="548"/>
    </row>
    <row r="3" spans="1:8" ht="30" customHeight="1">
      <c r="A3" s="24" t="s">
        <v>190</v>
      </c>
      <c r="B3" s="24" t="s">
        <v>183</v>
      </c>
      <c r="C3" s="24" t="s">
        <v>1572</v>
      </c>
      <c r="D3" s="24" t="s">
        <v>1573</v>
      </c>
      <c r="E3" s="24" t="s">
        <v>1574</v>
      </c>
      <c r="F3" s="24" t="s">
        <v>1573</v>
      </c>
      <c r="G3" s="24" t="s">
        <v>1575</v>
      </c>
      <c r="H3" s="24" t="s">
        <v>1573</v>
      </c>
    </row>
    <row r="4" spans="1:8" ht="20.100000000000001" customHeight="1">
      <c r="A4" s="285">
        <v>44855</v>
      </c>
      <c r="B4" s="285">
        <v>44861</v>
      </c>
      <c r="C4" s="63">
        <v>822923</v>
      </c>
      <c r="D4" s="63"/>
      <c r="E4" s="63">
        <v>651700</v>
      </c>
      <c r="F4" s="63"/>
      <c r="G4" s="63">
        <v>828</v>
      </c>
      <c r="H4" s="63"/>
    </row>
    <row r="5" spans="1:8" s="10" customFormat="1" ht="20.100000000000001" customHeight="1">
      <c r="A5" s="285">
        <v>44862</v>
      </c>
      <c r="B5" s="285">
        <v>44868</v>
      </c>
      <c r="C5" s="63">
        <v>848444</v>
      </c>
      <c r="D5" s="64">
        <v>3.1E-2</v>
      </c>
      <c r="E5" s="63">
        <v>662983</v>
      </c>
      <c r="F5" s="64">
        <v>1.7299999999999999E-2</v>
      </c>
      <c r="G5" s="63">
        <v>1032</v>
      </c>
      <c r="H5" s="64">
        <v>0.24640000000000001</v>
      </c>
    </row>
    <row r="6" spans="1:8" s="10" customFormat="1" ht="20.100000000000001" customHeight="1">
      <c r="A6" s="285">
        <v>44869</v>
      </c>
      <c r="B6" s="285">
        <v>44875</v>
      </c>
      <c r="C6" s="63">
        <v>886066</v>
      </c>
      <c r="D6" s="64">
        <v>4.2500000000000003E-2</v>
      </c>
      <c r="E6" s="63">
        <v>698584</v>
      </c>
      <c r="F6" s="64">
        <v>5.3699999999999998E-2</v>
      </c>
      <c r="G6" s="63">
        <v>1057</v>
      </c>
      <c r="H6" s="64">
        <v>2.4199999999999999E-2</v>
      </c>
    </row>
    <row r="7" spans="1:8" ht="20.100000000000001" customHeight="1">
      <c r="A7" s="285">
        <v>44876</v>
      </c>
      <c r="B7" s="285">
        <v>44882</v>
      </c>
      <c r="C7" s="63">
        <v>889570</v>
      </c>
      <c r="D7" s="64">
        <v>4.0000000000000001E-3</v>
      </c>
      <c r="E7" s="63">
        <v>703510</v>
      </c>
      <c r="F7" s="64">
        <v>7.1000000000000004E-3</v>
      </c>
      <c r="G7" s="63">
        <v>1060</v>
      </c>
      <c r="H7" s="64">
        <v>2.8E-3</v>
      </c>
    </row>
    <row r="8" spans="1:8" ht="20.100000000000001" customHeight="1">
      <c r="A8" s="285">
        <v>44883</v>
      </c>
      <c r="B8" s="285">
        <v>44889</v>
      </c>
      <c r="C8" s="63">
        <v>919973</v>
      </c>
      <c r="D8" s="64">
        <v>3.4200000000000001E-2</v>
      </c>
      <c r="E8" s="63">
        <v>707983</v>
      </c>
      <c r="F8" s="64">
        <v>6.4000000000000003E-3</v>
      </c>
      <c r="G8" s="63">
        <v>1078</v>
      </c>
      <c r="H8" s="64">
        <v>1.7000000000000001E-2</v>
      </c>
    </row>
    <row r="9" spans="1:8" ht="20.100000000000001" customHeight="1">
      <c r="A9" s="285">
        <v>44890</v>
      </c>
      <c r="B9" s="285">
        <v>44896</v>
      </c>
      <c r="C9" s="63">
        <v>933384</v>
      </c>
      <c r="D9" s="64">
        <v>1.46E-2</v>
      </c>
      <c r="E9" s="63">
        <v>720933</v>
      </c>
      <c r="F9" s="64">
        <v>1.83E-2</v>
      </c>
      <c r="G9" s="63">
        <v>1129</v>
      </c>
      <c r="H9" s="64">
        <v>4.7300000000000002E-2</v>
      </c>
    </row>
    <row r="10" spans="1:8" ht="21.95" customHeight="1">
      <c r="A10" s="285">
        <v>44897</v>
      </c>
      <c r="B10" s="285">
        <v>44903</v>
      </c>
      <c r="C10" s="63">
        <v>985870</v>
      </c>
      <c r="D10" s="64">
        <v>5.62E-2</v>
      </c>
      <c r="E10" s="63">
        <v>748154</v>
      </c>
      <c r="F10" s="64">
        <v>3.78E-2</v>
      </c>
      <c r="G10" s="63">
        <v>1188</v>
      </c>
      <c r="H10" s="64">
        <v>5.2299999999999999E-2</v>
      </c>
    </row>
    <row r="11" spans="1:8" ht="20.100000000000001" customHeight="1">
      <c r="A11" s="285">
        <v>44904</v>
      </c>
      <c r="B11" s="285">
        <v>44910</v>
      </c>
      <c r="C11" s="63">
        <v>1019920</v>
      </c>
      <c r="D11" s="64">
        <v>3.4500000000000003E-2</v>
      </c>
      <c r="E11" s="63">
        <v>788745</v>
      </c>
      <c r="F11" s="64">
        <v>5.4300000000000001E-2</v>
      </c>
      <c r="G11" s="63">
        <v>1322</v>
      </c>
      <c r="H11" s="64">
        <v>0.1128</v>
      </c>
    </row>
    <row r="12" spans="1:8" ht="20.100000000000001" customHeight="1">
      <c r="A12" s="285">
        <v>44911</v>
      </c>
      <c r="B12" s="285">
        <v>44917</v>
      </c>
      <c r="C12" s="63">
        <v>1000936</v>
      </c>
      <c r="D12" s="64">
        <v>-1.8599999999999998E-2</v>
      </c>
      <c r="E12" s="63">
        <v>790633</v>
      </c>
      <c r="F12" s="64">
        <v>2.3999999999999998E-3</v>
      </c>
      <c r="G12" s="63">
        <v>1234</v>
      </c>
      <c r="H12" s="64">
        <v>-6.6600000000000006E-2</v>
      </c>
    </row>
    <row r="13" spans="1:8" ht="20.100000000000001" customHeight="1">
      <c r="A13" s="285">
        <v>44918</v>
      </c>
      <c r="B13" s="285">
        <v>44924</v>
      </c>
      <c r="C13" s="63">
        <v>1029200</v>
      </c>
      <c r="D13" s="64">
        <v>2.8199999999999999E-2</v>
      </c>
      <c r="E13" s="63">
        <v>802926</v>
      </c>
      <c r="F13" s="64">
        <v>1.55E-2</v>
      </c>
      <c r="G13" s="63">
        <v>902</v>
      </c>
      <c r="H13" s="64">
        <v>-0.26900000000000002</v>
      </c>
    </row>
    <row r="14" spans="1:8" ht="20.100000000000001" customHeight="1">
      <c r="A14" s="285">
        <v>44925</v>
      </c>
      <c r="B14" s="285">
        <v>44931</v>
      </c>
      <c r="C14" s="63">
        <v>1242293</v>
      </c>
      <c r="D14" s="64">
        <v>0.20710000000000001</v>
      </c>
      <c r="E14" s="63">
        <v>909222</v>
      </c>
      <c r="F14" s="64">
        <v>0.13239999999999999</v>
      </c>
      <c r="G14" s="63">
        <v>838</v>
      </c>
      <c r="H14" s="64">
        <v>-7.0999999999999994E-2</v>
      </c>
    </row>
    <row r="15" spans="1:8" ht="20.100000000000001" customHeight="1">
      <c r="A15" s="285">
        <v>44932</v>
      </c>
      <c r="B15" s="285">
        <v>44938</v>
      </c>
      <c r="C15" s="63">
        <v>1413434</v>
      </c>
      <c r="D15" s="64">
        <v>0.13780000000000001</v>
      </c>
      <c r="E15" s="63">
        <v>1002674</v>
      </c>
      <c r="F15" s="64">
        <v>0.1028</v>
      </c>
      <c r="G15" s="63">
        <v>992</v>
      </c>
      <c r="H15" s="64">
        <v>0.18379999999999999</v>
      </c>
    </row>
    <row r="16" spans="1:8" ht="20.100000000000001" customHeight="1">
      <c r="A16" s="285">
        <v>44953</v>
      </c>
      <c r="B16" s="285">
        <v>44959</v>
      </c>
      <c r="C16" s="63">
        <v>825541</v>
      </c>
      <c r="D16" s="64">
        <v>-0.41589999999999999</v>
      </c>
      <c r="E16" s="63">
        <v>598511</v>
      </c>
      <c r="F16" s="64">
        <v>-0.40310000000000001</v>
      </c>
      <c r="G16" s="63">
        <v>504</v>
      </c>
      <c r="H16" s="64">
        <v>-0.4919</v>
      </c>
    </row>
    <row r="17" spans="1:8" ht="20.100000000000001" customHeight="1">
      <c r="A17" s="285">
        <v>44960</v>
      </c>
      <c r="B17" s="285">
        <v>44966</v>
      </c>
      <c r="C17" s="63">
        <v>1092832</v>
      </c>
      <c r="D17" s="64">
        <v>0.32379999999999998</v>
      </c>
      <c r="E17" s="63">
        <v>777373</v>
      </c>
      <c r="F17" s="64">
        <v>0.29880000000000001</v>
      </c>
      <c r="G17" s="63">
        <v>579</v>
      </c>
      <c r="H17" s="64">
        <v>0.14879999999999999</v>
      </c>
    </row>
    <row r="18" spans="1:8" ht="20.100000000000001" customHeight="1">
      <c r="A18" s="285">
        <v>44967</v>
      </c>
      <c r="B18" s="285">
        <v>44973</v>
      </c>
      <c r="C18" s="63">
        <v>1094798</v>
      </c>
      <c r="D18" s="64">
        <v>1.8E-3</v>
      </c>
      <c r="E18" s="63">
        <v>776636</v>
      </c>
      <c r="F18" s="64">
        <v>-8.9999999999999998E-4</v>
      </c>
      <c r="G18" s="63">
        <v>383</v>
      </c>
      <c r="H18" s="64">
        <v>-0.33850000000000002</v>
      </c>
    </row>
    <row r="19" spans="1:8" s="10" customFormat="1" ht="20.100000000000001" customHeight="1">
      <c r="A19" s="286">
        <v>44974</v>
      </c>
      <c r="B19" s="286">
        <v>44980</v>
      </c>
      <c r="C19" s="65">
        <v>1078467</v>
      </c>
      <c r="D19" s="58">
        <v>-1.49E-2</v>
      </c>
      <c r="E19" s="65">
        <v>757373</v>
      </c>
      <c r="F19" s="58">
        <v>-2.4799999999999999E-2</v>
      </c>
      <c r="G19" s="65">
        <v>400</v>
      </c>
      <c r="H19" s="58">
        <v>4.4400000000000002E-2</v>
      </c>
    </row>
  </sheetData>
  <mergeCells count="2">
    <mergeCell ref="A1:B1"/>
    <mergeCell ref="A2:H2"/>
  </mergeCells>
  <phoneticPr fontId="62" type="noConversion"/>
  <pageMargins left="0.75" right="0.75" top="1" bottom="1" header="0.5" footer="0.5"/>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C61"/>
  <sheetViews>
    <sheetView workbookViewId="0">
      <pane xSplit="1" ySplit="3" topLeftCell="N6" activePane="bottomRight" state="frozen"/>
      <selection pane="topRight"/>
      <selection pane="bottomLeft"/>
      <selection pane="bottomRight" activeCell="O10" sqref="O10"/>
    </sheetView>
  </sheetViews>
  <sheetFormatPr defaultColWidth="13.125" defaultRowHeight="20.100000000000001" customHeight="1"/>
  <cols>
    <col min="1" max="11" width="13.125" style="46" customWidth="1"/>
    <col min="12" max="14" width="13.125" style="275" customWidth="1"/>
    <col min="15" max="25" width="13.125" style="46" customWidth="1"/>
    <col min="26" max="26" width="13.125" style="275" customWidth="1"/>
    <col min="27" max="27" width="13.125" style="276" customWidth="1"/>
    <col min="28" max="29" width="13.125" style="46" customWidth="1"/>
    <col min="30" max="16384" width="13.125" style="46"/>
  </cols>
  <sheetData>
    <row r="1" spans="1:29" s="272" customFormat="1" ht="30" customHeight="1">
      <c r="A1" s="517" t="s">
        <v>1576</v>
      </c>
      <c r="B1" s="518"/>
      <c r="C1" s="518"/>
      <c r="D1" s="518"/>
      <c r="E1" s="518"/>
      <c r="F1" s="518"/>
      <c r="G1" s="518"/>
      <c r="H1" s="518"/>
      <c r="I1" s="518"/>
      <c r="J1" s="518"/>
      <c r="K1" s="518"/>
      <c r="L1" s="518"/>
      <c r="M1" s="518"/>
      <c r="N1" s="518"/>
      <c r="O1" s="519"/>
      <c r="P1" s="278"/>
      <c r="Q1" s="506"/>
      <c r="R1" s="506"/>
      <c r="S1" s="506"/>
      <c r="T1" s="506"/>
      <c r="U1" s="506"/>
      <c r="V1" s="506"/>
      <c r="W1" s="506"/>
      <c r="X1" s="506"/>
      <c r="Y1" s="506"/>
      <c r="Z1" s="506"/>
      <c r="AA1" s="506"/>
      <c r="AB1" s="506"/>
      <c r="AC1" s="4"/>
    </row>
    <row r="2" spans="1:29" s="97" customFormat="1" ht="30" customHeight="1">
      <c r="A2" s="517" t="s">
        <v>6</v>
      </c>
      <c r="B2" s="518"/>
      <c r="C2" s="518"/>
      <c r="D2" s="518"/>
      <c r="E2" s="518"/>
      <c r="F2" s="518"/>
      <c r="G2" s="518"/>
      <c r="H2" s="518"/>
      <c r="I2" s="518"/>
      <c r="J2" s="518"/>
      <c r="K2" s="518"/>
      <c r="L2" s="518"/>
      <c r="M2" s="518"/>
      <c r="N2" s="518"/>
      <c r="O2" s="519"/>
      <c r="P2" s="279"/>
      <c r="Q2" s="506" t="s">
        <v>1577</v>
      </c>
      <c r="R2" s="506"/>
      <c r="S2" s="506"/>
      <c r="T2" s="506"/>
      <c r="U2" s="506"/>
      <c r="V2" s="506"/>
      <c r="W2" s="506"/>
      <c r="X2" s="506"/>
      <c r="Y2" s="506"/>
      <c r="Z2" s="506"/>
      <c r="AA2" s="506"/>
      <c r="AB2" s="506"/>
      <c r="AC2" s="4"/>
    </row>
    <row r="3" spans="1:29" s="54" customFormat="1" ht="20.100000000000001" customHeight="1">
      <c r="A3" s="96"/>
      <c r="B3" s="96" t="s">
        <v>111</v>
      </c>
      <c r="C3" s="96" t="s">
        <v>112</v>
      </c>
      <c r="D3" s="96" t="s">
        <v>113</v>
      </c>
      <c r="E3" s="96" t="s">
        <v>114</v>
      </c>
      <c r="F3" s="96" t="s">
        <v>115</v>
      </c>
      <c r="G3" s="96" t="s">
        <v>116</v>
      </c>
      <c r="H3" s="96" t="s">
        <v>117</v>
      </c>
      <c r="I3" s="96" t="s">
        <v>118</v>
      </c>
      <c r="J3" s="96" t="s">
        <v>119</v>
      </c>
      <c r="K3" s="96" t="s">
        <v>120</v>
      </c>
      <c r="L3" s="280" t="s">
        <v>121</v>
      </c>
      <c r="M3" s="280" t="s">
        <v>122</v>
      </c>
      <c r="N3" s="280" t="s">
        <v>123</v>
      </c>
      <c r="O3" s="96" t="s">
        <v>124</v>
      </c>
      <c r="P3" s="96"/>
      <c r="Q3" s="96"/>
      <c r="R3" s="96" t="s">
        <v>113</v>
      </c>
      <c r="S3" s="96" t="s">
        <v>114</v>
      </c>
      <c r="T3" s="96" t="s">
        <v>115</v>
      </c>
      <c r="U3" s="96" t="s">
        <v>116</v>
      </c>
      <c r="V3" s="96" t="s">
        <v>117</v>
      </c>
      <c r="W3" s="96" t="s">
        <v>118</v>
      </c>
      <c r="X3" s="96" t="s">
        <v>119</v>
      </c>
      <c r="Y3" s="96" t="s">
        <v>120</v>
      </c>
      <c r="Z3" s="280" t="s">
        <v>121</v>
      </c>
      <c r="AA3" s="280" t="s">
        <v>122</v>
      </c>
      <c r="AB3" s="280" t="s">
        <v>123</v>
      </c>
      <c r="AC3" s="280" t="s">
        <v>124</v>
      </c>
    </row>
    <row r="4" spans="1:29" ht="20.100000000000001" customHeight="1">
      <c r="A4" s="5">
        <v>1</v>
      </c>
      <c r="B4" s="227">
        <v>200</v>
      </c>
      <c r="C4" s="227">
        <v>283</v>
      </c>
      <c r="D4" s="227">
        <v>475</v>
      </c>
      <c r="E4" s="227">
        <v>282.18</v>
      </c>
      <c r="F4" s="227">
        <v>74.099999999999994</v>
      </c>
      <c r="G4" s="227">
        <v>-78.900000000000006</v>
      </c>
      <c r="H4" s="227">
        <v>403.5</v>
      </c>
      <c r="I4" s="5">
        <v>648.79999999999995</v>
      </c>
      <c r="J4" s="5">
        <v>300.36</v>
      </c>
      <c r="K4" s="281">
        <v>47.26</v>
      </c>
      <c r="L4" s="282">
        <v>1894</v>
      </c>
      <c r="M4" s="282">
        <v>2300</v>
      </c>
      <c r="N4" s="204">
        <v>-13.49</v>
      </c>
      <c r="O4" s="5">
        <v>-267.04000000000002</v>
      </c>
      <c r="P4" s="5"/>
      <c r="Q4" s="5">
        <v>1</v>
      </c>
      <c r="R4" s="204">
        <v>224</v>
      </c>
      <c r="S4" s="204">
        <v>145.80000000000001</v>
      </c>
      <c r="T4" s="204">
        <v>37.5</v>
      </c>
      <c r="U4" s="204">
        <v>-47.2</v>
      </c>
      <c r="V4" s="204">
        <v>168.4</v>
      </c>
      <c r="W4" s="204">
        <v>322.08</v>
      </c>
      <c r="X4" s="204">
        <v>114.52</v>
      </c>
      <c r="Y4" s="204">
        <v>96.37</v>
      </c>
      <c r="Z4" s="282">
        <v>698</v>
      </c>
      <c r="AA4" s="282">
        <v>560</v>
      </c>
      <c r="AB4" s="204">
        <v>-73.58</v>
      </c>
      <c r="AC4" s="204">
        <v>-376.92</v>
      </c>
    </row>
    <row r="5" spans="1:29" ht="20.100000000000001" customHeight="1">
      <c r="A5" s="5">
        <v>2</v>
      </c>
      <c r="B5" s="227">
        <v>180</v>
      </c>
      <c r="C5" s="227">
        <v>290</v>
      </c>
      <c r="D5" s="227">
        <v>515</v>
      </c>
      <c r="E5" s="227">
        <v>275.89999999999998</v>
      </c>
      <c r="F5" s="227">
        <v>1.7</v>
      </c>
      <c r="G5" s="227">
        <v>-73.5</v>
      </c>
      <c r="H5" s="227">
        <v>463.6</v>
      </c>
      <c r="I5" s="5">
        <v>670.54</v>
      </c>
      <c r="J5" s="5">
        <v>318.45999999999998</v>
      </c>
      <c r="K5" s="281">
        <v>28.11</v>
      </c>
      <c r="L5" s="282">
        <v>1900</v>
      </c>
      <c r="M5" s="282">
        <v>2311</v>
      </c>
      <c r="N5" s="204">
        <v>-177.83</v>
      </c>
      <c r="O5" s="5">
        <v>-226.45</v>
      </c>
      <c r="P5" s="5"/>
      <c r="Q5" s="5">
        <v>2</v>
      </c>
      <c r="R5" s="204">
        <v>236</v>
      </c>
      <c r="S5" s="204">
        <v>240</v>
      </c>
      <c r="T5" s="204">
        <v>-28.7</v>
      </c>
      <c r="U5" s="204">
        <v>-36.4</v>
      </c>
      <c r="V5" s="204">
        <v>230.6</v>
      </c>
      <c r="W5" s="204">
        <v>337.43</v>
      </c>
      <c r="X5" s="204">
        <v>133.09</v>
      </c>
      <c r="Y5" s="204">
        <v>78.540000000000006</v>
      </c>
      <c r="Z5" s="282">
        <v>625</v>
      </c>
      <c r="AA5" s="282">
        <v>571</v>
      </c>
      <c r="AB5" s="204">
        <v>-207.6</v>
      </c>
      <c r="AC5" s="204">
        <v>-353.69</v>
      </c>
    </row>
    <row r="6" spans="1:29" ht="20.100000000000001" customHeight="1">
      <c r="A6" s="5">
        <v>3</v>
      </c>
      <c r="B6" s="227">
        <v>160</v>
      </c>
      <c r="C6" s="227">
        <v>298</v>
      </c>
      <c r="D6" s="227">
        <v>520</v>
      </c>
      <c r="E6" s="227">
        <v>289.3</v>
      </c>
      <c r="F6" s="227">
        <v>-65.2</v>
      </c>
      <c r="G6" s="227">
        <v>-64.5</v>
      </c>
      <c r="H6" s="227">
        <v>528</v>
      </c>
      <c r="I6" s="5">
        <v>653.79</v>
      </c>
      <c r="J6" s="5">
        <v>307.91000000000003</v>
      </c>
      <c r="K6" s="281">
        <v>-35.58</v>
      </c>
      <c r="L6" s="282">
        <v>1964</v>
      </c>
      <c r="M6" s="282">
        <v>2301</v>
      </c>
      <c r="N6" s="204">
        <v>-200.91</v>
      </c>
      <c r="O6" s="5">
        <v>-268.13</v>
      </c>
      <c r="P6" s="5"/>
      <c r="Q6" s="5">
        <v>3</v>
      </c>
      <c r="R6" s="204">
        <v>254</v>
      </c>
      <c r="S6" s="204">
        <v>261</v>
      </c>
      <c r="T6" s="204">
        <v>-87.5</v>
      </c>
      <c r="U6" s="204">
        <v>-21.2</v>
      </c>
      <c r="V6" s="204">
        <v>293.60000000000002</v>
      </c>
      <c r="W6" s="204">
        <v>328.96</v>
      </c>
      <c r="X6" s="204">
        <v>96.99</v>
      </c>
      <c r="Y6" s="204">
        <v>13.14</v>
      </c>
      <c r="Z6" s="282">
        <v>676</v>
      </c>
      <c r="AA6" s="282">
        <v>563</v>
      </c>
      <c r="AB6" s="204">
        <v>-230.35</v>
      </c>
      <c r="AC6" s="204">
        <v>-395.24</v>
      </c>
    </row>
    <row r="7" spans="1:29" ht="20.100000000000001" customHeight="1">
      <c r="A7" s="5">
        <v>4</v>
      </c>
      <c r="B7" s="227">
        <v>-40</v>
      </c>
      <c r="C7" s="227">
        <v>328</v>
      </c>
      <c r="D7" s="227">
        <v>450</v>
      </c>
      <c r="E7" s="227">
        <v>278</v>
      </c>
      <c r="F7" s="227">
        <v>-135.9</v>
      </c>
      <c r="G7" s="227">
        <v>-75.900000000000006</v>
      </c>
      <c r="H7" s="227">
        <v>514</v>
      </c>
      <c r="I7" s="5">
        <v>569.86</v>
      </c>
      <c r="J7" s="5">
        <v>288.51</v>
      </c>
      <c r="K7" s="281">
        <v>-131.80000000000001</v>
      </c>
      <c r="L7" s="282">
        <v>1877</v>
      </c>
      <c r="M7" s="282">
        <v>2021</v>
      </c>
      <c r="N7" s="5">
        <v>-194.64</v>
      </c>
      <c r="O7" s="5">
        <v>-293.23</v>
      </c>
      <c r="P7" s="5"/>
      <c r="Q7" s="5">
        <v>4</v>
      </c>
      <c r="R7" s="204">
        <v>203</v>
      </c>
      <c r="S7" s="204">
        <v>259</v>
      </c>
      <c r="T7" s="204">
        <v>-150</v>
      </c>
      <c r="U7" s="204">
        <v>-25.9</v>
      </c>
      <c r="V7" s="204">
        <v>287.7</v>
      </c>
      <c r="W7" s="204">
        <v>284.39</v>
      </c>
      <c r="X7" s="204">
        <v>53.99</v>
      </c>
      <c r="Y7" s="204">
        <v>-84.95</v>
      </c>
      <c r="Z7" s="282">
        <v>625</v>
      </c>
      <c r="AA7" s="282">
        <v>552</v>
      </c>
      <c r="AB7" s="5">
        <v>-225.04</v>
      </c>
      <c r="AC7" s="204">
        <v>-419.25</v>
      </c>
    </row>
    <row r="8" spans="1:29" ht="20.100000000000001" customHeight="1">
      <c r="A8" s="5">
        <v>5</v>
      </c>
      <c r="B8" s="227">
        <v>-40</v>
      </c>
      <c r="C8" s="227">
        <v>347</v>
      </c>
      <c r="D8" s="227">
        <v>350</v>
      </c>
      <c r="E8" s="227">
        <v>267.89999999999998</v>
      </c>
      <c r="F8" s="227">
        <v>-133.4</v>
      </c>
      <c r="G8" s="227">
        <v>-96.8</v>
      </c>
      <c r="H8" s="227">
        <v>521.9</v>
      </c>
      <c r="I8" s="5">
        <v>522.63</v>
      </c>
      <c r="J8" s="5">
        <v>257.17</v>
      </c>
      <c r="K8" s="281">
        <v>-147.58000000000001</v>
      </c>
      <c r="L8" s="282">
        <v>2011</v>
      </c>
      <c r="M8" s="282">
        <v>2000</v>
      </c>
      <c r="N8" s="204">
        <v>-181.41</v>
      </c>
      <c r="O8" s="5">
        <v>-226.71</v>
      </c>
      <c r="P8" s="5"/>
      <c r="Q8" s="5">
        <v>5</v>
      </c>
      <c r="R8" s="204">
        <v>205</v>
      </c>
      <c r="S8" s="204">
        <v>261</v>
      </c>
      <c r="T8" s="204">
        <v>-124</v>
      </c>
      <c r="U8" s="204">
        <v>-37</v>
      </c>
      <c r="V8" s="204">
        <v>308.39999999999998</v>
      </c>
      <c r="W8" s="204">
        <v>292.93</v>
      </c>
      <c r="X8" s="204">
        <v>-5.89</v>
      </c>
      <c r="Y8" s="204">
        <v>-100.29</v>
      </c>
      <c r="Z8" s="282">
        <v>677</v>
      </c>
      <c r="AA8" s="282">
        <v>533.20000000000005</v>
      </c>
      <c r="AB8" s="204">
        <v>-80.540000000000006</v>
      </c>
      <c r="AC8" s="5">
        <v>-348.56</v>
      </c>
    </row>
    <row r="9" spans="1:29" ht="20.100000000000001" customHeight="1">
      <c r="A9" s="5">
        <v>6</v>
      </c>
      <c r="B9" s="227">
        <v>-69</v>
      </c>
      <c r="C9" s="227">
        <v>357</v>
      </c>
      <c r="D9" s="227">
        <v>300</v>
      </c>
      <c r="E9" s="227">
        <v>216.7</v>
      </c>
      <c r="F9" s="227">
        <v>-152.5</v>
      </c>
      <c r="G9" s="227">
        <v>-113.3</v>
      </c>
      <c r="H9" s="227">
        <v>551.6</v>
      </c>
      <c r="I9" s="5">
        <v>516.32000000000005</v>
      </c>
      <c r="J9" s="5">
        <v>170.98</v>
      </c>
      <c r="K9" s="281">
        <v>-147.58000000000001</v>
      </c>
      <c r="L9" s="282">
        <v>2012</v>
      </c>
      <c r="M9" s="282">
        <v>2000</v>
      </c>
      <c r="N9" s="204">
        <v>-381.94</v>
      </c>
      <c r="O9" s="96">
        <v>-57.11</v>
      </c>
      <c r="P9" s="5"/>
      <c r="Q9" s="5">
        <v>6</v>
      </c>
      <c r="R9" s="204">
        <v>177</v>
      </c>
      <c r="S9" s="204">
        <v>219</v>
      </c>
      <c r="T9" s="204">
        <v>-135</v>
      </c>
      <c r="U9" s="204">
        <v>-50.2</v>
      </c>
      <c r="V9" s="204">
        <v>347.7</v>
      </c>
      <c r="W9" s="204">
        <v>318.58</v>
      </c>
      <c r="X9" s="204">
        <v>-69.92</v>
      </c>
      <c r="Y9" s="204">
        <v>-100.29</v>
      </c>
      <c r="Z9" s="282">
        <v>672</v>
      </c>
      <c r="AA9" s="282">
        <v>533.20000000000005</v>
      </c>
      <c r="AB9" s="204">
        <v>-289.81</v>
      </c>
      <c r="AC9" s="211">
        <v>-188.76</v>
      </c>
    </row>
    <row r="10" spans="1:29" ht="20.100000000000001" customHeight="1">
      <c r="A10" s="5">
        <v>7</v>
      </c>
      <c r="B10" s="227">
        <v>-96</v>
      </c>
      <c r="C10" s="227">
        <v>346</v>
      </c>
      <c r="D10" s="227">
        <v>250</v>
      </c>
      <c r="E10" s="227">
        <v>143.5</v>
      </c>
      <c r="F10" s="227">
        <v>-178.5</v>
      </c>
      <c r="G10" s="227">
        <v>-127.9</v>
      </c>
      <c r="H10" s="227">
        <v>548.1</v>
      </c>
      <c r="I10" s="5">
        <v>468.73</v>
      </c>
      <c r="J10" s="5">
        <v>-56.36</v>
      </c>
      <c r="K10" s="281">
        <v>-147.58000000000001</v>
      </c>
      <c r="L10" s="282">
        <v>2000</v>
      </c>
      <c r="M10" s="282">
        <v>2012</v>
      </c>
      <c r="N10" s="204">
        <v>-323.73</v>
      </c>
      <c r="O10" s="5"/>
      <c r="P10" s="5"/>
      <c r="Q10" s="5">
        <v>7</v>
      </c>
      <c r="R10" s="204">
        <v>142</v>
      </c>
      <c r="S10" s="204">
        <v>149</v>
      </c>
      <c r="T10" s="204">
        <v>-158</v>
      </c>
      <c r="U10" s="204">
        <v>-59.3</v>
      </c>
      <c r="V10" s="204">
        <v>357.9</v>
      </c>
      <c r="W10" s="204">
        <v>289.38</v>
      </c>
      <c r="X10" s="204">
        <v>-171</v>
      </c>
      <c r="Y10" s="204">
        <v>-100.29</v>
      </c>
      <c r="Z10" s="282">
        <v>671</v>
      </c>
      <c r="AA10" s="282">
        <v>501</v>
      </c>
      <c r="AB10" s="204">
        <v>-224.52</v>
      </c>
      <c r="AC10" s="204"/>
    </row>
    <row r="11" spans="1:29" ht="20.100000000000001" customHeight="1">
      <c r="A11" s="5">
        <v>8</v>
      </c>
      <c r="B11" s="227">
        <v>-106</v>
      </c>
      <c r="C11" s="227">
        <v>341</v>
      </c>
      <c r="D11" s="227">
        <v>240</v>
      </c>
      <c r="E11" s="227">
        <v>94.5</v>
      </c>
      <c r="F11" s="227">
        <v>-212.4</v>
      </c>
      <c r="G11" s="227">
        <v>-142</v>
      </c>
      <c r="H11" s="227">
        <v>518.48</v>
      </c>
      <c r="I11" s="5">
        <v>430.81</v>
      </c>
      <c r="J11" s="5">
        <v>-135.25</v>
      </c>
      <c r="K11" s="281">
        <v>-147.58000000000001</v>
      </c>
      <c r="L11" s="282">
        <v>2036</v>
      </c>
      <c r="M11" s="282">
        <v>2015</v>
      </c>
      <c r="N11" s="204">
        <v>-379.83</v>
      </c>
      <c r="O11" s="5"/>
      <c r="P11" s="5"/>
      <c r="Q11" s="5">
        <v>8</v>
      </c>
      <c r="R11" s="204">
        <v>130</v>
      </c>
      <c r="S11" s="204">
        <v>105</v>
      </c>
      <c r="T11" s="204">
        <v>-188</v>
      </c>
      <c r="U11" s="204">
        <v>-67</v>
      </c>
      <c r="V11" s="204">
        <v>333.88</v>
      </c>
      <c r="W11" s="204">
        <v>255.11</v>
      </c>
      <c r="X11" s="204">
        <v>-224.85</v>
      </c>
      <c r="Y11" s="204">
        <v>-100.29</v>
      </c>
      <c r="Z11" s="282">
        <v>746</v>
      </c>
      <c r="AA11" s="282">
        <v>546</v>
      </c>
      <c r="AB11" s="204">
        <v>-258.27999999999997</v>
      </c>
      <c r="AC11" s="204"/>
    </row>
    <row r="12" spans="1:29" ht="20.100000000000001" customHeight="1">
      <c r="A12" s="5">
        <v>9</v>
      </c>
      <c r="B12" s="227">
        <v>-120</v>
      </c>
      <c r="C12" s="227">
        <v>323</v>
      </c>
      <c r="D12" s="227">
        <v>151</v>
      </c>
      <c r="E12" s="227">
        <v>43</v>
      </c>
      <c r="F12" s="227">
        <v>-228.4</v>
      </c>
      <c r="G12" s="227">
        <v>-163.80000000000001</v>
      </c>
      <c r="H12" s="227">
        <v>528.29</v>
      </c>
      <c r="I12" s="5">
        <v>395.54</v>
      </c>
      <c r="J12" s="5">
        <v>-168.03</v>
      </c>
      <c r="K12" s="281">
        <v>165.7</v>
      </c>
      <c r="L12" s="282">
        <v>2014</v>
      </c>
      <c r="M12" s="282">
        <v>1999</v>
      </c>
      <c r="N12" s="204">
        <v>-369.57</v>
      </c>
      <c r="O12" s="5"/>
      <c r="P12" s="5"/>
      <c r="Q12" s="5">
        <v>9</v>
      </c>
      <c r="R12" s="204">
        <v>60</v>
      </c>
      <c r="S12" s="204">
        <v>55</v>
      </c>
      <c r="T12" s="204">
        <v>-201</v>
      </c>
      <c r="U12" s="204">
        <v>-85</v>
      </c>
      <c r="V12" s="204">
        <v>360.23</v>
      </c>
      <c r="W12" s="204">
        <v>231.95</v>
      </c>
      <c r="X12" s="204">
        <v>-251.58</v>
      </c>
      <c r="Y12" s="204">
        <v>-110.2</v>
      </c>
      <c r="Z12" s="282">
        <v>700</v>
      </c>
      <c r="AA12" s="282">
        <v>512</v>
      </c>
      <c r="AB12" s="204">
        <v>-207.26</v>
      </c>
      <c r="AC12" s="204"/>
    </row>
    <row r="13" spans="1:29" ht="20.100000000000001" customHeight="1">
      <c r="A13" s="5">
        <v>10</v>
      </c>
      <c r="B13" s="227">
        <v>-123</v>
      </c>
      <c r="C13" s="227">
        <v>321</v>
      </c>
      <c r="D13" s="227">
        <v>149.80000000000001</v>
      </c>
      <c r="E13" s="227">
        <v>0.4</v>
      </c>
      <c r="F13" s="227">
        <v>-244</v>
      </c>
      <c r="G13" s="227">
        <v>-167.3</v>
      </c>
      <c r="H13" s="227">
        <v>557.32000000000005</v>
      </c>
      <c r="I13" s="5">
        <v>409.63</v>
      </c>
      <c r="J13" s="5">
        <v>-252.13</v>
      </c>
      <c r="K13" s="281">
        <v>176</v>
      </c>
      <c r="L13" s="282">
        <v>2032</v>
      </c>
      <c r="M13" s="282">
        <v>1900</v>
      </c>
      <c r="N13" s="204">
        <v>-404.67</v>
      </c>
      <c r="O13" s="5"/>
      <c r="P13" s="5"/>
      <c r="Q13" s="5">
        <v>10</v>
      </c>
      <c r="R13" s="204">
        <v>49</v>
      </c>
      <c r="S13" s="204">
        <v>10.7</v>
      </c>
      <c r="T13" s="204">
        <v>-215</v>
      </c>
      <c r="U13" s="204">
        <v>-96.2</v>
      </c>
      <c r="V13" s="204">
        <v>435.54</v>
      </c>
      <c r="W13" s="204">
        <v>245.83</v>
      </c>
      <c r="X13" s="204">
        <v>-327.32</v>
      </c>
      <c r="Y13" s="204">
        <v>-150.43</v>
      </c>
      <c r="Z13" s="282">
        <v>752</v>
      </c>
      <c r="AA13" s="282">
        <v>500</v>
      </c>
      <c r="AB13" s="204">
        <v>-165.79</v>
      </c>
      <c r="AC13" s="204"/>
    </row>
    <row r="14" spans="1:29" ht="20.100000000000001" customHeight="1">
      <c r="A14" s="5">
        <v>11</v>
      </c>
      <c r="B14" s="227">
        <v>-100</v>
      </c>
      <c r="C14" s="227">
        <v>335</v>
      </c>
      <c r="D14" s="227">
        <v>139</v>
      </c>
      <c r="E14" s="227">
        <v>-40.200000000000003</v>
      </c>
      <c r="F14" s="227">
        <v>-279.89999999999998</v>
      </c>
      <c r="G14" s="227">
        <v>-156.30000000000001</v>
      </c>
      <c r="H14" s="227">
        <v>576.79</v>
      </c>
      <c r="I14" s="5">
        <v>423.85</v>
      </c>
      <c r="J14" s="5">
        <v>-269.32</v>
      </c>
      <c r="K14" s="281">
        <v>113.3</v>
      </c>
      <c r="L14" s="282">
        <v>2055</v>
      </c>
      <c r="M14" s="282">
        <v>1820</v>
      </c>
      <c r="N14" s="204">
        <v>-417.93</v>
      </c>
      <c r="O14" s="5"/>
      <c r="P14" s="5"/>
      <c r="Q14" s="5">
        <v>11</v>
      </c>
      <c r="R14" s="204">
        <v>34</v>
      </c>
      <c r="S14" s="204">
        <v>-31.8</v>
      </c>
      <c r="T14" s="204">
        <v>-249</v>
      </c>
      <c r="U14" s="204">
        <v>-84.9</v>
      </c>
      <c r="V14" s="204">
        <v>483.99</v>
      </c>
      <c r="W14" s="204">
        <v>266.3</v>
      </c>
      <c r="X14" s="204">
        <v>-337.81</v>
      </c>
      <c r="Y14" s="204">
        <v>-175</v>
      </c>
      <c r="Z14" s="282">
        <v>812</v>
      </c>
      <c r="AA14" s="282">
        <v>421</v>
      </c>
      <c r="AB14" s="204">
        <v>-178.36</v>
      </c>
      <c r="AC14" s="204"/>
    </row>
    <row r="15" spans="1:29" ht="20.100000000000001" customHeight="1">
      <c r="A15" s="5">
        <v>12</v>
      </c>
      <c r="B15" s="227">
        <v>-40</v>
      </c>
      <c r="C15" s="227">
        <v>352</v>
      </c>
      <c r="D15" s="227">
        <v>123</v>
      </c>
      <c r="E15" s="227">
        <v>-64.2</v>
      </c>
      <c r="F15" s="227">
        <v>-295.60000000000002</v>
      </c>
      <c r="G15" s="227">
        <v>-120</v>
      </c>
      <c r="H15" s="227">
        <v>650.65</v>
      </c>
      <c r="I15" s="5">
        <v>423.39</v>
      </c>
      <c r="J15" s="5">
        <v>-249.64</v>
      </c>
      <c r="K15" s="204">
        <v>180</v>
      </c>
      <c r="L15" s="282">
        <v>2004</v>
      </c>
      <c r="M15" s="282">
        <v>1800</v>
      </c>
      <c r="N15" s="204">
        <v>-387.28</v>
      </c>
      <c r="O15" s="5"/>
      <c r="P15" s="5"/>
      <c r="Q15" s="5">
        <v>12</v>
      </c>
      <c r="R15" s="204">
        <v>20</v>
      </c>
      <c r="S15" s="204">
        <v>-60</v>
      </c>
      <c r="T15" s="204">
        <v>-262</v>
      </c>
      <c r="U15" s="204">
        <v>-48</v>
      </c>
      <c r="V15" s="204">
        <v>568.82000000000005</v>
      </c>
      <c r="W15" s="204">
        <v>267.62</v>
      </c>
      <c r="X15" s="204">
        <v>-309.43</v>
      </c>
      <c r="Y15" s="204">
        <v>-200</v>
      </c>
      <c r="Z15" s="282">
        <v>798</v>
      </c>
      <c r="AA15" s="282">
        <v>399</v>
      </c>
      <c r="AB15" s="204">
        <v>-117.18</v>
      </c>
      <c r="AC15" s="204"/>
    </row>
    <row r="16" spans="1:29" s="98" customFormat="1" ht="20.100000000000001" customHeight="1">
      <c r="A16" s="5">
        <v>13</v>
      </c>
      <c r="B16" s="227">
        <v>25</v>
      </c>
      <c r="C16" s="227">
        <v>348</v>
      </c>
      <c r="D16" s="227">
        <v>107</v>
      </c>
      <c r="E16" s="227">
        <v>-96.8</v>
      </c>
      <c r="F16" s="227">
        <v>-301.8</v>
      </c>
      <c r="G16" s="227">
        <v>-82.8</v>
      </c>
      <c r="H16" s="227">
        <v>662.26</v>
      </c>
      <c r="I16" s="5">
        <v>416.5</v>
      </c>
      <c r="J16" s="5">
        <v>-272.41000000000003</v>
      </c>
      <c r="K16" s="204">
        <v>295</v>
      </c>
      <c r="L16" s="282">
        <v>2111</v>
      </c>
      <c r="M16" s="282">
        <v>1430</v>
      </c>
      <c r="N16" s="204">
        <v>-358.1</v>
      </c>
      <c r="O16" s="5"/>
      <c r="P16" s="5"/>
      <c r="Q16" s="5">
        <v>13</v>
      </c>
      <c r="R16" s="204">
        <v>-16</v>
      </c>
      <c r="S16" s="204">
        <v>-101</v>
      </c>
      <c r="T16" s="204">
        <v>-263</v>
      </c>
      <c r="U16" s="204">
        <v>-7.26</v>
      </c>
      <c r="V16" s="204">
        <v>581.4</v>
      </c>
      <c r="W16" s="204">
        <v>254.86</v>
      </c>
      <c r="X16" s="204">
        <v>-324.45999999999998</v>
      </c>
      <c r="Y16" s="204">
        <v>-110</v>
      </c>
      <c r="Z16" s="282">
        <v>852</v>
      </c>
      <c r="AA16" s="282">
        <v>135</v>
      </c>
      <c r="AB16" s="204">
        <v>-87.82</v>
      </c>
      <c r="AC16" s="204"/>
    </row>
    <row r="17" spans="1:29" s="98" customFormat="1" ht="20.100000000000001" customHeight="1">
      <c r="A17" s="5">
        <v>14</v>
      </c>
      <c r="B17" s="227">
        <v>74</v>
      </c>
      <c r="C17" s="227">
        <v>347</v>
      </c>
      <c r="D17" s="227">
        <v>63.9</v>
      </c>
      <c r="E17" s="227">
        <v>-96.8</v>
      </c>
      <c r="F17" s="227">
        <v>-305</v>
      </c>
      <c r="G17" s="227">
        <v>-68.400000000000006</v>
      </c>
      <c r="H17" s="227">
        <v>674.52</v>
      </c>
      <c r="I17" s="5">
        <v>387.49</v>
      </c>
      <c r="J17" s="5">
        <v>-289.83999999999997</v>
      </c>
      <c r="K17" s="204">
        <v>315.10000000000002</v>
      </c>
      <c r="L17" s="282">
        <v>2125</v>
      </c>
      <c r="M17" s="282">
        <v>1128</v>
      </c>
      <c r="N17" s="204">
        <v>-383.76</v>
      </c>
      <c r="O17" s="5"/>
      <c r="P17" s="5"/>
      <c r="Q17" s="5">
        <v>14</v>
      </c>
      <c r="R17" s="204">
        <v>-57</v>
      </c>
      <c r="S17" s="204">
        <v>-107</v>
      </c>
      <c r="T17" s="204">
        <v>-262</v>
      </c>
      <c r="U17" s="204">
        <v>-0.68</v>
      </c>
      <c r="V17" s="204">
        <v>569.5</v>
      </c>
      <c r="W17" s="204">
        <v>216.5</v>
      </c>
      <c r="X17" s="204">
        <v>-333.17</v>
      </c>
      <c r="Y17" s="204">
        <v>-86</v>
      </c>
      <c r="Z17" s="282">
        <v>821.4</v>
      </c>
      <c r="AA17" s="204">
        <v>-289</v>
      </c>
      <c r="AB17" s="204">
        <v>-113.55</v>
      </c>
      <c r="AC17" s="204"/>
    </row>
    <row r="18" spans="1:29" s="273" customFormat="1" ht="20.100000000000001" customHeight="1">
      <c r="A18" s="5">
        <v>15</v>
      </c>
      <c r="B18" s="227">
        <v>131</v>
      </c>
      <c r="C18" s="227">
        <v>353</v>
      </c>
      <c r="D18" s="227">
        <v>63.9</v>
      </c>
      <c r="E18" s="227">
        <v>-126.8</v>
      </c>
      <c r="F18" s="227">
        <v>-302.7</v>
      </c>
      <c r="G18" s="227">
        <v>-57.4</v>
      </c>
      <c r="H18" s="227">
        <v>672.82</v>
      </c>
      <c r="I18" s="5">
        <v>340.63</v>
      </c>
      <c r="J18" s="5">
        <v>-304.58</v>
      </c>
      <c r="K18" s="204">
        <v>418</v>
      </c>
      <c r="L18" s="282">
        <v>2005</v>
      </c>
      <c r="M18" s="282">
        <v>1132</v>
      </c>
      <c r="N18" s="206">
        <v>-262.99</v>
      </c>
      <c r="O18" s="5"/>
      <c r="P18" s="5"/>
      <c r="Q18" s="5">
        <v>15</v>
      </c>
      <c r="R18" s="204">
        <v>-32</v>
      </c>
      <c r="S18" s="204">
        <v>-141</v>
      </c>
      <c r="T18" s="204">
        <v>-248</v>
      </c>
      <c r="U18" s="204">
        <v>16.399999999999999</v>
      </c>
      <c r="V18" s="204">
        <v>556.85</v>
      </c>
      <c r="W18" s="204">
        <v>160.97</v>
      </c>
      <c r="X18" s="204">
        <v>-353.59</v>
      </c>
      <c r="Y18" s="204">
        <v>3</v>
      </c>
      <c r="Z18" s="282">
        <v>812</v>
      </c>
      <c r="AA18" s="204">
        <v>-203</v>
      </c>
      <c r="AB18" s="204">
        <v>1.17</v>
      </c>
      <c r="AC18" s="204"/>
    </row>
    <row r="19" spans="1:29" s="273" customFormat="1" ht="20.100000000000001" customHeight="1">
      <c r="A19" s="5">
        <v>16</v>
      </c>
      <c r="B19" s="227">
        <v>176</v>
      </c>
      <c r="C19" s="227">
        <v>380</v>
      </c>
      <c r="D19" s="227">
        <v>112.3</v>
      </c>
      <c r="E19" s="227">
        <v>-115.5</v>
      </c>
      <c r="F19" s="227">
        <v>-288.2</v>
      </c>
      <c r="G19" s="227">
        <v>-4.4000000000000004</v>
      </c>
      <c r="H19" s="227">
        <v>696.53</v>
      </c>
      <c r="I19" s="5">
        <v>317.01</v>
      </c>
      <c r="J19" s="5">
        <v>-318.86</v>
      </c>
      <c r="K19" s="204">
        <v>400</v>
      </c>
      <c r="L19" s="282">
        <v>2014</v>
      </c>
      <c r="M19" s="282">
        <v>1121</v>
      </c>
      <c r="N19" s="204">
        <v>-145.24</v>
      </c>
      <c r="O19" s="5"/>
      <c r="P19" s="5"/>
      <c r="Q19" s="5">
        <v>16</v>
      </c>
      <c r="R19" s="204">
        <v>-10</v>
      </c>
      <c r="S19" s="204">
        <v>-135</v>
      </c>
      <c r="T19" s="204">
        <v>-226</v>
      </c>
      <c r="U19" s="204">
        <v>72.3</v>
      </c>
      <c r="V19" s="204">
        <v>576.85</v>
      </c>
      <c r="W19" s="204">
        <v>125.48</v>
      </c>
      <c r="X19" s="204">
        <v>-362.26</v>
      </c>
      <c r="Y19" s="204">
        <v>65</v>
      </c>
      <c r="Z19" s="282">
        <v>798</v>
      </c>
      <c r="AA19" s="204">
        <v>-222</v>
      </c>
      <c r="AB19" s="204">
        <v>118.3</v>
      </c>
      <c r="AC19" s="204"/>
    </row>
    <row r="20" spans="1:29" ht="20.100000000000001" customHeight="1">
      <c r="A20" s="5">
        <v>17</v>
      </c>
      <c r="B20" s="227">
        <v>233</v>
      </c>
      <c r="C20" s="227">
        <v>475</v>
      </c>
      <c r="D20" s="227">
        <v>103.4</v>
      </c>
      <c r="E20" s="227">
        <v>-115.3</v>
      </c>
      <c r="F20" s="227">
        <v>-201.1</v>
      </c>
      <c r="G20" s="227">
        <v>20.399999999999999</v>
      </c>
      <c r="H20" s="227">
        <v>731.95</v>
      </c>
      <c r="I20" s="5">
        <v>270.69</v>
      </c>
      <c r="J20" s="5">
        <v>-325.85000000000002</v>
      </c>
      <c r="K20" s="204">
        <v>380.95</v>
      </c>
      <c r="L20" s="282">
        <v>1988</v>
      </c>
      <c r="M20" s="282">
        <v>1122</v>
      </c>
      <c r="N20" s="204">
        <v>-108.67</v>
      </c>
      <c r="O20" s="5"/>
      <c r="P20" s="5"/>
      <c r="Q20" s="5">
        <v>17</v>
      </c>
      <c r="R20" s="204">
        <v>-28</v>
      </c>
      <c r="S20" s="204">
        <v>-132</v>
      </c>
      <c r="T20" s="204">
        <v>-132</v>
      </c>
      <c r="U20" s="204">
        <v>96.6</v>
      </c>
      <c r="V20" s="204">
        <v>606.53</v>
      </c>
      <c r="W20" s="204">
        <v>77.010000000000005</v>
      </c>
      <c r="X20" s="204">
        <v>-365.33</v>
      </c>
      <c r="Y20" s="204">
        <v>30</v>
      </c>
      <c r="Z20" s="282">
        <v>598.20000000000005</v>
      </c>
      <c r="AA20" s="204">
        <v>-218</v>
      </c>
      <c r="AB20" s="282">
        <v>156.53</v>
      </c>
      <c r="AC20" s="282"/>
    </row>
    <row r="21" spans="1:29" ht="20.100000000000001" customHeight="1">
      <c r="A21" s="5">
        <v>18</v>
      </c>
      <c r="B21" s="227">
        <v>233</v>
      </c>
      <c r="C21" s="227">
        <v>550</v>
      </c>
      <c r="D21" s="227">
        <v>102.2</v>
      </c>
      <c r="E21" s="227">
        <v>-70.7</v>
      </c>
      <c r="F21" s="227">
        <v>-26.3</v>
      </c>
      <c r="G21" s="227">
        <v>28</v>
      </c>
      <c r="H21" s="227">
        <v>777.5</v>
      </c>
      <c r="I21" s="5">
        <v>230.75</v>
      </c>
      <c r="J21" s="5">
        <v>-326.32</v>
      </c>
      <c r="K21" s="204">
        <v>381</v>
      </c>
      <c r="L21" s="282">
        <v>1932</v>
      </c>
      <c r="M21" s="282">
        <v>1119</v>
      </c>
      <c r="N21" s="204">
        <v>-91.32</v>
      </c>
      <c r="O21" s="5"/>
      <c r="P21" s="5"/>
      <c r="Q21" s="5">
        <v>18</v>
      </c>
      <c r="R21" s="204">
        <v>-39</v>
      </c>
      <c r="S21" s="204">
        <v>-88.4</v>
      </c>
      <c r="T21" s="204">
        <v>14</v>
      </c>
      <c r="U21" s="204">
        <v>105.1</v>
      </c>
      <c r="V21" s="204">
        <v>648.79999999999995</v>
      </c>
      <c r="W21" s="204">
        <v>22.82</v>
      </c>
      <c r="X21" s="204">
        <v>-362.99</v>
      </c>
      <c r="Y21" s="204">
        <v>-35</v>
      </c>
      <c r="Z21" s="282">
        <v>421.15</v>
      </c>
      <c r="AA21" s="204">
        <v>-213</v>
      </c>
      <c r="AB21" s="282">
        <v>174.77</v>
      </c>
      <c r="AC21" s="282"/>
    </row>
    <row r="22" spans="1:29" ht="20.100000000000001" customHeight="1">
      <c r="A22" s="5">
        <v>19</v>
      </c>
      <c r="B22" s="227">
        <v>211</v>
      </c>
      <c r="C22" s="227">
        <v>560</v>
      </c>
      <c r="D22" s="227">
        <v>94.1</v>
      </c>
      <c r="E22" s="227">
        <v>-9.8000000000000007</v>
      </c>
      <c r="F22" s="227">
        <v>1.5</v>
      </c>
      <c r="G22" s="227">
        <v>57.2</v>
      </c>
      <c r="H22" s="227">
        <v>769.46</v>
      </c>
      <c r="I22" s="5">
        <v>197.71</v>
      </c>
      <c r="J22" s="5">
        <v>-302.33</v>
      </c>
      <c r="K22" s="204">
        <v>394</v>
      </c>
      <c r="L22" s="282">
        <v>1890</v>
      </c>
      <c r="M22" s="282">
        <v>305</v>
      </c>
      <c r="N22" s="204">
        <v>-39.869999999999997</v>
      </c>
      <c r="O22" s="5"/>
      <c r="P22" s="5"/>
      <c r="Q22" s="5">
        <v>19</v>
      </c>
      <c r="R22" s="204">
        <v>-42</v>
      </c>
      <c r="S22" s="204">
        <v>-25.1</v>
      </c>
      <c r="T22" s="204">
        <v>43.4</v>
      </c>
      <c r="U22" s="204">
        <v>254.6</v>
      </c>
      <c r="V22" s="204">
        <v>638.02</v>
      </c>
      <c r="W22" s="204">
        <v>-28.17</v>
      </c>
      <c r="X22" s="204">
        <v>-329.7</v>
      </c>
      <c r="Y22" s="204">
        <v>-81</v>
      </c>
      <c r="Z22" s="282">
        <v>405</v>
      </c>
      <c r="AA22" s="204">
        <v>-585</v>
      </c>
      <c r="AB22" s="282">
        <v>227.28</v>
      </c>
      <c r="AC22" s="282"/>
    </row>
    <row r="23" spans="1:29" ht="20.100000000000001" customHeight="1">
      <c r="A23" s="5">
        <v>20</v>
      </c>
      <c r="B23" s="227">
        <v>211</v>
      </c>
      <c r="C23" s="227">
        <v>602</v>
      </c>
      <c r="D23" s="227">
        <v>73.7</v>
      </c>
      <c r="E23" s="227">
        <v>-4.5999999999999996</v>
      </c>
      <c r="F23" s="227">
        <v>-19.899999999999999</v>
      </c>
      <c r="G23" s="227">
        <v>87.1</v>
      </c>
      <c r="H23" s="227">
        <v>776.69</v>
      </c>
      <c r="I23" s="5">
        <v>130.02000000000001</v>
      </c>
      <c r="J23" s="5">
        <v>-171.26</v>
      </c>
      <c r="K23" s="204">
        <v>377</v>
      </c>
      <c r="L23" s="282">
        <v>1842.65</v>
      </c>
      <c r="M23" s="282">
        <v>276</v>
      </c>
      <c r="N23" s="204">
        <v>-10.06</v>
      </c>
      <c r="O23" s="5"/>
      <c r="P23" s="5"/>
      <c r="Q23" s="5">
        <v>20</v>
      </c>
      <c r="R23" s="204">
        <v>-56</v>
      </c>
      <c r="S23" s="204">
        <v>-12.6</v>
      </c>
      <c r="T23" s="204">
        <v>22.1</v>
      </c>
      <c r="U23" s="204">
        <v>161.80000000000001</v>
      </c>
      <c r="V23" s="204">
        <v>641.87</v>
      </c>
      <c r="W23" s="204">
        <v>-89.13</v>
      </c>
      <c r="X23" s="204">
        <v>-207.02</v>
      </c>
      <c r="Y23" s="204">
        <v>-90</v>
      </c>
      <c r="Z23" s="282">
        <v>400</v>
      </c>
      <c r="AA23" s="204">
        <v>-640</v>
      </c>
      <c r="AB23" s="282">
        <v>259.52999999999997</v>
      </c>
      <c r="AC23" s="282"/>
    </row>
    <row r="24" spans="1:29" ht="20.100000000000001" customHeight="1">
      <c r="A24" s="5">
        <v>21</v>
      </c>
      <c r="B24" s="227">
        <v>255</v>
      </c>
      <c r="C24" s="227">
        <v>676</v>
      </c>
      <c r="D24" s="227">
        <v>76.8</v>
      </c>
      <c r="E24" s="227">
        <v>25.7</v>
      </c>
      <c r="F24" s="227">
        <v>-55.2</v>
      </c>
      <c r="G24" s="227">
        <v>97.8</v>
      </c>
      <c r="H24" s="227">
        <v>794.21</v>
      </c>
      <c r="I24" s="5">
        <v>120.44</v>
      </c>
      <c r="J24" s="5">
        <v>-157.22999999999999</v>
      </c>
      <c r="K24" s="204">
        <v>347.66</v>
      </c>
      <c r="L24" s="282">
        <v>1891</v>
      </c>
      <c r="M24" s="282">
        <v>212</v>
      </c>
      <c r="N24" s="204">
        <v>-33.4</v>
      </c>
      <c r="O24" s="5"/>
      <c r="P24" s="5"/>
      <c r="Q24" s="5">
        <v>21</v>
      </c>
      <c r="R24" s="204">
        <v>-50</v>
      </c>
      <c r="S24" s="204">
        <v>26.2</v>
      </c>
      <c r="T24" s="204">
        <v>-12.9</v>
      </c>
      <c r="U24" s="204">
        <v>170.8</v>
      </c>
      <c r="V24" s="204">
        <v>562.75</v>
      </c>
      <c r="W24" s="204">
        <v>-92.91</v>
      </c>
      <c r="X24" s="204">
        <v>-183.06</v>
      </c>
      <c r="Y24" s="204">
        <v>-111.5</v>
      </c>
      <c r="Z24" s="282">
        <v>365</v>
      </c>
      <c r="AA24" s="204">
        <v>-702</v>
      </c>
      <c r="AB24" s="282">
        <v>68.42</v>
      </c>
      <c r="AC24" s="282"/>
    </row>
    <row r="25" spans="1:29" ht="20.100000000000001" customHeight="1">
      <c r="A25" s="5">
        <v>22</v>
      </c>
      <c r="B25" s="227">
        <v>252</v>
      </c>
      <c r="C25" s="227">
        <v>691</v>
      </c>
      <c r="D25" s="227">
        <v>75.099999999999994</v>
      </c>
      <c r="E25" s="227">
        <v>30</v>
      </c>
      <c r="F25" s="227">
        <v>-52.6</v>
      </c>
      <c r="G25" s="227">
        <v>115.6</v>
      </c>
      <c r="H25" s="227">
        <v>813.96</v>
      </c>
      <c r="I25" s="5">
        <v>185.37</v>
      </c>
      <c r="J25" s="5">
        <v>-128.56</v>
      </c>
      <c r="K25" s="204">
        <v>325.94</v>
      </c>
      <c r="L25" s="282">
        <v>2029</v>
      </c>
      <c r="M25" s="282">
        <v>175</v>
      </c>
      <c r="N25" s="204">
        <v>-60.79</v>
      </c>
      <c r="O25" s="5"/>
      <c r="P25" s="5"/>
      <c r="Q25" s="5">
        <v>22</v>
      </c>
      <c r="R25" s="204">
        <v>-43</v>
      </c>
      <c r="S25" s="204">
        <v>37</v>
      </c>
      <c r="T25" s="204">
        <v>-8.2799999999999994</v>
      </c>
      <c r="U25" s="204">
        <v>173</v>
      </c>
      <c r="V25" s="204">
        <v>532.6</v>
      </c>
      <c r="W25" s="204">
        <v>-52.48</v>
      </c>
      <c r="X25" s="204">
        <v>-147.32</v>
      </c>
      <c r="Y25" s="204">
        <v>-130</v>
      </c>
      <c r="Z25" s="282">
        <v>443</v>
      </c>
      <c r="AA25" s="204">
        <v>-812</v>
      </c>
      <c r="AB25" s="282">
        <v>27.11</v>
      </c>
      <c r="AC25" s="282"/>
    </row>
    <row r="26" spans="1:29" ht="20.100000000000001" customHeight="1">
      <c r="A26" s="5">
        <v>23</v>
      </c>
      <c r="B26" s="227">
        <v>268</v>
      </c>
      <c r="C26" s="227">
        <v>682</v>
      </c>
      <c r="D26" s="227">
        <v>69.599999999999994</v>
      </c>
      <c r="E26" s="227">
        <v>38</v>
      </c>
      <c r="F26" s="227">
        <v>-71.400000000000006</v>
      </c>
      <c r="G26" s="227">
        <v>138.9</v>
      </c>
      <c r="H26" s="227">
        <v>806.45</v>
      </c>
      <c r="I26" s="5">
        <v>181.6</v>
      </c>
      <c r="J26" s="5">
        <v>-114.22</v>
      </c>
      <c r="K26" s="204">
        <v>332</v>
      </c>
      <c r="L26" s="282">
        <v>2100</v>
      </c>
      <c r="M26" s="282">
        <v>103</v>
      </c>
      <c r="N26" s="204">
        <v>-29.72</v>
      </c>
      <c r="O26" s="5"/>
      <c r="P26" s="5"/>
      <c r="Q26" s="5">
        <v>23</v>
      </c>
      <c r="R26" s="204">
        <v>-43</v>
      </c>
      <c r="S26" s="204">
        <v>51.9</v>
      </c>
      <c r="T26" s="204">
        <v>-23.7</v>
      </c>
      <c r="U26" s="204">
        <v>190.6</v>
      </c>
      <c r="V26" s="204">
        <v>529.98</v>
      </c>
      <c r="W26" s="204">
        <v>-74.28</v>
      </c>
      <c r="X26" s="204">
        <v>-125.12</v>
      </c>
      <c r="Y26" s="204">
        <v>-142.5</v>
      </c>
      <c r="Z26" s="282">
        <v>498</v>
      </c>
      <c r="AA26" s="204">
        <v>-900</v>
      </c>
      <c r="AB26" s="282">
        <v>48.63</v>
      </c>
      <c r="AC26" s="282"/>
    </row>
    <row r="27" spans="1:29" s="98" customFormat="1" ht="20.100000000000001" customHeight="1">
      <c r="A27" s="5">
        <v>24</v>
      </c>
      <c r="B27" s="227">
        <v>271</v>
      </c>
      <c r="C27" s="227">
        <v>651</v>
      </c>
      <c r="D27" s="227">
        <v>75</v>
      </c>
      <c r="E27" s="227">
        <v>39.4</v>
      </c>
      <c r="F27" s="227">
        <v>-82.4</v>
      </c>
      <c r="G27" s="227">
        <v>168.2</v>
      </c>
      <c r="H27" s="227">
        <v>763.25</v>
      </c>
      <c r="I27" s="5">
        <v>184.58</v>
      </c>
      <c r="J27" s="5">
        <v>-129.44</v>
      </c>
      <c r="K27" s="204">
        <v>300</v>
      </c>
      <c r="L27" s="282">
        <v>2123</v>
      </c>
      <c r="M27" s="204">
        <v>-11</v>
      </c>
      <c r="N27" s="204">
        <v>43.32</v>
      </c>
      <c r="O27" s="5"/>
      <c r="P27" s="5"/>
      <c r="Q27" s="5">
        <v>24</v>
      </c>
      <c r="R27" s="204">
        <v>-35</v>
      </c>
      <c r="S27" s="204">
        <v>58.8</v>
      </c>
      <c r="T27" s="204">
        <v>-32.4</v>
      </c>
      <c r="U27" s="204">
        <v>206.6</v>
      </c>
      <c r="V27" s="204">
        <v>491.5</v>
      </c>
      <c r="W27" s="204">
        <v>-92.63</v>
      </c>
      <c r="X27" s="204">
        <v>-130.81</v>
      </c>
      <c r="Y27" s="204">
        <v>-180</v>
      </c>
      <c r="Z27" s="282">
        <v>511</v>
      </c>
      <c r="AA27" s="204">
        <v>-1102</v>
      </c>
      <c r="AB27" s="204">
        <v>145.65</v>
      </c>
      <c r="AC27" s="204"/>
    </row>
    <row r="28" spans="1:29" ht="20.100000000000001" customHeight="1">
      <c r="A28" s="5">
        <v>25</v>
      </c>
      <c r="B28" s="227">
        <v>304</v>
      </c>
      <c r="C28" s="227">
        <v>657</v>
      </c>
      <c r="D28" s="227">
        <v>70.3</v>
      </c>
      <c r="E28" s="227">
        <v>47.1</v>
      </c>
      <c r="F28" s="227">
        <v>-85.1</v>
      </c>
      <c r="G28" s="227">
        <v>195.7</v>
      </c>
      <c r="H28" s="227">
        <v>736.78</v>
      </c>
      <c r="I28" s="5">
        <v>190.79</v>
      </c>
      <c r="J28" s="5">
        <v>-126.69</v>
      </c>
      <c r="K28" s="204">
        <v>305</v>
      </c>
      <c r="L28" s="282">
        <v>2365</v>
      </c>
      <c r="M28" s="204">
        <v>-87</v>
      </c>
      <c r="N28" s="204">
        <v>315.52999999999997</v>
      </c>
      <c r="O28" s="5"/>
      <c r="P28" s="5"/>
      <c r="Q28" s="5">
        <v>25</v>
      </c>
      <c r="R28" s="204">
        <v>-14</v>
      </c>
      <c r="S28" s="204">
        <v>78.900000000000006</v>
      </c>
      <c r="T28" s="204">
        <v>-32.299999999999997</v>
      </c>
      <c r="U28" s="204">
        <v>222.5</v>
      </c>
      <c r="V28" s="204">
        <v>450.38</v>
      </c>
      <c r="W28" s="204">
        <v>-81.33</v>
      </c>
      <c r="X28" s="204">
        <v>-164.05</v>
      </c>
      <c r="Y28" s="204">
        <v>-189</v>
      </c>
      <c r="Z28" s="282">
        <v>595.20000000000005</v>
      </c>
      <c r="AA28" s="204">
        <v>-1180</v>
      </c>
      <c r="AB28" s="204">
        <v>417.78</v>
      </c>
      <c r="AC28" s="204"/>
    </row>
    <row r="29" spans="1:29" ht="20.100000000000001" customHeight="1">
      <c r="A29" s="5">
        <v>26</v>
      </c>
      <c r="B29" s="227">
        <v>335</v>
      </c>
      <c r="C29" s="227">
        <v>646</v>
      </c>
      <c r="D29" s="227">
        <v>109.5</v>
      </c>
      <c r="E29" s="227">
        <v>67.7</v>
      </c>
      <c r="F29" s="227">
        <v>-63</v>
      </c>
      <c r="G29" s="227">
        <v>257.2</v>
      </c>
      <c r="H29" s="227">
        <v>642.74</v>
      </c>
      <c r="I29" s="5">
        <v>191.21</v>
      </c>
      <c r="J29" s="5">
        <v>-38.64</v>
      </c>
      <c r="K29" s="5">
        <v>318.95999999999998</v>
      </c>
      <c r="L29" s="282">
        <v>2228.9</v>
      </c>
      <c r="M29" s="282">
        <v>99</v>
      </c>
      <c r="N29" s="282">
        <v>715.69</v>
      </c>
      <c r="O29" s="5"/>
      <c r="P29" s="5"/>
      <c r="Q29" s="5">
        <v>26</v>
      </c>
      <c r="R29" s="204">
        <v>10</v>
      </c>
      <c r="S29" s="204">
        <v>106</v>
      </c>
      <c r="T29" s="204">
        <v>-6.53</v>
      </c>
      <c r="U29" s="204">
        <v>280.3</v>
      </c>
      <c r="V29" s="204">
        <v>361.66</v>
      </c>
      <c r="W29" s="204">
        <v>-68.81</v>
      </c>
      <c r="X29" s="204">
        <v>-66.52</v>
      </c>
      <c r="Y29" s="204">
        <v>-211</v>
      </c>
      <c r="Z29" s="282">
        <v>527</v>
      </c>
      <c r="AA29" s="204">
        <v>-1102</v>
      </c>
      <c r="AB29" s="282">
        <v>805.94</v>
      </c>
      <c r="AC29" s="282"/>
    </row>
    <row r="30" spans="1:29" ht="20.100000000000001" customHeight="1">
      <c r="A30" s="5">
        <v>27</v>
      </c>
      <c r="B30" s="227">
        <v>402</v>
      </c>
      <c r="C30" s="227">
        <v>586</v>
      </c>
      <c r="D30" s="227">
        <v>104</v>
      </c>
      <c r="E30" s="227">
        <v>124</v>
      </c>
      <c r="F30" s="227">
        <v>-5.9</v>
      </c>
      <c r="G30" s="227">
        <v>337.8</v>
      </c>
      <c r="H30" s="227">
        <v>607.1</v>
      </c>
      <c r="I30" s="5">
        <v>196.03</v>
      </c>
      <c r="J30" s="5">
        <v>-17.22</v>
      </c>
      <c r="K30" s="204">
        <v>327</v>
      </c>
      <c r="L30" s="282">
        <v>2111</v>
      </c>
      <c r="M30" s="282">
        <v>103</v>
      </c>
      <c r="N30" s="282">
        <v>775.7</v>
      </c>
      <c r="O30" s="5"/>
      <c r="P30" s="5"/>
      <c r="Q30" s="5">
        <v>27</v>
      </c>
      <c r="R30" s="204">
        <v>12</v>
      </c>
      <c r="S30" s="204">
        <v>168</v>
      </c>
      <c r="T30" s="204">
        <v>53.6</v>
      </c>
      <c r="U30" s="204">
        <v>360.9</v>
      </c>
      <c r="V30" s="204">
        <v>258.91000000000003</v>
      </c>
      <c r="W30" s="204">
        <v>-73.650000000000006</v>
      </c>
      <c r="X30" s="204">
        <v>-34.39</v>
      </c>
      <c r="Y30" s="204">
        <v>-189</v>
      </c>
      <c r="Z30" s="282">
        <v>500</v>
      </c>
      <c r="AA30" s="204">
        <v>-1089</v>
      </c>
      <c r="AB30" s="282">
        <v>855.57</v>
      </c>
      <c r="AC30" s="282"/>
    </row>
    <row r="31" spans="1:29" s="98" customFormat="1" ht="20.100000000000001" customHeight="1">
      <c r="A31" s="5">
        <v>28</v>
      </c>
      <c r="B31" s="227">
        <v>444</v>
      </c>
      <c r="C31" s="227">
        <v>616</v>
      </c>
      <c r="D31" s="227">
        <v>115.5</v>
      </c>
      <c r="E31" s="227">
        <v>139</v>
      </c>
      <c r="F31" s="227">
        <v>11.7</v>
      </c>
      <c r="G31" s="227">
        <v>375</v>
      </c>
      <c r="H31" s="227">
        <v>605.36</v>
      </c>
      <c r="I31" s="5">
        <v>168.94</v>
      </c>
      <c r="J31" s="5">
        <v>44.53</v>
      </c>
      <c r="K31" s="204">
        <v>310</v>
      </c>
      <c r="L31" s="282">
        <v>2003</v>
      </c>
      <c r="M31" s="282">
        <v>98</v>
      </c>
      <c r="N31" s="282">
        <v>722.97</v>
      </c>
      <c r="O31" s="5"/>
      <c r="P31" s="5"/>
      <c r="Q31" s="5">
        <v>28</v>
      </c>
      <c r="R31" s="204">
        <v>26</v>
      </c>
      <c r="S31" s="204">
        <v>184.3</v>
      </c>
      <c r="T31" s="204">
        <v>78.2</v>
      </c>
      <c r="U31" s="204">
        <v>393.2</v>
      </c>
      <c r="V31" s="204">
        <v>235.45</v>
      </c>
      <c r="W31" s="204">
        <v>-85.91</v>
      </c>
      <c r="X31" s="204">
        <v>40.94</v>
      </c>
      <c r="Y31" s="204">
        <v>-201</v>
      </c>
      <c r="Z31" s="282">
        <v>451.33</v>
      </c>
      <c r="AA31" s="204">
        <v>-1012</v>
      </c>
      <c r="AB31" s="282">
        <v>813.18</v>
      </c>
      <c r="AC31" s="282"/>
    </row>
    <row r="32" spans="1:29" ht="20.100000000000001" customHeight="1">
      <c r="A32" s="5">
        <v>29</v>
      </c>
      <c r="B32" s="227">
        <v>425</v>
      </c>
      <c r="C32" s="227">
        <v>631</v>
      </c>
      <c r="D32" s="227">
        <v>116.6</v>
      </c>
      <c r="E32" s="227">
        <v>143</v>
      </c>
      <c r="F32" s="227">
        <v>35.6</v>
      </c>
      <c r="G32" s="227">
        <v>391.6</v>
      </c>
      <c r="H32" s="227">
        <v>770.45</v>
      </c>
      <c r="I32" s="5">
        <v>193.49</v>
      </c>
      <c r="J32" s="5">
        <v>76.22</v>
      </c>
      <c r="K32" s="204">
        <v>354</v>
      </c>
      <c r="L32" s="282">
        <v>2088.6999999999998</v>
      </c>
      <c r="M32" s="282">
        <v>92</v>
      </c>
      <c r="N32" s="282">
        <v>584.38</v>
      </c>
      <c r="O32" s="5"/>
      <c r="P32" s="5"/>
      <c r="Q32" s="5">
        <v>29</v>
      </c>
      <c r="R32" s="204">
        <v>28</v>
      </c>
      <c r="S32" s="204">
        <v>188.9</v>
      </c>
      <c r="T32" s="204">
        <v>103</v>
      </c>
      <c r="U32" s="204">
        <v>340.5</v>
      </c>
      <c r="V32" s="204">
        <v>377.81</v>
      </c>
      <c r="W32" s="204">
        <v>-61.07</v>
      </c>
      <c r="X32" s="204">
        <v>84.71</v>
      </c>
      <c r="Y32" s="204">
        <v>-232</v>
      </c>
      <c r="Z32" s="282">
        <v>489</v>
      </c>
      <c r="AA32" s="204">
        <v>-1010</v>
      </c>
      <c r="AB32" s="282">
        <v>674.67</v>
      </c>
      <c r="AC32" s="282"/>
    </row>
    <row r="33" spans="1:29" s="274" customFormat="1" ht="20.100000000000001" customHeight="1">
      <c r="A33" s="5">
        <v>30</v>
      </c>
      <c r="B33" s="227">
        <v>416</v>
      </c>
      <c r="C33" s="227">
        <v>604</v>
      </c>
      <c r="D33" s="227">
        <v>127.2</v>
      </c>
      <c r="E33" s="227">
        <v>146</v>
      </c>
      <c r="F33" s="227">
        <v>64.7</v>
      </c>
      <c r="G33" s="227">
        <v>429.9</v>
      </c>
      <c r="H33" s="227">
        <v>754.3</v>
      </c>
      <c r="I33" s="5">
        <v>255.48</v>
      </c>
      <c r="J33" s="5">
        <v>147.32</v>
      </c>
      <c r="K33" s="204">
        <v>335</v>
      </c>
      <c r="L33" s="282">
        <v>2032</v>
      </c>
      <c r="M33" s="282">
        <v>90.8</v>
      </c>
      <c r="N33" s="282">
        <v>618.96</v>
      </c>
      <c r="O33" s="5"/>
      <c r="P33" s="5"/>
      <c r="Q33" s="5">
        <v>30</v>
      </c>
      <c r="R33" s="204">
        <v>40</v>
      </c>
      <c r="S33" s="204">
        <v>191.4</v>
      </c>
      <c r="T33" s="204">
        <v>126</v>
      </c>
      <c r="U33" s="204">
        <v>376.9</v>
      </c>
      <c r="V33" s="204">
        <v>333.21</v>
      </c>
      <c r="W33" s="204">
        <v>1.38</v>
      </c>
      <c r="X33" s="204">
        <v>154.94999999999999</v>
      </c>
      <c r="Y33" s="204">
        <v>-184</v>
      </c>
      <c r="Z33" s="282">
        <v>465</v>
      </c>
      <c r="AA33" s="204">
        <v>-1014</v>
      </c>
      <c r="AB33" s="282">
        <v>694.43</v>
      </c>
      <c r="AC33" s="282"/>
    </row>
    <row r="34" spans="1:29" s="98" customFormat="1" ht="20.100000000000001" customHeight="1">
      <c r="A34" s="5">
        <v>31</v>
      </c>
      <c r="B34" s="227">
        <v>386</v>
      </c>
      <c r="C34" s="227">
        <v>604</v>
      </c>
      <c r="D34" s="227">
        <v>111.5</v>
      </c>
      <c r="E34" s="227">
        <v>148</v>
      </c>
      <c r="F34" s="227">
        <v>92.8</v>
      </c>
      <c r="G34" s="227">
        <v>464</v>
      </c>
      <c r="H34" s="227">
        <v>736.28</v>
      </c>
      <c r="I34" s="5">
        <v>237.66</v>
      </c>
      <c r="J34" s="5">
        <v>182.02</v>
      </c>
      <c r="K34" s="204">
        <v>535</v>
      </c>
      <c r="L34" s="282">
        <v>2018</v>
      </c>
      <c r="M34" s="282">
        <v>92</v>
      </c>
      <c r="N34" s="282">
        <v>599.5</v>
      </c>
      <c r="O34" s="5"/>
      <c r="P34" s="5"/>
      <c r="Q34" s="5">
        <v>31</v>
      </c>
      <c r="R34" s="204">
        <v>27</v>
      </c>
      <c r="S34" s="204">
        <v>187</v>
      </c>
      <c r="T34" s="204">
        <v>140</v>
      </c>
      <c r="U34" s="204">
        <v>395.9</v>
      </c>
      <c r="V34" s="204">
        <v>273.86</v>
      </c>
      <c r="W34" s="204">
        <v>-16.45</v>
      </c>
      <c r="X34" s="204">
        <v>190.89</v>
      </c>
      <c r="Y34" s="204">
        <v>-248</v>
      </c>
      <c r="Z34" s="282">
        <v>454</v>
      </c>
      <c r="AA34" s="204">
        <v>-1009</v>
      </c>
      <c r="AB34" s="282">
        <v>674.83</v>
      </c>
      <c r="AC34" s="282"/>
    </row>
    <row r="35" spans="1:29" s="98" customFormat="1" ht="20.100000000000001" customHeight="1">
      <c r="A35" s="5">
        <v>32</v>
      </c>
      <c r="B35" s="227">
        <v>391</v>
      </c>
      <c r="C35" s="227">
        <v>608</v>
      </c>
      <c r="D35" s="227">
        <v>101.3</v>
      </c>
      <c r="E35" s="227">
        <v>164</v>
      </c>
      <c r="F35" s="227">
        <v>118.4</v>
      </c>
      <c r="G35" s="227">
        <v>460.7</v>
      </c>
      <c r="H35" s="227">
        <v>781.81</v>
      </c>
      <c r="I35" s="5">
        <v>265.49</v>
      </c>
      <c r="J35" s="5">
        <v>150.94</v>
      </c>
      <c r="K35" s="204">
        <v>712</v>
      </c>
      <c r="L35" s="282">
        <v>2136</v>
      </c>
      <c r="M35" s="282">
        <v>82.3</v>
      </c>
      <c r="N35" s="282">
        <v>600.53</v>
      </c>
      <c r="O35" s="5"/>
      <c r="P35" s="5"/>
      <c r="Q35" s="5">
        <v>32</v>
      </c>
      <c r="R35" s="204">
        <v>27</v>
      </c>
      <c r="S35" s="204">
        <v>192</v>
      </c>
      <c r="T35" s="204">
        <v>152</v>
      </c>
      <c r="U35" s="204">
        <v>379.8</v>
      </c>
      <c r="V35" s="204">
        <v>313.55</v>
      </c>
      <c r="W35" s="204">
        <v>15.9</v>
      </c>
      <c r="X35" s="204">
        <v>161.04</v>
      </c>
      <c r="Y35" s="204">
        <v>234</v>
      </c>
      <c r="Z35" s="282">
        <v>477</v>
      </c>
      <c r="AA35" s="204">
        <v>-1015</v>
      </c>
      <c r="AB35" s="282">
        <v>675.83</v>
      </c>
      <c r="AC35" s="282"/>
    </row>
    <row r="36" spans="1:29" ht="20.100000000000001" customHeight="1">
      <c r="A36" s="5">
        <v>33</v>
      </c>
      <c r="B36" s="227">
        <v>382</v>
      </c>
      <c r="C36" s="227">
        <v>552</v>
      </c>
      <c r="D36" s="227">
        <v>93.8</v>
      </c>
      <c r="E36" s="227">
        <v>170.7</v>
      </c>
      <c r="F36" s="227">
        <v>127.9</v>
      </c>
      <c r="G36" s="227">
        <v>440</v>
      </c>
      <c r="H36" s="227">
        <v>763.54</v>
      </c>
      <c r="I36" s="5">
        <v>266.36</v>
      </c>
      <c r="J36" s="5">
        <v>136.88999999999999</v>
      </c>
      <c r="K36" s="204">
        <v>725</v>
      </c>
      <c r="L36" s="282">
        <v>2127</v>
      </c>
      <c r="M36" s="282">
        <v>74.5</v>
      </c>
      <c r="N36" s="282">
        <v>651.03</v>
      </c>
      <c r="O36" s="5"/>
      <c r="P36" s="5"/>
      <c r="Q36" s="5">
        <v>33</v>
      </c>
      <c r="R36" s="204">
        <v>26</v>
      </c>
      <c r="S36" s="204">
        <v>186</v>
      </c>
      <c r="T36" s="204">
        <v>157</v>
      </c>
      <c r="U36" s="204">
        <v>348.6</v>
      </c>
      <c r="V36" s="204">
        <v>298.08</v>
      </c>
      <c r="W36" s="204">
        <v>21.71</v>
      </c>
      <c r="X36" s="204">
        <v>154.34</v>
      </c>
      <c r="Y36" s="204">
        <v>230</v>
      </c>
      <c r="Z36" s="282">
        <v>498</v>
      </c>
      <c r="AA36" s="204">
        <v>-1028</v>
      </c>
      <c r="AB36" s="204">
        <v>719.4</v>
      </c>
      <c r="AC36" s="204"/>
    </row>
    <row r="37" spans="1:29" ht="20.100000000000001" customHeight="1">
      <c r="A37" s="5">
        <v>34</v>
      </c>
      <c r="B37" s="227">
        <v>394</v>
      </c>
      <c r="C37" s="227">
        <v>520</v>
      </c>
      <c r="D37" s="227">
        <v>87.4</v>
      </c>
      <c r="E37" s="227">
        <v>158</v>
      </c>
      <c r="F37" s="227">
        <v>110.4</v>
      </c>
      <c r="G37" s="227">
        <v>449.4</v>
      </c>
      <c r="H37" s="227">
        <v>750.54</v>
      </c>
      <c r="I37" s="5">
        <v>283.14999999999998</v>
      </c>
      <c r="J37" s="5">
        <v>179.96</v>
      </c>
      <c r="K37" s="204">
        <v>736</v>
      </c>
      <c r="L37" s="282">
        <v>2109</v>
      </c>
      <c r="M37" s="282">
        <v>74.349999999999994</v>
      </c>
      <c r="N37" s="282">
        <v>814.86</v>
      </c>
      <c r="O37" s="5"/>
      <c r="P37" s="5"/>
      <c r="Q37" s="5">
        <v>34</v>
      </c>
      <c r="R37" s="204">
        <v>27</v>
      </c>
      <c r="S37" s="204">
        <v>163</v>
      </c>
      <c r="T37" s="204">
        <v>139</v>
      </c>
      <c r="U37" s="204">
        <v>426.1</v>
      </c>
      <c r="V37" s="204">
        <v>287</v>
      </c>
      <c r="W37" s="204">
        <v>48.61</v>
      </c>
      <c r="X37" s="204">
        <v>198.92</v>
      </c>
      <c r="Y37" s="204">
        <v>260</v>
      </c>
      <c r="Z37" s="282">
        <v>494</v>
      </c>
      <c r="AA37" s="204">
        <v>-1031</v>
      </c>
      <c r="AB37" s="282">
        <v>877.18</v>
      </c>
      <c r="AC37" s="282"/>
    </row>
    <row r="38" spans="1:29" ht="20.100000000000001" customHeight="1">
      <c r="A38" s="5">
        <v>35</v>
      </c>
      <c r="B38" s="227">
        <v>283</v>
      </c>
      <c r="C38" s="227">
        <v>474</v>
      </c>
      <c r="D38" s="227">
        <v>79.599999999999994</v>
      </c>
      <c r="E38" s="227">
        <v>155</v>
      </c>
      <c r="F38" s="227">
        <v>99.1</v>
      </c>
      <c r="G38" s="227">
        <v>451.1</v>
      </c>
      <c r="H38" s="227">
        <v>725.98</v>
      </c>
      <c r="I38" s="5">
        <v>266.79000000000002</v>
      </c>
      <c r="J38" s="5">
        <v>234.7</v>
      </c>
      <c r="K38" s="283">
        <v>989</v>
      </c>
      <c r="L38" s="282">
        <v>2101</v>
      </c>
      <c r="M38" s="282">
        <v>69.94</v>
      </c>
      <c r="N38" s="282">
        <v>834.4</v>
      </c>
      <c r="O38" s="5"/>
      <c r="P38" s="5"/>
      <c r="Q38" s="5">
        <v>35</v>
      </c>
      <c r="R38" s="204">
        <v>24</v>
      </c>
      <c r="S38" s="204">
        <v>153</v>
      </c>
      <c r="T38" s="204">
        <v>127</v>
      </c>
      <c r="U38" s="204">
        <v>381.9</v>
      </c>
      <c r="V38" s="204">
        <v>264.02</v>
      </c>
      <c r="W38" s="204">
        <v>44.27</v>
      </c>
      <c r="X38" s="204">
        <v>272.17</v>
      </c>
      <c r="Y38" s="204">
        <v>356</v>
      </c>
      <c r="Z38" s="282">
        <v>490</v>
      </c>
      <c r="AA38" s="204">
        <v>-1040</v>
      </c>
      <c r="AB38" s="282">
        <v>896.83</v>
      </c>
      <c r="AC38" s="282"/>
    </row>
    <row r="39" spans="1:29" ht="20.100000000000001" customHeight="1">
      <c r="A39" s="5">
        <v>36</v>
      </c>
      <c r="B39" s="227">
        <v>290</v>
      </c>
      <c r="C39" s="227">
        <v>431</v>
      </c>
      <c r="D39" s="227">
        <v>80</v>
      </c>
      <c r="E39" s="227">
        <v>140</v>
      </c>
      <c r="F39" s="227">
        <v>86.2</v>
      </c>
      <c r="G39" s="227">
        <v>415.6</v>
      </c>
      <c r="H39" s="227">
        <v>729.62</v>
      </c>
      <c r="I39" s="5">
        <v>254.52</v>
      </c>
      <c r="J39" s="5">
        <v>206.41</v>
      </c>
      <c r="K39" s="282">
        <v>1098</v>
      </c>
      <c r="L39" s="282">
        <v>2000</v>
      </c>
      <c r="M39" s="282">
        <v>68</v>
      </c>
      <c r="N39" s="282">
        <v>825.39</v>
      </c>
      <c r="O39" s="5"/>
      <c r="P39" s="5"/>
      <c r="Q39" s="5">
        <v>36</v>
      </c>
      <c r="R39" s="204">
        <v>31</v>
      </c>
      <c r="S39" s="204">
        <v>127</v>
      </c>
      <c r="T39" s="204">
        <v>115</v>
      </c>
      <c r="U39" s="204">
        <v>332.4</v>
      </c>
      <c r="V39" s="204">
        <v>248.7</v>
      </c>
      <c r="W39" s="204">
        <v>55.98</v>
      </c>
      <c r="X39" s="204">
        <v>256.62</v>
      </c>
      <c r="Y39" s="204">
        <v>499</v>
      </c>
      <c r="Z39" s="282">
        <v>402</v>
      </c>
      <c r="AA39" s="204">
        <v>-1047</v>
      </c>
      <c r="AB39" s="282">
        <v>856.4</v>
      </c>
      <c r="AC39" s="282"/>
    </row>
    <row r="40" spans="1:29" ht="20.100000000000001" customHeight="1">
      <c r="A40" s="5">
        <v>37</v>
      </c>
      <c r="B40" s="227">
        <v>298</v>
      </c>
      <c r="C40" s="227">
        <v>414</v>
      </c>
      <c r="D40" s="227">
        <v>87.3</v>
      </c>
      <c r="E40" s="227">
        <v>135</v>
      </c>
      <c r="F40" s="227">
        <v>59.6</v>
      </c>
      <c r="G40" s="227">
        <v>401.3</v>
      </c>
      <c r="H40" s="227">
        <v>698.8</v>
      </c>
      <c r="I40" s="5">
        <v>239.26</v>
      </c>
      <c r="J40" s="5">
        <v>198.1</v>
      </c>
      <c r="K40" s="282">
        <v>1380</v>
      </c>
      <c r="L40" s="282">
        <v>1988</v>
      </c>
      <c r="M40" s="282">
        <v>57</v>
      </c>
      <c r="N40" s="282">
        <v>886.99</v>
      </c>
      <c r="O40" s="5"/>
      <c r="P40" s="5"/>
      <c r="Q40" s="5">
        <v>37</v>
      </c>
      <c r="R40" s="204">
        <v>38</v>
      </c>
      <c r="S40" s="204">
        <v>117</v>
      </c>
      <c r="T40" s="204">
        <v>91.8</v>
      </c>
      <c r="U40" s="204">
        <v>306.60000000000002</v>
      </c>
      <c r="V40" s="204">
        <v>216</v>
      </c>
      <c r="W40" s="204">
        <v>53.15</v>
      </c>
      <c r="X40" s="204">
        <v>253.99</v>
      </c>
      <c r="Y40" s="204">
        <v>799</v>
      </c>
      <c r="Z40" s="282">
        <v>389</v>
      </c>
      <c r="AA40" s="204">
        <v>-1058</v>
      </c>
      <c r="AB40" s="282">
        <v>918.11</v>
      </c>
      <c r="AC40" s="282"/>
    </row>
    <row r="41" spans="1:29" ht="20.100000000000001" customHeight="1">
      <c r="A41" s="5">
        <v>38</v>
      </c>
      <c r="B41" s="227">
        <v>328</v>
      </c>
      <c r="C41" s="227">
        <v>365</v>
      </c>
      <c r="D41" s="227">
        <v>90</v>
      </c>
      <c r="E41" s="227">
        <v>127</v>
      </c>
      <c r="F41" s="227">
        <v>40.6</v>
      </c>
      <c r="G41" s="227">
        <v>384.5</v>
      </c>
      <c r="H41" s="227">
        <v>663.2</v>
      </c>
      <c r="I41" s="5">
        <v>218.61</v>
      </c>
      <c r="J41" s="5">
        <v>177.23</v>
      </c>
      <c r="K41" s="282">
        <v>1420</v>
      </c>
      <c r="L41" s="282">
        <v>1986</v>
      </c>
      <c r="M41" s="282">
        <v>43.7</v>
      </c>
      <c r="N41" s="282">
        <v>935.35</v>
      </c>
      <c r="O41" s="5"/>
      <c r="P41" s="5"/>
      <c r="Q41" s="5">
        <v>38</v>
      </c>
      <c r="R41" s="204">
        <v>40</v>
      </c>
      <c r="S41" s="204">
        <v>104</v>
      </c>
      <c r="T41" s="204">
        <v>77.8</v>
      </c>
      <c r="U41" s="204">
        <v>285.3</v>
      </c>
      <c r="V41" s="204">
        <v>172.19</v>
      </c>
      <c r="W41" s="204">
        <v>43.36</v>
      </c>
      <c r="X41" s="204">
        <v>229.11</v>
      </c>
      <c r="Y41" s="204">
        <v>766</v>
      </c>
      <c r="Z41" s="282">
        <v>400</v>
      </c>
      <c r="AA41" s="204">
        <v>-1079</v>
      </c>
      <c r="AB41" s="282">
        <v>953.29</v>
      </c>
      <c r="AC41" s="282"/>
    </row>
    <row r="42" spans="1:29" ht="20.100000000000001" customHeight="1">
      <c r="A42" s="5">
        <v>39</v>
      </c>
      <c r="B42" s="227">
        <v>347</v>
      </c>
      <c r="C42" s="227">
        <v>340</v>
      </c>
      <c r="D42" s="227">
        <v>122</v>
      </c>
      <c r="E42" s="227">
        <v>125.6</v>
      </c>
      <c r="F42" s="227">
        <v>25.7</v>
      </c>
      <c r="G42" s="227">
        <v>367.1</v>
      </c>
      <c r="H42" s="227">
        <v>573.16999999999996</v>
      </c>
      <c r="I42" s="5">
        <v>206.32</v>
      </c>
      <c r="J42" s="5">
        <v>167.03</v>
      </c>
      <c r="K42" s="282">
        <v>2351</v>
      </c>
      <c r="L42" s="282">
        <v>1932</v>
      </c>
      <c r="M42" s="282">
        <v>38</v>
      </c>
      <c r="N42" s="282">
        <v>1135.01</v>
      </c>
      <c r="O42" s="5"/>
      <c r="P42" s="5"/>
      <c r="Q42" s="5">
        <v>39</v>
      </c>
      <c r="R42" s="204">
        <v>72</v>
      </c>
      <c r="S42" s="204">
        <v>97.4</v>
      </c>
      <c r="T42" s="204">
        <v>60.3</v>
      </c>
      <c r="U42" s="204">
        <v>263.89999999999998</v>
      </c>
      <c r="V42" s="204">
        <v>77.290000000000006</v>
      </c>
      <c r="W42" s="204">
        <v>55.32</v>
      </c>
      <c r="X42" s="204">
        <v>215.97</v>
      </c>
      <c r="Y42" s="204">
        <v>1021</v>
      </c>
      <c r="Z42" s="282">
        <v>399</v>
      </c>
      <c r="AA42" s="204">
        <v>-1120</v>
      </c>
      <c r="AB42" s="282">
        <v>1149.1199999999999</v>
      </c>
      <c r="AC42" s="282"/>
    </row>
    <row r="43" spans="1:29" ht="20.100000000000001" customHeight="1">
      <c r="A43" s="5">
        <v>40</v>
      </c>
      <c r="B43" s="227">
        <v>357</v>
      </c>
      <c r="C43" s="227">
        <v>328</v>
      </c>
      <c r="D43" s="227">
        <v>135</v>
      </c>
      <c r="E43" s="227">
        <v>125.7</v>
      </c>
      <c r="F43" s="227">
        <v>16.2</v>
      </c>
      <c r="G43" s="227">
        <v>321</v>
      </c>
      <c r="H43" s="227">
        <v>483.45</v>
      </c>
      <c r="I43" s="5">
        <v>218.46</v>
      </c>
      <c r="J43" s="5">
        <v>142.16</v>
      </c>
      <c r="K43" s="282">
        <v>2650</v>
      </c>
      <c r="L43" s="282">
        <v>1901</v>
      </c>
      <c r="M43" s="282">
        <v>29.8</v>
      </c>
      <c r="N43" s="282">
        <v>1175.82</v>
      </c>
      <c r="O43" s="5"/>
      <c r="P43" s="5"/>
      <c r="Q43" s="5">
        <v>40</v>
      </c>
      <c r="R43" s="204">
        <v>81</v>
      </c>
      <c r="S43" s="204">
        <v>90.5</v>
      </c>
      <c r="T43" s="204">
        <v>49.2</v>
      </c>
      <c r="U43" s="204">
        <v>215.3</v>
      </c>
      <c r="V43" s="204">
        <v>-15.41</v>
      </c>
      <c r="W43" s="204">
        <v>55.9</v>
      </c>
      <c r="X43" s="204">
        <v>190.26</v>
      </c>
      <c r="Y43" s="204">
        <v>1200</v>
      </c>
      <c r="Z43" s="282">
        <v>369</v>
      </c>
      <c r="AA43" s="204">
        <v>-1132</v>
      </c>
      <c r="AB43" s="282">
        <v>1169.5899999999999</v>
      </c>
      <c r="AC43" s="282"/>
    </row>
    <row r="44" spans="1:29" ht="20.100000000000001" customHeight="1">
      <c r="A44" s="5">
        <v>41</v>
      </c>
      <c r="B44" s="227">
        <v>346</v>
      </c>
      <c r="C44" s="227">
        <v>246</v>
      </c>
      <c r="D44" s="227">
        <v>188</v>
      </c>
      <c r="E44" s="227">
        <v>127.1</v>
      </c>
      <c r="F44" s="227">
        <v>-7</v>
      </c>
      <c r="G44" s="227">
        <v>305.10000000000002</v>
      </c>
      <c r="H44" s="227">
        <v>449.43</v>
      </c>
      <c r="I44" s="5">
        <v>217.06</v>
      </c>
      <c r="J44" s="5">
        <v>137.35</v>
      </c>
      <c r="K44" s="204">
        <v>2634</v>
      </c>
      <c r="L44" s="282">
        <v>1902</v>
      </c>
      <c r="M44" s="282">
        <v>39</v>
      </c>
      <c r="N44" s="282">
        <v>1343.94</v>
      </c>
      <c r="O44" s="5"/>
      <c r="P44" s="5"/>
      <c r="Q44" s="5">
        <v>41</v>
      </c>
      <c r="R44" s="204">
        <v>137</v>
      </c>
      <c r="S44" s="204">
        <v>87.5</v>
      </c>
      <c r="T44" s="204">
        <v>24.4</v>
      </c>
      <c r="U44" s="204">
        <v>196.2</v>
      </c>
      <c r="V44" s="204">
        <v>-63.85</v>
      </c>
      <c r="W44" s="204">
        <v>55.58</v>
      </c>
      <c r="X44" s="204">
        <v>183.9</v>
      </c>
      <c r="Y44" s="204">
        <v>1345</v>
      </c>
      <c r="Z44" s="282">
        <v>371</v>
      </c>
      <c r="AA44" s="204">
        <v>-1102</v>
      </c>
      <c r="AB44" s="282">
        <v>1337.4</v>
      </c>
      <c r="AC44" s="282"/>
    </row>
    <row r="45" spans="1:29" ht="20.100000000000001" customHeight="1">
      <c r="A45" s="5">
        <v>42</v>
      </c>
      <c r="B45" s="227">
        <v>341</v>
      </c>
      <c r="C45" s="227">
        <v>118</v>
      </c>
      <c r="D45" s="227">
        <v>200.1</v>
      </c>
      <c r="E45" s="227">
        <v>138</v>
      </c>
      <c r="F45" s="227">
        <v>-19.2</v>
      </c>
      <c r="G45" s="227">
        <v>285.2</v>
      </c>
      <c r="H45" s="227">
        <v>476.33</v>
      </c>
      <c r="I45" s="5">
        <v>214.27</v>
      </c>
      <c r="J45" s="5">
        <v>125.56</v>
      </c>
      <c r="K45" s="204">
        <v>2564.8000000000002</v>
      </c>
      <c r="L45" s="282">
        <v>1909</v>
      </c>
      <c r="M45" s="282">
        <v>44</v>
      </c>
      <c r="N45" s="282">
        <v>1260.22</v>
      </c>
      <c r="O45" s="5"/>
      <c r="P45" s="5"/>
      <c r="Q45" s="5">
        <v>42</v>
      </c>
      <c r="R45" s="204">
        <v>151</v>
      </c>
      <c r="S45" s="204">
        <v>94.5</v>
      </c>
      <c r="T45" s="204">
        <v>9.77</v>
      </c>
      <c r="U45" s="204">
        <v>153.9</v>
      </c>
      <c r="V45" s="204">
        <v>-41.28</v>
      </c>
      <c r="W45" s="204">
        <v>51.06</v>
      </c>
      <c r="X45" s="204">
        <v>178.33</v>
      </c>
      <c r="Y45" s="204">
        <v>1434</v>
      </c>
      <c r="Z45" s="282">
        <v>399</v>
      </c>
      <c r="AA45" s="204">
        <v>-1099</v>
      </c>
      <c r="AB45" s="282">
        <v>1242.53</v>
      </c>
      <c r="AC45" s="282"/>
    </row>
    <row r="46" spans="1:29" ht="20.100000000000001" customHeight="1">
      <c r="A46" s="5">
        <v>43</v>
      </c>
      <c r="B46" s="227">
        <v>323</v>
      </c>
      <c r="C46" s="227">
        <v>425</v>
      </c>
      <c r="D46" s="227">
        <v>210.9</v>
      </c>
      <c r="E46" s="227">
        <v>152.69999999999999</v>
      </c>
      <c r="F46" s="227">
        <v>-0.6</v>
      </c>
      <c r="G46" s="227">
        <v>279.39999999999998</v>
      </c>
      <c r="H46" s="227">
        <v>499.85</v>
      </c>
      <c r="I46" s="5">
        <v>218.32</v>
      </c>
      <c r="J46" s="5">
        <v>120.9</v>
      </c>
      <c r="K46" s="204">
        <v>2540</v>
      </c>
      <c r="L46" s="282">
        <v>1911</v>
      </c>
      <c r="M46" s="282">
        <v>63</v>
      </c>
      <c r="N46" s="282">
        <v>1073.4000000000001</v>
      </c>
      <c r="O46" s="5"/>
      <c r="P46" s="5"/>
      <c r="Q46" s="5">
        <v>43</v>
      </c>
      <c r="R46" s="204">
        <v>165</v>
      </c>
      <c r="S46" s="204">
        <v>107</v>
      </c>
      <c r="T46" s="204">
        <v>25.9</v>
      </c>
      <c r="U46" s="204">
        <v>129</v>
      </c>
      <c r="V46" s="204">
        <v>-8.61</v>
      </c>
      <c r="W46" s="204">
        <v>50.66</v>
      </c>
      <c r="X46" s="204">
        <v>172.17</v>
      </c>
      <c r="Y46" s="204">
        <v>1509</v>
      </c>
      <c r="Z46" s="282">
        <v>395</v>
      </c>
      <c r="AA46" s="204">
        <v>-1068</v>
      </c>
      <c r="AB46" s="282">
        <v>1055.68</v>
      </c>
      <c r="AC46" s="282"/>
    </row>
    <row r="47" spans="1:29" s="54" customFormat="1" ht="20.100000000000001" customHeight="1">
      <c r="A47" s="5">
        <v>44</v>
      </c>
      <c r="B47" s="227">
        <v>321</v>
      </c>
      <c r="C47" s="227">
        <v>450</v>
      </c>
      <c r="D47" s="227">
        <v>282.18</v>
      </c>
      <c r="E47" s="227">
        <v>153.1</v>
      </c>
      <c r="F47" s="227">
        <v>1.1000000000000001</v>
      </c>
      <c r="G47" s="227">
        <v>283.7</v>
      </c>
      <c r="H47" s="227">
        <v>518.92999999999995</v>
      </c>
      <c r="I47" s="5">
        <v>223</v>
      </c>
      <c r="J47" s="5">
        <v>94.54</v>
      </c>
      <c r="K47" s="204">
        <v>2439</v>
      </c>
      <c r="L47" s="282">
        <v>1910</v>
      </c>
      <c r="M47" s="282">
        <v>64.5</v>
      </c>
      <c r="N47" s="282">
        <v>959.55</v>
      </c>
      <c r="O47" s="65"/>
      <c r="P47" s="65"/>
      <c r="Q47" s="5">
        <v>44</v>
      </c>
      <c r="R47" s="204">
        <v>145.80000000000001</v>
      </c>
      <c r="S47" s="204">
        <v>106</v>
      </c>
      <c r="T47" s="204">
        <v>22.8</v>
      </c>
      <c r="U47" s="204">
        <v>120.7</v>
      </c>
      <c r="V47" s="204">
        <v>53.38</v>
      </c>
      <c r="W47" s="204">
        <v>52.72</v>
      </c>
      <c r="X47" s="204">
        <v>133.66</v>
      </c>
      <c r="Y47" s="204">
        <v>1502</v>
      </c>
      <c r="Z47" s="282">
        <v>402</v>
      </c>
      <c r="AA47" s="204">
        <v>-1065</v>
      </c>
      <c r="AB47" s="282">
        <v>944.16</v>
      </c>
      <c r="AC47" s="282"/>
    </row>
    <row r="48" spans="1:29" ht="20.100000000000001" customHeight="1">
      <c r="A48" s="63">
        <v>45</v>
      </c>
      <c r="B48" s="277">
        <v>335</v>
      </c>
      <c r="C48" s="277">
        <v>451.5</v>
      </c>
      <c r="D48" s="277">
        <v>275.89999999999998</v>
      </c>
      <c r="E48" s="277">
        <v>140.5</v>
      </c>
      <c r="F48" s="277">
        <v>-9.9</v>
      </c>
      <c r="G48" s="277">
        <v>307.5</v>
      </c>
      <c r="H48" s="277">
        <v>518.99</v>
      </c>
      <c r="I48" s="63">
        <v>241.86</v>
      </c>
      <c r="J48" s="63">
        <v>80.53</v>
      </c>
      <c r="K48" s="49">
        <v>2134</v>
      </c>
      <c r="L48" s="284">
        <v>1998</v>
      </c>
      <c r="M48" s="284">
        <v>65.3</v>
      </c>
      <c r="N48" s="284">
        <v>846.02</v>
      </c>
      <c r="O48" s="5"/>
      <c r="P48" s="5"/>
      <c r="Q48" s="63">
        <v>45</v>
      </c>
      <c r="R48" s="49">
        <v>240</v>
      </c>
      <c r="S48" s="49">
        <v>91.4</v>
      </c>
      <c r="T48" s="49">
        <v>8.23</v>
      </c>
      <c r="U48" s="49">
        <v>130.80000000000001</v>
      </c>
      <c r="V48" s="49">
        <v>72.36</v>
      </c>
      <c r="W48" s="49">
        <v>72.33</v>
      </c>
      <c r="X48" s="49">
        <v>122.14</v>
      </c>
      <c r="Y48" s="49">
        <v>1345</v>
      </c>
      <c r="Z48" s="284">
        <v>476</v>
      </c>
      <c r="AA48" s="49">
        <v>-1049</v>
      </c>
      <c r="AB48" s="284">
        <v>830.61</v>
      </c>
      <c r="AC48" s="284"/>
    </row>
    <row r="49" spans="1:29" ht="20.100000000000001" customHeight="1">
      <c r="A49" s="5">
        <v>46</v>
      </c>
      <c r="B49" s="227">
        <v>352</v>
      </c>
      <c r="C49" s="227">
        <v>475</v>
      </c>
      <c r="D49" s="227">
        <v>289.3</v>
      </c>
      <c r="E49" s="227">
        <v>117.8</v>
      </c>
      <c r="F49" s="227">
        <v>-14.2</v>
      </c>
      <c r="G49" s="227">
        <v>341.6</v>
      </c>
      <c r="H49" s="227">
        <v>513.94000000000005</v>
      </c>
      <c r="I49" s="5">
        <v>289.52999999999997</v>
      </c>
      <c r="J49" s="5">
        <v>110.05</v>
      </c>
      <c r="K49" s="204">
        <v>2009</v>
      </c>
      <c r="L49" s="282">
        <v>2210</v>
      </c>
      <c r="M49" s="282">
        <v>67.5</v>
      </c>
      <c r="N49" s="282">
        <v>713.19</v>
      </c>
      <c r="O49" s="5"/>
      <c r="P49" s="5"/>
      <c r="Q49" s="5">
        <v>46</v>
      </c>
      <c r="R49" s="204">
        <v>261</v>
      </c>
      <c r="S49" s="204">
        <v>75.599999999999994</v>
      </c>
      <c r="T49" s="204">
        <v>3.67</v>
      </c>
      <c r="U49" s="204">
        <v>149.5</v>
      </c>
      <c r="V49" s="204">
        <v>109.77</v>
      </c>
      <c r="W49" s="204">
        <v>120.74</v>
      </c>
      <c r="X49" s="204">
        <v>159.88999999999999</v>
      </c>
      <c r="Y49" s="204">
        <v>1122</v>
      </c>
      <c r="Z49" s="282">
        <v>500</v>
      </c>
      <c r="AA49" s="204">
        <v>-1035</v>
      </c>
      <c r="AB49" s="282">
        <v>664.45</v>
      </c>
      <c r="AC49" s="282"/>
    </row>
    <row r="50" spans="1:29" s="54" customFormat="1" ht="20.100000000000001" customHeight="1">
      <c r="A50" s="5">
        <v>47</v>
      </c>
      <c r="B50" s="227">
        <v>348</v>
      </c>
      <c r="C50" s="227">
        <v>515</v>
      </c>
      <c r="D50" s="227">
        <v>278</v>
      </c>
      <c r="E50" s="227">
        <v>107.1</v>
      </c>
      <c r="F50" s="227">
        <v>-19.399999999999999</v>
      </c>
      <c r="G50" s="227">
        <v>356.8</v>
      </c>
      <c r="H50" s="227">
        <v>535.45000000000005</v>
      </c>
      <c r="I50" s="5">
        <v>300.66000000000003</v>
      </c>
      <c r="J50" s="5">
        <v>123.75</v>
      </c>
      <c r="K50" s="204">
        <v>1998.3</v>
      </c>
      <c r="L50" s="282">
        <v>2218</v>
      </c>
      <c r="M50" s="282">
        <v>68.5</v>
      </c>
      <c r="N50" s="282">
        <v>542.22</v>
      </c>
      <c r="O50" s="96"/>
      <c r="P50" s="96"/>
      <c r="Q50" s="5">
        <v>47</v>
      </c>
      <c r="R50" s="204">
        <v>259</v>
      </c>
      <c r="S50" s="204">
        <v>66.099999999999994</v>
      </c>
      <c r="T50" s="204">
        <v>-0.5</v>
      </c>
      <c r="U50" s="204">
        <v>140.5</v>
      </c>
      <c r="V50" s="204">
        <v>160.62</v>
      </c>
      <c r="W50" s="204">
        <v>128.96</v>
      </c>
      <c r="X50" s="204">
        <v>178.73</v>
      </c>
      <c r="Y50" s="204">
        <v>1095</v>
      </c>
      <c r="Z50" s="282">
        <v>510</v>
      </c>
      <c r="AA50" s="204">
        <v>-1057</v>
      </c>
      <c r="AB50" s="204">
        <v>475.46</v>
      </c>
      <c r="AC50" s="204"/>
    </row>
    <row r="51" spans="1:29" s="98" customFormat="1" ht="20.100000000000001" customHeight="1">
      <c r="A51" s="5">
        <v>48</v>
      </c>
      <c r="B51" s="227">
        <v>347</v>
      </c>
      <c r="C51" s="227">
        <v>520</v>
      </c>
      <c r="D51" s="227">
        <v>267.89999999999998</v>
      </c>
      <c r="E51" s="227">
        <v>74.099999999999994</v>
      </c>
      <c r="F51" s="227">
        <v>-38.5</v>
      </c>
      <c r="G51" s="227">
        <v>357.8</v>
      </c>
      <c r="H51" s="227">
        <v>559.19000000000005</v>
      </c>
      <c r="I51" s="5">
        <v>300.73</v>
      </c>
      <c r="J51" s="5">
        <v>103.75</v>
      </c>
      <c r="K51" s="204">
        <v>1999</v>
      </c>
      <c r="L51" s="282">
        <v>2210</v>
      </c>
      <c r="M51" s="282">
        <v>68</v>
      </c>
      <c r="N51" s="282">
        <v>579.35</v>
      </c>
      <c r="O51" s="5"/>
      <c r="P51" s="5"/>
      <c r="Q51" s="5">
        <v>48</v>
      </c>
      <c r="R51" s="204">
        <v>261</v>
      </c>
      <c r="S51" s="204">
        <v>37.5</v>
      </c>
      <c r="T51" s="204">
        <v>-16.2</v>
      </c>
      <c r="U51" s="204">
        <v>135</v>
      </c>
      <c r="V51" s="204">
        <v>207.78</v>
      </c>
      <c r="W51" s="204">
        <v>115.94</v>
      </c>
      <c r="X51" s="204">
        <v>153.78</v>
      </c>
      <c r="Y51" s="204">
        <v>898</v>
      </c>
      <c r="Z51" s="282">
        <v>512</v>
      </c>
      <c r="AA51" s="204">
        <v>-1052</v>
      </c>
      <c r="AB51" s="282">
        <v>523.29999999999995</v>
      </c>
      <c r="AC51" s="282"/>
    </row>
    <row r="52" spans="1:29" ht="20.100000000000001" customHeight="1">
      <c r="A52" s="5">
        <v>49</v>
      </c>
      <c r="B52" s="227">
        <v>353</v>
      </c>
      <c r="C52" s="227">
        <v>450</v>
      </c>
      <c r="D52" s="227">
        <v>216.7</v>
      </c>
      <c r="E52" s="227">
        <v>1.7</v>
      </c>
      <c r="F52" s="227">
        <v>-55.4</v>
      </c>
      <c r="G52" s="227">
        <v>348.3</v>
      </c>
      <c r="H52" s="227">
        <v>581.16999999999996</v>
      </c>
      <c r="I52" s="5">
        <v>294.98</v>
      </c>
      <c r="J52" s="5">
        <v>73.010000000000005</v>
      </c>
      <c r="K52" s="227">
        <v>1865</v>
      </c>
      <c r="L52" s="282">
        <v>2223</v>
      </c>
      <c r="M52" s="282">
        <v>62.5</v>
      </c>
      <c r="N52" s="282">
        <v>188.23</v>
      </c>
      <c r="O52" s="5"/>
      <c r="P52" s="5"/>
      <c r="Q52" s="5">
        <v>49</v>
      </c>
      <c r="R52" s="204">
        <v>219</v>
      </c>
      <c r="S52" s="204">
        <v>-28.7</v>
      </c>
      <c r="T52" s="204">
        <v>-28.1</v>
      </c>
      <c r="U52" s="204">
        <v>132.9</v>
      </c>
      <c r="V52" s="204">
        <v>254.56</v>
      </c>
      <c r="W52" s="204">
        <v>110.29</v>
      </c>
      <c r="X52" s="204">
        <v>117.87</v>
      </c>
      <c r="Y52" s="204">
        <v>865</v>
      </c>
      <c r="Z52" s="282">
        <v>515</v>
      </c>
      <c r="AA52" s="204">
        <v>-1072</v>
      </c>
      <c r="AB52" s="282">
        <v>132.94</v>
      </c>
      <c r="AC52" s="282"/>
    </row>
    <row r="53" spans="1:29" ht="20.100000000000001" customHeight="1">
      <c r="A53" s="5">
        <v>50</v>
      </c>
      <c r="B53" s="227">
        <v>380</v>
      </c>
      <c r="C53" s="227">
        <v>350</v>
      </c>
      <c r="D53" s="227">
        <v>143.5</v>
      </c>
      <c r="E53" s="227">
        <v>-65.2</v>
      </c>
      <c r="F53" s="227">
        <v>-78.900000000000006</v>
      </c>
      <c r="G53" s="227">
        <v>403.5</v>
      </c>
      <c r="H53" s="227">
        <v>567.25</v>
      </c>
      <c r="I53" s="5">
        <v>300.36</v>
      </c>
      <c r="J53" s="5">
        <v>47.26</v>
      </c>
      <c r="K53" s="204">
        <v>1800</v>
      </c>
      <c r="L53" s="282">
        <v>2256</v>
      </c>
      <c r="M53" s="282"/>
      <c r="N53" s="204">
        <v>-113.53</v>
      </c>
      <c r="O53" s="5"/>
      <c r="P53" s="5"/>
      <c r="Q53" s="5">
        <v>50</v>
      </c>
      <c r="R53" s="204">
        <v>149</v>
      </c>
      <c r="S53" s="204">
        <v>-87.5</v>
      </c>
      <c r="T53" s="204">
        <v>-47.2</v>
      </c>
      <c r="U53" s="204">
        <v>168.4</v>
      </c>
      <c r="V53" s="204">
        <v>249.67</v>
      </c>
      <c r="W53" s="204">
        <v>114.52</v>
      </c>
      <c r="X53" s="204">
        <v>96.37</v>
      </c>
      <c r="Y53" s="204">
        <v>834</v>
      </c>
      <c r="Z53" s="282">
        <v>546</v>
      </c>
      <c r="AA53" s="282"/>
      <c r="AB53" s="204">
        <v>-177.03</v>
      </c>
      <c r="AC53" s="204"/>
    </row>
    <row r="54" spans="1:29" ht="20.100000000000001" customHeight="1">
      <c r="A54" s="5">
        <v>51</v>
      </c>
      <c r="B54" s="227">
        <v>475</v>
      </c>
      <c r="C54" s="227">
        <v>300</v>
      </c>
      <c r="D54" s="227">
        <v>94.5</v>
      </c>
      <c r="E54" s="227">
        <v>-135.9</v>
      </c>
      <c r="F54" s="227">
        <v>-73.5</v>
      </c>
      <c r="G54" s="227">
        <v>463.6</v>
      </c>
      <c r="H54" s="227">
        <v>580.39</v>
      </c>
      <c r="I54" s="5">
        <v>318.45999999999998</v>
      </c>
      <c r="J54" s="5">
        <v>28.11</v>
      </c>
      <c r="K54" s="204">
        <v>1832</v>
      </c>
      <c r="L54" s="282"/>
      <c r="M54" s="282"/>
      <c r="N54" s="204">
        <v>-63.65</v>
      </c>
      <c r="O54" s="5"/>
      <c r="P54" s="5"/>
      <c r="Q54" s="5">
        <v>51</v>
      </c>
      <c r="R54" s="204">
        <v>105</v>
      </c>
      <c r="S54" s="204">
        <v>-150</v>
      </c>
      <c r="T54" s="204">
        <v>-36.4</v>
      </c>
      <c r="U54" s="204">
        <v>230.6</v>
      </c>
      <c r="V54" s="204">
        <v>253.43</v>
      </c>
      <c r="W54" s="204">
        <v>133.09</v>
      </c>
      <c r="X54" s="204">
        <v>78.540000000000006</v>
      </c>
      <c r="Y54" s="204">
        <v>816</v>
      </c>
      <c r="Z54" s="282"/>
      <c r="AA54" s="282"/>
      <c r="AB54" s="204">
        <v>-128.57</v>
      </c>
      <c r="AC54" s="204"/>
    </row>
    <row r="55" spans="1:29" ht="20.100000000000001" customHeight="1">
      <c r="A55" s="5">
        <v>52</v>
      </c>
      <c r="B55" s="227">
        <v>550</v>
      </c>
      <c r="C55" s="227">
        <v>250</v>
      </c>
      <c r="D55" s="227">
        <v>43</v>
      </c>
      <c r="E55" s="227">
        <v>-133.4</v>
      </c>
      <c r="F55" s="227">
        <v>-64.5</v>
      </c>
      <c r="G55" s="227">
        <v>528</v>
      </c>
      <c r="H55" s="227">
        <v>648.79999999999995</v>
      </c>
      <c r="I55" s="5">
        <v>307.91000000000003</v>
      </c>
      <c r="J55" s="5">
        <v>-35.58</v>
      </c>
      <c r="K55" s="5"/>
      <c r="L55" s="282"/>
      <c r="M55" s="282"/>
      <c r="N55" s="282"/>
      <c r="O55" s="5"/>
      <c r="P55" s="5"/>
      <c r="Q55" s="5">
        <v>52</v>
      </c>
      <c r="R55" s="204">
        <v>55</v>
      </c>
      <c r="S55" s="204">
        <v>-124</v>
      </c>
      <c r="T55" s="204">
        <v>-21.2</v>
      </c>
      <c r="U55" s="204">
        <v>293.60000000000002</v>
      </c>
      <c r="V55" s="204">
        <v>322.08</v>
      </c>
      <c r="W55" s="204">
        <v>96.99</v>
      </c>
      <c r="X55" s="204">
        <v>13.14</v>
      </c>
      <c r="Y55" s="204"/>
      <c r="Z55" s="282"/>
      <c r="AA55" s="282"/>
      <c r="AB55" s="282"/>
      <c r="AC55" s="282"/>
    </row>
    <row r="58" spans="1:29" ht="20.100000000000001" customHeight="1">
      <c r="N58" s="550" t="s">
        <v>1578</v>
      </c>
      <c r="O58" s="551"/>
      <c r="P58" s="551"/>
      <c r="Q58" s="551"/>
      <c r="R58" s="551"/>
      <c r="S58" s="551"/>
      <c r="T58" s="551"/>
      <c r="U58" s="551"/>
    </row>
    <row r="59" spans="1:29" ht="20.100000000000001" customHeight="1">
      <c r="M59" s="46"/>
      <c r="N59" s="551"/>
      <c r="O59" s="551"/>
      <c r="P59" s="551"/>
      <c r="Q59" s="551"/>
      <c r="R59" s="551"/>
      <c r="S59" s="551"/>
      <c r="T59" s="551"/>
      <c r="U59" s="551"/>
    </row>
    <row r="60" spans="1:29" ht="20.100000000000001" customHeight="1">
      <c r="N60" s="549" t="s">
        <v>1579</v>
      </c>
      <c r="O60" s="549"/>
      <c r="P60" s="549"/>
      <c r="Q60" s="549"/>
      <c r="R60" s="549"/>
      <c r="S60" s="549"/>
      <c r="T60" s="549"/>
      <c r="U60" s="549"/>
    </row>
    <row r="61" spans="1:29" ht="20.100000000000001" customHeight="1">
      <c r="N61" s="549"/>
      <c r="O61" s="549"/>
      <c r="P61" s="549"/>
      <c r="Q61" s="549"/>
      <c r="R61" s="549"/>
      <c r="S61" s="549"/>
      <c r="T61" s="549"/>
      <c r="U61" s="549"/>
    </row>
  </sheetData>
  <mergeCells count="6">
    <mergeCell ref="A1:O1"/>
    <mergeCell ref="Q1:AB1"/>
    <mergeCell ref="A2:O2"/>
    <mergeCell ref="Q2:AB2"/>
    <mergeCell ref="N60:U61"/>
    <mergeCell ref="N58:U59"/>
  </mergeCells>
  <phoneticPr fontId="62" type="noConversion"/>
  <pageMargins left="0.75" right="0.75" top="1" bottom="1" header="0.5" footer="0.5"/>
  <pageSetup paperSize="9" orientation="portrait"/>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R41"/>
  <sheetViews>
    <sheetView workbookViewId="0">
      <pane xSplit="1" ySplit="2" topLeftCell="B26" activePane="bottomRight" state="frozen"/>
      <selection pane="topRight"/>
      <selection pane="bottomLeft"/>
      <selection pane="bottomRight"/>
    </sheetView>
  </sheetViews>
  <sheetFormatPr defaultColWidth="13.125" defaultRowHeight="20.100000000000001" customHeight="1"/>
  <cols>
    <col min="1" max="1" width="13.125" customWidth="1"/>
  </cols>
  <sheetData>
    <row r="1" spans="1:17" ht="30" customHeight="1">
      <c r="A1" s="266" t="s">
        <v>1580</v>
      </c>
      <c r="B1" s="266"/>
      <c r="C1" s="266"/>
      <c r="D1" s="266"/>
      <c r="E1" s="266"/>
      <c r="F1" s="266"/>
      <c r="G1" s="266"/>
      <c r="H1" s="266"/>
      <c r="I1" s="266"/>
      <c r="J1" s="266"/>
      <c r="K1" s="266"/>
      <c r="L1" s="266"/>
      <c r="M1" s="266"/>
      <c r="N1" s="266"/>
      <c r="O1" s="266"/>
      <c r="P1" s="266"/>
      <c r="Q1" s="266"/>
    </row>
    <row r="2" spans="1:17" s="265" customFormat="1" ht="20.100000000000001" customHeight="1">
      <c r="A2" s="24" t="s">
        <v>1581</v>
      </c>
      <c r="B2" s="24" t="s">
        <v>155</v>
      </c>
      <c r="C2" s="24" t="s">
        <v>154</v>
      </c>
      <c r="D2" s="24" t="s">
        <v>153</v>
      </c>
      <c r="E2" s="24" t="s">
        <v>149</v>
      </c>
      <c r="F2" s="24" t="s">
        <v>147</v>
      </c>
      <c r="G2" s="24" t="s">
        <v>148</v>
      </c>
      <c r="H2" s="24" t="s">
        <v>160</v>
      </c>
      <c r="I2" s="24" t="s">
        <v>162</v>
      </c>
      <c r="J2" s="24" t="s">
        <v>151</v>
      </c>
      <c r="K2" s="24" t="s">
        <v>150</v>
      </c>
      <c r="L2" s="24" t="s">
        <v>158</v>
      </c>
      <c r="M2" s="24" t="s">
        <v>159</v>
      </c>
      <c r="N2" s="24" t="s">
        <v>163</v>
      </c>
      <c r="O2" s="24" t="s">
        <v>165</v>
      </c>
      <c r="P2" s="24" t="s">
        <v>164</v>
      </c>
      <c r="Q2" s="24" t="s">
        <v>197</v>
      </c>
    </row>
    <row r="3" spans="1:17" ht="20.100000000000001" customHeight="1">
      <c r="A3" s="267">
        <v>44518</v>
      </c>
      <c r="B3" s="67">
        <v>0.55000000000000004</v>
      </c>
      <c r="C3" s="67">
        <v>0.65</v>
      </c>
      <c r="D3" s="67">
        <v>0.5</v>
      </c>
      <c r="E3" s="67">
        <v>0.56999999999999995</v>
      </c>
      <c r="F3" s="67">
        <v>0.49</v>
      </c>
      <c r="G3" s="67">
        <v>0.56999999999999995</v>
      </c>
      <c r="H3" s="67" t="s">
        <v>193</v>
      </c>
      <c r="I3" s="67">
        <v>0.56999999999999995</v>
      </c>
      <c r="J3" s="67">
        <v>0.7</v>
      </c>
      <c r="K3" s="67">
        <v>0.6</v>
      </c>
      <c r="L3" s="67">
        <v>0.6</v>
      </c>
      <c r="M3" s="67">
        <v>0.6</v>
      </c>
      <c r="N3" s="67">
        <v>0.65</v>
      </c>
      <c r="O3" s="67">
        <v>0.6</v>
      </c>
      <c r="P3" s="67">
        <v>0.65</v>
      </c>
      <c r="Q3" s="67">
        <v>0.59289999999999998</v>
      </c>
    </row>
    <row r="4" spans="1:17" ht="20.100000000000001" customHeight="1">
      <c r="A4" s="267">
        <v>44551</v>
      </c>
      <c r="B4" s="249">
        <v>0.65</v>
      </c>
      <c r="C4" s="42">
        <v>0.69</v>
      </c>
      <c r="D4" s="42">
        <v>0.67</v>
      </c>
      <c r="E4" s="42">
        <v>0.69</v>
      </c>
      <c r="F4" s="42">
        <v>0.72</v>
      </c>
      <c r="G4" s="42">
        <v>0.61</v>
      </c>
      <c r="H4" s="42">
        <v>0.71</v>
      </c>
      <c r="I4" s="42">
        <v>0.7</v>
      </c>
      <c r="J4" s="42">
        <v>0.7</v>
      </c>
      <c r="K4" s="42">
        <v>0.7</v>
      </c>
      <c r="L4" s="42">
        <v>0.65</v>
      </c>
      <c r="M4" s="42">
        <v>0.7</v>
      </c>
      <c r="N4" s="42">
        <v>0.75</v>
      </c>
      <c r="O4" s="42">
        <v>0.8</v>
      </c>
      <c r="P4" s="249">
        <v>0.65</v>
      </c>
      <c r="Q4" s="249">
        <v>0.69299999999999995</v>
      </c>
    </row>
    <row r="5" spans="1:17" ht="20.100000000000001" customHeight="1">
      <c r="A5" s="267">
        <v>44571</v>
      </c>
      <c r="B5" s="249">
        <v>0.3</v>
      </c>
      <c r="C5" s="42">
        <v>0.3</v>
      </c>
      <c r="D5" s="42">
        <v>0.28999999999999998</v>
      </c>
      <c r="E5" s="42">
        <v>0.4</v>
      </c>
      <c r="F5" s="42">
        <v>0.26</v>
      </c>
      <c r="G5" s="42">
        <v>0.4</v>
      </c>
      <c r="H5" s="42">
        <v>0.4</v>
      </c>
      <c r="I5" s="42">
        <v>0.4</v>
      </c>
      <c r="J5" s="42">
        <v>0.3</v>
      </c>
      <c r="K5" s="42">
        <v>0.33</v>
      </c>
      <c r="L5" s="42">
        <v>0.25</v>
      </c>
      <c r="M5" s="42">
        <v>0.23</v>
      </c>
      <c r="N5" s="42">
        <v>0.3</v>
      </c>
      <c r="O5" s="42">
        <v>0.35</v>
      </c>
      <c r="P5" s="249">
        <v>0.32</v>
      </c>
      <c r="Q5" s="249">
        <v>0.32200000000000001</v>
      </c>
    </row>
    <row r="6" spans="1:17" ht="20.100000000000001" customHeight="1">
      <c r="A6" s="267">
        <v>44581</v>
      </c>
      <c r="B6" s="249">
        <v>0.74</v>
      </c>
      <c r="C6" s="42">
        <v>0.74</v>
      </c>
      <c r="D6" s="42">
        <v>0.73</v>
      </c>
      <c r="E6" s="42">
        <v>0.76</v>
      </c>
      <c r="F6" s="42">
        <v>0.74</v>
      </c>
      <c r="G6" s="42">
        <v>0.87</v>
      </c>
      <c r="H6" s="42">
        <v>0.81</v>
      </c>
      <c r="I6" s="42">
        <v>0.81</v>
      </c>
      <c r="J6" s="42">
        <v>0.76</v>
      </c>
      <c r="K6" s="42">
        <v>0.78</v>
      </c>
      <c r="L6" s="42">
        <v>0.7</v>
      </c>
      <c r="M6" s="42">
        <v>0.75</v>
      </c>
      <c r="N6" s="42">
        <v>0.73</v>
      </c>
      <c r="O6" s="42">
        <v>0.7</v>
      </c>
      <c r="P6" s="249">
        <v>0.72</v>
      </c>
      <c r="Q6" s="249">
        <v>0.75600000000000001</v>
      </c>
    </row>
    <row r="7" spans="1:17" ht="20.100000000000001" customHeight="1">
      <c r="A7" s="267">
        <v>44602</v>
      </c>
      <c r="B7" s="249">
        <v>0.12</v>
      </c>
      <c r="C7" s="42">
        <v>0.12</v>
      </c>
      <c r="D7" s="42">
        <v>0.17</v>
      </c>
      <c r="E7" s="42">
        <v>0.2</v>
      </c>
      <c r="F7" s="42">
        <v>0.16500000000000001</v>
      </c>
      <c r="G7" s="42">
        <v>0.26</v>
      </c>
      <c r="H7" s="42">
        <v>0.15</v>
      </c>
      <c r="I7" s="42">
        <v>0.15</v>
      </c>
      <c r="J7" s="42">
        <v>0.16</v>
      </c>
      <c r="K7" s="42">
        <v>0.17</v>
      </c>
      <c r="L7" s="42">
        <v>0.15</v>
      </c>
      <c r="M7" s="42">
        <v>0.13</v>
      </c>
      <c r="N7" s="42">
        <v>0.18</v>
      </c>
      <c r="O7" s="42">
        <v>0.2</v>
      </c>
      <c r="P7" s="249">
        <v>0.15</v>
      </c>
      <c r="Q7" s="249">
        <v>0.16500000000000001</v>
      </c>
    </row>
    <row r="8" spans="1:17" ht="20.100000000000001" customHeight="1">
      <c r="A8" s="267">
        <v>44614</v>
      </c>
      <c r="B8" s="249">
        <v>0.65</v>
      </c>
      <c r="C8" s="42">
        <v>0.62</v>
      </c>
      <c r="D8" s="42">
        <v>0.7</v>
      </c>
      <c r="E8" s="42">
        <v>0.72</v>
      </c>
      <c r="F8" s="42">
        <v>0.67</v>
      </c>
      <c r="G8" s="42">
        <v>0.8</v>
      </c>
      <c r="H8" s="42">
        <v>0.6</v>
      </c>
      <c r="I8" s="42">
        <v>0.6</v>
      </c>
      <c r="J8" s="42">
        <v>0.65</v>
      </c>
      <c r="K8" s="42">
        <v>0.68</v>
      </c>
      <c r="L8" s="42">
        <v>0.8</v>
      </c>
      <c r="M8" s="42">
        <v>0.77</v>
      </c>
      <c r="N8" s="42">
        <v>0.8</v>
      </c>
      <c r="O8" s="42">
        <v>0.78</v>
      </c>
      <c r="P8" s="249">
        <v>0.75</v>
      </c>
      <c r="Q8" s="249">
        <v>0.70599999999999996</v>
      </c>
    </row>
    <row r="9" spans="1:17" ht="20.100000000000001" customHeight="1">
      <c r="A9" s="267">
        <v>44641</v>
      </c>
      <c r="B9" s="249">
        <v>0.73</v>
      </c>
      <c r="C9" s="42">
        <v>0.72</v>
      </c>
      <c r="D9" s="42">
        <v>0.75</v>
      </c>
      <c r="E9" s="42">
        <v>0.73</v>
      </c>
      <c r="F9" s="42">
        <v>0.74</v>
      </c>
      <c r="G9" s="42">
        <v>0.8</v>
      </c>
      <c r="H9" s="42">
        <v>0.68</v>
      </c>
      <c r="I9" s="42">
        <v>0.68</v>
      </c>
      <c r="J9" s="42">
        <v>0.68</v>
      </c>
      <c r="K9" s="42">
        <v>0.7</v>
      </c>
      <c r="L9" s="42">
        <v>0.75</v>
      </c>
      <c r="M9" s="42">
        <v>0.74</v>
      </c>
      <c r="N9" s="42">
        <v>0.78</v>
      </c>
      <c r="O9" s="42">
        <v>0.72</v>
      </c>
      <c r="P9" s="249">
        <v>0.75</v>
      </c>
      <c r="Q9" s="249">
        <v>0.73</v>
      </c>
    </row>
    <row r="10" spans="1:17" ht="20.100000000000001" customHeight="1">
      <c r="A10" s="267">
        <v>44650</v>
      </c>
      <c r="B10" s="249">
        <v>1.03</v>
      </c>
      <c r="C10" s="42">
        <v>1</v>
      </c>
      <c r="D10" s="42">
        <v>1.03</v>
      </c>
      <c r="E10" s="42">
        <v>1</v>
      </c>
      <c r="F10" s="42">
        <v>1.02</v>
      </c>
      <c r="G10" s="42">
        <v>1.03</v>
      </c>
      <c r="H10" s="42">
        <v>1.05</v>
      </c>
      <c r="I10" s="42">
        <v>1.05</v>
      </c>
      <c r="J10" s="42">
        <v>1.05</v>
      </c>
      <c r="K10" s="42">
        <v>1.1000000000000001</v>
      </c>
      <c r="L10" s="42">
        <v>1.2</v>
      </c>
      <c r="M10" s="42">
        <v>1.2</v>
      </c>
      <c r="N10" s="42">
        <v>1.05</v>
      </c>
      <c r="O10" s="42">
        <v>1.03</v>
      </c>
      <c r="P10" s="249">
        <v>1.02</v>
      </c>
      <c r="Q10" s="249">
        <v>1.0569999999999999</v>
      </c>
    </row>
    <row r="11" spans="1:17" s="10" customFormat="1" ht="20.100000000000001" customHeight="1">
      <c r="A11" s="267">
        <v>44661</v>
      </c>
      <c r="B11" s="249">
        <v>0.32</v>
      </c>
      <c r="C11" s="42">
        <v>0.23</v>
      </c>
      <c r="D11" s="42">
        <v>0.27</v>
      </c>
      <c r="E11" s="42">
        <v>0.33</v>
      </c>
      <c r="F11" s="42">
        <v>0.29099999999999998</v>
      </c>
      <c r="G11" s="42">
        <v>0.35</v>
      </c>
      <c r="H11" s="42">
        <v>0.25</v>
      </c>
      <c r="I11" s="42">
        <v>0.217</v>
      </c>
      <c r="J11" s="42">
        <v>0.35</v>
      </c>
      <c r="K11" s="42">
        <v>0.32</v>
      </c>
      <c r="L11" s="42">
        <v>0.31</v>
      </c>
      <c r="M11" s="42">
        <v>0.30299999999999999</v>
      </c>
      <c r="N11" s="42">
        <v>0.36199999999999999</v>
      </c>
      <c r="O11" s="42">
        <v>0.32300000000000001</v>
      </c>
      <c r="P11" s="249">
        <v>0.33500000000000002</v>
      </c>
      <c r="Q11" s="249">
        <v>0.30399999999999999</v>
      </c>
    </row>
    <row r="12" spans="1:17" ht="20.100000000000001" customHeight="1">
      <c r="A12" s="267">
        <v>44671</v>
      </c>
      <c r="B12" s="250">
        <v>0.7</v>
      </c>
      <c r="C12" s="251">
        <v>0.7</v>
      </c>
      <c r="D12" s="251">
        <v>0.7</v>
      </c>
      <c r="E12" s="251">
        <v>0.7</v>
      </c>
      <c r="F12" s="251">
        <v>0.66</v>
      </c>
      <c r="G12" s="251">
        <v>0.7</v>
      </c>
      <c r="H12" s="251">
        <v>0.68</v>
      </c>
      <c r="I12" s="251">
        <v>0.65</v>
      </c>
      <c r="J12" s="251">
        <v>0.65</v>
      </c>
      <c r="K12" s="251">
        <v>0.6</v>
      </c>
      <c r="L12" s="251">
        <v>0.72</v>
      </c>
      <c r="M12" s="251">
        <v>0.75</v>
      </c>
      <c r="N12" s="251">
        <v>0.75</v>
      </c>
      <c r="O12" s="251">
        <v>0.7</v>
      </c>
      <c r="P12" s="250">
        <v>0.72</v>
      </c>
      <c r="Q12" s="249">
        <v>0.69199999999999995</v>
      </c>
    </row>
    <row r="13" spans="1:17" s="10" customFormat="1" ht="20.100000000000001" customHeight="1">
      <c r="A13" s="267">
        <v>44679</v>
      </c>
      <c r="B13" s="250">
        <v>0.96</v>
      </c>
      <c r="C13" s="251">
        <v>0.97</v>
      </c>
      <c r="D13" s="251">
        <v>0.98</v>
      </c>
      <c r="E13" s="251">
        <v>1</v>
      </c>
      <c r="F13" s="251">
        <v>1.01</v>
      </c>
      <c r="G13" s="251">
        <v>1.04</v>
      </c>
      <c r="H13" s="251">
        <v>1</v>
      </c>
      <c r="I13" s="251">
        <v>1</v>
      </c>
      <c r="J13" s="251">
        <v>1</v>
      </c>
      <c r="K13" s="251">
        <v>1</v>
      </c>
      <c r="L13" s="251">
        <v>1.01</v>
      </c>
      <c r="M13" s="251">
        <v>1.03</v>
      </c>
      <c r="N13" s="251">
        <v>1</v>
      </c>
      <c r="O13" s="251">
        <v>1</v>
      </c>
      <c r="P13" s="250">
        <v>0.98</v>
      </c>
      <c r="Q13" s="249">
        <v>0.999</v>
      </c>
    </row>
    <row r="14" spans="1:17" ht="20.100000000000001" customHeight="1">
      <c r="A14" s="267">
        <v>44691</v>
      </c>
      <c r="B14" s="250">
        <v>0.3</v>
      </c>
      <c r="C14" s="251">
        <v>0.25</v>
      </c>
      <c r="D14" s="251">
        <v>0.3</v>
      </c>
      <c r="E14" s="251">
        <v>0.31</v>
      </c>
      <c r="F14" s="251">
        <v>0.32</v>
      </c>
      <c r="G14" s="251">
        <v>0.3</v>
      </c>
      <c r="H14" s="251">
        <v>0.3</v>
      </c>
      <c r="I14" s="251">
        <v>0.3</v>
      </c>
      <c r="J14" s="251">
        <v>0.34</v>
      </c>
      <c r="K14" s="251">
        <v>0.35</v>
      </c>
      <c r="L14" s="251">
        <v>0.34</v>
      </c>
      <c r="M14" s="251">
        <v>0.33</v>
      </c>
      <c r="N14" s="251">
        <v>0.35</v>
      </c>
      <c r="O14" s="251">
        <v>0.41</v>
      </c>
      <c r="P14" s="250">
        <v>0.35</v>
      </c>
      <c r="Q14" s="249">
        <v>0.32300000000000001</v>
      </c>
    </row>
    <row r="15" spans="1:17" ht="20.100000000000001" customHeight="1">
      <c r="A15" s="267">
        <v>44700</v>
      </c>
      <c r="B15" s="250">
        <v>0.67</v>
      </c>
      <c r="C15" s="251">
        <v>0.65</v>
      </c>
      <c r="D15" s="251">
        <v>0.64</v>
      </c>
      <c r="E15" s="251">
        <v>0.65</v>
      </c>
      <c r="F15" s="251">
        <v>0.65</v>
      </c>
      <c r="G15" s="251">
        <v>0.64</v>
      </c>
      <c r="H15" s="251">
        <v>0.62</v>
      </c>
      <c r="I15" s="251">
        <v>0.62</v>
      </c>
      <c r="J15" s="251">
        <v>0.63</v>
      </c>
      <c r="K15" s="251">
        <v>0.59</v>
      </c>
      <c r="L15" s="251">
        <v>0.66</v>
      </c>
      <c r="M15" s="251">
        <v>0.65</v>
      </c>
      <c r="N15" s="251">
        <v>0.628</v>
      </c>
      <c r="O15" s="251">
        <v>0.63</v>
      </c>
      <c r="P15" s="250">
        <v>0.65</v>
      </c>
      <c r="Q15" s="249">
        <v>0.63849999999999996</v>
      </c>
    </row>
    <row r="16" spans="1:17" s="10" customFormat="1" ht="20.100000000000001" customHeight="1">
      <c r="A16" s="267">
        <v>44710</v>
      </c>
      <c r="B16" s="250">
        <v>0.95</v>
      </c>
      <c r="C16" s="251">
        <v>0.98</v>
      </c>
      <c r="D16" s="251">
        <v>0.96</v>
      </c>
      <c r="E16" s="251">
        <v>0.96</v>
      </c>
      <c r="F16" s="251">
        <v>1</v>
      </c>
      <c r="G16" s="251">
        <v>0.95</v>
      </c>
      <c r="H16" s="251">
        <v>0.99</v>
      </c>
      <c r="I16" s="251">
        <v>0.99</v>
      </c>
      <c r="J16" s="251">
        <v>0.97</v>
      </c>
      <c r="K16" s="251">
        <v>0.98</v>
      </c>
      <c r="L16" s="251">
        <v>1.02</v>
      </c>
      <c r="M16" s="251">
        <v>1</v>
      </c>
      <c r="N16" s="251">
        <v>0.99</v>
      </c>
      <c r="O16" s="251">
        <v>0.97</v>
      </c>
      <c r="P16" s="250">
        <v>0.96</v>
      </c>
      <c r="Q16" s="249">
        <v>0.97799999999999998</v>
      </c>
    </row>
    <row r="17" spans="1:17" ht="20.100000000000001" customHeight="1">
      <c r="A17" s="267">
        <v>44724</v>
      </c>
      <c r="B17" s="250">
        <v>0.42</v>
      </c>
      <c r="C17" s="251">
        <v>0.35</v>
      </c>
      <c r="D17" s="251">
        <v>0.35</v>
      </c>
      <c r="E17" s="251">
        <v>0.36</v>
      </c>
      <c r="F17" s="251">
        <v>0.34</v>
      </c>
      <c r="G17" s="251">
        <v>0.33</v>
      </c>
      <c r="H17" s="251">
        <v>0.35</v>
      </c>
      <c r="I17" s="251">
        <v>0.35</v>
      </c>
      <c r="J17" s="251">
        <v>0.4</v>
      </c>
      <c r="K17" s="251">
        <v>0.42</v>
      </c>
      <c r="L17" s="251">
        <v>0.36</v>
      </c>
      <c r="M17" s="251">
        <v>0.36</v>
      </c>
      <c r="N17" s="251">
        <v>0.34</v>
      </c>
      <c r="O17" s="251">
        <v>0.37</v>
      </c>
      <c r="P17" s="250">
        <v>0.35</v>
      </c>
      <c r="Q17" s="249">
        <v>0.36299999999999999</v>
      </c>
    </row>
    <row r="18" spans="1:17" ht="20.100000000000001" customHeight="1">
      <c r="A18" s="267">
        <v>44732</v>
      </c>
      <c r="B18" s="250">
        <v>0.57999999999999996</v>
      </c>
      <c r="C18" s="251">
        <v>0.59</v>
      </c>
      <c r="D18" s="251">
        <v>0.59</v>
      </c>
      <c r="E18" s="251">
        <v>0.6</v>
      </c>
      <c r="F18" s="251">
        <v>0.62</v>
      </c>
      <c r="G18" s="251">
        <v>0.6</v>
      </c>
      <c r="H18" s="251">
        <v>0.61</v>
      </c>
      <c r="I18" s="251">
        <v>0.61</v>
      </c>
      <c r="J18" s="251">
        <v>0.6</v>
      </c>
      <c r="K18" s="251">
        <v>0.61</v>
      </c>
      <c r="L18" s="251">
        <v>0.65</v>
      </c>
      <c r="M18" s="251">
        <v>0.62</v>
      </c>
      <c r="N18" s="251">
        <v>0.62</v>
      </c>
      <c r="O18" s="251">
        <v>0.63</v>
      </c>
      <c r="P18" s="250">
        <v>0.6</v>
      </c>
      <c r="Q18" s="249">
        <v>0.60870000000000002</v>
      </c>
    </row>
    <row r="19" spans="1:17" ht="20.100000000000001" customHeight="1">
      <c r="A19" s="267">
        <v>44742</v>
      </c>
      <c r="B19" s="250">
        <v>0.96</v>
      </c>
      <c r="C19" s="251">
        <v>0.93</v>
      </c>
      <c r="D19" s="251">
        <v>0.97</v>
      </c>
      <c r="E19" s="251">
        <v>0.94</v>
      </c>
      <c r="F19" s="251">
        <v>0.95</v>
      </c>
      <c r="G19" s="251">
        <v>1</v>
      </c>
      <c r="H19" s="251">
        <v>0.98499999999999999</v>
      </c>
      <c r="I19" s="251">
        <v>0.98499999999999999</v>
      </c>
      <c r="J19" s="251">
        <v>0.96</v>
      </c>
      <c r="K19" s="251">
        <v>0.96499999999999997</v>
      </c>
      <c r="L19" s="251">
        <v>0.9</v>
      </c>
      <c r="M19" s="251">
        <v>0.98</v>
      </c>
      <c r="N19" s="251">
        <v>0.95</v>
      </c>
      <c r="O19" s="251">
        <v>0.96</v>
      </c>
      <c r="P19" s="250">
        <v>0.96</v>
      </c>
      <c r="Q19" s="250">
        <v>0.96</v>
      </c>
    </row>
    <row r="20" spans="1:17" ht="20.100000000000001" customHeight="1">
      <c r="A20" s="267">
        <v>44752</v>
      </c>
      <c r="B20" s="250">
        <v>0.3</v>
      </c>
      <c r="C20" s="251">
        <v>0.28999999999999998</v>
      </c>
      <c r="D20" s="251">
        <v>0.28000000000000003</v>
      </c>
      <c r="E20" s="251">
        <v>0.35</v>
      </c>
      <c r="F20" s="251">
        <v>0.35</v>
      </c>
      <c r="G20" s="251">
        <v>0.33</v>
      </c>
      <c r="H20" s="251">
        <v>0.33</v>
      </c>
      <c r="I20" s="251">
        <v>0.33</v>
      </c>
      <c r="J20" s="251">
        <v>0.32</v>
      </c>
      <c r="K20" s="251">
        <v>0.34</v>
      </c>
      <c r="L20" s="251">
        <v>0.34</v>
      </c>
      <c r="M20" s="251">
        <v>0.34</v>
      </c>
      <c r="N20" s="251">
        <v>0.32</v>
      </c>
      <c r="O20" s="251">
        <v>0.33</v>
      </c>
      <c r="P20" s="250">
        <v>0.32</v>
      </c>
      <c r="Q20" s="250">
        <v>0.32500000000000001</v>
      </c>
    </row>
    <row r="21" spans="1:17" ht="20.100000000000001" customHeight="1">
      <c r="A21" s="267">
        <v>44762</v>
      </c>
      <c r="B21" s="250">
        <v>0.61</v>
      </c>
      <c r="C21" s="251">
        <v>0.6</v>
      </c>
      <c r="D21" s="251">
        <v>0.65</v>
      </c>
      <c r="E21" s="251">
        <v>0.62</v>
      </c>
      <c r="F21" s="251">
        <v>0.62</v>
      </c>
      <c r="G21" s="251">
        <v>0.56000000000000005</v>
      </c>
      <c r="H21" s="251">
        <v>0.57999999999999996</v>
      </c>
      <c r="I21" s="251">
        <v>0.57999999999999996</v>
      </c>
      <c r="J21" s="251">
        <v>0.62</v>
      </c>
      <c r="K21" s="251">
        <v>0.65</v>
      </c>
      <c r="L21" s="251">
        <v>0.63</v>
      </c>
      <c r="M21" s="251">
        <v>0.66</v>
      </c>
      <c r="N21" s="251">
        <v>0.62</v>
      </c>
      <c r="O21" s="251">
        <v>0.62</v>
      </c>
      <c r="P21" s="250">
        <v>0.63</v>
      </c>
      <c r="Q21" s="250">
        <v>0.61699999999999999</v>
      </c>
    </row>
    <row r="22" spans="1:17" ht="20.100000000000001" customHeight="1">
      <c r="A22" s="267">
        <v>44773</v>
      </c>
      <c r="B22" s="250">
        <v>0.97</v>
      </c>
      <c r="C22" s="251">
        <v>0.96</v>
      </c>
      <c r="D22" s="251">
        <v>0.96</v>
      </c>
      <c r="E22" s="251">
        <v>0.97</v>
      </c>
      <c r="F22" s="251">
        <v>0.96499999999999997</v>
      </c>
      <c r="G22" s="251">
        <v>0.99</v>
      </c>
      <c r="H22" s="251">
        <v>0.95</v>
      </c>
      <c r="I22" s="251">
        <v>0.95</v>
      </c>
      <c r="J22" s="251">
        <v>0.95</v>
      </c>
      <c r="K22" s="251">
        <v>0.96199999999999997</v>
      </c>
      <c r="L22" s="251">
        <v>0.92500000000000004</v>
      </c>
      <c r="M22" s="251">
        <v>0.97299999999999998</v>
      </c>
      <c r="N22" s="251">
        <v>0.95799999999999996</v>
      </c>
      <c r="O22" s="251">
        <v>0.96</v>
      </c>
      <c r="P22" s="250">
        <v>0.96</v>
      </c>
      <c r="Q22" s="250">
        <v>0.96020000000000005</v>
      </c>
    </row>
    <row r="23" spans="1:17" ht="20.100000000000001" customHeight="1">
      <c r="A23" s="267">
        <v>44783</v>
      </c>
      <c r="B23" s="250">
        <v>0.31</v>
      </c>
      <c r="C23" s="251">
        <v>0.28999999999999998</v>
      </c>
      <c r="D23" s="251">
        <v>0.32</v>
      </c>
      <c r="E23" s="251">
        <v>0.308</v>
      </c>
      <c r="F23" s="251">
        <v>0.32700000000000001</v>
      </c>
      <c r="G23" s="251">
        <v>0.33800000000000002</v>
      </c>
      <c r="H23" s="251">
        <v>0.315</v>
      </c>
      <c r="I23" s="251">
        <v>0.315</v>
      </c>
      <c r="J23" s="251">
        <v>0.32</v>
      </c>
      <c r="K23" s="251">
        <v>0.32600000000000001</v>
      </c>
      <c r="L23" s="251">
        <v>0.28899999999999998</v>
      </c>
      <c r="M23" s="251">
        <v>0.29699999999999999</v>
      </c>
      <c r="N23" s="251">
        <v>0.318</v>
      </c>
      <c r="O23" s="251">
        <v>0.33500000000000002</v>
      </c>
      <c r="P23" s="250">
        <v>0.32900000000000001</v>
      </c>
      <c r="Q23" s="250">
        <v>0.31580000000000003</v>
      </c>
    </row>
    <row r="24" spans="1:17" ht="20.100000000000001" customHeight="1">
      <c r="A24" s="267">
        <v>44793</v>
      </c>
      <c r="B24" s="251">
        <v>0.66300000000000003</v>
      </c>
      <c r="C24" s="251">
        <v>0.65200000000000002</v>
      </c>
      <c r="D24" s="251">
        <v>0.66800000000000004</v>
      </c>
      <c r="E24" s="251">
        <v>0.65100000000000002</v>
      </c>
      <c r="F24" s="251">
        <v>0.66800000000000004</v>
      </c>
      <c r="G24" s="251">
        <v>0.65200000000000002</v>
      </c>
      <c r="H24" s="251">
        <v>0.56599999999999995</v>
      </c>
      <c r="I24" s="251">
        <v>0.55300000000000005</v>
      </c>
      <c r="J24" s="251">
        <v>0.56699999999999995</v>
      </c>
      <c r="K24" s="251">
        <v>0.63700000000000001</v>
      </c>
      <c r="L24" s="251">
        <v>0.626</v>
      </c>
      <c r="M24" s="251">
        <v>0.63100000000000001</v>
      </c>
      <c r="N24" s="251">
        <v>0.64800000000000002</v>
      </c>
      <c r="O24" s="251">
        <v>0.65</v>
      </c>
      <c r="P24" s="251">
        <v>0.61099999999999999</v>
      </c>
      <c r="Q24" s="251">
        <v>0.62949999999999995</v>
      </c>
    </row>
    <row r="25" spans="1:17" ht="20.100000000000001" customHeight="1">
      <c r="A25" s="268">
        <v>44804</v>
      </c>
      <c r="B25" s="250">
        <v>1.044</v>
      </c>
      <c r="C25" s="251">
        <v>0.98099999999999998</v>
      </c>
      <c r="D25" s="251">
        <v>1.02</v>
      </c>
      <c r="E25" s="251">
        <v>1</v>
      </c>
      <c r="F25" s="251">
        <v>1.0029999999999999</v>
      </c>
      <c r="G25" s="251">
        <v>1.071</v>
      </c>
      <c r="H25" s="251">
        <v>1</v>
      </c>
      <c r="I25" s="251">
        <v>1.048</v>
      </c>
      <c r="J25" s="251">
        <v>1</v>
      </c>
      <c r="K25" s="251">
        <v>1</v>
      </c>
      <c r="L25" s="251">
        <v>1.0720000000000001</v>
      </c>
      <c r="M25" s="251">
        <v>0.97699999999999998</v>
      </c>
      <c r="N25" s="251">
        <v>1</v>
      </c>
      <c r="O25" s="251">
        <v>1.01</v>
      </c>
      <c r="P25" s="250">
        <v>1.002</v>
      </c>
      <c r="Q25" s="250">
        <v>1.0152000000000001</v>
      </c>
    </row>
    <row r="26" spans="1:17" ht="20.100000000000001" customHeight="1">
      <c r="A26" s="267">
        <v>44814</v>
      </c>
      <c r="B26" s="251">
        <v>0.318</v>
      </c>
      <c r="C26" s="251">
        <v>0.32700000000000001</v>
      </c>
      <c r="D26" s="251">
        <v>0.318</v>
      </c>
      <c r="E26" s="251">
        <v>0.35899999999999999</v>
      </c>
      <c r="F26" s="251">
        <v>0.318</v>
      </c>
      <c r="G26" s="251">
        <v>0.34799999999999998</v>
      </c>
      <c r="H26" s="251">
        <v>0.30499999999999999</v>
      </c>
      <c r="I26" s="251">
        <v>0.34899999999999998</v>
      </c>
      <c r="J26" s="251">
        <v>0.32800000000000001</v>
      </c>
      <c r="K26" s="251">
        <v>0.33400000000000002</v>
      </c>
      <c r="L26" s="251">
        <v>0.32869999999999999</v>
      </c>
      <c r="M26" s="251">
        <v>0.36099999999999999</v>
      </c>
      <c r="N26" s="251">
        <v>0.312</v>
      </c>
      <c r="O26" s="251">
        <v>0.316</v>
      </c>
      <c r="P26" s="251">
        <v>0.32800000000000001</v>
      </c>
      <c r="Q26" s="251">
        <v>0.32998</v>
      </c>
    </row>
    <row r="27" spans="1:17" ht="20.100000000000001" customHeight="1">
      <c r="A27" s="267">
        <v>44824</v>
      </c>
      <c r="B27" s="251">
        <v>0.69599999999999995</v>
      </c>
      <c r="C27" s="251">
        <v>0.66800000000000004</v>
      </c>
      <c r="D27" s="251">
        <v>0.63700000000000001</v>
      </c>
      <c r="E27" s="251">
        <v>0.66300000000000003</v>
      </c>
      <c r="F27" s="251">
        <v>0.68200000000000005</v>
      </c>
      <c r="G27" s="251">
        <v>0.69299999999999995</v>
      </c>
      <c r="H27" s="251">
        <v>0.67200000000000004</v>
      </c>
      <c r="I27" s="251">
        <v>0.66900000000000004</v>
      </c>
      <c r="J27" s="251">
        <v>0.68200000000000005</v>
      </c>
      <c r="K27" s="251">
        <v>0.67800000000000005</v>
      </c>
      <c r="L27" s="251">
        <v>0.65600000000000003</v>
      </c>
      <c r="M27" s="251">
        <v>0.65300000000000002</v>
      </c>
      <c r="N27" s="251">
        <v>0.65900000000000003</v>
      </c>
      <c r="O27" s="251">
        <v>0.65400000000000003</v>
      </c>
      <c r="P27" s="251">
        <v>0.64600000000000002</v>
      </c>
      <c r="Q27" s="251">
        <v>0.66720000000000002</v>
      </c>
    </row>
    <row r="28" spans="1:17" ht="20.100000000000001" customHeight="1">
      <c r="A28" s="267">
        <v>44834</v>
      </c>
      <c r="B28" s="252">
        <v>1.026</v>
      </c>
      <c r="C28" s="252">
        <v>1.0009999999999999</v>
      </c>
      <c r="D28" s="252">
        <v>0.98199999999999998</v>
      </c>
      <c r="E28" s="252">
        <v>0.99299999999999999</v>
      </c>
      <c r="F28" s="252">
        <v>1.0469999999999999</v>
      </c>
      <c r="G28" s="252">
        <v>1.0589999999999999</v>
      </c>
      <c r="H28" s="252">
        <v>1.0289999999999999</v>
      </c>
      <c r="I28" s="252">
        <v>1.038</v>
      </c>
      <c r="J28" s="252">
        <v>1.0089999999999999</v>
      </c>
      <c r="K28" s="252">
        <v>1.0249999999999999</v>
      </c>
      <c r="L28" s="252">
        <v>0.98699999999999999</v>
      </c>
      <c r="M28" s="252">
        <v>0.996</v>
      </c>
      <c r="N28" s="252">
        <v>0.96399999999999997</v>
      </c>
      <c r="O28" s="252">
        <v>1.022</v>
      </c>
      <c r="P28" s="252">
        <v>1.014</v>
      </c>
      <c r="Q28" s="251">
        <v>1.0127999999999999</v>
      </c>
    </row>
    <row r="29" spans="1:17" ht="20.100000000000001" customHeight="1">
      <c r="A29" s="267">
        <v>44844</v>
      </c>
      <c r="B29" s="252">
        <v>0.35799999999999998</v>
      </c>
      <c r="C29" s="252">
        <v>0.33300000000000002</v>
      </c>
      <c r="D29" s="252">
        <v>0.32200000000000001</v>
      </c>
      <c r="E29" s="252">
        <v>0.32100000000000001</v>
      </c>
      <c r="F29" s="252">
        <v>0.34799999999999998</v>
      </c>
      <c r="G29" s="252">
        <v>0.34699999999999998</v>
      </c>
      <c r="H29" s="252">
        <v>0.33400000000000002</v>
      </c>
      <c r="I29" s="252">
        <v>0.36399999999999999</v>
      </c>
      <c r="J29" s="252">
        <v>0.315</v>
      </c>
      <c r="K29" s="252">
        <v>0.32100000000000001</v>
      </c>
      <c r="L29" s="252">
        <v>0.316</v>
      </c>
      <c r="M29" s="252">
        <v>0.28999999999999998</v>
      </c>
      <c r="N29" s="252">
        <v>0.30199999999999999</v>
      </c>
      <c r="O29" s="252">
        <v>0.314</v>
      </c>
      <c r="P29" s="252">
        <v>0.33600000000000002</v>
      </c>
      <c r="Q29" s="251">
        <v>0.32800000000000001</v>
      </c>
    </row>
    <row r="30" spans="1:17" ht="20.100000000000001" customHeight="1">
      <c r="A30" s="267">
        <v>44854</v>
      </c>
      <c r="B30" s="252">
        <v>0.73499999999999999</v>
      </c>
      <c r="C30" s="252">
        <v>0.66100000000000003</v>
      </c>
      <c r="D30" s="252">
        <v>0.65500000000000003</v>
      </c>
      <c r="E30" s="252">
        <v>0.69699999999999995</v>
      </c>
      <c r="F30" s="252">
        <v>0.77800000000000002</v>
      </c>
      <c r="G30" s="252">
        <v>0.68200000000000005</v>
      </c>
      <c r="H30" s="252">
        <v>0.60299999999999998</v>
      </c>
      <c r="I30" s="252">
        <v>0.67100000000000004</v>
      </c>
      <c r="J30" s="252">
        <v>0.64700000000000002</v>
      </c>
      <c r="K30" s="252">
        <v>0.67200000000000004</v>
      </c>
      <c r="L30" s="252">
        <v>0.67200000000000004</v>
      </c>
      <c r="M30" s="252">
        <v>0.623</v>
      </c>
      <c r="N30" s="252">
        <v>0.626</v>
      </c>
      <c r="O30" s="252">
        <v>0.65700000000000003</v>
      </c>
      <c r="P30" s="252">
        <v>0.63200000000000001</v>
      </c>
      <c r="Q30" s="251">
        <v>0.66700000000000004</v>
      </c>
    </row>
    <row r="31" spans="1:17" ht="20.100000000000001" customHeight="1">
      <c r="A31" s="267">
        <v>44864</v>
      </c>
      <c r="B31" s="252">
        <v>1.0029999999999999</v>
      </c>
      <c r="C31" s="252">
        <v>0.997</v>
      </c>
      <c r="D31" s="252">
        <v>0.95799999999999996</v>
      </c>
      <c r="E31" s="252">
        <v>1.0189999999999999</v>
      </c>
      <c r="F31" s="252">
        <v>1.097</v>
      </c>
      <c r="G31" s="252">
        <v>0.98599999999999999</v>
      </c>
      <c r="H31" s="252">
        <v>1.0209999999999999</v>
      </c>
      <c r="I31" s="252">
        <v>0.99099999999999999</v>
      </c>
      <c r="J31" s="252">
        <v>0.996</v>
      </c>
      <c r="K31" s="252">
        <v>1.002</v>
      </c>
      <c r="L31" s="252">
        <v>0.95499999999999996</v>
      </c>
      <c r="M31" s="252">
        <v>1.006</v>
      </c>
      <c r="N31" s="252">
        <v>1.008</v>
      </c>
      <c r="O31" s="252">
        <v>1.0409999999999999</v>
      </c>
      <c r="P31" s="252">
        <v>1.0269999999999999</v>
      </c>
      <c r="Q31" s="251">
        <v>1.0069999999999999</v>
      </c>
    </row>
    <row r="32" spans="1:17" ht="20.100000000000001" customHeight="1">
      <c r="A32" s="267">
        <v>44875</v>
      </c>
      <c r="B32" s="252">
        <v>0.34200000000000003</v>
      </c>
      <c r="C32" s="252">
        <v>0.33900000000000002</v>
      </c>
      <c r="D32" s="252">
        <v>0.308</v>
      </c>
      <c r="E32" s="252">
        <v>0.32500000000000001</v>
      </c>
      <c r="F32" s="252">
        <v>0.318</v>
      </c>
      <c r="G32" s="252">
        <v>0.34799999999999998</v>
      </c>
      <c r="H32" s="252">
        <v>0.33200000000000002</v>
      </c>
      <c r="I32" s="252">
        <v>0.35299999999999998</v>
      </c>
      <c r="J32" s="252">
        <v>0.30199999999999999</v>
      </c>
      <c r="K32" s="252">
        <v>0.30399999999999999</v>
      </c>
      <c r="L32" s="252">
        <v>0.315</v>
      </c>
      <c r="M32" s="252">
        <v>0.316</v>
      </c>
      <c r="N32" s="252">
        <v>0.32700000000000001</v>
      </c>
      <c r="O32" s="252">
        <v>0.32900000000000001</v>
      </c>
      <c r="P32" s="252">
        <v>0.33100000000000002</v>
      </c>
      <c r="Q32" s="251">
        <v>0.32600000000000001</v>
      </c>
    </row>
    <row r="33" spans="1:18" ht="20.100000000000001" customHeight="1">
      <c r="A33" s="267">
        <v>44885</v>
      </c>
      <c r="B33" s="252">
        <v>0.70499999999999996</v>
      </c>
      <c r="C33" s="252">
        <v>0.66100000000000003</v>
      </c>
      <c r="D33" s="252">
        <v>0.621</v>
      </c>
      <c r="E33" s="252">
        <v>0.59599999999999997</v>
      </c>
      <c r="F33" s="252">
        <v>0.61099999999999999</v>
      </c>
      <c r="G33" s="252">
        <v>0.67800000000000005</v>
      </c>
      <c r="H33" s="252">
        <v>0.60499999999999998</v>
      </c>
      <c r="I33" s="252">
        <v>0.64100000000000001</v>
      </c>
      <c r="J33" s="252">
        <v>0.65100000000000002</v>
      </c>
      <c r="K33" s="252">
        <v>0.66700000000000004</v>
      </c>
      <c r="L33" s="252">
        <v>0.66700000000000004</v>
      </c>
      <c r="M33" s="252">
        <v>0.65300000000000002</v>
      </c>
      <c r="N33" s="252">
        <v>0.66100000000000003</v>
      </c>
      <c r="O33" s="252">
        <v>0.67600000000000005</v>
      </c>
      <c r="P33" s="252">
        <v>0.69899999999999995</v>
      </c>
      <c r="Q33" s="251">
        <v>0.65300000000000002</v>
      </c>
    </row>
    <row r="34" spans="1:18" ht="20.100000000000001" customHeight="1">
      <c r="A34" s="267">
        <v>44895</v>
      </c>
      <c r="B34" s="252">
        <v>1</v>
      </c>
      <c r="C34" s="252">
        <v>1</v>
      </c>
      <c r="D34" s="252">
        <v>1.01</v>
      </c>
      <c r="E34" s="252">
        <v>0.96</v>
      </c>
      <c r="F34" s="252">
        <v>1.075</v>
      </c>
      <c r="G34" s="252">
        <v>1.0189999999999999</v>
      </c>
      <c r="H34" s="252">
        <v>1.0029999999999999</v>
      </c>
      <c r="I34" s="252">
        <v>1.0069999999999999</v>
      </c>
      <c r="J34" s="252">
        <v>1.0209999999999999</v>
      </c>
      <c r="K34" s="252">
        <v>1.004</v>
      </c>
      <c r="L34" s="252">
        <v>0.99099999999999999</v>
      </c>
      <c r="M34" s="252">
        <v>1.036</v>
      </c>
      <c r="N34" s="252">
        <v>1.026</v>
      </c>
      <c r="O34" s="252">
        <v>1.0169999999999999</v>
      </c>
      <c r="P34" s="252">
        <v>1.014</v>
      </c>
      <c r="Q34" s="252">
        <v>1.012</v>
      </c>
      <c r="R34" s="252">
        <v>1.0229999999999999</v>
      </c>
    </row>
    <row r="35" spans="1:18" ht="20.100000000000001" customHeight="1">
      <c r="A35" s="267">
        <v>44905</v>
      </c>
      <c r="B35" s="252">
        <v>0.34200000000000003</v>
      </c>
      <c r="C35" s="252">
        <v>0.34499999999999997</v>
      </c>
      <c r="D35" s="252">
        <v>0.33100000000000002</v>
      </c>
      <c r="E35" s="252">
        <v>0.33500000000000002</v>
      </c>
      <c r="F35" s="252">
        <v>0.32400000000000001</v>
      </c>
      <c r="G35" s="252">
        <v>0.32900000000000001</v>
      </c>
      <c r="H35" s="252">
        <v>0.35099999999999998</v>
      </c>
      <c r="I35" s="252">
        <v>0.33900000000000002</v>
      </c>
      <c r="J35" s="252">
        <v>0.314</v>
      </c>
      <c r="K35" s="252">
        <v>0.35399999999999998</v>
      </c>
      <c r="L35" s="252">
        <v>0.34300000000000003</v>
      </c>
      <c r="M35" s="252">
        <v>0.34899999999999998</v>
      </c>
      <c r="N35" s="252">
        <v>0.312</v>
      </c>
      <c r="O35" s="252">
        <v>0.309</v>
      </c>
      <c r="P35" s="252">
        <v>0.318</v>
      </c>
      <c r="Q35" s="252">
        <v>0.33300000000000002</v>
      </c>
    </row>
    <row r="36" spans="1:18" ht="20.100000000000001" customHeight="1">
      <c r="A36" s="267">
        <v>44915</v>
      </c>
      <c r="B36" s="252">
        <v>0.69599999999999995</v>
      </c>
      <c r="C36" s="252">
        <v>0.65400000000000003</v>
      </c>
      <c r="D36" s="252">
        <v>0.69099999999999995</v>
      </c>
      <c r="E36" s="252">
        <v>0.68500000000000005</v>
      </c>
      <c r="F36" s="252">
        <v>0.67900000000000005</v>
      </c>
      <c r="G36" s="252">
        <v>0.68500000000000005</v>
      </c>
      <c r="H36" s="252">
        <v>0.61199999999999999</v>
      </c>
      <c r="I36" s="271">
        <v>0.69799999999999995</v>
      </c>
      <c r="J36" s="252">
        <v>0.66300000000000003</v>
      </c>
      <c r="K36" s="271">
        <v>0.68500000000000005</v>
      </c>
      <c r="L36" s="252">
        <v>0.71699999999999997</v>
      </c>
      <c r="M36" s="252">
        <v>0.71199999999999997</v>
      </c>
      <c r="N36" s="252">
        <v>0.64100000000000001</v>
      </c>
      <c r="O36" s="252">
        <v>0.64600000000000002</v>
      </c>
      <c r="P36" s="252">
        <v>0.65200000000000002</v>
      </c>
      <c r="Q36" s="252">
        <v>0.67400000000000004</v>
      </c>
    </row>
    <row r="37" spans="1:18" ht="20.100000000000001" customHeight="1">
      <c r="A37" s="267">
        <v>44926</v>
      </c>
      <c r="B37" s="252">
        <v>0.97399999999999998</v>
      </c>
      <c r="C37" s="252">
        <v>0.89400000000000002</v>
      </c>
      <c r="D37" s="252">
        <v>1.0129999999999999</v>
      </c>
      <c r="E37" s="252">
        <v>1.052</v>
      </c>
      <c r="F37" s="252">
        <v>1.0369999999999999</v>
      </c>
      <c r="G37" s="252">
        <v>1.032</v>
      </c>
      <c r="H37" s="252">
        <v>0.98599999999999999</v>
      </c>
      <c r="I37" s="271">
        <v>1.0269999999999999</v>
      </c>
      <c r="J37" s="252">
        <v>1.0129999999999999</v>
      </c>
      <c r="K37" s="271">
        <v>1.0209999999999999</v>
      </c>
      <c r="L37" s="252">
        <v>1.0529999999999999</v>
      </c>
      <c r="M37" s="252">
        <v>1.004</v>
      </c>
      <c r="N37" s="252">
        <v>0.98899999999999999</v>
      </c>
      <c r="O37" s="252">
        <v>0.99199999999999999</v>
      </c>
      <c r="P37" s="252">
        <v>0.998</v>
      </c>
      <c r="Q37" s="252">
        <v>1.006</v>
      </c>
    </row>
    <row r="38" spans="1:18" ht="20.100000000000001" customHeight="1">
      <c r="A38" s="267">
        <v>44571</v>
      </c>
      <c r="B38" s="252">
        <v>0.47099999999999997</v>
      </c>
      <c r="C38" s="252">
        <v>0.52300000000000002</v>
      </c>
      <c r="D38" s="252">
        <v>0.54600000000000004</v>
      </c>
      <c r="E38" s="252">
        <v>0.46899999999999997</v>
      </c>
      <c r="F38" s="252">
        <v>0.45700000000000002</v>
      </c>
      <c r="G38" s="252">
        <v>0.51200000000000001</v>
      </c>
      <c r="H38" s="252">
        <v>0.45600000000000002</v>
      </c>
      <c r="I38" s="252">
        <v>0.46300000000000002</v>
      </c>
      <c r="J38" s="252">
        <v>0.436</v>
      </c>
      <c r="K38" s="252">
        <v>0.432</v>
      </c>
      <c r="L38" s="252">
        <v>0.41199999999999998</v>
      </c>
      <c r="M38" s="252">
        <v>0.36399999999999999</v>
      </c>
      <c r="N38" s="252">
        <v>0.40400000000000003</v>
      </c>
      <c r="O38" s="252">
        <v>0.42799999999999999</v>
      </c>
      <c r="P38" s="252">
        <v>0.41699999999999998</v>
      </c>
      <c r="Q38" s="252">
        <v>0.45269999999999999</v>
      </c>
    </row>
    <row r="39" spans="1:18" ht="20.100000000000001" customHeight="1">
      <c r="A39" s="267">
        <v>44592</v>
      </c>
      <c r="B39" s="252">
        <v>1.071</v>
      </c>
      <c r="C39" s="252">
        <v>1.0609999999999999</v>
      </c>
      <c r="D39" s="252">
        <v>1.052</v>
      </c>
      <c r="E39" s="252">
        <v>1.0629999999999999</v>
      </c>
      <c r="F39" s="252">
        <v>1.0149999999999999</v>
      </c>
      <c r="G39" s="252">
        <v>1.0329999999999999</v>
      </c>
      <c r="H39" s="252">
        <v>1.0169999999999999</v>
      </c>
      <c r="I39" s="252">
        <v>1.038</v>
      </c>
      <c r="J39" s="252">
        <v>1.022</v>
      </c>
      <c r="K39" s="252">
        <v>1.018</v>
      </c>
      <c r="L39" s="252">
        <v>0.91100000000000003</v>
      </c>
      <c r="M39" s="252">
        <v>0.95499999999999996</v>
      </c>
      <c r="N39" s="252">
        <v>1.002</v>
      </c>
      <c r="O39" s="252">
        <v>1.004</v>
      </c>
      <c r="P39" s="252">
        <v>1.006</v>
      </c>
      <c r="Q39" s="252">
        <v>1.018</v>
      </c>
    </row>
    <row r="40" spans="1:18" ht="20.100000000000001" customHeight="1">
      <c r="A40" s="267">
        <v>44967</v>
      </c>
      <c r="B40" s="252">
        <v>0.41899999999999998</v>
      </c>
      <c r="C40" s="252">
        <v>0.35199999999999998</v>
      </c>
      <c r="D40" s="252">
        <v>0.36699999999999999</v>
      </c>
      <c r="E40" s="252">
        <v>0.39800000000000002</v>
      </c>
      <c r="F40" s="252">
        <v>0.33900000000000002</v>
      </c>
      <c r="G40" s="252">
        <v>0.39700000000000002</v>
      </c>
      <c r="H40" s="252">
        <v>0.35099999999999998</v>
      </c>
      <c r="I40" s="252">
        <v>0.34499999999999997</v>
      </c>
      <c r="J40" s="252">
        <v>0.38600000000000001</v>
      </c>
      <c r="K40" s="252">
        <v>0.375</v>
      </c>
      <c r="L40" s="252">
        <v>0.36899999999999999</v>
      </c>
      <c r="M40" s="252">
        <v>0.35099999999999998</v>
      </c>
      <c r="N40" s="252">
        <v>0.35899999999999999</v>
      </c>
      <c r="O40" s="252">
        <v>0.35499999999999998</v>
      </c>
      <c r="P40" s="252">
        <v>0.36099999999999999</v>
      </c>
      <c r="Q40" s="252">
        <v>0.36799999999999999</v>
      </c>
    </row>
    <row r="41" spans="1:18" ht="20.100000000000001" customHeight="1">
      <c r="A41" s="269">
        <v>44977</v>
      </c>
      <c r="B41" s="270">
        <v>0.72199999999999998</v>
      </c>
      <c r="C41" s="270">
        <v>0.70799999999999996</v>
      </c>
      <c r="D41" s="270">
        <v>0.73699999999999999</v>
      </c>
      <c r="E41" s="270">
        <v>0.71899999999999997</v>
      </c>
      <c r="F41" s="270">
        <v>0.76500000000000001</v>
      </c>
      <c r="G41" s="270">
        <v>0.79800000000000004</v>
      </c>
      <c r="H41" s="270">
        <v>0.73199999999999998</v>
      </c>
      <c r="I41" s="270">
        <v>0.78900000000000003</v>
      </c>
      <c r="J41" s="270">
        <v>0.76700000000000002</v>
      </c>
      <c r="K41" s="270">
        <v>0.75900000000000001</v>
      </c>
      <c r="L41" s="270">
        <v>0.72399999999999998</v>
      </c>
      <c r="M41" s="270">
        <v>0.75800000000000001</v>
      </c>
      <c r="N41" s="270">
        <v>0.70899999999999996</v>
      </c>
      <c r="O41" s="270">
        <v>0.71399999999999997</v>
      </c>
      <c r="P41" s="270">
        <v>0.71699999999999997</v>
      </c>
      <c r="Q41" s="270">
        <v>0.74099999999999999</v>
      </c>
    </row>
  </sheetData>
  <phoneticPr fontId="62" type="noConversion"/>
  <pageMargins left="0.75" right="0.75" top="1" bottom="1" header="0.5" footer="0.5"/>
  <pageSetup paperSize="9"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FD14"/>
  <sheetViews>
    <sheetView workbookViewId="0"/>
  </sheetViews>
  <sheetFormatPr defaultColWidth="13.125" defaultRowHeight="20.100000000000001" customHeight="1"/>
  <cols>
    <col min="1" max="1" width="13.125" style="33" customWidth="1"/>
    <col min="2" max="16" width="10.625" customWidth="1"/>
    <col min="17" max="17" width="21.25" customWidth="1"/>
    <col min="18" max="18" width="14.125" style="46" customWidth="1"/>
    <col min="19" max="19" width="25.875" style="46" customWidth="1"/>
    <col min="20" max="16382" width="13.125" customWidth="1"/>
  </cols>
  <sheetData>
    <row r="1" spans="1:19 16383:16384" ht="30" customHeight="1">
      <c r="A1" s="246" t="s">
        <v>1582</v>
      </c>
      <c r="B1" s="247"/>
      <c r="C1" s="247"/>
      <c r="D1" s="247"/>
      <c r="E1" s="247"/>
      <c r="F1" s="247"/>
      <c r="G1" s="247"/>
      <c r="H1" s="247"/>
      <c r="I1" s="247"/>
      <c r="J1" s="247"/>
      <c r="K1" s="247"/>
      <c r="L1" s="247"/>
      <c r="M1" s="247"/>
      <c r="N1" s="247"/>
      <c r="O1" s="247"/>
      <c r="P1" s="247"/>
      <c r="Q1" s="47" t="s">
        <v>1583</v>
      </c>
      <c r="R1" s="47" t="s">
        <v>1584</v>
      </c>
      <c r="S1" s="47" t="s">
        <v>1585</v>
      </c>
    </row>
    <row r="2" spans="1:19 16383:16384" s="245" customFormat="1" ht="20.100000000000001" customHeight="1">
      <c r="A2" s="248" t="s">
        <v>1586</v>
      </c>
      <c r="B2" s="24" t="s">
        <v>155</v>
      </c>
      <c r="C2" s="24" t="s">
        <v>154</v>
      </c>
      <c r="D2" s="24" t="s">
        <v>153</v>
      </c>
      <c r="E2" s="24" t="s">
        <v>149</v>
      </c>
      <c r="F2" s="24" t="s">
        <v>147</v>
      </c>
      <c r="G2" s="24" t="s">
        <v>148</v>
      </c>
      <c r="H2" s="24" t="s">
        <v>160</v>
      </c>
      <c r="I2" s="24" t="s">
        <v>162</v>
      </c>
      <c r="J2" s="24" t="s">
        <v>151</v>
      </c>
      <c r="K2" s="24" t="s">
        <v>150</v>
      </c>
      <c r="L2" s="24" t="s">
        <v>158</v>
      </c>
      <c r="M2" s="24" t="s">
        <v>159</v>
      </c>
      <c r="N2" s="24" t="s">
        <v>163</v>
      </c>
      <c r="O2" s="24" t="s">
        <v>165</v>
      </c>
      <c r="P2" s="24" t="s">
        <v>164</v>
      </c>
      <c r="Q2" s="24" t="s">
        <v>1587</v>
      </c>
      <c r="R2" s="24" t="s">
        <v>1587</v>
      </c>
      <c r="S2" s="47" t="s">
        <v>1588</v>
      </c>
    </row>
    <row r="3" spans="1:19 16383:16384" ht="20.100000000000001" customHeight="1">
      <c r="A3" s="114">
        <v>44621</v>
      </c>
      <c r="B3" s="42">
        <v>0.15</v>
      </c>
      <c r="C3" s="42">
        <v>0.13</v>
      </c>
      <c r="D3" s="42">
        <v>0.17</v>
      </c>
      <c r="E3" s="42">
        <v>0.12</v>
      </c>
      <c r="F3" s="42">
        <v>0.22</v>
      </c>
      <c r="G3" s="42">
        <v>0.1</v>
      </c>
      <c r="H3" s="42">
        <v>0.1</v>
      </c>
      <c r="I3" s="42">
        <v>0.12</v>
      </c>
      <c r="J3" s="42">
        <v>0.36</v>
      </c>
      <c r="K3" s="42">
        <v>0.25</v>
      </c>
      <c r="L3" s="42">
        <v>0.1</v>
      </c>
      <c r="M3" s="42">
        <v>0.12</v>
      </c>
      <c r="N3" s="42">
        <v>0.1</v>
      </c>
      <c r="O3" s="42">
        <v>0.1</v>
      </c>
      <c r="P3" s="42">
        <v>0.12</v>
      </c>
      <c r="Q3" s="63" t="s">
        <v>1589</v>
      </c>
      <c r="R3" s="63" t="s">
        <v>1589</v>
      </c>
      <c r="S3" s="63" t="s">
        <v>1589</v>
      </c>
    </row>
    <row r="4" spans="1:19 16383:16384" ht="20.100000000000001" customHeight="1">
      <c r="A4" s="114">
        <v>44652</v>
      </c>
      <c r="B4" s="249">
        <v>-0.02</v>
      </c>
      <c r="C4" s="42">
        <v>-0.01</v>
      </c>
      <c r="D4" s="42">
        <v>-0.02</v>
      </c>
      <c r="E4" s="42">
        <v>0</v>
      </c>
      <c r="F4" s="42">
        <v>-0.03</v>
      </c>
      <c r="G4" s="42">
        <v>-1.4999999999999999E-2</v>
      </c>
      <c r="H4" s="42">
        <v>0.03</v>
      </c>
      <c r="I4" s="42">
        <v>0</v>
      </c>
      <c r="J4" s="42">
        <v>-0.03</v>
      </c>
      <c r="K4" s="42">
        <v>-0.03</v>
      </c>
      <c r="L4" s="249">
        <v>0.02</v>
      </c>
      <c r="M4" s="42">
        <v>0.02</v>
      </c>
      <c r="N4" s="42">
        <v>0.02</v>
      </c>
      <c r="O4" s="42">
        <v>0.03</v>
      </c>
      <c r="P4" s="42">
        <v>0.02</v>
      </c>
      <c r="Q4" s="63" t="s">
        <v>1589</v>
      </c>
      <c r="R4" s="63" t="s">
        <v>1589</v>
      </c>
      <c r="S4" s="63" t="s">
        <v>1589</v>
      </c>
    </row>
    <row r="5" spans="1:19 16383:16384" ht="20.100000000000001" customHeight="1">
      <c r="A5" s="114">
        <v>44682</v>
      </c>
      <c r="B5" s="42">
        <v>-4.5999999999999999E-2</v>
      </c>
      <c r="C5" s="42">
        <v>-0.03</v>
      </c>
      <c r="D5" s="42">
        <v>-0.04</v>
      </c>
      <c r="E5" s="42">
        <v>-0.04</v>
      </c>
      <c r="F5" s="42">
        <v>-3.5000000000000003E-2</v>
      </c>
      <c r="G5" s="42">
        <v>-0.05</v>
      </c>
      <c r="H5" s="42">
        <v>-0.05</v>
      </c>
      <c r="I5" s="42">
        <v>-0.05</v>
      </c>
      <c r="J5" s="42">
        <v>-0.02</v>
      </c>
      <c r="K5" s="42">
        <v>0</v>
      </c>
      <c r="L5" s="42">
        <v>-0.02</v>
      </c>
      <c r="M5" s="42">
        <v>-2.9000000000000001E-2</v>
      </c>
      <c r="N5" s="42">
        <v>-0.02</v>
      </c>
      <c r="O5" s="42">
        <v>0.03</v>
      </c>
      <c r="P5" s="42">
        <v>0.03</v>
      </c>
      <c r="Q5" s="63">
        <v>1762</v>
      </c>
      <c r="R5" s="63">
        <v>1671</v>
      </c>
      <c r="S5" s="64">
        <v>-5.16E-2</v>
      </c>
    </row>
    <row r="6" spans="1:19 16383:16384" ht="20.100000000000001" customHeight="1">
      <c r="A6" s="114">
        <v>44713</v>
      </c>
      <c r="B6" s="42">
        <v>-0.01</v>
      </c>
      <c r="C6" s="42">
        <v>-0.01</v>
      </c>
      <c r="D6" s="42">
        <v>-0.03</v>
      </c>
      <c r="E6" s="42">
        <v>-2.8000000000000001E-2</v>
      </c>
      <c r="F6" s="42">
        <v>-5.7000000000000002E-2</v>
      </c>
      <c r="G6" s="42">
        <v>-2.1999999999999999E-2</v>
      </c>
      <c r="H6" s="42">
        <v>-3.5000000000000003E-2</v>
      </c>
      <c r="I6" s="42">
        <v>-3.4000000000000002E-2</v>
      </c>
      <c r="J6" s="42">
        <v>-0.03</v>
      </c>
      <c r="K6" s="42">
        <v>-2.5000000000000001E-2</v>
      </c>
      <c r="L6" s="42">
        <v>0.01</v>
      </c>
      <c r="M6" s="42">
        <v>0.03</v>
      </c>
      <c r="N6" s="42">
        <v>-2.5000000000000001E-2</v>
      </c>
      <c r="O6" s="42">
        <v>-1.2999999999999999E-2</v>
      </c>
      <c r="P6" s="255">
        <v>-8.0000000000000002E-3</v>
      </c>
      <c r="Q6" s="256">
        <v>1630</v>
      </c>
      <c r="R6" s="256">
        <v>1623</v>
      </c>
      <c r="S6" s="257">
        <v>-4.3E-3</v>
      </c>
    </row>
    <row r="7" spans="1:19 16383:16384" ht="20.100000000000001" customHeight="1">
      <c r="A7" s="114">
        <v>44743</v>
      </c>
      <c r="B7" s="42">
        <v>-0.03</v>
      </c>
      <c r="C7" s="42">
        <v>0.03</v>
      </c>
      <c r="D7" s="42">
        <v>3.5000000000000003E-2</v>
      </c>
      <c r="E7" s="42">
        <v>-0.05</v>
      </c>
      <c r="F7" s="42">
        <v>-4.8000000000000001E-2</v>
      </c>
      <c r="G7" s="42">
        <v>0</v>
      </c>
      <c r="H7" s="42">
        <v>0.02</v>
      </c>
      <c r="I7" s="42">
        <v>0.02</v>
      </c>
      <c r="J7" s="42">
        <v>-0.03</v>
      </c>
      <c r="K7" s="42">
        <v>-0.03</v>
      </c>
      <c r="L7" s="42">
        <v>-0.02</v>
      </c>
      <c r="M7" s="42">
        <v>-0.04</v>
      </c>
      <c r="N7" s="42">
        <v>-0.02</v>
      </c>
      <c r="O7" s="42">
        <v>-1.4999999999999999E-2</v>
      </c>
      <c r="P7" s="255">
        <v>-0.02</v>
      </c>
      <c r="Q7" s="258">
        <v>1558.3</v>
      </c>
      <c r="R7" s="259">
        <v>1606</v>
      </c>
      <c r="S7" s="260">
        <v>-1.32E-2</v>
      </c>
    </row>
    <row r="8" spans="1:19 16383:16384" ht="20.100000000000001" customHeight="1">
      <c r="A8" s="114">
        <v>44774</v>
      </c>
      <c r="B8" s="250">
        <v>0.01</v>
      </c>
      <c r="C8" s="251">
        <v>3.5000000000000003E-2</v>
      </c>
      <c r="D8" s="251">
        <v>0.03</v>
      </c>
      <c r="E8" s="251">
        <v>3.3000000000000002E-2</v>
      </c>
      <c r="F8" s="42">
        <v>4.07E-2</v>
      </c>
      <c r="G8" s="42">
        <v>2.5000000000000001E-2</v>
      </c>
      <c r="H8" s="42">
        <v>0.05</v>
      </c>
      <c r="I8" s="42">
        <v>0.05</v>
      </c>
      <c r="J8" s="42">
        <v>0.03</v>
      </c>
      <c r="K8" s="42">
        <v>3.5999999999999997E-2</v>
      </c>
      <c r="L8" s="42">
        <v>6.0400000000000002E-2</v>
      </c>
      <c r="M8" s="42">
        <v>2.6100000000000002E-2</v>
      </c>
      <c r="N8" s="42">
        <v>4.4999999999999998E-2</v>
      </c>
      <c r="O8" s="42">
        <v>4.1000000000000002E-2</v>
      </c>
      <c r="P8" s="255">
        <v>3.2000000000000001E-2</v>
      </c>
      <c r="Q8" s="258">
        <v>1544</v>
      </c>
      <c r="R8" s="258">
        <v>1600</v>
      </c>
      <c r="S8" s="260">
        <v>3.6299999999999999E-2</v>
      </c>
    </row>
    <row r="9" spans="1:19 16383:16384" s="10" customFormat="1" ht="20.100000000000001" customHeight="1">
      <c r="A9" s="114">
        <v>44805</v>
      </c>
      <c r="B9" s="250">
        <v>-0.03</v>
      </c>
      <c r="C9" s="251">
        <v>4.4999999999999998E-2</v>
      </c>
      <c r="D9" s="251">
        <v>-8.9999999999999993E-3</v>
      </c>
      <c r="E9" s="251">
        <v>-2E-3</v>
      </c>
      <c r="F9" s="42">
        <v>-8.0000000000000002E-3</v>
      </c>
      <c r="G9" s="42">
        <v>-0.02</v>
      </c>
      <c r="H9" s="42">
        <v>-0.02</v>
      </c>
      <c r="I9" s="42">
        <v>-4.7E-2</v>
      </c>
      <c r="J9" s="42">
        <v>1E-3</v>
      </c>
      <c r="K9" s="42">
        <v>1E-3</v>
      </c>
      <c r="L9" s="42">
        <v>1.7000000000000001E-2</v>
      </c>
      <c r="M9" s="42">
        <v>2.8000000000000001E-2</v>
      </c>
      <c r="N9" s="42">
        <v>2E-3</v>
      </c>
      <c r="O9" s="42">
        <v>-2E-3</v>
      </c>
      <c r="P9" s="255">
        <v>8.0000000000000002E-3</v>
      </c>
      <c r="Q9" s="258">
        <v>1620</v>
      </c>
      <c r="R9" s="258">
        <v>1560</v>
      </c>
      <c r="S9" s="260">
        <v>-3.6999999999999998E-2</v>
      </c>
      <c r="XFC9"/>
      <c r="XFD9"/>
    </row>
    <row r="10" spans="1:19 16383:16384" ht="20.100000000000001" customHeight="1">
      <c r="A10" s="114">
        <v>44835</v>
      </c>
      <c r="B10" s="250">
        <v>-8.9999999999999993E-3</v>
      </c>
      <c r="C10" s="251">
        <v>-4.1000000000000002E-2</v>
      </c>
      <c r="D10" s="251">
        <v>-4.5999999999999999E-2</v>
      </c>
      <c r="E10" s="251">
        <v>6.0000000000000001E-3</v>
      </c>
      <c r="F10" s="42">
        <v>-4.7E-2</v>
      </c>
      <c r="G10" s="42">
        <v>-2.1999999999999999E-2</v>
      </c>
      <c r="H10" s="42">
        <v>-2E-3</v>
      </c>
      <c r="I10" s="42">
        <v>5.0999999999999997E-2</v>
      </c>
      <c r="J10" s="42">
        <v>6.0000000000000001E-3</v>
      </c>
      <c r="K10" s="42">
        <v>3.0000000000000001E-3</v>
      </c>
      <c r="L10" s="42">
        <v>-2.7E-2</v>
      </c>
      <c r="M10" s="42">
        <v>3.4000000000000002E-2</v>
      </c>
      <c r="N10" s="42">
        <v>4.2999999999999997E-2</v>
      </c>
      <c r="O10" s="42">
        <v>-8.9999999999999993E-3</v>
      </c>
      <c r="P10" s="255">
        <v>-5.0000000000000001E-3</v>
      </c>
      <c r="Q10" s="261">
        <v>1580</v>
      </c>
      <c r="R10" s="258">
        <v>1558</v>
      </c>
      <c r="S10" s="260">
        <v>-1.4E-2</v>
      </c>
    </row>
    <row r="11" spans="1:19 16383:16384" ht="20.100000000000001" customHeight="1">
      <c r="A11" s="114">
        <v>44866</v>
      </c>
      <c r="B11" s="252">
        <v>2.5000000000000001E-2</v>
      </c>
      <c r="C11" s="252">
        <v>2.7E-2</v>
      </c>
      <c r="D11" s="252">
        <v>5.1999999999999998E-2</v>
      </c>
      <c r="E11" s="252">
        <v>2.4E-2</v>
      </c>
      <c r="F11" s="252">
        <v>1.9E-2</v>
      </c>
      <c r="G11" s="252">
        <v>4.8000000000000001E-2</v>
      </c>
      <c r="H11" s="252">
        <v>4.4999999999999998E-2</v>
      </c>
      <c r="I11" s="252">
        <v>3.2000000000000001E-2</v>
      </c>
      <c r="J11" s="252">
        <v>6.6000000000000003E-2</v>
      </c>
      <c r="K11" s="252">
        <v>7.2999999999999995E-2</v>
      </c>
      <c r="L11" s="252">
        <v>5.0999999999999997E-2</v>
      </c>
      <c r="M11" s="252">
        <v>3.4000000000000002E-2</v>
      </c>
      <c r="N11" s="252">
        <v>4.1000000000000002E-2</v>
      </c>
      <c r="O11" s="252">
        <v>1.4999999999999999E-2</v>
      </c>
      <c r="P11" s="252">
        <v>2.5999999999999999E-2</v>
      </c>
      <c r="Q11" s="261">
        <v>1569</v>
      </c>
      <c r="R11" s="258">
        <v>1650</v>
      </c>
      <c r="S11" s="260">
        <v>5.16E-2</v>
      </c>
    </row>
    <row r="12" spans="1:19 16383:16384" ht="20.100000000000001" customHeight="1">
      <c r="A12" s="114">
        <v>44896</v>
      </c>
      <c r="B12" s="252">
        <v>0.02</v>
      </c>
      <c r="C12" s="252">
        <v>0.01</v>
      </c>
      <c r="D12" s="252">
        <v>0.02</v>
      </c>
      <c r="E12" s="252">
        <v>8.2000000000000003E-2</v>
      </c>
      <c r="F12" s="252">
        <v>5.3999999999999999E-2</v>
      </c>
      <c r="G12" s="252">
        <v>6.4000000000000001E-2</v>
      </c>
      <c r="H12" s="252">
        <v>0.108</v>
      </c>
      <c r="I12" s="252">
        <v>7.1999999999999995E-2</v>
      </c>
      <c r="J12" s="252">
        <v>4.8000000000000001E-2</v>
      </c>
      <c r="K12" s="252">
        <v>7.1999999999999995E-2</v>
      </c>
      <c r="L12" s="252">
        <v>8.1000000000000003E-2</v>
      </c>
      <c r="M12" s="252">
        <v>3.1E-2</v>
      </c>
      <c r="N12" s="252">
        <v>5.1999999999999998E-2</v>
      </c>
      <c r="O12" s="252">
        <v>4.4999999999999998E-2</v>
      </c>
      <c r="P12" s="252">
        <v>4.7E-2</v>
      </c>
      <c r="Q12" s="261">
        <v>1687.95</v>
      </c>
      <c r="R12" s="258">
        <v>1794</v>
      </c>
      <c r="S12" s="260">
        <v>6.2799999999999995E-2</v>
      </c>
    </row>
    <row r="13" spans="1:19 16383:16384" ht="20.100000000000001" customHeight="1">
      <c r="A13" s="150">
        <v>44927</v>
      </c>
      <c r="B13" s="253">
        <v>-0.13400000000000001</v>
      </c>
      <c r="C13" s="253">
        <v>-0.253</v>
      </c>
      <c r="D13" s="253">
        <v>-0.24199999999999999</v>
      </c>
      <c r="E13" s="253">
        <v>-0.17299999999999999</v>
      </c>
      <c r="F13" s="253">
        <v>-0.28699999999999998</v>
      </c>
      <c r="G13" s="253">
        <v>-0.105</v>
      </c>
      <c r="H13" s="253">
        <v>-0.159</v>
      </c>
      <c r="I13" s="253">
        <v>-0.112</v>
      </c>
      <c r="J13" s="253">
        <v>-8.3000000000000004E-2</v>
      </c>
      <c r="K13" s="253">
        <v>-0.11799999999999999</v>
      </c>
      <c r="L13" s="253">
        <v>-6.8000000000000005E-2</v>
      </c>
      <c r="M13" s="253">
        <v>-7.6999999999999999E-2</v>
      </c>
      <c r="N13" s="253">
        <v>-5.7000000000000002E-2</v>
      </c>
      <c r="O13" s="253">
        <v>-6.6000000000000003E-2</v>
      </c>
      <c r="P13" s="253">
        <v>-3.2000000000000001E-2</v>
      </c>
      <c r="Q13" s="262">
        <v>1805</v>
      </c>
      <c r="R13" s="263">
        <v>1528</v>
      </c>
      <c r="S13" s="264">
        <v>-0.1535</v>
      </c>
    </row>
    <row r="14" spans="1:19 16383:16384" s="10" customFormat="1" ht="20.100000000000001" customHeight="1">
      <c r="A14" s="115">
        <v>44958</v>
      </c>
      <c r="B14" s="254">
        <v>-3.0000000000000001E-3</v>
      </c>
      <c r="C14" s="254">
        <v>0.02</v>
      </c>
      <c r="D14" s="254">
        <v>1.2999999999999999E-2</v>
      </c>
      <c r="E14" s="254">
        <v>1.7999999999999999E-2</v>
      </c>
      <c r="F14" s="254">
        <v>2.8000000000000001E-2</v>
      </c>
      <c r="G14" s="254">
        <v>7.0000000000000001E-3</v>
      </c>
      <c r="H14" s="254">
        <v>-5.0000000000000001E-3</v>
      </c>
      <c r="I14" s="254">
        <v>-8.0000000000000002E-3</v>
      </c>
      <c r="J14" s="254">
        <v>2.9000000000000001E-2</v>
      </c>
      <c r="K14" s="254">
        <v>2.8000000000000001E-2</v>
      </c>
      <c r="L14" s="254">
        <v>0.09</v>
      </c>
      <c r="M14" s="254">
        <v>0.09</v>
      </c>
      <c r="N14" s="254">
        <v>2.7E-2</v>
      </c>
      <c r="O14" s="254">
        <v>2.1000000000000001E-2</v>
      </c>
      <c r="P14" s="254">
        <v>2.8000000000000001E-2</v>
      </c>
      <c r="Q14" s="65">
        <v>1556</v>
      </c>
      <c r="R14" s="65">
        <v>1610</v>
      </c>
      <c r="S14" s="58">
        <v>3.4700000000000002E-2</v>
      </c>
    </row>
  </sheetData>
  <phoneticPr fontId="62" type="noConversion"/>
  <pageMargins left="0.75" right="0.75" top="1" bottom="1" header="0.5" footer="0.5"/>
  <pageSetup paperSize="9" orientation="portrait"/>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9"/>
  <sheetViews>
    <sheetView workbookViewId="0">
      <selection activeCell="A10" sqref="A10"/>
    </sheetView>
  </sheetViews>
  <sheetFormatPr defaultColWidth="13.125" defaultRowHeight="20.100000000000001" customHeight="1"/>
  <cols>
    <col min="1" max="6" width="13.125" style="46" customWidth="1"/>
    <col min="7" max="7" width="25.625" style="46" customWidth="1"/>
    <col min="8" max="16384" width="13.125" style="46"/>
  </cols>
  <sheetData>
    <row r="1" spans="1:7" s="54" customFormat="1" ht="30" customHeight="1">
      <c r="A1" s="241" t="s">
        <v>1590</v>
      </c>
      <c r="B1" s="242"/>
      <c r="C1" s="242"/>
      <c r="D1" s="242"/>
      <c r="E1" s="242"/>
      <c r="F1" s="242"/>
      <c r="G1" s="243"/>
    </row>
    <row r="2" spans="1:7" s="54" customFormat="1" ht="30" customHeight="1">
      <c r="A2" s="24" t="s">
        <v>109</v>
      </c>
      <c r="B2" s="24" t="s">
        <v>1591</v>
      </c>
      <c r="C2" s="24" t="s">
        <v>1592</v>
      </c>
      <c r="D2" s="244" t="s">
        <v>1593</v>
      </c>
      <c r="E2" s="24" t="s">
        <v>1594</v>
      </c>
      <c r="F2" s="24" t="s">
        <v>1595</v>
      </c>
      <c r="G2" s="24" t="s">
        <v>1596</v>
      </c>
    </row>
    <row r="3" spans="1:7" ht="20.100000000000001" customHeight="1">
      <c r="A3" s="172">
        <v>44743</v>
      </c>
      <c r="B3" s="64">
        <v>3.5000000000000003E-2</v>
      </c>
      <c r="C3" s="171">
        <v>0.04</v>
      </c>
      <c r="D3" s="171">
        <v>0.03</v>
      </c>
      <c r="E3" s="64">
        <v>6.6000000000000003E-2</v>
      </c>
      <c r="F3" s="67">
        <v>1.7999999999999999E-2</v>
      </c>
      <c r="G3" s="552" t="s">
        <v>1597</v>
      </c>
    </row>
    <row r="4" spans="1:7" ht="20.100000000000001" customHeight="1">
      <c r="A4" s="172">
        <v>44774</v>
      </c>
      <c r="B4" s="64">
        <v>8.5000000000000006E-2</v>
      </c>
      <c r="C4" s="171">
        <v>0.06</v>
      </c>
      <c r="D4" s="171">
        <v>0.04</v>
      </c>
      <c r="E4" s="171">
        <v>7.0000000000000007E-2</v>
      </c>
      <c r="F4" s="171">
        <v>0.08</v>
      </c>
      <c r="G4" s="553"/>
    </row>
    <row r="5" spans="1:7" ht="20.100000000000001" customHeight="1">
      <c r="A5" s="172">
        <v>44805</v>
      </c>
      <c r="B5" s="64">
        <v>0.126</v>
      </c>
      <c r="C5" s="64">
        <v>6.5000000000000002E-2</v>
      </c>
      <c r="D5" s="64">
        <v>5.5E-2</v>
      </c>
      <c r="E5" s="64">
        <v>0.161</v>
      </c>
      <c r="F5" s="64">
        <v>0.14499999999999999</v>
      </c>
      <c r="G5" s="553"/>
    </row>
    <row r="6" spans="1:7" ht="20.100000000000001" customHeight="1">
      <c r="A6" s="172">
        <v>44835</v>
      </c>
      <c r="B6" s="64">
        <v>1.2999999999999999E-2</v>
      </c>
      <c r="C6" s="64">
        <v>1.0999999999999999E-2</v>
      </c>
      <c r="D6" s="64">
        <v>8.9999999999999993E-3</v>
      </c>
      <c r="E6" s="64">
        <v>1.2E-2</v>
      </c>
      <c r="F6" s="64">
        <v>3.2000000000000001E-2</v>
      </c>
      <c r="G6" s="553"/>
    </row>
    <row r="7" spans="1:7" s="54" customFormat="1" ht="20.100000000000001" customHeight="1">
      <c r="A7" s="172">
        <v>44866</v>
      </c>
      <c r="B7" s="64">
        <v>2.5999999999999999E-2</v>
      </c>
      <c r="C7" s="64">
        <v>1.2E-2</v>
      </c>
      <c r="D7" s="64">
        <v>1.1299999999999999E-2</v>
      </c>
      <c r="E7" s="64">
        <v>-1.7999999999999999E-2</v>
      </c>
      <c r="F7" s="64">
        <v>7.1999999999999995E-2</v>
      </c>
      <c r="G7" s="553"/>
    </row>
    <row r="8" spans="1:7" ht="20.100000000000001" customHeight="1">
      <c r="A8" s="172">
        <v>44896</v>
      </c>
      <c r="B8" s="64">
        <v>-0.13</v>
      </c>
      <c r="C8" s="64">
        <v>-0.1</v>
      </c>
      <c r="D8" s="64">
        <v>-0.04</v>
      </c>
      <c r="E8" s="64">
        <v>-0.03</v>
      </c>
      <c r="F8" s="64">
        <v>-0.16</v>
      </c>
      <c r="G8" s="553"/>
    </row>
    <row r="9" spans="1:7" ht="20.100000000000001" customHeight="1">
      <c r="A9" s="173">
        <v>44927</v>
      </c>
      <c r="B9" s="58">
        <v>-0.1283</v>
      </c>
      <c r="C9" s="58">
        <v>-0.05</v>
      </c>
      <c r="D9" s="58">
        <v>-1.9699999999999999E-2</v>
      </c>
      <c r="E9" s="58">
        <v>-9.5000000000000001E-2</v>
      </c>
      <c r="F9" s="58">
        <v>-0.14499999999999999</v>
      </c>
      <c r="G9" s="554"/>
    </row>
  </sheetData>
  <mergeCells count="1">
    <mergeCell ref="G3:G9"/>
  </mergeCells>
  <phoneticPr fontId="62" type="noConversion"/>
  <pageMargins left="0.75" right="0.75" top="1" bottom="1" header="0.5" footer="0.5"/>
  <pageSetup paperSize="9" orientation="portrait"/>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N21"/>
  <sheetViews>
    <sheetView workbookViewId="0">
      <pane xSplit="1" ySplit="2" topLeftCell="B7" activePane="bottomRight" state="frozen"/>
      <selection pane="topRight"/>
      <selection pane="bottomLeft"/>
      <selection pane="bottomRight"/>
    </sheetView>
  </sheetViews>
  <sheetFormatPr defaultColWidth="13.125" defaultRowHeight="20.100000000000001" customHeight="1"/>
  <cols>
    <col min="1" max="1" width="13.125" style="237" customWidth="1"/>
    <col min="2" max="2" width="11" customWidth="1"/>
    <col min="3" max="16379" width="13.125" customWidth="1"/>
  </cols>
  <sheetData>
    <row r="1" spans="1:14" s="32" customFormat="1" ht="30" customHeight="1">
      <c r="A1" s="238" t="s">
        <v>1598</v>
      </c>
      <c r="B1" s="4" t="s">
        <v>219</v>
      </c>
      <c r="C1" s="506" t="s">
        <v>147</v>
      </c>
      <c r="D1" s="506"/>
      <c r="E1" s="506" t="s">
        <v>148</v>
      </c>
      <c r="F1" s="506"/>
      <c r="G1" s="506" t="s">
        <v>153</v>
      </c>
      <c r="H1" s="506"/>
      <c r="I1" s="506" t="s">
        <v>163</v>
      </c>
      <c r="J1" s="506"/>
      <c r="K1" s="506" t="s">
        <v>159</v>
      </c>
      <c r="L1" s="506"/>
      <c r="M1" s="540" t="s">
        <v>35</v>
      </c>
      <c r="N1" s="540" t="s">
        <v>1573</v>
      </c>
    </row>
    <row r="2" spans="1:14" s="32" customFormat="1" ht="30" customHeight="1">
      <c r="A2" s="239" t="s">
        <v>139</v>
      </c>
      <c r="B2" s="4" t="s">
        <v>1599</v>
      </c>
      <c r="C2" s="4" t="s">
        <v>1600</v>
      </c>
      <c r="D2" s="4" t="s">
        <v>1601</v>
      </c>
      <c r="E2" s="4" t="s">
        <v>1602</v>
      </c>
      <c r="F2" s="4" t="s">
        <v>1601</v>
      </c>
      <c r="G2" s="4" t="s">
        <v>1603</v>
      </c>
      <c r="H2" s="4" t="s">
        <v>1601</v>
      </c>
      <c r="I2" s="4" t="s">
        <v>1603</v>
      </c>
      <c r="J2" s="4" t="s">
        <v>1601</v>
      </c>
      <c r="K2" s="4" t="s">
        <v>1600</v>
      </c>
      <c r="L2" s="4" t="s">
        <v>1601</v>
      </c>
      <c r="M2" s="540"/>
      <c r="N2" s="540"/>
    </row>
    <row r="3" spans="1:14" ht="20.100000000000001" customHeight="1">
      <c r="A3" s="36">
        <v>44378</v>
      </c>
      <c r="B3" s="5" t="s">
        <v>1604</v>
      </c>
      <c r="C3" s="5">
        <v>89025</v>
      </c>
      <c r="D3" s="14">
        <v>0.11</v>
      </c>
      <c r="E3" s="5">
        <v>58850</v>
      </c>
      <c r="F3" s="14">
        <v>0.06</v>
      </c>
      <c r="G3" s="5">
        <v>22500</v>
      </c>
      <c r="H3" s="14">
        <v>0.06</v>
      </c>
      <c r="I3" s="5">
        <v>15500</v>
      </c>
      <c r="J3" s="14">
        <v>0.08</v>
      </c>
      <c r="K3" s="5">
        <v>13275</v>
      </c>
      <c r="L3" s="14">
        <v>0.03</v>
      </c>
      <c r="M3" s="63">
        <f t="shared" ref="M3:M11" si="0">C3+E3+G3+I3+K3</f>
        <v>199150</v>
      </c>
      <c r="N3" s="14" t="s">
        <v>193</v>
      </c>
    </row>
    <row r="4" spans="1:14" ht="20.100000000000001" customHeight="1">
      <c r="A4" s="36">
        <v>44409</v>
      </c>
      <c r="B4" s="5" t="s">
        <v>1604</v>
      </c>
      <c r="C4" s="5">
        <v>93221</v>
      </c>
      <c r="D4" s="14">
        <v>4.7100000000000003E-2</v>
      </c>
      <c r="E4" s="5">
        <v>63112</v>
      </c>
      <c r="F4" s="14">
        <v>7.2400000000000006E-2</v>
      </c>
      <c r="G4" s="5">
        <v>24100</v>
      </c>
      <c r="H4" s="14">
        <v>7.1099999999999997E-2</v>
      </c>
      <c r="I4" s="5">
        <v>16540</v>
      </c>
      <c r="J4" s="14">
        <v>6.7000000000000004E-2</v>
      </c>
      <c r="K4" s="5">
        <v>14011</v>
      </c>
      <c r="L4" s="14">
        <v>5.5399999999999998E-2</v>
      </c>
      <c r="M4" s="63">
        <f t="shared" si="0"/>
        <v>210984</v>
      </c>
      <c r="N4" s="38">
        <v>5.9400000000000001E-2</v>
      </c>
    </row>
    <row r="5" spans="1:14" ht="20.100000000000001" customHeight="1">
      <c r="A5" s="36">
        <v>44440</v>
      </c>
      <c r="B5" s="5" t="s">
        <v>1604</v>
      </c>
      <c r="C5" s="5">
        <v>97088</v>
      </c>
      <c r="D5" s="38">
        <v>4.1482069490780003E-2</v>
      </c>
      <c r="E5" s="5">
        <v>65833</v>
      </c>
      <c r="F5" s="38">
        <v>4.31138293826848E-2</v>
      </c>
      <c r="G5" s="5">
        <v>24243</v>
      </c>
      <c r="H5" s="38">
        <v>5.93360995850622E-3</v>
      </c>
      <c r="I5" s="5">
        <v>17374</v>
      </c>
      <c r="J5" s="38">
        <v>5.0423216444981898E-2</v>
      </c>
      <c r="K5" s="5">
        <v>15242</v>
      </c>
      <c r="L5" s="38">
        <v>8.7859538933694997E-2</v>
      </c>
      <c r="M5" s="63">
        <f t="shared" si="0"/>
        <v>219780</v>
      </c>
      <c r="N5" s="11">
        <v>4.1700000000000001E-2</v>
      </c>
    </row>
    <row r="6" spans="1:14" ht="20.100000000000001" customHeight="1">
      <c r="A6" s="36">
        <v>44470</v>
      </c>
      <c r="B6" s="5" t="s">
        <v>1604</v>
      </c>
      <c r="C6" s="5">
        <v>95670</v>
      </c>
      <c r="D6" s="11">
        <v>-4.34142221489782E-2</v>
      </c>
      <c r="E6" s="5">
        <v>63288</v>
      </c>
      <c r="F6" s="11">
        <v>-3.8699999999999998E-2</v>
      </c>
      <c r="G6" s="5">
        <v>22899</v>
      </c>
      <c r="H6" s="11">
        <v>-5.5438683331270902E-2</v>
      </c>
      <c r="I6" s="5">
        <v>17773</v>
      </c>
      <c r="J6" s="11">
        <v>2.3E-2</v>
      </c>
      <c r="K6" s="5">
        <v>15656</v>
      </c>
      <c r="L6" s="11">
        <v>2.7161789791365999E-2</v>
      </c>
      <c r="M6" s="63">
        <f t="shared" si="0"/>
        <v>215286</v>
      </c>
      <c r="N6" s="11">
        <v>-2.0400000000000001E-2</v>
      </c>
    </row>
    <row r="7" spans="1:14" ht="20.100000000000001" customHeight="1">
      <c r="A7" s="36">
        <v>44501</v>
      </c>
      <c r="B7" s="5" t="s">
        <v>1604</v>
      </c>
      <c r="C7" s="5">
        <v>94252</v>
      </c>
      <c r="D7" s="11">
        <v>-1.4821783213128501E-2</v>
      </c>
      <c r="E7" s="5">
        <v>63541</v>
      </c>
      <c r="F7" s="11">
        <v>3.9975982808747304E-3</v>
      </c>
      <c r="G7" s="5">
        <v>21214</v>
      </c>
      <c r="H7" s="11">
        <v>-7.3583999301279499E-2</v>
      </c>
      <c r="I7" s="5">
        <v>16877</v>
      </c>
      <c r="J7" s="11">
        <v>-5.0413548641197299E-2</v>
      </c>
      <c r="K7" s="5">
        <v>14885</v>
      </c>
      <c r="L7" s="11">
        <v>-4.9246295350025601E-2</v>
      </c>
      <c r="M7" s="63">
        <f t="shared" si="0"/>
        <v>210769</v>
      </c>
      <c r="N7" s="94">
        <v>-2.1000000000000001E-2</v>
      </c>
    </row>
    <row r="8" spans="1:14" ht="20.100000000000001" customHeight="1">
      <c r="A8" s="118">
        <v>44531</v>
      </c>
      <c r="B8" s="119" t="s">
        <v>1604</v>
      </c>
      <c r="C8" s="119">
        <v>74771</v>
      </c>
      <c r="D8" s="94">
        <v>-0.20669999999999999</v>
      </c>
      <c r="E8" s="119">
        <v>63410</v>
      </c>
      <c r="F8" s="94">
        <v>2.06E-2</v>
      </c>
      <c r="G8" s="119">
        <v>18874</v>
      </c>
      <c r="H8" s="94">
        <v>-0.1103</v>
      </c>
      <c r="I8" s="119">
        <v>15877</v>
      </c>
      <c r="J8" s="94">
        <v>-5.9299999999999999E-2</v>
      </c>
      <c r="K8" s="119">
        <v>16211</v>
      </c>
      <c r="L8" s="94">
        <v>8.9099999999999999E-2</v>
      </c>
      <c r="M8" s="63">
        <f t="shared" si="0"/>
        <v>189143</v>
      </c>
      <c r="N8" s="240">
        <v>-0.1026</v>
      </c>
    </row>
    <row r="9" spans="1:14" ht="20.100000000000001" customHeight="1">
      <c r="A9" s="118">
        <v>44562</v>
      </c>
      <c r="B9" s="119" t="s">
        <v>1604</v>
      </c>
      <c r="C9" s="119">
        <v>59864</v>
      </c>
      <c r="D9" s="240">
        <v>-0.19936873921707601</v>
      </c>
      <c r="E9" s="119">
        <v>48763</v>
      </c>
      <c r="F9" s="240">
        <v>-0.230988803027914</v>
      </c>
      <c r="G9" s="119">
        <v>14320</v>
      </c>
      <c r="H9" s="240">
        <v>-0.241284306453322</v>
      </c>
      <c r="I9" s="119">
        <v>13221</v>
      </c>
      <c r="J9" s="240">
        <v>-0.167286011211186</v>
      </c>
      <c r="K9" s="119">
        <v>13467</v>
      </c>
      <c r="L9" s="240">
        <v>-0.169267781136266</v>
      </c>
      <c r="M9" s="63">
        <f t="shared" si="0"/>
        <v>149635</v>
      </c>
      <c r="N9" s="64">
        <v>-0.2089</v>
      </c>
    </row>
    <row r="10" spans="1:14" ht="18" customHeight="1">
      <c r="A10" s="114">
        <v>44593</v>
      </c>
      <c r="B10" s="119" t="s">
        <v>1604</v>
      </c>
      <c r="C10" s="63">
        <v>68410</v>
      </c>
      <c r="D10" s="64">
        <v>0.14280000000000001</v>
      </c>
      <c r="E10" s="63">
        <v>48747</v>
      </c>
      <c r="F10" s="64">
        <v>-3.3E-3</v>
      </c>
      <c r="G10" s="63">
        <v>14054</v>
      </c>
      <c r="H10" s="64">
        <v>-1.8599999999999998E-2</v>
      </c>
      <c r="I10" s="63">
        <v>13010</v>
      </c>
      <c r="J10" s="64">
        <v>-1.6E-2</v>
      </c>
      <c r="K10" s="63">
        <v>13640</v>
      </c>
      <c r="L10" s="64">
        <v>1.2800000000000001E-2</v>
      </c>
      <c r="M10" s="63">
        <f t="shared" si="0"/>
        <v>157861</v>
      </c>
      <c r="N10" s="64">
        <v>5.5E-2</v>
      </c>
    </row>
    <row r="11" spans="1:14" ht="18" customHeight="1">
      <c r="A11" s="114">
        <v>44621</v>
      </c>
      <c r="B11" s="119" t="s">
        <v>1604</v>
      </c>
      <c r="C11" s="63">
        <v>70886</v>
      </c>
      <c r="D11" s="64">
        <v>0.3619</v>
      </c>
      <c r="E11" s="63">
        <v>51876</v>
      </c>
      <c r="F11" s="64">
        <v>6.4199999999999993E-2</v>
      </c>
      <c r="G11" s="63">
        <v>15432</v>
      </c>
      <c r="H11" s="64">
        <v>9.8100000000000007E-2</v>
      </c>
      <c r="I11" s="63">
        <v>14032</v>
      </c>
      <c r="J11" s="64">
        <v>7.8600000000000003E-2</v>
      </c>
      <c r="K11" s="63">
        <v>14463</v>
      </c>
      <c r="L11" s="64">
        <v>6.0299999999999999E-2</v>
      </c>
      <c r="M11" s="63">
        <f t="shared" si="0"/>
        <v>166689</v>
      </c>
      <c r="N11" s="64">
        <v>5.5899999999999998E-2</v>
      </c>
    </row>
    <row r="12" spans="1:14" s="54" customFormat="1" ht="20.100000000000001" customHeight="1">
      <c r="A12" s="114">
        <v>44652</v>
      </c>
      <c r="B12" s="119" t="s">
        <v>1604</v>
      </c>
      <c r="C12" s="63">
        <v>57111</v>
      </c>
      <c r="D12" s="64">
        <v>-0.19439999999999999</v>
      </c>
      <c r="E12" s="63">
        <v>46580</v>
      </c>
      <c r="F12" s="64">
        <v>-0.1137</v>
      </c>
      <c r="G12" s="63">
        <v>15014</v>
      </c>
      <c r="H12" s="64">
        <v>-2.7099999999999999E-2</v>
      </c>
      <c r="I12" s="63">
        <v>14540</v>
      </c>
      <c r="J12" s="64">
        <v>3.6200000000000003E-2</v>
      </c>
      <c r="K12" s="63">
        <v>15140</v>
      </c>
      <c r="L12" s="64">
        <v>4.6800000000000001E-2</v>
      </c>
      <c r="M12" s="63">
        <v>148385</v>
      </c>
      <c r="N12" s="64">
        <v>-0.10979999999999999</v>
      </c>
    </row>
    <row r="13" spans="1:14" ht="20.100000000000001" customHeight="1">
      <c r="A13" s="114">
        <v>44682</v>
      </c>
      <c r="B13" s="63" t="s">
        <v>1604</v>
      </c>
      <c r="C13" s="63">
        <v>53557</v>
      </c>
      <c r="D13" s="64">
        <v>-5.0099999999999999E-2</v>
      </c>
      <c r="E13" s="63">
        <v>44256</v>
      </c>
      <c r="F13" s="64">
        <v>-4.99E-2</v>
      </c>
      <c r="G13" s="63">
        <v>14090</v>
      </c>
      <c r="H13" s="64">
        <v>-6.1499999999999999E-2</v>
      </c>
      <c r="I13" s="63">
        <v>13688</v>
      </c>
      <c r="J13" s="64">
        <v>-5.8599999999999999E-2</v>
      </c>
      <c r="K13" s="63">
        <v>14389</v>
      </c>
      <c r="L13" s="64">
        <v>-4.9599999999999998E-2</v>
      </c>
      <c r="M13" s="63">
        <v>139980</v>
      </c>
      <c r="N13" s="64">
        <v>-5.6599999999999998E-2</v>
      </c>
    </row>
    <row r="14" spans="1:14" s="46" customFormat="1" ht="20.100000000000001" customHeight="1">
      <c r="A14" s="114">
        <v>44713</v>
      </c>
      <c r="B14" s="63" t="s">
        <v>1604</v>
      </c>
      <c r="C14" s="63">
        <v>51201</v>
      </c>
      <c r="D14" s="64">
        <v>-4.3999999999999997E-2</v>
      </c>
      <c r="E14" s="63">
        <v>42311</v>
      </c>
      <c r="F14" s="64">
        <v>-4.3900000000000002E-2</v>
      </c>
      <c r="G14" s="63">
        <v>13254</v>
      </c>
      <c r="H14" s="64">
        <v>-5.9299999999999999E-2</v>
      </c>
      <c r="I14" s="63">
        <v>12720</v>
      </c>
      <c r="J14" s="64">
        <v>-7.0699999999999999E-2</v>
      </c>
      <c r="K14" s="63">
        <v>13984</v>
      </c>
      <c r="L14" s="64">
        <v>-2.81E-2</v>
      </c>
      <c r="M14" s="63">
        <v>131470</v>
      </c>
      <c r="N14" s="64">
        <v>-6.08E-2</v>
      </c>
    </row>
    <row r="15" spans="1:14" s="46" customFormat="1" ht="20.100000000000001" customHeight="1">
      <c r="A15" s="114">
        <v>44743</v>
      </c>
      <c r="B15" s="63" t="s">
        <v>1604</v>
      </c>
      <c r="C15" s="63">
        <v>48057</v>
      </c>
      <c r="D15" s="64">
        <v>-6.1400000000000003E-2</v>
      </c>
      <c r="E15" s="63">
        <v>40258</v>
      </c>
      <c r="F15" s="64">
        <v>-4.8500000000000001E-2</v>
      </c>
      <c r="G15" s="63">
        <v>12584</v>
      </c>
      <c r="H15" s="64">
        <v>-5.0599999999999999E-2</v>
      </c>
      <c r="I15" s="63">
        <v>12141</v>
      </c>
      <c r="J15" s="64">
        <v>-4.5499999999999999E-2</v>
      </c>
      <c r="K15" s="63">
        <v>12501</v>
      </c>
      <c r="L15" s="64">
        <v>-0.106</v>
      </c>
      <c r="M15" s="149">
        <v>125541</v>
      </c>
      <c r="N15" s="236">
        <v>-4.5100000000000001E-2</v>
      </c>
    </row>
    <row r="16" spans="1:14" s="46" customFormat="1" ht="20.100000000000001" customHeight="1">
      <c r="A16" s="114">
        <v>44774</v>
      </c>
      <c r="B16" s="63" t="s">
        <v>1604</v>
      </c>
      <c r="C16" s="63">
        <v>47330</v>
      </c>
      <c r="D16" s="64">
        <v>-1.5100000000000001E-2</v>
      </c>
      <c r="E16" s="63">
        <v>39277</v>
      </c>
      <c r="F16" s="64">
        <v>-2.4400000000000002E-2</v>
      </c>
      <c r="G16" s="63">
        <v>12490</v>
      </c>
      <c r="H16" s="64">
        <v>-7.4999999999999997E-3</v>
      </c>
      <c r="I16" s="63">
        <v>12004</v>
      </c>
      <c r="J16" s="64">
        <v>-1.1299999999999999E-2</v>
      </c>
      <c r="K16" s="63">
        <v>12354</v>
      </c>
      <c r="L16" s="64">
        <v>-1.18E-2</v>
      </c>
      <c r="M16" s="149">
        <v>123455</v>
      </c>
      <c r="N16" s="236">
        <v>-1.66E-2</v>
      </c>
    </row>
    <row r="17" spans="1:14" s="46" customFormat="1" ht="20.100000000000001" customHeight="1">
      <c r="A17" s="114">
        <v>44805</v>
      </c>
      <c r="B17" s="63" t="s">
        <v>1604</v>
      </c>
      <c r="C17" s="63">
        <v>53632</v>
      </c>
      <c r="D17" s="64">
        <v>0.13320000000000001</v>
      </c>
      <c r="E17" s="63">
        <v>46222</v>
      </c>
      <c r="F17" s="64">
        <v>0.17680000000000001</v>
      </c>
      <c r="G17" s="63">
        <v>13887</v>
      </c>
      <c r="H17" s="64">
        <v>0.1118</v>
      </c>
      <c r="I17" s="63">
        <v>13422</v>
      </c>
      <c r="J17" s="64">
        <v>0.1181</v>
      </c>
      <c r="K17" s="63">
        <v>12987</v>
      </c>
      <c r="L17" s="64">
        <v>5.1200000000000002E-2</v>
      </c>
      <c r="M17" s="63">
        <v>140150</v>
      </c>
      <c r="N17" s="64">
        <v>0.13519999999999999</v>
      </c>
    </row>
    <row r="18" spans="1:14" ht="20.100000000000001" customHeight="1">
      <c r="A18" s="114">
        <v>44835</v>
      </c>
      <c r="B18" s="63" t="s">
        <v>1604</v>
      </c>
      <c r="C18" s="63">
        <v>52298</v>
      </c>
      <c r="D18" s="64">
        <v>-2.4899999999999999E-2</v>
      </c>
      <c r="E18" s="63">
        <v>45322</v>
      </c>
      <c r="F18" s="64">
        <v>-1.95E-2</v>
      </c>
      <c r="G18" s="63">
        <v>14922</v>
      </c>
      <c r="H18" s="64">
        <v>7.4499999999999997E-2</v>
      </c>
      <c r="I18" s="63">
        <v>13222</v>
      </c>
      <c r="J18" s="64">
        <v>-1.49E-2</v>
      </c>
      <c r="K18" s="63">
        <v>12393</v>
      </c>
      <c r="L18" s="64">
        <v>-4.5699999999999998E-2</v>
      </c>
      <c r="M18" s="63">
        <v>138157</v>
      </c>
      <c r="N18" s="64">
        <v>-1.4200000000000001E-2</v>
      </c>
    </row>
    <row r="19" spans="1:14" s="46" customFormat="1" ht="20.100000000000001" customHeight="1">
      <c r="A19" s="114">
        <v>44866</v>
      </c>
      <c r="B19" s="63" t="s">
        <v>1604</v>
      </c>
      <c r="C19" s="63">
        <v>55100</v>
      </c>
      <c r="D19" s="64">
        <v>5.3600000000000002E-2</v>
      </c>
      <c r="E19" s="63">
        <v>45082</v>
      </c>
      <c r="F19" s="64">
        <v>-5.3E-3</v>
      </c>
      <c r="G19" s="63">
        <v>15211</v>
      </c>
      <c r="H19" s="64">
        <v>1.9400000000000001E-2</v>
      </c>
      <c r="I19" s="63">
        <v>13285</v>
      </c>
      <c r="J19" s="64">
        <v>4.7999999999999996E-3</v>
      </c>
      <c r="K19" s="63">
        <v>12621</v>
      </c>
      <c r="L19" s="64">
        <v>1.84E-2</v>
      </c>
      <c r="M19" s="63">
        <v>141299</v>
      </c>
      <c r="N19" s="64">
        <v>2.2700000000000001E-2</v>
      </c>
    </row>
    <row r="20" spans="1:14" s="54" customFormat="1" ht="18" customHeight="1">
      <c r="A20" s="114">
        <v>44896</v>
      </c>
      <c r="B20" s="63" t="s">
        <v>1604</v>
      </c>
      <c r="C20" s="63">
        <v>57026</v>
      </c>
      <c r="D20" s="64">
        <v>3.5000000000000003E-2</v>
      </c>
      <c r="E20" s="63">
        <v>47077</v>
      </c>
      <c r="F20" s="64">
        <v>4.4299999999999999E-2</v>
      </c>
      <c r="G20" s="63">
        <v>15855</v>
      </c>
      <c r="H20" s="64">
        <v>4.2299999999999997E-2</v>
      </c>
      <c r="I20" s="63">
        <v>13573</v>
      </c>
      <c r="J20" s="64">
        <v>2.1700000000000001E-2</v>
      </c>
      <c r="K20" s="63">
        <v>12892</v>
      </c>
      <c r="L20" s="64">
        <v>2.1499999999999998E-2</v>
      </c>
      <c r="M20" s="63">
        <v>146423</v>
      </c>
      <c r="N20" s="64">
        <v>3.6299999999999999E-2</v>
      </c>
    </row>
    <row r="21" spans="1:14" s="10" customFormat="1" ht="20.100000000000001" customHeight="1">
      <c r="A21" s="115">
        <v>44927</v>
      </c>
      <c r="B21" s="65" t="s">
        <v>1604</v>
      </c>
      <c r="C21" s="65">
        <v>71112</v>
      </c>
      <c r="D21" s="58">
        <v>0.247</v>
      </c>
      <c r="E21" s="65">
        <v>50877</v>
      </c>
      <c r="F21" s="58">
        <v>8.0699999999999994E-2</v>
      </c>
      <c r="G21" s="65">
        <v>16540</v>
      </c>
      <c r="H21" s="58">
        <v>4.3200000000000002E-2</v>
      </c>
      <c r="I21" s="65">
        <v>13814</v>
      </c>
      <c r="J21" s="58">
        <v>1.78E-2</v>
      </c>
      <c r="K21" s="65">
        <v>13584</v>
      </c>
      <c r="L21" s="58">
        <v>5.3699999999999998E-2</v>
      </c>
      <c r="M21" s="65">
        <v>165927</v>
      </c>
      <c r="N21" s="58">
        <v>0.13320000000000001</v>
      </c>
    </row>
  </sheetData>
  <mergeCells count="7">
    <mergeCell ref="M1:M2"/>
    <mergeCell ref="N1:N2"/>
    <mergeCell ref="C1:D1"/>
    <mergeCell ref="E1:F1"/>
    <mergeCell ref="G1:H1"/>
    <mergeCell ref="I1:J1"/>
    <mergeCell ref="K1:L1"/>
  </mergeCells>
  <phoneticPr fontId="62" type="noConversion"/>
  <pageMargins left="0.75" right="0.75" top="1" bottom="1" header="0.5" footer="0.5"/>
  <pageSetup paperSize="9" orientation="portrait"/>
  <drawing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89"/>
  <sheetViews>
    <sheetView workbookViewId="0">
      <pane xSplit="1" ySplit="1" topLeftCell="B77" activePane="bottomRight" state="frozen"/>
      <selection pane="topRight"/>
      <selection pane="bottomLeft"/>
      <selection pane="bottomRight" activeCell="A90" sqref="A90"/>
    </sheetView>
  </sheetViews>
  <sheetFormatPr defaultColWidth="13.125" defaultRowHeight="20.100000000000001" customHeight="1"/>
  <cols>
    <col min="1" max="1" width="14.875" style="33" customWidth="1"/>
    <col min="2" max="2" width="14.875" customWidth="1"/>
    <col min="3" max="3" width="13.125" customWidth="1"/>
  </cols>
  <sheetData>
    <row r="1" spans="1:3" s="32" customFormat="1" ht="30" customHeight="1">
      <c r="A1" s="34" t="s">
        <v>109</v>
      </c>
      <c r="B1" s="4" t="s">
        <v>1605</v>
      </c>
      <c r="C1" s="103" t="s">
        <v>1606</v>
      </c>
    </row>
    <row r="2" spans="1:3" ht="20.100000000000001" customHeight="1">
      <c r="A2" s="36">
        <v>43101</v>
      </c>
      <c r="B2" s="5">
        <v>862349</v>
      </c>
      <c r="C2" s="11">
        <v>0.35899999999999999</v>
      </c>
    </row>
    <row r="3" spans="1:3" ht="20.100000000000001" customHeight="1">
      <c r="A3" s="36">
        <v>43132</v>
      </c>
      <c r="B3" s="5">
        <v>612615</v>
      </c>
      <c r="C3" s="11">
        <v>0.36499999999999999</v>
      </c>
    </row>
    <row r="4" spans="1:3" ht="20.100000000000001" customHeight="1">
      <c r="A4" s="36">
        <v>43160</v>
      </c>
      <c r="B4" s="5">
        <v>802167</v>
      </c>
      <c r="C4" s="11">
        <v>0.375</v>
      </c>
    </row>
    <row r="5" spans="1:3" ht="20.100000000000001" customHeight="1">
      <c r="A5" s="36">
        <v>43191</v>
      </c>
      <c r="B5" s="5">
        <v>893576</v>
      </c>
      <c r="C5" s="11">
        <v>0.35199999999999998</v>
      </c>
    </row>
    <row r="6" spans="1:3" ht="20.100000000000001" customHeight="1">
      <c r="A6" s="36">
        <v>43221</v>
      </c>
      <c r="B6" s="5">
        <v>787827</v>
      </c>
      <c r="C6" s="11">
        <v>0.35799999999999998</v>
      </c>
    </row>
    <row r="7" spans="1:3" ht="20.100000000000001" customHeight="1">
      <c r="A7" s="36">
        <v>43252</v>
      </c>
      <c r="B7" s="5">
        <v>715214</v>
      </c>
      <c r="C7" s="11">
        <v>0.35499999999999998</v>
      </c>
    </row>
    <row r="8" spans="1:3" ht="20.100000000000001" customHeight="1">
      <c r="A8" s="36">
        <v>43282</v>
      </c>
      <c r="B8" s="5">
        <v>1042312</v>
      </c>
      <c r="C8" s="11">
        <v>0.38500000000000001</v>
      </c>
    </row>
    <row r="9" spans="1:3" ht="20.100000000000001" customHeight="1">
      <c r="A9" s="36">
        <v>43313</v>
      </c>
      <c r="B9" s="5">
        <v>980630</v>
      </c>
      <c r="C9" s="11">
        <v>0.39400000000000002</v>
      </c>
    </row>
    <row r="10" spans="1:3" ht="20.100000000000001" customHeight="1">
      <c r="A10" s="36">
        <v>43344</v>
      </c>
      <c r="B10" s="5">
        <v>886001</v>
      </c>
      <c r="C10" s="11">
        <v>0.38200000000000001</v>
      </c>
    </row>
    <row r="11" spans="1:3" ht="20.100000000000001" customHeight="1">
      <c r="A11" s="36">
        <v>43374</v>
      </c>
      <c r="B11" s="5">
        <v>898588</v>
      </c>
      <c r="C11" s="11">
        <v>0.40799999999999997</v>
      </c>
    </row>
    <row r="12" spans="1:3" ht="20.100000000000001" customHeight="1">
      <c r="A12" s="36">
        <v>43405</v>
      </c>
      <c r="B12" s="5">
        <v>942586</v>
      </c>
      <c r="C12" s="11">
        <v>0.4</v>
      </c>
    </row>
    <row r="13" spans="1:3" ht="20.100000000000001" customHeight="1">
      <c r="A13" s="36">
        <v>43435</v>
      </c>
      <c r="B13" s="5">
        <v>1076563</v>
      </c>
      <c r="C13" s="11">
        <v>0.40200000000000002</v>
      </c>
    </row>
    <row r="14" spans="1:3" ht="20.100000000000001" customHeight="1">
      <c r="A14" s="36">
        <v>43466</v>
      </c>
      <c r="B14" s="5">
        <v>2139672</v>
      </c>
      <c r="C14" s="11">
        <v>0.45200000000000001</v>
      </c>
    </row>
    <row r="15" spans="1:3" ht="20.100000000000001" customHeight="1">
      <c r="A15" s="36">
        <v>43497</v>
      </c>
      <c r="B15" s="5">
        <v>713065</v>
      </c>
      <c r="C15" s="11">
        <v>0.50700000000000001</v>
      </c>
    </row>
    <row r="16" spans="1:3" ht="20.100000000000001" customHeight="1">
      <c r="A16" s="36">
        <v>43525</v>
      </c>
      <c r="B16" s="5">
        <v>1476401</v>
      </c>
      <c r="C16" s="11">
        <v>0.54500000000000004</v>
      </c>
    </row>
    <row r="17" spans="1:3" ht="20.100000000000001" customHeight="1">
      <c r="A17" s="36">
        <v>43556</v>
      </c>
      <c r="B17" s="5">
        <v>1226306</v>
      </c>
      <c r="C17" s="11">
        <v>0.56200000000000006</v>
      </c>
    </row>
    <row r="18" spans="1:3" ht="20.100000000000001" customHeight="1">
      <c r="A18" s="36">
        <v>43586</v>
      </c>
      <c r="B18" s="5">
        <v>1166919</v>
      </c>
      <c r="C18" s="11">
        <v>0.56899999999999995</v>
      </c>
    </row>
    <row r="19" spans="1:3" ht="20.100000000000001" customHeight="1">
      <c r="A19" s="36">
        <v>43617</v>
      </c>
      <c r="B19" s="5">
        <v>979136</v>
      </c>
      <c r="C19" s="11">
        <v>0.56399999999999995</v>
      </c>
    </row>
    <row r="20" spans="1:3" ht="20.100000000000001" customHeight="1">
      <c r="A20" s="36">
        <v>43647</v>
      </c>
      <c r="B20" s="5">
        <v>874816</v>
      </c>
      <c r="C20" s="11">
        <v>0.56200000000000006</v>
      </c>
    </row>
    <row r="21" spans="1:3" ht="20.100000000000001" customHeight="1">
      <c r="A21" s="36">
        <v>43678</v>
      </c>
      <c r="B21" s="5">
        <v>679774</v>
      </c>
      <c r="C21" s="11">
        <v>0.57499999999999996</v>
      </c>
    </row>
    <row r="22" spans="1:3" ht="20.100000000000001" customHeight="1">
      <c r="A22" s="36">
        <v>43709</v>
      </c>
      <c r="B22" s="5">
        <v>716602</v>
      </c>
      <c r="C22" s="11">
        <v>0.58499999999999996</v>
      </c>
    </row>
    <row r="23" spans="1:3" ht="20.100000000000001" customHeight="1">
      <c r="A23" s="36" t="s">
        <v>1607</v>
      </c>
      <c r="B23" s="5">
        <v>117976</v>
      </c>
      <c r="C23" s="11">
        <v>0.59299999999999997</v>
      </c>
    </row>
    <row r="24" spans="1:3" ht="20.100000000000001" customHeight="1">
      <c r="A24" s="36" t="s">
        <v>1608</v>
      </c>
      <c r="B24" s="5">
        <v>75692</v>
      </c>
      <c r="C24" s="11">
        <v>0.623</v>
      </c>
    </row>
    <row r="25" spans="1:3" ht="20.100000000000001" customHeight="1">
      <c r="A25" s="36" t="s">
        <v>1609</v>
      </c>
      <c r="B25" s="5">
        <v>74060</v>
      </c>
      <c r="C25" s="11">
        <v>0.65500000000000003</v>
      </c>
    </row>
    <row r="26" spans="1:3" ht="20.100000000000001" customHeight="1">
      <c r="A26" s="36" t="s">
        <v>1610</v>
      </c>
      <c r="B26" s="5">
        <v>103608</v>
      </c>
      <c r="C26" s="11">
        <v>0.63200000000000001</v>
      </c>
    </row>
    <row r="27" spans="1:3" ht="20.100000000000001" customHeight="1">
      <c r="A27" s="36" t="s">
        <v>1611</v>
      </c>
      <c r="B27" s="5">
        <v>147320</v>
      </c>
      <c r="C27" s="11">
        <v>0.63400000000000001</v>
      </c>
    </row>
    <row r="28" spans="1:3" ht="20.100000000000001" customHeight="1">
      <c r="A28" s="36" t="s">
        <v>1612</v>
      </c>
      <c r="B28" s="5">
        <v>144667</v>
      </c>
      <c r="C28" s="11">
        <v>0.69299999999999995</v>
      </c>
    </row>
    <row r="29" spans="1:3" ht="20.100000000000001" customHeight="1">
      <c r="A29" s="36" t="s">
        <v>1613</v>
      </c>
      <c r="B29" s="5">
        <v>180590</v>
      </c>
      <c r="C29" s="11">
        <v>0.63</v>
      </c>
    </row>
    <row r="30" spans="1:3" ht="20.100000000000001" customHeight="1">
      <c r="A30" s="36" t="s">
        <v>1614</v>
      </c>
      <c r="B30" s="5">
        <v>185276</v>
      </c>
      <c r="C30" s="11">
        <v>0.63400000000000001</v>
      </c>
    </row>
    <row r="31" spans="1:3" ht="20.100000000000001" customHeight="1">
      <c r="A31" s="36" t="s">
        <v>1615</v>
      </c>
      <c r="B31" s="5">
        <v>236538</v>
      </c>
      <c r="C31" s="11">
        <v>0.61099999999999999</v>
      </c>
    </row>
    <row r="32" spans="1:3" ht="20.100000000000001" customHeight="1">
      <c r="A32" s="36" t="s">
        <v>1616</v>
      </c>
      <c r="B32" s="5">
        <v>122298</v>
      </c>
      <c r="C32" s="11">
        <v>0.55300000000000005</v>
      </c>
    </row>
    <row r="33" spans="1:3" ht="20.100000000000001" customHeight="1">
      <c r="A33" s="36" t="s">
        <v>1617</v>
      </c>
      <c r="B33" s="5">
        <v>208802</v>
      </c>
      <c r="C33" s="11">
        <v>0.56200000000000006</v>
      </c>
    </row>
    <row r="34" spans="1:3" ht="20.100000000000001" customHeight="1">
      <c r="A34" s="36" t="s">
        <v>1618</v>
      </c>
      <c r="B34" s="5">
        <v>28791</v>
      </c>
      <c r="C34" s="11">
        <v>0.59099999999999997</v>
      </c>
    </row>
    <row r="35" spans="1:3" ht="20.100000000000001" customHeight="1">
      <c r="A35" s="36" t="s">
        <v>1619</v>
      </c>
      <c r="B35" s="5">
        <v>43872</v>
      </c>
      <c r="C35" s="11">
        <v>0.55300000000000005</v>
      </c>
    </row>
    <row r="36" spans="1:3" ht="20.100000000000001" customHeight="1">
      <c r="A36" s="36" t="s">
        <v>1620</v>
      </c>
      <c r="B36" s="5">
        <v>51898</v>
      </c>
      <c r="C36" s="11">
        <v>0.60599999999999998</v>
      </c>
    </row>
    <row r="37" spans="1:3" ht="20.100000000000001" customHeight="1">
      <c r="A37" s="36" t="s">
        <v>1621</v>
      </c>
      <c r="B37" s="5">
        <v>75251</v>
      </c>
      <c r="C37" s="11">
        <v>0.61799999999999999</v>
      </c>
    </row>
    <row r="38" spans="1:3" ht="20.100000000000001" customHeight="1">
      <c r="A38" s="36" t="s">
        <v>1622</v>
      </c>
      <c r="B38" s="5">
        <v>59101</v>
      </c>
      <c r="C38" s="11">
        <v>0.60199999999999998</v>
      </c>
    </row>
    <row r="39" spans="1:3" ht="20.100000000000001" customHeight="1">
      <c r="A39" s="36" t="s">
        <v>1623</v>
      </c>
      <c r="B39" s="5">
        <v>64072</v>
      </c>
      <c r="C39" s="11">
        <v>0.624</v>
      </c>
    </row>
    <row r="40" spans="1:3" ht="20.100000000000001" customHeight="1">
      <c r="A40" s="36" t="s">
        <v>1624</v>
      </c>
      <c r="B40" s="5">
        <v>141816</v>
      </c>
      <c r="C40" s="11">
        <v>0.59199999999999997</v>
      </c>
    </row>
    <row r="41" spans="1:3" ht="20.100000000000001" customHeight="1">
      <c r="A41" s="36" t="s">
        <v>1625</v>
      </c>
      <c r="B41" s="5">
        <v>152847</v>
      </c>
      <c r="C41" s="11">
        <v>0.61099999999999999</v>
      </c>
    </row>
    <row r="42" spans="1:3" ht="20.100000000000001" customHeight="1">
      <c r="A42" s="36" t="s">
        <v>1626</v>
      </c>
      <c r="B42" s="5">
        <v>155734</v>
      </c>
      <c r="C42" s="11">
        <v>0.628</v>
      </c>
    </row>
    <row r="43" spans="1:3" ht="20.100000000000001" customHeight="1">
      <c r="A43" s="36" t="s">
        <v>1627</v>
      </c>
      <c r="B43" s="5">
        <v>137018</v>
      </c>
      <c r="C43" s="11">
        <v>0.61299999999999999</v>
      </c>
    </row>
    <row r="44" spans="1:3" ht="20.100000000000001" customHeight="1">
      <c r="A44" s="36" t="s">
        <v>1628</v>
      </c>
      <c r="B44" s="5">
        <v>148046</v>
      </c>
      <c r="C44" s="11">
        <v>0.629</v>
      </c>
    </row>
    <row r="45" spans="1:3" ht="20.100000000000001" customHeight="1">
      <c r="A45" s="36" t="s">
        <v>1629</v>
      </c>
      <c r="B45" s="5">
        <v>171371</v>
      </c>
      <c r="C45" s="11">
        <v>0.65600000000000003</v>
      </c>
    </row>
    <row r="46" spans="1:3" ht="20.100000000000001" customHeight="1">
      <c r="A46" s="36" t="s">
        <v>1630</v>
      </c>
      <c r="B46" s="5">
        <v>142239</v>
      </c>
      <c r="C46" s="11">
        <v>0.64900000000000002</v>
      </c>
    </row>
    <row r="47" spans="1:3" ht="20.100000000000001" customHeight="1">
      <c r="A47" s="36" t="s">
        <v>1631</v>
      </c>
      <c r="B47" s="5">
        <v>144334</v>
      </c>
      <c r="C47" s="11">
        <v>0.66</v>
      </c>
    </row>
    <row r="48" spans="1:3" ht="20.100000000000001" customHeight="1">
      <c r="A48" s="36" t="s">
        <v>1632</v>
      </c>
      <c r="B48" s="5">
        <v>147677</v>
      </c>
      <c r="C48" s="11">
        <v>0.64200000000000002</v>
      </c>
    </row>
    <row r="49" spans="1:3" ht="20.100000000000001" customHeight="1">
      <c r="A49" s="36" t="s">
        <v>1633</v>
      </c>
      <c r="B49" s="5">
        <v>74282</v>
      </c>
      <c r="C49" s="11">
        <v>0.61499999999999999</v>
      </c>
    </row>
    <row r="50" spans="1:3" ht="20.100000000000001" customHeight="1">
      <c r="A50" s="36" t="s">
        <v>1634</v>
      </c>
      <c r="B50" s="5">
        <v>24414</v>
      </c>
      <c r="C50" s="11">
        <v>0.64500000000000002</v>
      </c>
    </row>
    <row r="51" spans="1:3" ht="20.100000000000001" customHeight="1">
      <c r="A51" s="36" t="s">
        <v>1635</v>
      </c>
      <c r="B51" s="5">
        <v>26633</v>
      </c>
      <c r="C51" s="11">
        <v>0.67400000000000004</v>
      </c>
    </row>
    <row r="52" spans="1:3" ht="20.100000000000001" customHeight="1">
      <c r="A52" s="36" t="s">
        <v>1636</v>
      </c>
      <c r="B52" s="5">
        <v>28280</v>
      </c>
      <c r="C52" s="11">
        <v>0.64500000000000002</v>
      </c>
    </row>
    <row r="53" spans="1:3" ht="20.100000000000001" customHeight="1">
      <c r="A53" s="36" t="s">
        <v>1637</v>
      </c>
      <c r="B53" s="5">
        <v>24757</v>
      </c>
      <c r="C53" s="11">
        <v>0.66600000000000004</v>
      </c>
    </row>
    <row r="54" spans="1:3" ht="20.100000000000001" customHeight="1">
      <c r="A54" s="36" t="s">
        <v>1638</v>
      </c>
      <c r="B54" s="5">
        <v>29216</v>
      </c>
      <c r="C54" s="11">
        <v>0.59599999999999997</v>
      </c>
    </row>
    <row r="55" spans="1:3" ht="20.100000000000001" customHeight="1">
      <c r="A55" s="36" t="s">
        <v>1639</v>
      </c>
      <c r="B55" s="5">
        <v>27609</v>
      </c>
      <c r="C55" s="11">
        <v>0.60199999999999998</v>
      </c>
    </row>
    <row r="56" spans="1:3" ht="20.100000000000001" customHeight="1">
      <c r="A56" s="36" t="s">
        <v>1640</v>
      </c>
      <c r="B56" s="5">
        <v>24936</v>
      </c>
      <c r="C56" s="11">
        <v>0.623</v>
      </c>
    </row>
    <row r="57" spans="1:3" ht="20.100000000000001" customHeight="1">
      <c r="A57" s="36" t="s">
        <v>1641</v>
      </c>
      <c r="B57" s="5">
        <v>32677</v>
      </c>
      <c r="C57" s="11">
        <v>0.622</v>
      </c>
    </row>
    <row r="58" spans="1:3" ht="20.100000000000001" customHeight="1">
      <c r="A58" s="36" t="s">
        <v>1642</v>
      </c>
      <c r="B58" s="5">
        <v>98872</v>
      </c>
      <c r="C58" s="11">
        <v>0.6</v>
      </c>
    </row>
    <row r="59" spans="1:3" ht="20.100000000000001" customHeight="1">
      <c r="A59" s="36" t="s">
        <v>1643</v>
      </c>
      <c r="B59" s="5">
        <v>115651</v>
      </c>
      <c r="C59" s="11">
        <v>0.60599999999999998</v>
      </c>
    </row>
    <row r="60" spans="1:3" ht="20.100000000000001" customHeight="1">
      <c r="A60" s="36" t="s">
        <v>1644</v>
      </c>
      <c r="B60" s="5">
        <v>151630</v>
      </c>
      <c r="C60" s="11">
        <v>0.58299999999999996</v>
      </c>
    </row>
    <row r="61" spans="1:3" ht="20.100000000000001" customHeight="1">
      <c r="A61" s="36" t="s">
        <v>1645</v>
      </c>
      <c r="B61" s="5">
        <v>134905</v>
      </c>
      <c r="C61" s="11">
        <v>0.58199999999999996</v>
      </c>
    </row>
    <row r="62" spans="1:3" ht="20.100000000000001" customHeight="1">
      <c r="A62" s="36" t="s">
        <v>1646</v>
      </c>
      <c r="B62" s="5">
        <v>126119</v>
      </c>
      <c r="C62" s="11">
        <v>0.59899999999999998</v>
      </c>
    </row>
    <row r="63" spans="1:3" ht="20.100000000000001" customHeight="1">
      <c r="A63" s="36" t="s">
        <v>1647</v>
      </c>
      <c r="B63" s="5">
        <v>150708</v>
      </c>
      <c r="C63" s="11">
        <v>0.56899999999999995</v>
      </c>
    </row>
    <row r="64" spans="1:3" ht="20.100000000000001" customHeight="1">
      <c r="A64" s="36">
        <v>44166</v>
      </c>
      <c r="B64" s="5">
        <v>441784</v>
      </c>
      <c r="C64" s="11">
        <v>0.56999999999999995</v>
      </c>
    </row>
    <row r="65" spans="1:4" ht="20.100000000000001" customHeight="1">
      <c r="A65" s="36">
        <v>44197</v>
      </c>
      <c r="B65" s="5">
        <v>172141</v>
      </c>
      <c r="C65" s="11">
        <v>0.54200000000000004</v>
      </c>
    </row>
    <row r="66" spans="1:4" ht="20.100000000000001" customHeight="1">
      <c r="A66" s="36">
        <v>44228</v>
      </c>
      <c r="B66" s="5">
        <v>136584</v>
      </c>
      <c r="C66" s="11">
        <v>0.5</v>
      </c>
    </row>
    <row r="67" spans="1:4" ht="20.100000000000001" customHeight="1">
      <c r="A67" s="36">
        <v>44256</v>
      </c>
      <c r="B67" s="5">
        <v>102141</v>
      </c>
      <c r="C67" s="11">
        <v>0.48199999999999998</v>
      </c>
    </row>
    <row r="68" spans="1:4" ht="20.100000000000001" customHeight="1">
      <c r="A68" s="36">
        <v>44287</v>
      </c>
      <c r="B68" s="5">
        <v>98571</v>
      </c>
      <c r="C68" s="11">
        <v>0.47499999999999998</v>
      </c>
    </row>
    <row r="69" spans="1:4" ht="20.100000000000001" customHeight="1">
      <c r="A69" s="36">
        <v>44317</v>
      </c>
      <c r="B69" s="5">
        <v>91571</v>
      </c>
      <c r="C69" s="11">
        <v>0.47</v>
      </c>
    </row>
    <row r="70" spans="1:4" ht="20.100000000000001" customHeight="1">
      <c r="A70" s="36">
        <v>44348</v>
      </c>
      <c r="B70" s="5">
        <v>110100</v>
      </c>
      <c r="C70" s="11">
        <v>0.443</v>
      </c>
    </row>
    <row r="71" spans="1:4" ht="20.100000000000001" customHeight="1">
      <c r="A71" s="36">
        <v>44378</v>
      </c>
      <c r="B71" s="5">
        <v>103685</v>
      </c>
      <c r="C71" s="11">
        <v>0.41499999999999998</v>
      </c>
    </row>
    <row r="72" spans="1:4" ht="20.100000000000001" customHeight="1">
      <c r="A72" s="36">
        <v>44409</v>
      </c>
      <c r="B72" s="5">
        <v>112350</v>
      </c>
      <c r="C72" s="11">
        <v>0.39400000000000002</v>
      </c>
    </row>
    <row r="73" spans="1:4" ht="20.100000000000001" customHeight="1">
      <c r="A73" s="36">
        <v>44440</v>
      </c>
      <c r="B73" s="5">
        <v>127782</v>
      </c>
      <c r="C73" s="11">
        <v>0.42699999999999999</v>
      </c>
    </row>
    <row r="74" spans="1:4" ht="20.100000000000001" customHeight="1">
      <c r="A74" s="36">
        <v>44470</v>
      </c>
      <c r="B74" s="5">
        <v>152528</v>
      </c>
      <c r="C74" s="11">
        <v>0.45600000000000002</v>
      </c>
    </row>
    <row r="75" spans="1:4" ht="20.100000000000001" customHeight="1">
      <c r="A75" s="36">
        <v>44501</v>
      </c>
      <c r="B75" s="5">
        <v>145577</v>
      </c>
      <c r="C75" s="11">
        <v>0.46200000000000002</v>
      </c>
    </row>
    <row r="76" spans="1:4" ht="20.100000000000001" customHeight="1">
      <c r="A76" s="36">
        <v>44531</v>
      </c>
      <c r="B76" s="5">
        <v>171110</v>
      </c>
      <c r="C76" s="11">
        <v>0.48120000000000002</v>
      </c>
    </row>
    <row r="77" spans="1:4" ht="20.100000000000001" customHeight="1">
      <c r="A77" s="36">
        <v>44562</v>
      </c>
      <c r="B77" s="5">
        <v>180154</v>
      </c>
      <c r="C77" s="11">
        <v>0.49</v>
      </c>
    </row>
    <row r="78" spans="1:4" ht="20.100000000000001" customHeight="1">
      <c r="A78" s="36">
        <v>44593</v>
      </c>
      <c r="B78" s="5">
        <v>103245</v>
      </c>
      <c r="C78" s="236">
        <v>0.48699999999999999</v>
      </c>
      <c r="D78" s="102">
        <v>-0.4269</v>
      </c>
    </row>
    <row r="79" spans="1:4" ht="20.100000000000001" customHeight="1">
      <c r="A79" s="36">
        <v>44621</v>
      </c>
      <c r="B79" s="5">
        <v>152400</v>
      </c>
      <c r="C79" s="11">
        <v>0.47610000000000002</v>
      </c>
    </row>
    <row r="80" spans="1:4" ht="20.100000000000001" customHeight="1">
      <c r="A80" s="114">
        <v>44652</v>
      </c>
      <c r="B80" s="63">
        <v>145440</v>
      </c>
      <c r="C80" s="64">
        <v>0.4723</v>
      </c>
    </row>
    <row r="81" spans="1:3" s="10" customFormat="1" ht="20.100000000000001" customHeight="1">
      <c r="A81" s="114">
        <v>44682</v>
      </c>
      <c r="B81" s="63">
        <v>149993</v>
      </c>
      <c r="C81" s="64">
        <v>0.48599999999999999</v>
      </c>
    </row>
    <row r="82" spans="1:3" ht="20.100000000000001" customHeight="1">
      <c r="A82" s="114">
        <v>44713</v>
      </c>
      <c r="B82" s="63">
        <v>143521</v>
      </c>
      <c r="C82" s="64">
        <v>0.498</v>
      </c>
    </row>
    <row r="83" spans="1:3" ht="20.100000000000001" customHeight="1">
      <c r="A83" s="114">
        <v>44743</v>
      </c>
      <c r="B83" s="63">
        <v>122500</v>
      </c>
      <c r="C83" s="64">
        <v>0.47499999999999998</v>
      </c>
    </row>
    <row r="84" spans="1:3" ht="20.100000000000001" customHeight="1">
      <c r="A84" s="114">
        <v>44774</v>
      </c>
      <c r="B84" s="63">
        <v>122980</v>
      </c>
      <c r="C84" s="64">
        <v>0.48</v>
      </c>
    </row>
    <row r="85" spans="1:3" s="10" customFormat="1" ht="20.100000000000001" customHeight="1">
      <c r="A85" s="114">
        <v>44805</v>
      </c>
      <c r="B85" s="63">
        <v>132740</v>
      </c>
      <c r="C85" s="64">
        <v>0.48220000000000002</v>
      </c>
    </row>
    <row r="86" spans="1:3" s="46" customFormat="1" ht="20.100000000000001" customHeight="1">
      <c r="A86" s="114">
        <v>44835</v>
      </c>
      <c r="B86" s="63">
        <v>132222</v>
      </c>
      <c r="C86" s="64">
        <v>0.49659999999999999</v>
      </c>
    </row>
    <row r="87" spans="1:3" s="10" customFormat="1" ht="20.100000000000001" customHeight="1">
      <c r="A87" s="114">
        <v>44866</v>
      </c>
      <c r="B87" s="63">
        <v>140874</v>
      </c>
      <c r="C87" s="64">
        <v>0.49199999999999999</v>
      </c>
    </row>
    <row r="88" spans="1:3" ht="20.100000000000001" customHeight="1">
      <c r="A88" s="114">
        <v>44896</v>
      </c>
      <c r="B88" s="63">
        <v>181870</v>
      </c>
      <c r="C88" s="64">
        <v>0.48599999999999999</v>
      </c>
    </row>
    <row r="89" spans="1:3" ht="20.100000000000001" customHeight="1">
      <c r="A89" s="115">
        <v>44927</v>
      </c>
      <c r="B89" s="65">
        <v>221214</v>
      </c>
      <c r="C89" s="58">
        <v>0.49630000000000002</v>
      </c>
    </row>
  </sheetData>
  <phoneticPr fontId="62" type="noConversion"/>
  <pageMargins left="0.75" right="0.75" top="1" bottom="1" header="0.5" footer="0.5"/>
  <pageSetup paperSize="9"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88"/>
  <sheetViews>
    <sheetView workbookViewId="0">
      <pane xSplit="1" ySplit="1" topLeftCell="B74" activePane="bottomRight" state="frozen"/>
      <selection pane="topRight"/>
      <selection pane="bottomLeft"/>
      <selection pane="bottomRight" sqref="A1:B1"/>
    </sheetView>
  </sheetViews>
  <sheetFormatPr defaultColWidth="13.125" defaultRowHeight="20.100000000000001" customHeight="1"/>
  <cols>
    <col min="1" max="1" width="13.125" style="33" customWidth="1"/>
    <col min="2" max="2" width="13.125" customWidth="1"/>
    <col min="5" max="5" width="13.625"/>
  </cols>
  <sheetData>
    <row r="1" spans="1:2" s="10" customFormat="1" ht="30" customHeight="1">
      <c r="A1" s="555" t="s">
        <v>1648</v>
      </c>
      <c r="B1" s="555"/>
    </row>
    <row r="2" spans="1:2" ht="20.100000000000001" customHeight="1">
      <c r="A2" s="36">
        <v>42309</v>
      </c>
      <c r="B2" s="11">
        <v>0.43173017342135001</v>
      </c>
    </row>
    <row r="3" spans="1:2" ht="20.100000000000001" customHeight="1">
      <c r="A3" s="36">
        <v>42339</v>
      </c>
      <c r="B3" s="11">
        <v>0.44497890770891702</v>
      </c>
    </row>
    <row r="4" spans="1:2" ht="20.100000000000001" customHeight="1">
      <c r="A4" s="36">
        <v>42370</v>
      </c>
      <c r="B4" s="11">
        <v>0.56595937622360803</v>
      </c>
    </row>
    <row r="5" spans="1:2" ht="20.100000000000001" customHeight="1">
      <c r="A5" s="36">
        <v>42401</v>
      </c>
      <c r="B5" s="11">
        <v>0.24600993713983901</v>
      </c>
    </row>
    <row r="6" spans="1:2" ht="20.100000000000001" customHeight="1">
      <c r="A6" s="36">
        <v>42430</v>
      </c>
      <c r="B6" s="11">
        <v>0.34484793629573002</v>
      </c>
    </row>
    <row r="7" spans="1:2" ht="20.100000000000001" customHeight="1">
      <c r="A7" s="36">
        <v>42461</v>
      </c>
      <c r="B7" s="11">
        <v>0.370493645205557</v>
      </c>
    </row>
    <row r="8" spans="1:2" ht="20.100000000000001" customHeight="1">
      <c r="A8" s="36">
        <v>42491</v>
      </c>
      <c r="B8" s="11">
        <v>0.37697464724273499</v>
      </c>
    </row>
    <row r="9" spans="1:2" ht="20.100000000000001" customHeight="1">
      <c r="A9" s="36">
        <v>42522</v>
      </c>
      <c r="B9" s="11">
        <v>0.34281433452168703</v>
      </c>
    </row>
    <row r="10" spans="1:2" ht="20.100000000000001" customHeight="1">
      <c r="A10" s="36">
        <v>42552</v>
      </c>
      <c r="B10" s="11">
        <v>0.35535866013071898</v>
      </c>
    </row>
    <row r="11" spans="1:2" ht="20.100000000000001" customHeight="1">
      <c r="A11" s="36">
        <v>42583</v>
      </c>
      <c r="B11" s="11">
        <v>0.36492463330786901</v>
      </c>
    </row>
    <row r="12" spans="1:2" ht="20.100000000000001" customHeight="1">
      <c r="A12" s="36">
        <v>42614</v>
      </c>
      <c r="B12" s="11">
        <v>0.39664044860368403</v>
      </c>
    </row>
    <row r="13" spans="1:2" ht="20.100000000000001" customHeight="1">
      <c r="A13" s="36">
        <v>42644</v>
      </c>
      <c r="B13" s="11">
        <v>0.30727259517443301</v>
      </c>
    </row>
    <row r="14" spans="1:2" ht="20.100000000000001" customHeight="1">
      <c r="A14" s="36">
        <v>42675</v>
      </c>
      <c r="B14" s="11">
        <v>0.38571599651982003</v>
      </c>
    </row>
    <row r="15" spans="1:2" ht="20.100000000000001" customHeight="1">
      <c r="A15" s="36">
        <v>42705</v>
      </c>
      <c r="B15" s="11">
        <v>0.46749479564553098</v>
      </c>
    </row>
    <row r="16" spans="1:2" ht="20.100000000000001" customHeight="1">
      <c r="A16" s="36">
        <v>42736</v>
      </c>
      <c r="B16" s="11">
        <v>0.429478003246753</v>
      </c>
    </row>
    <row r="17" spans="1:2" ht="20.100000000000001" customHeight="1">
      <c r="A17" s="36">
        <v>42767</v>
      </c>
      <c r="B17" s="11">
        <v>0.22192574855699901</v>
      </c>
    </row>
    <row r="18" spans="1:2" ht="20.100000000000001" customHeight="1">
      <c r="A18" s="36">
        <v>42795</v>
      </c>
      <c r="B18" s="11">
        <v>0.35969602007469598</v>
      </c>
    </row>
    <row r="19" spans="1:2" ht="20.100000000000001" customHeight="1">
      <c r="A19" s="36">
        <v>42826</v>
      </c>
      <c r="B19" s="11">
        <v>0.383062147737883</v>
      </c>
    </row>
    <row r="20" spans="1:2" ht="20.100000000000001" customHeight="1">
      <c r="A20" s="36">
        <v>42856</v>
      </c>
      <c r="B20" s="11">
        <v>0.43171612076648802</v>
      </c>
    </row>
    <row r="21" spans="1:2" ht="20.100000000000001" customHeight="1">
      <c r="A21" s="36">
        <v>42887</v>
      </c>
      <c r="B21" s="11">
        <v>0.40271054982599103</v>
      </c>
    </row>
    <row r="22" spans="1:2" ht="20.100000000000001" customHeight="1">
      <c r="A22" s="36">
        <v>42917</v>
      </c>
      <c r="B22" s="11">
        <v>0.39505909685086099</v>
      </c>
    </row>
    <row r="23" spans="1:2" ht="20.100000000000001" customHeight="1">
      <c r="A23" s="36">
        <v>42948</v>
      </c>
      <c r="B23" s="11">
        <v>0.41043755464306902</v>
      </c>
    </row>
    <row r="24" spans="1:2" ht="20.100000000000001" customHeight="1">
      <c r="A24" s="36">
        <v>42979</v>
      </c>
      <c r="B24" s="11">
        <v>0.44041074187250701</v>
      </c>
    </row>
    <row r="25" spans="1:2" ht="20.100000000000001" customHeight="1">
      <c r="A25" s="36">
        <v>43009</v>
      </c>
      <c r="B25" s="11">
        <v>0.31760705426109798</v>
      </c>
    </row>
    <row r="26" spans="1:2" ht="20.100000000000001" customHeight="1">
      <c r="A26" s="36">
        <v>43040</v>
      </c>
      <c r="B26" s="11">
        <v>0.447580290297937</v>
      </c>
    </row>
    <row r="27" spans="1:2" ht="20.100000000000001" customHeight="1">
      <c r="A27" s="36">
        <v>43070</v>
      </c>
      <c r="B27" s="11">
        <v>0.47926518705967203</v>
      </c>
    </row>
    <row r="28" spans="1:2" ht="20.100000000000001" customHeight="1">
      <c r="A28" s="36">
        <v>43101</v>
      </c>
      <c r="B28" s="11">
        <v>0.45450388177998502</v>
      </c>
    </row>
    <row r="29" spans="1:2" ht="20.100000000000001" customHeight="1">
      <c r="A29" s="36">
        <v>43132</v>
      </c>
      <c r="B29" s="11">
        <v>0.32192569999999998</v>
      </c>
    </row>
    <row r="30" spans="1:2" ht="20.100000000000001" customHeight="1">
      <c r="A30" s="36">
        <v>43160</v>
      </c>
      <c r="B30" s="11">
        <v>0.44600000000000001</v>
      </c>
    </row>
    <row r="31" spans="1:2" ht="20.100000000000001" customHeight="1">
      <c r="A31" s="36">
        <v>43191</v>
      </c>
      <c r="B31" s="11">
        <v>0.5897</v>
      </c>
    </row>
    <row r="32" spans="1:2" ht="20.100000000000001" customHeight="1">
      <c r="A32" s="36">
        <v>43221</v>
      </c>
      <c r="B32" s="11">
        <v>0.47171610000000003</v>
      </c>
    </row>
    <row r="33" spans="1:2" ht="20.100000000000001" customHeight="1">
      <c r="A33" s="36">
        <v>43252</v>
      </c>
      <c r="B33" s="11">
        <v>0.40271054982599103</v>
      </c>
    </row>
    <row r="34" spans="1:2" ht="20.100000000000001" customHeight="1">
      <c r="A34" s="36">
        <v>43282</v>
      </c>
      <c r="B34" s="11">
        <v>0.34539999999999998</v>
      </c>
    </row>
    <row r="35" spans="1:2" ht="20.100000000000001" customHeight="1">
      <c r="A35" s="36">
        <v>43313</v>
      </c>
      <c r="B35" s="11">
        <v>0.30043760000000003</v>
      </c>
    </row>
    <row r="36" spans="1:2" ht="20.100000000000001" customHeight="1">
      <c r="A36" s="36">
        <v>43344</v>
      </c>
      <c r="B36" s="11">
        <v>0.36041069999999997</v>
      </c>
    </row>
    <row r="37" spans="1:2" ht="20.100000000000001" customHeight="1">
      <c r="A37" s="36">
        <v>43374</v>
      </c>
      <c r="B37" s="11">
        <v>0.31760705426109798</v>
      </c>
    </row>
    <row r="38" spans="1:2" ht="20.100000000000001" customHeight="1">
      <c r="A38" s="36">
        <v>43405</v>
      </c>
      <c r="B38" s="11">
        <v>0.3375803</v>
      </c>
    </row>
    <row r="39" spans="1:2" ht="20.100000000000001" customHeight="1">
      <c r="A39" s="36">
        <v>43435</v>
      </c>
      <c r="B39" s="11">
        <v>0.43</v>
      </c>
    </row>
    <row r="40" spans="1:2" ht="20.100000000000001" customHeight="1">
      <c r="A40" s="36">
        <v>43466</v>
      </c>
      <c r="B40" s="11">
        <v>0.68400000000000005</v>
      </c>
    </row>
    <row r="41" spans="1:2" ht="20.100000000000001" customHeight="1">
      <c r="A41" s="36">
        <v>43497</v>
      </c>
      <c r="B41" s="11">
        <v>0.48349999999999999</v>
      </c>
    </row>
    <row r="42" spans="1:2" ht="20.100000000000001" customHeight="1">
      <c r="A42" s="36">
        <v>43525</v>
      </c>
      <c r="B42" s="11">
        <v>0.56000000000000005</v>
      </c>
    </row>
    <row r="43" spans="1:2" ht="20.100000000000001" customHeight="1">
      <c r="A43" s="36">
        <v>43556</v>
      </c>
      <c r="B43" s="11">
        <v>0.48899999999999999</v>
      </c>
    </row>
    <row r="44" spans="1:2" ht="20.100000000000001" customHeight="1">
      <c r="A44" s="36">
        <v>43586</v>
      </c>
      <c r="B44" s="11">
        <v>0.41699999999999998</v>
      </c>
    </row>
    <row r="45" spans="1:2" ht="20.100000000000001" customHeight="1">
      <c r="A45" s="36">
        <v>43617</v>
      </c>
      <c r="B45" s="11">
        <v>0.48499999999999999</v>
      </c>
    </row>
    <row r="46" spans="1:2" ht="20.100000000000001" customHeight="1">
      <c r="A46" s="36">
        <v>43647</v>
      </c>
      <c r="B46" s="11">
        <v>0.49199999999999999</v>
      </c>
    </row>
    <row r="47" spans="1:2" ht="20.100000000000001" customHeight="1">
      <c r="A47" s="36">
        <v>43678</v>
      </c>
      <c r="B47" s="11">
        <v>0.43099999999999999</v>
      </c>
    </row>
    <row r="48" spans="1:2" ht="20.100000000000001" customHeight="1">
      <c r="A48" s="36">
        <v>43709</v>
      </c>
      <c r="B48" s="11">
        <v>0.39</v>
      </c>
    </row>
    <row r="49" spans="1:2" ht="20.100000000000001" customHeight="1">
      <c r="A49" s="36">
        <v>43739</v>
      </c>
      <c r="B49" s="11">
        <v>0.28799999999999998</v>
      </c>
    </row>
    <row r="50" spans="1:2" ht="20.100000000000001" customHeight="1">
      <c r="A50" s="36">
        <v>43770</v>
      </c>
      <c r="B50" s="11">
        <v>0.32100000000000001</v>
      </c>
    </row>
    <row r="51" spans="1:2" ht="20.100000000000001" customHeight="1">
      <c r="A51" s="36">
        <v>43800</v>
      </c>
      <c r="B51" s="11">
        <v>0.38600000000000001</v>
      </c>
    </row>
    <row r="52" spans="1:2" ht="20.100000000000001" customHeight="1">
      <c r="A52" s="36">
        <v>43831</v>
      </c>
      <c r="B52" s="234">
        <v>0.48299999999999998</v>
      </c>
    </row>
    <row r="53" spans="1:2" ht="20.100000000000001" customHeight="1">
      <c r="A53" s="36">
        <v>43862</v>
      </c>
      <c r="B53" s="11">
        <v>0.185</v>
      </c>
    </row>
    <row r="54" spans="1:2" ht="20.100000000000001" customHeight="1">
      <c r="A54" s="36">
        <v>43891</v>
      </c>
      <c r="B54" s="11">
        <v>0.191</v>
      </c>
    </row>
    <row r="55" spans="1:2" ht="20.100000000000001" customHeight="1">
      <c r="A55" s="36">
        <v>43922</v>
      </c>
      <c r="B55" s="11">
        <v>0.2</v>
      </c>
    </row>
    <row r="56" spans="1:2" ht="20.100000000000001" customHeight="1">
      <c r="A56" s="36">
        <v>43952</v>
      </c>
      <c r="B56" s="11">
        <v>0.23200000000000001</v>
      </c>
    </row>
    <row r="57" spans="1:2" ht="20.100000000000001" customHeight="1">
      <c r="A57" s="36">
        <v>43983</v>
      </c>
      <c r="B57" s="11">
        <v>0.20080000000000001</v>
      </c>
    </row>
    <row r="58" spans="1:2" ht="20.100000000000001" customHeight="1">
      <c r="A58" s="36">
        <v>44013</v>
      </c>
      <c r="B58" s="11">
        <v>0.188</v>
      </c>
    </row>
    <row r="59" spans="1:2" ht="20.100000000000001" customHeight="1">
      <c r="A59" s="36">
        <v>44044</v>
      </c>
      <c r="B59" s="11">
        <v>0.19700000000000001</v>
      </c>
    </row>
    <row r="60" spans="1:2" ht="20.100000000000001" customHeight="1">
      <c r="A60" s="36">
        <v>44075</v>
      </c>
      <c r="B60" s="11">
        <v>0.31</v>
      </c>
    </row>
    <row r="61" spans="1:2" ht="20.100000000000001" customHeight="1">
      <c r="A61" s="36">
        <v>44105</v>
      </c>
      <c r="B61" s="11">
        <v>0.30499999999999999</v>
      </c>
    </row>
    <row r="62" spans="1:2" ht="20.100000000000001" customHeight="1">
      <c r="A62" s="36">
        <v>44136</v>
      </c>
      <c r="B62" s="11">
        <v>0.43</v>
      </c>
    </row>
    <row r="63" spans="1:2" ht="20.100000000000001" customHeight="1">
      <c r="A63" s="36">
        <v>44166</v>
      </c>
      <c r="B63" s="11">
        <v>0.5</v>
      </c>
    </row>
    <row r="64" spans="1:2" ht="20.100000000000001" customHeight="1">
      <c r="A64" s="36">
        <v>44197</v>
      </c>
      <c r="B64" s="11">
        <v>0.60799999999999998</v>
      </c>
    </row>
    <row r="65" spans="1:4" ht="20.100000000000001" customHeight="1">
      <c r="A65" s="36">
        <v>44228</v>
      </c>
      <c r="B65" s="11">
        <v>0.31459999999999999</v>
      </c>
    </row>
    <row r="66" spans="1:4" ht="20.100000000000001" customHeight="1">
      <c r="A66" s="36">
        <v>44256</v>
      </c>
      <c r="B66" s="11">
        <v>0.23089999999999999</v>
      </c>
    </row>
    <row r="67" spans="1:4" ht="20.100000000000001" customHeight="1">
      <c r="A67" s="36">
        <v>44287</v>
      </c>
      <c r="B67" s="11">
        <v>0.33289999999999997</v>
      </c>
    </row>
    <row r="68" spans="1:4" ht="20.100000000000001" customHeight="1">
      <c r="A68" s="36">
        <v>44317</v>
      </c>
      <c r="B68" s="11">
        <v>0.39360000000000001</v>
      </c>
    </row>
    <row r="69" spans="1:4" ht="20.100000000000001" customHeight="1">
      <c r="A69" s="36">
        <v>44348</v>
      </c>
      <c r="B69" s="11">
        <v>0.48980000000000001</v>
      </c>
    </row>
    <row r="70" spans="1:4" ht="20.100000000000001" customHeight="1">
      <c r="A70" s="36">
        <v>44378</v>
      </c>
      <c r="B70" s="11">
        <v>0.53500000000000003</v>
      </c>
    </row>
    <row r="71" spans="1:4" ht="20.100000000000001" customHeight="1">
      <c r="A71" s="36">
        <v>44409</v>
      </c>
      <c r="B71" s="11">
        <v>0.59</v>
      </c>
    </row>
    <row r="72" spans="1:4" ht="20.100000000000001" customHeight="1">
      <c r="A72" s="36">
        <v>44440</v>
      </c>
      <c r="B72" s="11">
        <v>0.60019999999999996</v>
      </c>
    </row>
    <row r="73" spans="1:4" ht="20.100000000000001" customHeight="1">
      <c r="A73" s="36">
        <v>44470</v>
      </c>
      <c r="B73" s="11">
        <v>0.64600000000000002</v>
      </c>
    </row>
    <row r="74" spans="1:4" ht="20.100000000000001" customHeight="1">
      <c r="A74" s="36">
        <v>44501</v>
      </c>
      <c r="B74" s="11">
        <v>0.60919999999999996</v>
      </c>
    </row>
    <row r="75" spans="1:4" ht="20.100000000000001" customHeight="1">
      <c r="A75" s="36">
        <v>44531</v>
      </c>
      <c r="B75" s="11">
        <v>0.68500000000000005</v>
      </c>
    </row>
    <row r="76" spans="1:4" ht="20.100000000000001" customHeight="1">
      <c r="A76" s="36">
        <v>44562</v>
      </c>
      <c r="B76" s="11">
        <v>0.61</v>
      </c>
      <c r="C76" s="235"/>
      <c r="D76" s="235"/>
    </row>
    <row r="77" spans="1:4" ht="20.100000000000001" customHeight="1">
      <c r="A77" s="36">
        <v>44593</v>
      </c>
      <c r="B77" s="11">
        <v>0.23699999999999999</v>
      </c>
    </row>
    <row r="78" spans="1:4" ht="20.100000000000001" customHeight="1">
      <c r="A78" s="36">
        <v>44621</v>
      </c>
      <c r="B78" s="11">
        <v>0.46800000000000003</v>
      </c>
    </row>
    <row r="79" spans="1:4" s="10" customFormat="1" ht="20.100000000000001" customHeight="1">
      <c r="A79" s="36">
        <v>44652</v>
      </c>
      <c r="B79" s="11">
        <v>0.45229999999999998</v>
      </c>
    </row>
    <row r="80" spans="1:4" s="10" customFormat="1" ht="20.100000000000001" customHeight="1">
      <c r="A80" s="36">
        <v>44682</v>
      </c>
      <c r="B80" s="11">
        <v>0.48599999999999999</v>
      </c>
    </row>
    <row r="81" spans="1:2" ht="20.100000000000001" customHeight="1">
      <c r="A81" s="36">
        <v>44713</v>
      </c>
      <c r="B81" s="11">
        <v>0.49230000000000002</v>
      </c>
    </row>
    <row r="82" spans="1:2" ht="20.100000000000001" customHeight="1">
      <c r="A82" s="36">
        <v>44743</v>
      </c>
      <c r="B82" s="11">
        <v>0.31</v>
      </c>
    </row>
    <row r="83" spans="1:2" s="10" customFormat="1" ht="20.100000000000001" customHeight="1">
      <c r="A83" s="36">
        <v>44774</v>
      </c>
      <c r="B83" s="11">
        <v>0.32500000000000001</v>
      </c>
    </row>
    <row r="84" spans="1:2" ht="20.100000000000001" customHeight="1">
      <c r="A84" s="36">
        <v>44805</v>
      </c>
      <c r="B84" s="11">
        <v>0.36899999999999999</v>
      </c>
    </row>
    <row r="85" spans="1:2" ht="20.100000000000001" customHeight="1">
      <c r="A85" s="36">
        <v>44835</v>
      </c>
      <c r="B85" s="11">
        <v>0.39219999999999999</v>
      </c>
    </row>
    <row r="86" spans="1:2" s="54" customFormat="1" ht="20.100000000000001" customHeight="1">
      <c r="A86" s="36">
        <v>44866</v>
      </c>
      <c r="B86" s="11">
        <v>0.4012</v>
      </c>
    </row>
    <row r="87" spans="1:2" ht="20.100000000000001" customHeight="1">
      <c r="A87" s="36">
        <v>44896</v>
      </c>
      <c r="B87" s="11">
        <v>0.56000000000000005</v>
      </c>
    </row>
    <row r="88" spans="1:2" ht="20.100000000000001" customHeight="1">
      <c r="A88" s="115">
        <v>44927</v>
      </c>
      <c r="B88" s="58">
        <v>0.51800000000000002</v>
      </c>
    </row>
  </sheetData>
  <sortState xmlns:xlrd2="http://schemas.microsoft.com/office/spreadsheetml/2017/richdata2" ref="A2:B75">
    <sortCondition ref="A2"/>
  </sortState>
  <mergeCells count="1">
    <mergeCell ref="A1:B1"/>
  </mergeCells>
  <phoneticPr fontId="62" type="noConversion"/>
  <pageMargins left="0.75" right="0.75" top="1" bottom="1" header="0.5" footer="0.5"/>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S42"/>
  <sheetViews>
    <sheetView workbookViewId="0">
      <pane xSplit="1" ySplit="2" topLeftCell="B25" activePane="bottomRight" state="frozen"/>
      <selection pane="topRight"/>
      <selection pane="bottomLeft"/>
      <selection pane="bottomRight"/>
    </sheetView>
  </sheetViews>
  <sheetFormatPr defaultColWidth="13.125" defaultRowHeight="20.100000000000001" customHeight="1"/>
  <cols>
    <col min="1" max="1" width="13.125" style="33" customWidth="1"/>
    <col min="2" max="10" width="13.125" customWidth="1"/>
  </cols>
  <sheetData>
    <row r="1" spans="1:19" s="32" customFormat="1" ht="30" customHeight="1">
      <c r="A1" s="216" t="s">
        <v>1649</v>
      </c>
      <c r="B1" s="517" t="s">
        <v>1650</v>
      </c>
      <c r="C1" s="518"/>
      <c r="D1" s="518"/>
      <c r="E1" s="518"/>
      <c r="F1" s="518"/>
      <c r="G1" s="519"/>
      <c r="H1" s="561" t="s">
        <v>1651</v>
      </c>
      <c r="I1" s="561"/>
      <c r="J1" s="506" t="s">
        <v>153</v>
      </c>
      <c r="K1" s="506"/>
      <c r="L1" s="506" t="s">
        <v>158</v>
      </c>
      <c r="M1" s="506"/>
      <c r="N1" s="506" t="s">
        <v>147</v>
      </c>
      <c r="O1" s="506"/>
      <c r="P1" s="506" t="s">
        <v>150</v>
      </c>
      <c r="Q1" s="506"/>
      <c r="R1" s="506" t="s">
        <v>163</v>
      </c>
      <c r="S1" s="506"/>
    </row>
    <row r="2" spans="1:19" s="32" customFormat="1" ht="30" customHeight="1">
      <c r="A2" s="34" t="s">
        <v>139</v>
      </c>
      <c r="B2" s="4" t="s">
        <v>1652</v>
      </c>
      <c r="C2" s="4" t="s">
        <v>1653</v>
      </c>
      <c r="D2" s="4" t="s">
        <v>1654</v>
      </c>
      <c r="E2" s="4" t="s">
        <v>1655</v>
      </c>
      <c r="F2" s="4" t="s">
        <v>1656</v>
      </c>
      <c r="G2" s="4" t="s">
        <v>1657</v>
      </c>
      <c r="H2" s="202" t="s">
        <v>1658</v>
      </c>
      <c r="I2" s="202" t="s">
        <v>1659</v>
      </c>
      <c r="J2" s="4" t="s">
        <v>1658</v>
      </c>
      <c r="K2" s="4" t="s">
        <v>1659</v>
      </c>
      <c r="L2" s="4" t="s">
        <v>1658</v>
      </c>
      <c r="M2" s="4" t="s">
        <v>1659</v>
      </c>
      <c r="N2" s="4" t="s">
        <v>1658</v>
      </c>
      <c r="O2" s="4" t="s">
        <v>1659</v>
      </c>
      <c r="P2" s="4" t="s">
        <v>1658</v>
      </c>
      <c r="Q2" s="4" t="s">
        <v>1659</v>
      </c>
      <c r="R2" s="4" t="s">
        <v>1658</v>
      </c>
      <c r="S2" s="4" t="s">
        <v>1659</v>
      </c>
    </row>
    <row r="3" spans="1:19" ht="20.100000000000001" customHeight="1">
      <c r="A3" s="36">
        <v>43922</v>
      </c>
      <c r="B3" s="5">
        <v>5686900</v>
      </c>
      <c r="C3" s="5"/>
      <c r="D3" s="5">
        <v>1282300</v>
      </c>
      <c r="E3" s="5"/>
      <c r="F3" s="203">
        <v>939900</v>
      </c>
      <c r="G3" s="203"/>
      <c r="H3" s="204">
        <v>9.7780000000000005</v>
      </c>
      <c r="I3" s="11">
        <v>0.87705999999999995</v>
      </c>
      <c r="J3" s="5">
        <v>10.25</v>
      </c>
      <c r="K3" s="11">
        <v>0.88109999999999999</v>
      </c>
      <c r="L3" s="5">
        <v>8.08</v>
      </c>
      <c r="M3" s="11">
        <v>0.86339999999999995</v>
      </c>
      <c r="N3" s="5">
        <v>10.35</v>
      </c>
      <c r="O3" s="11">
        <v>0.88500000000000001</v>
      </c>
      <c r="P3" s="5">
        <v>10.01</v>
      </c>
      <c r="Q3" s="11">
        <v>0.87580000000000002</v>
      </c>
      <c r="R3" s="5">
        <v>10.199999999999999</v>
      </c>
      <c r="S3" s="11">
        <v>0.88</v>
      </c>
    </row>
    <row r="4" spans="1:19" ht="20.100000000000001" customHeight="1">
      <c r="A4" s="36">
        <v>43952</v>
      </c>
      <c r="B4" s="5">
        <v>6077100</v>
      </c>
      <c r="C4" s="11">
        <v>6.8613831788848098E-2</v>
      </c>
      <c r="D4" s="5">
        <v>1592700</v>
      </c>
      <c r="E4" s="38">
        <v>0.24206503938235999</v>
      </c>
      <c r="F4" s="203">
        <v>984600</v>
      </c>
      <c r="G4" s="38">
        <v>4.7558250877752999E-2</v>
      </c>
      <c r="H4" s="204">
        <v>9.8420000000000005</v>
      </c>
      <c r="I4" s="11">
        <v>0.89122000000000001</v>
      </c>
      <c r="J4" s="5">
        <v>10.34</v>
      </c>
      <c r="K4" s="11">
        <v>0.90300000000000002</v>
      </c>
      <c r="L4" s="5">
        <v>8.2799999999999994</v>
      </c>
      <c r="M4" s="11">
        <v>0.83660000000000001</v>
      </c>
      <c r="N4" s="5">
        <v>10.34</v>
      </c>
      <c r="O4" s="11">
        <v>0.91</v>
      </c>
      <c r="P4" s="5">
        <v>10.220000000000001</v>
      </c>
      <c r="Q4" s="11">
        <v>0.90649999999999997</v>
      </c>
      <c r="R4" s="5">
        <v>10.029999999999999</v>
      </c>
      <c r="S4" s="11">
        <v>0.9</v>
      </c>
    </row>
    <row r="5" spans="1:19" ht="20.100000000000001" customHeight="1">
      <c r="A5" s="36">
        <v>43983</v>
      </c>
      <c r="B5" s="5">
        <v>6479800</v>
      </c>
      <c r="C5" s="11">
        <v>6.6265159368777901E-2</v>
      </c>
      <c r="D5" s="5">
        <v>1591800</v>
      </c>
      <c r="E5" s="38">
        <v>-5.6507816914673199E-4</v>
      </c>
      <c r="F5" s="203">
        <v>1019300</v>
      </c>
      <c r="G5" s="38">
        <v>3.5242738167783901E-2</v>
      </c>
      <c r="H5" s="204">
        <v>9.8019999999999996</v>
      </c>
      <c r="I5" s="11">
        <v>0.90961999999999998</v>
      </c>
      <c r="J5" s="5">
        <v>10.33</v>
      </c>
      <c r="K5" s="11">
        <v>0.91239999999999999</v>
      </c>
      <c r="L5" s="5">
        <v>8.2799999999999994</v>
      </c>
      <c r="M5" s="11">
        <v>0.90569999999999995</v>
      </c>
      <c r="N5" s="5">
        <v>10.33</v>
      </c>
      <c r="O5" s="11">
        <v>0.91</v>
      </c>
      <c r="P5" s="5">
        <v>10.23</v>
      </c>
      <c r="Q5" s="11">
        <v>0.91</v>
      </c>
      <c r="R5" s="5">
        <v>9.84</v>
      </c>
      <c r="S5" s="11">
        <v>0.91</v>
      </c>
    </row>
    <row r="6" spans="1:19" ht="20.100000000000001" customHeight="1">
      <c r="A6" s="36">
        <v>44013</v>
      </c>
      <c r="B6" s="5">
        <v>6815600</v>
      </c>
      <c r="C6" s="11">
        <v>5.1822587116886303E-2</v>
      </c>
      <c r="D6" s="5">
        <v>1842100</v>
      </c>
      <c r="E6" s="38">
        <v>0.15724337228294999</v>
      </c>
      <c r="F6" s="203">
        <v>1009700</v>
      </c>
      <c r="G6" s="38">
        <v>-9.4182281958206607E-3</v>
      </c>
      <c r="H6" s="204">
        <v>9.5280000000000005</v>
      </c>
      <c r="I6" s="11">
        <v>0.90415999999999996</v>
      </c>
      <c r="J6" s="5">
        <v>10.210000000000001</v>
      </c>
      <c r="K6" s="11">
        <v>0.92210000000000003</v>
      </c>
      <c r="L6" s="5">
        <v>8.0500000000000007</v>
      </c>
      <c r="M6" s="11">
        <v>0.8952</v>
      </c>
      <c r="N6" s="5">
        <v>10.210000000000001</v>
      </c>
      <c r="O6" s="11">
        <v>0.90200000000000002</v>
      </c>
      <c r="P6" s="5">
        <v>10.119999999999999</v>
      </c>
      <c r="Q6" s="11">
        <v>0.90200000000000002</v>
      </c>
      <c r="R6" s="5">
        <v>9.0500000000000007</v>
      </c>
      <c r="S6" s="11">
        <v>0.89949999999999997</v>
      </c>
    </row>
    <row r="7" spans="1:19" ht="20.100000000000001" customHeight="1">
      <c r="A7" s="36">
        <v>44044</v>
      </c>
      <c r="B7" s="5">
        <v>7655600</v>
      </c>
      <c r="C7" s="11">
        <v>0.123246669405482</v>
      </c>
      <c r="D7" s="5">
        <v>2319300</v>
      </c>
      <c r="E7" s="38">
        <v>0.25905216872048198</v>
      </c>
      <c r="F7" s="203">
        <v>1035900</v>
      </c>
      <c r="G7" s="38">
        <v>2.59483014756858E-2</v>
      </c>
      <c r="H7" s="204">
        <v>9.58</v>
      </c>
      <c r="I7" s="11">
        <v>0.90576000000000001</v>
      </c>
      <c r="J7" s="227">
        <v>10.14</v>
      </c>
      <c r="K7" s="11">
        <v>0.91</v>
      </c>
      <c r="L7" s="227">
        <v>8.1999999999999993</v>
      </c>
      <c r="M7" s="11">
        <v>0.9</v>
      </c>
      <c r="N7" s="227">
        <v>10.199999999999999</v>
      </c>
      <c r="O7" s="11">
        <v>0.91</v>
      </c>
      <c r="P7" s="227">
        <v>10.15</v>
      </c>
      <c r="Q7" s="11">
        <v>0.90229999999999999</v>
      </c>
      <c r="R7" s="227">
        <v>9.2100000000000009</v>
      </c>
      <c r="S7" s="11">
        <v>0.90649999999999997</v>
      </c>
    </row>
    <row r="8" spans="1:19" ht="20.100000000000001" customHeight="1">
      <c r="A8" s="36">
        <v>44075</v>
      </c>
      <c r="B8" s="5">
        <v>8422900</v>
      </c>
      <c r="C8" s="11">
        <v>0.10022728460212101</v>
      </c>
      <c r="D8" s="5">
        <v>2313000</v>
      </c>
      <c r="E8" s="38">
        <v>-2.7163368257663999E-3</v>
      </c>
      <c r="F8" s="203">
        <v>1223100</v>
      </c>
      <c r="G8" s="38">
        <v>0.180712423979149</v>
      </c>
      <c r="H8" s="204">
        <v>9.7460000000000004</v>
      </c>
      <c r="I8" s="11">
        <v>0.90620000000000001</v>
      </c>
      <c r="J8" s="227">
        <v>10.050000000000001</v>
      </c>
      <c r="K8" s="11">
        <v>0.91190000000000004</v>
      </c>
      <c r="L8" s="227">
        <v>8.3000000000000007</v>
      </c>
      <c r="M8" s="11">
        <v>0.9</v>
      </c>
      <c r="N8" s="227">
        <v>10.199999999999999</v>
      </c>
      <c r="O8" s="11">
        <v>0.91100000000000003</v>
      </c>
      <c r="P8" s="227">
        <v>10.199999999999999</v>
      </c>
      <c r="Q8" s="11">
        <v>0.90690000000000004</v>
      </c>
      <c r="R8" s="227">
        <v>9.98</v>
      </c>
      <c r="S8" s="11">
        <v>0.9012</v>
      </c>
    </row>
    <row r="9" spans="1:19" ht="20.100000000000001" customHeight="1">
      <c r="A9" s="36">
        <v>44105</v>
      </c>
      <c r="B9" s="5">
        <v>8917516</v>
      </c>
      <c r="C9" s="11">
        <v>5.8722767692837401E-2</v>
      </c>
      <c r="D9" s="5">
        <v>2276059</v>
      </c>
      <c r="E9" s="38">
        <v>-1.5971033290099398E-2</v>
      </c>
      <c r="F9" s="203">
        <v>1242314</v>
      </c>
      <c r="G9" s="38">
        <v>1.57092633472324E-2</v>
      </c>
      <c r="H9" s="204">
        <v>9.3160000000000007</v>
      </c>
      <c r="I9" s="11">
        <v>0.89661999999999997</v>
      </c>
      <c r="J9" s="227">
        <v>9.3800000000000008</v>
      </c>
      <c r="K9" s="11">
        <v>0.89100000000000001</v>
      </c>
      <c r="L9" s="227">
        <v>8.4</v>
      </c>
      <c r="M9" s="11">
        <v>0.9</v>
      </c>
      <c r="N9" s="227">
        <v>9.5</v>
      </c>
      <c r="O9" s="11">
        <v>0.89500000000000002</v>
      </c>
      <c r="P9" s="227">
        <v>9.8000000000000007</v>
      </c>
      <c r="Q9" s="11">
        <v>0.90210000000000001</v>
      </c>
      <c r="R9" s="227">
        <v>9.5</v>
      </c>
      <c r="S9" s="11">
        <v>0.89500000000000002</v>
      </c>
    </row>
    <row r="10" spans="1:19" ht="20.100000000000001" customHeight="1">
      <c r="A10" s="36">
        <v>44136</v>
      </c>
      <c r="B10" s="5">
        <v>9189100</v>
      </c>
      <c r="C10" s="11">
        <v>3.04551177704643E-2</v>
      </c>
      <c r="D10" s="5">
        <v>2217100</v>
      </c>
      <c r="E10" s="38">
        <v>-2.5903985792986899E-2</v>
      </c>
      <c r="F10" s="203">
        <v>1233400</v>
      </c>
      <c r="G10" s="38">
        <v>-7.1753196051883798E-3</v>
      </c>
      <c r="H10" s="204">
        <v>9.18</v>
      </c>
      <c r="I10" s="11">
        <v>0.86924000000000001</v>
      </c>
      <c r="J10" s="227">
        <v>9.0500000000000007</v>
      </c>
      <c r="K10" s="11">
        <v>0.84889999999999999</v>
      </c>
      <c r="L10" s="227">
        <v>8.5</v>
      </c>
      <c r="M10" s="11">
        <v>0.88</v>
      </c>
      <c r="N10" s="227">
        <v>9.3000000000000007</v>
      </c>
      <c r="O10" s="11">
        <v>0.85229999999999995</v>
      </c>
      <c r="P10" s="227">
        <v>9.36</v>
      </c>
      <c r="Q10" s="11">
        <v>0.86299999999999999</v>
      </c>
      <c r="R10" s="227">
        <v>9.69</v>
      </c>
      <c r="S10" s="11">
        <v>0.90200000000000002</v>
      </c>
    </row>
    <row r="11" spans="1:19" ht="20.100000000000001" customHeight="1">
      <c r="A11" s="36">
        <v>44166</v>
      </c>
      <c r="B11" s="5">
        <v>9240100</v>
      </c>
      <c r="C11" s="11">
        <v>5.5500538681698998E-3</v>
      </c>
      <c r="D11" s="5">
        <v>2137200</v>
      </c>
      <c r="E11" s="38">
        <v>-3.6038067746154902E-2</v>
      </c>
      <c r="F11" s="203">
        <v>1503000</v>
      </c>
      <c r="G11" s="38">
        <v>0.21858277930922701</v>
      </c>
      <c r="H11" s="204">
        <v>9.1745389221556906</v>
      </c>
      <c r="I11" s="11">
        <v>0.87923122538800103</v>
      </c>
      <c r="J11" s="227">
        <v>9.3526946107784408</v>
      </c>
      <c r="K11" s="11">
        <v>0.878156126940005</v>
      </c>
      <c r="L11" s="227">
        <v>8.6</v>
      </c>
      <c r="M11" s="11">
        <v>0.87</v>
      </c>
      <c r="N11" s="227">
        <v>9.15</v>
      </c>
      <c r="O11" s="11">
        <v>0.88249999999999995</v>
      </c>
      <c r="P11" s="227">
        <v>9.4499999999999993</v>
      </c>
      <c r="Q11" s="11">
        <v>0.88300000000000001</v>
      </c>
      <c r="R11" s="227">
        <v>9.32</v>
      </c>
      <c r="S11" s="11">
        <v>0.88249999999999995</v>
      </c>
    </row>
    <row r="12" spans="1:19" ht="20.100000000000001" customHeight="1">
      <c r="A12" s="36">
        <v>44197</v>
      </c>
      <c r="B12" s="5">
        <v>9619900</v>
      </c>
      <c r="C12" s="11">
        <v>4.1103451261350003E-2</v>
      </c>
      <c r="D12" s="5">
        <v>2172400</v>
      </c>
      <c r="E12" s="38">
        <v>1.6470147857009201E-2</v>
      </c>
      <c r="F12" s="203">
        <v>1668900</v>
      </c>
      <c r="G12" s="38">
        <v>0.110379241516966</v>
      </c>
      <c r="H12" s="204">
        <v>9.1022608904068605</v>
      </c>
      <c r="I12" s="11">
        <v>0.875605296767765</v>
      </c>
      <c r="J12" s="227">
        <v>9.0713044520342692</v>
      </c>
      <c r="K12" s="11">
        <v>0.86302648383882297</v>
      </c>
      <c r="L12" s="227">
        <v>8.7000000000000099</v>
      </c>
      <c r="M12" s="11">
        <v>0.87</v>
      </c>
      <c r="N12" s="227">
        <v>9.0299999999999994</v>
      </c>
      <c r="O12" s="11">
        <v>0.873</v>
      </c>
      <c r="P12" s="227">
        <v>9.23</v>
      </c>
      <c r="Q12" s="11">
        <v>0.88400000000000001</v>
      </c>
      <c r="R12" s="227">
        <v>9.48</v>
      </c>
      <c r="S12" s="11">
        <v>0.88800000000000001</v>
      </c>
    </row>
    <row r="13" spans="1:19" ht="20.100000000000001" customHeight="1">
      <c r="A13" s="36">
        <v>44228</v>
      </c>
      <c r="B13" s="5">
        <v>9879800</v>
      </c>
      <c r="C13" s="11">
        <v>2.7016912857722002E-2</v>
      </c>
      <c r="D13" s="5">
        <v>2029800</v>
      </c>
      <c r="E13" s="38">
        <v>-6.5641686613883296E-2</v>
      </c>
      <c r="F13" s="203">
        <v>1464300</v>
      </c>
      <c r="G13" s="38">
        <v>-0.122595721732878</v>
      </c>
      <c r="H13" s="204">
        <v>9.5250719114935496</v>
      </c>
      <c r="I13" s="11">
        <v>0.864559903560567</v>
      </c>
      <c r="J13" s="227">
        <v>9.6453595574677298</v>
      </c>
      <c r="K13" s="11">
        <v>0.85229951780283297</v>
      </c>
      <c r="L13" s="227">
        <v>8.8000000000000096</v>
      </c>
      <c r="M13" s="11">
        <v>0.87</v>
      </c>
      <c r="N13" s="227">
        <v>9.75</v>
      </c>
      <c r="O13" s="11">
        <v>0.86</v>
      </c>
      <c r="P13" s="227">
        <v>9.75</v>
      </c>
      <c r="Q13" s="11">
        <v>0.86699999999999999</v>
      </c>
      <c r="R13" s="227">
        <v>9.68</v>
      </c>
      <c r="S13" s="11">
        <v>0.87350000000000005</v>
      </c>
    </row>
    <row r="14" spans="1:19" ht="20.100000000000001" customHeight="1">
      <c r="A14" s="36">
        <v>44256</v>
      </c>
      <c r="B14" s="5">
        <v>9902211</v>
      </c>
      <c r="C14" s="11">
        <v>2.2683657563918299E-3</v>
      </c>
      <c r="D14" s="5">
        <v>2035410</v>
      </c>
      <c r="E14" s="38">
        <v>2.7638190954773901E-3</v>
      </c>
      <c r="F14" s="203">
        <v>1467650</v>
      </c>
      <c r="G14" s="38">
        <v>2.2877825582189402E-3</v>
      </c>
      <c r="H14" s="204">
        <v>9.7919999999999998</v>
      </c>
      <c r="I14" s="11">
        <v>0.90203999999999995</v>
      </c>
      <c r="J14" s="227">
        <v>10.199999999999999</v>
      </c>
      <c r="K14" s="11">
        <v>0.91</v>
      </c>
      <c r="L14" s="227">
        <v>8.9000000000000092</v>
      </c>
      <c r="M14" s="11">
        <v>0.88</v>
      </c>
      <c r="N14" s="227">
        <v>9.98</v>
      </c>
      <c r="O14" s="11">
        <v>0.91020000000000001</v>
      </c>
      <c r="P14" s="227">
        <v>10.029999999999999</v>
      </c>
      <c r="Q14" s="11">
        <v>0.91149999999999998</v>
      </c>
      <c r="R14" s="227">
        <v>9.85</v>
      </c>
      <c r="S14" s="11">
        <v>0.89849999999999997</v>
      </c>
    </row>
    <row r="15" spans="1:19" ht="20.100000000000001" customHeight="1">
      <c r="A15" s="36">
        <v>44287</v>
      </c>
      <c r="B15" s="5">
        <v>9958540</v>
      </c>
      <c r="C15" s="11">
        <v>5.6885275419802702E-3</v>
      </c>
      <c r="D15" s="5">
        <v>2045977</v>
      </c>
      <c r="E15" s="38">
        <v>5.1915830225851304E-3</v>
      </c>
      <c r="F15" s="203">
        <v>1479520</v>
      </c>
      <c r="G15" s="38">
        <v>8.0877593431676505E-3</v>
      </c>
      <c r="H15" s="204">
        <v>9.9920000000000009</v>
      </c>
      <c r="I15" s="11">
        <v>0.91093999999999997</v>
      </c>
      <c r="J15" s="227">
        <v>10.199999999999999</v>
      </c>
      <c r="K15" s="11">
        <v>0.91</v>
      </c>
      <c r="L15" s="227">
        <v>9.0000000000000107</v>
      </c>
      <c r="M15" s="11">
        <v>0.9</v>
      </c>
      <c r="N15" s="227">
        <v>10.199999999999999</v>
      </c>
      <c r="O15" s="11">
        <v>0.92</v>
      </c>
      <c r="P15" s="227">
        <v>10.36</v>
      </c>
      <c r="Q15" s="11">
        <v>0.91120000000000001</v>
      </c>
      <c r="R15" s="227">
        <v>10.199999999999999</v>
      </c>
      <c r="S15" s="11">
        <v>0.91349999999999998</v>
      </c>
    </row>
    <row r="16" spans="1:19" ht="20.100000000000001" customHeight="1">
      <c r="A16" s="36">
        <v>44317</v>
      </c>
      <c r="B16" s="5">
        <v>10021000</v>
      </c>
      <c r="C16" s="11">
        <v>6.2720037274540197E-3</v>
      </c>
      <c r="D16" s="5">
        <v>2257522</v>
      </c>
      <c r="E16" s="38">
        <v>0.103395590468515</v>
      </c>
      <c r="F16" s="203">
        <v>1512478</v>
      </c>
      <c r="G16" s="38">
        <v>2.2276143614145101E-2</v>
      </c>
      <c r="H16" s="204">
        <v>10.27</v>
      </c>
      <c r="I16" s="11">
        <v>0.873</v>
      </c>
      <c r="J16" s="227">
        <v>10.65</v>
      </c>
      <c r="K16" s="11">
        <v>0.88690000000000002</v>
      </c>
      <c r="L16" s="227">
        <v>9.4700000000000006</v>
      </c>
      <c r="M16" s="11">
        <v>0.85780000000000001</v>
      </c>
      <c r="N16" s="227">
        <v>10.85</v>
      </c>
      <c r="O16" s="11">
        <v>0.87980000000000003</v>
      </c>
      <c r="P16" s="227">
        <v>10</v>
      </c>
      <c r="Q16" s="11">
        <v>0.88560000000000005</v>
      </c>
      <c r="R16" s="227">
        <v>10.36</v>
      </c>
      <c r="S16" s="11">
        <v>0.85499999999999998</v>
      </c>
    </row>
    <row r="17" spans="1:19" ht="20.100000000000001" customHeight="1">
      <c r="A17" s="36">
        <v>44348</v>
      </c>
      <c r="B17" s="5">
        <v>9868222</v>
      </c>
      <c r="C17" s="11">
        <v>-1.52457838539068E-2</v>
      </c>
      <c r="D17" s="5">
        <v>2245432</v>
      </c>
      <c r="E17" s="38">
        <v>-5.3554295373422697E-3</v>
      </c>
      <c r="F17" s="203">
        <v>1476652</v>
      </c>
      <c r="G17" s="38">
        <v>-2.3686956107791299E-2</v>
      </c>
      <c r="H17" s="204">
        <v>10.39</v>
      </c>
      <c r="I17" s="11">
        <v>0.90449999999999997</v>
      </c>
      <c r="J17" s="227">
        <v>10.6</v>
      </c>
      <c r="K17" s="11">
        <v>0.9</v>
      </c>
      <c r="L17" s="227">
        <v>9.8699999999999992</v>
      </c>
      <c r="M17" s="11">
        <v>0.88600000000000001</v>
      </c>
      <c r="N17" s="227">
        <v>10.8</v>
      </c>
      <c r="O17" s="11">
        <v>0.9022</v>
      </c>
      <c r="P17" s="227">
        <v>10.3</v>
      </c>
      <c r="Q17" s="11">
        <v>0.90200000000000002</v>
      </c>
      <c r="R17" s="227">
        <v>10.4</v>
      </c>
      <c r="S17" s="11">
        <v>0.89900000000000002</v>
      </c>
    </row>
    <row r="18" spans="1:19" ht="20.100000000000001" customHeight="1">
      <c r="A18" s="36">
        <v>44378</v>
      </c>
      <c r="B18" s="5">
        <v>9501525</v>
      </c>
      <c r="C18" s="11">
        <v>-3.7159378862777898E-2</v>
      </c>
      <c r="D18" s="5">
        <v>2254580</v>
      </c>
      <c r="E18" s="38">
        <v>4.0740490025972702E-3</v>
      </c>
      <c r="F18" s="203">
        <v>1498500</v>
      </c>
      <c r="G18" s="38">
        <v>1.4795632281675001E-2</v>
      </c>
      <c r="H18" s="204">
        <v>10.36</v>
      </c>
      <c r="I18" s="11">
        <v>0.89329999999999998</v>
      </c>
      <c r="J18" s="227">
        <v>10.63</v>
      </c>
      <c r="K18" s="11">
        <v>0.89880000000000004</v>
      </c>
      <c r="L18" s="227">
        <v>9.9499999999999993</v>
      </c>
      <c r="M18" s="11">
        <v>0.89</v>
      </c>
      <c r="N18" s="227">
        <v>10.78</v>
      </c>
      <c r="O18" s="11">
        <v>0.89980000000000004</v>
      </c>
      <c r="P18" s="227">
        <v>10.1</v>
      </c>
      <c r="Q18" s="11">
        <v>0.88900000000000001</v>
      </c>
      <c r="R18" s="227">
        <v>10.32</v>
      </c>
      <c r="S18" s="11">
        <v>0.88900000000000001</v>
      </c>
    </row>
    <row r="19" spans="1:19" ht="20.100000000000001" customHeight="1">
      <c r="A19" s="36">
        <v>44409</v>
      </c>
      <c r="B19" s="5">
        <v>9305400</v>
      </c>
      <c r="C19" s="11">
        <v>-2.06E-2</v>
      </c>
      <c r="D19" s="5">
        <v>2201474</v>
      </c>
      <c r="E19" s="38">
        <v>-2.35547197260687E-2</v>
      </c>
      <c r="F19" s="203">
        <v>1550005</v>
      </c>
      <c r="G19" s="38">
        <v>3.4371037704370999E-2</v>
      </c>
      <c r="H19" s="204">
        <v>10.5</v>
      </c>
      <c r="I19" s="11">
        <v>0.89300000000000002</v>
      </c>
      <c r="J19" s="227">
        <v>10.7</v>
      </c>
      <c r="K19" s="11">
        <v>0.90200000000000002</v>
      </c>
      <c r="L19" s="227">
        <v>10.1</v>
      </c>
      <c r="M19" s="11">
        <v>0.9</v>
      </c>
      <c r="N19" s="227">
        <v>10.85</v>
      </c>
      <c r="O19" s="11">
        <v>0.88400000000000001</v>
      </c>
      <c r="P19" s="227">
        <v>10.3</v>
      </c>
      <c r="Q19" s="11">
        <v>0.879</v>
      </c>
      <c r="R19" s="204">
        <v>10.5</v>
      </c>
      <c r="S19" s="11">
        <v>0.9</v>
      </c>
    </row>
    <row r="20" spans="1:19" ht="20.100000000000001" customHeight="1">
      <c r="A20" s="36">
        <v>44440</v>
      </c>
      <c r="B20" s="5">
        <v>9218710</v>
      </c>
      <c r="C20" s="11">
        <v>-9.2999999999999992E-3</v>
      </c>
      <c r="D20" s="5">
        <v>2198778</v>
      </c>
      <c r="E20" s="38">
        <v>-1.22463404064731E-3</v>
      </c>
      <c r="F20" s="12">
        <v>1688741</v>
      </c>
      <c r="G20" s="38">
        <v>8.9506808042554703E-2</v>
      </c>
      <c r="H20" s="204">
        <v>10.39</v>
      </c>
      <c r="I20" s="11">
        <v>0.89959999999999996</v>
      </c>
      <c r="J20" s="227">
        <v>10.65</v>
      </c>
      <c r="K20" s="11">
        <v>0.9</v>
      </c>
      <c r="L20" s="227">
        <v>10.25</v>
      </c>
      <c r="M20" s="11">
        <v>0.91100000000000003</v>
      </c>
      <c r="N20" s="227">
        <v>10.56</v>
      </c>
      <c r="O20" s="11">
        <v>0.89500000000000002</v>
      </c>
      <c r="P20" s="227">
        <v>10.28</v>
      </c>
      <c r="Q20" s="11">
        <v>0.89</v>
      </c>
      <c r="R20" s="227">
        <v>10.199999999999999</v>
      </c>
      <c r="S20" s="11">
        <v>0.90200000000000002</v>
      </c>
    </row>
    <row r="21" spans="1:19" s="124" customFormat="1" ht="20.100000000000001" customHeight="1">
      <c r="A21" s="218">
        <v>44470</v>
      </c>
      <c r="B21" s="219">
        <v>9131820</v>
      </c>
      <c r="C21" s="220">
        <v>-9.4000000000000004E-3</v>
      </c>
      <c r="D21" s="219">
        <v>2189484</v>
      </c>
      <c r="E21" s="221">
        <v>-4.2268933016430003E-3</v>
      </c>
      <c r="F21" s="222">
        <v>1620333</v>
      </c>
      <c r="G21" s="221">
        <v>-4.0508283981972398E-2</v>
      </c>
      <c r="H21" s="223">
        <v>10.41</v>
      </c>
      <c r="I21" s="220">
        <v>0.90480000000000005</v>
      </c>
      <c r="J21" s="228">
        <v>10.52</v>
      </c>
      <c r="K21" s="220">
        <v>0.91200000000000003</v>
      </c>
      <c r="L21" s="228">
        <v>10.24</v>
      </c>
      <c r="M21" s="220">
        <v>0.90200000000000002</v>
      </c>
      <c r="N21" s="228">
        <v>10.65</v>
      </c>
      <c r="O21" s="220">
        <v>0.90200000000000002</v>
      </c>
      <c r="P21" s="228">
        <v>10.33</v>
      </c>
      <c r="Q21" s="220">
        <v>0.90100000000000002</v>
      </c>
      <c r="R21" s="228">
        <v>10.29</v>
      </c>
      <c r="S21" s="220">
        <v>0.90700000000000003</v>
      </c>
    </row>
    <row r="22" spans="1:19" ht="20.100000000000001" customHeight="1">
      <c r="A22" s="36">
        <v>44501</v>
      </c>
      <c r="B22" s="5">
        <v>9011233</v>
      </c>
      <c r="C22" s="11">
        <v>-1.32E-2</v>
      </c>
      <c r="D22" s="5">
        <v>2109987</v>
      </c>
      <c r="E22" s="38">
        <v>-3.6308554892385603E-2</v>
      </c>
      <c r="F22" s="12">
        <v>1559879</v>
      </c>
      <c r="G22" s="38">
        <v>-3.7309614752029402E-2</v>
      </c>
      <c r="H22" s="204">
        <v>10.27</v>
      </c>
      <c r="I22" s="11">
        <v>0.86599999999999999</v>
      </c>
      <c r="J22" s="227">
        <v>10.06</v>
      </c>
      <c r="K22" s="11">
        <v>0.84299999999999997</v>
      </c>
      <c r="L22" s="227">
        <v>10.23</v>
      </c>
      <c r="M22" s="11">
        <v>0.875</v>
      </c>
      <c r="N22" s="227">
        <v>10.45</v>
      </c>
      <c r="O22" s="11">
        <v>0.86199999999999999</v>
      </c>
      <c r="P22" s="227">
        <v>10.29</v>
      </c>
      <c r="Q22" s="11">
        <v>0.87439999999999996</v>
      </c>
      <c r="R22" s="227">
        <v>10.31</v>
      </c>
      <c r="S22" s="11">
        <v>0.878</v>
      </c>
    </row>
    <row r="23" spans="1:19" s="10" customFormat="1" ht="20.100000000000001" customHeight="1">
      <c r="A23" s="36">
        <v>44531</v>
      </c>
      <c r="B23" s="5">
        <v>8950840</v>
      </c>
      <c r="C23" s="11">
        <v>-6.7000000000000002E-3</v>
      </c>
      <c r="D23" s="5">
        <v>2085705</v>
      </c>
      <c r="E23" s="38">
        <v>-1.1508127775194801E-2</v>
      </c>
      <c r="F23" s="12">
        <v>1557410</v>
      </c>
      <c r="G23" s="38">
        <v>-1.5828150773233101E-3</v>
      </c>
      <c r="H23" s="204">
        <v>10.19</v>
      </c>
      <c r="I23" s="11">
        <v>0.86639999999999995</v>
      </c>
      <c r="J23" s="227">
        <v>10.01</v>
      </c>
      <c r="K23" s="11">
        <v>0.84640000000000004</v>
      </c>
      <c r="L23" s="227">
        <v>10.23</v>
      </c>
      <c r="M23" s="11">
        <v>0.87119999999999997</v>
      </c>
      <c r="N23" s="227">
        <v>10.210000000000001</v>
      </c>
      <c r="O23" s="11">
        <v>0.86119999999999997</v>
      </c>
      <c r="P23" s="227">
        <v>10.24</v>
      </c>
      <c r="Q23" s="11">
        <v>0.87539999999999996</v>
      </c>
      <c r="R23" s="227">
        <v>10.24</v>
      </c>
      <c r="S23" s="11">
        <v>0.87780000000000002</v>
      </c>
    </row>
    <row r="24" spans="1:19" ht="20.100000000000001" customHeight="1">
      <c r="A24" s="36">
        <v>44562</v>
      </c>
      <c r="B24" s="5">
        <v>8880945</v>
      </c>
      <c r="C24" s="11">
        <v>-7.7999999999999996E-3</v>
      </c>
      <c r="D24" s="5">
        <v>2035410</v>
      </c>
      <c r="E24" s="38">
        <v>-2.41141484534006E-2</v>
      </c>
      <c r="F24" s="12">
        <v>1545500</v>
      </c>
      <c r="G24" s="38">
        <v>-7.6473118831906798E-3</v>
      </c>
      <c r="H24" s="204">
        <v>9.83</v>
      </c>
      <c r="I24" s="11">
        <v>0.85580000000000001</v>
      </c>
      <c r="J24" s="227">
        <v>9.5399999999999991</v>
      </c>
      <c r="K24" s="11">
        <v>0.83399999999999996</v>
      </c>
      <c r="L24" s="227">
        <v>9.8699999999999992</v>
      </c>
      <c r="M24" s="11">
        <v>0.85799999999999998</v>
      </c>
      <c r="N24" s="227">
        <v>9.89</v>
      </c>
      <c r="O24" s="11">
        <v>0.84799999999999998</v>
      </c>
      <c r="P24" s="227">
        <v>9.85</v>
      </c>
      <c r="Q24" s="11">
        <v>0.86799999999999999</v>
      </c>
      <c r="R24" s="227">
        <v>9.98</v>
      </c>
      <c r="S24" s="11">
        <v>0.871</v>
      </c>
    </row>
    <row r="25" spans="1:19" ht="20.100000000000001" customHeight="1">
      <c r="A25" s="36">
        <v>44593</v>
      </c>
      <c r="B25" s="5">
        <v>8820755</v>
      </c>
      <c r="C25" s="11">
        <v>-6.7999999999999996E-3</v>
      </c>
      <c r="D25" s="5">
        <v>2053299</v>
      </c>
      <c r="E25" s="11">
        <v>8.8000000000000005E-3</v>
      </c>
      <c r="F25" s="12">
        <v>1423322</v>
      </c>
      <c r="G25" s="11">
        <v>-7.9100000000000004E-2</v>
      </c>
      <c r="H25" s="204">
        <v>10.25</v>
      </c>
      <c r="I25" s="11">
        <v>0.86639999999999995</v>
      </c>
      <c r="J25" s="227">
        <v>10.01</v>
      </c>
      <c r="K25" s="11">
        <v>0.8589</v>
      </c>
      <c r="L25" s="227">
        <v>10.33</v>
      </c>
      <c r="M25" s="11">
        <v>0.86799999999999999</v>
      </c>
      <c r="N25" s="227">
        <v>10.25</v>
      </c>
      <c r="O25" s="11">
        <v>0.85650000000000004</v>
      </c>
      <c r="P25" s="227">
        <v>10.38</v>
      </c>
      <c r="Q25" s="11">
        <v>0.87209999999999999</v>
      </c>
      <c r="R25" s="227">
        <v>10.3</v>
      </c>
      <c r="S25" s="11">
        <v>0.87649999999999995</v>
      </c>
    </row>
    <row r="26" spans="1:19" ht="21" customHeight="1">
      <c r="A26" s="36">
        <v>44621</v>
      </c>
      <c r="B26" s="5">
        <v>8750829</v>
      </c>
      <c r="C26" s="11">
        <v>-7.9000000000000008E-3</v>
      </c>
      <c r="D26" s="5">
        <v>2018722</v>
      </c>
      <c r="E26" s="11">
        <v>-1.6799999999999999E-2</v>
      </c>
      <c r="F26" s="12">
        <v>1378875</v>
      </c>
      <c r="G26" s="11">
        <v>-3.1199999999999999E-2</v>
      </c>
      <c r="H26" s="204">
        <v>10.27</v>
      </c>
      <c r="I26" s="11">
        <v>0.86699999999999999</v>
      </c>
      <c r="J26" s="227">
        <v>10.220000000000001</v>
      </c>
      <c r="K26" s="229">
        <v>0.86199999999999999</v>
      </c>
      <c r="L26" s="230">
        <v>10.28</v>
      </c>
      <c r="M26" s="229">
        <v>0.86870000000000003</v>
      </c>
      <c r="N26" s="230">
        <v>10.25</v>
      </c>
      <c r="O26" s="229">
        <v>0.86329999999999996</v>
      </c>
      <c r="P26" s="230">
        <v>10.31</v>
      </c>
      <c r="Q26" s="229">
        <v>0.86980000000000002</v>
      </c>
      <c r="R26" s="230">
        <v>10.31</v>
      </c>
      <c r="S26" s="11">
        <v>0.87109999999999999</v>
      </c>
    </row>
    <row r="27" spans="1:19" ht="21" customHeight="1">
      <c r="A27" s="36">
        <v>44652</v>
      </c>
      <c r="B27" s="5">
        <v>9082955</v>
      </c>
      <c r="C27" s="11">
        <v>3.7999999999999999E-2</v>
      </c>
      <c r="D27" s="63">
        <v>2029044</v>
      </c>
      <c r="E27" s="64">
        <v>5.1000000000000004E-3</v>
      </c>
      <c r="F27" s="48">
        <v>1443541</v>
      </c>
      <c r="G27" s="11">
        <v>-6.0000000000000001E-3</v>
      </c>
      <c r="H27" s="204">
        <v>10.42</v>
      </c>
      <c r="I27" s="11">
        <v>0.87419999999999998</v>
      </c>
      <c r="J27" s="227">
        <v>10.38</v>
      </c>
      <c r="K27" s="11">
        <v>0.875</v>
      </c>
      <c r="L27" s="227">
        <v>10.45</v>
      </c>
      <c r="M27" s="11">
        <v>0.872</v>
      </c>
      <c r="N27" s="227">
        <v>10.41</v>
      </c>
      <c r="O27" s="11">
        <v>0.874</v>
      </c>
      <c r="P27" s="227">
        <v>10.45</v>
      </c>
      <c r="Q27" s="11">
        <v>0.875</v>
      </c>
      <c r="R27" s="227">
        <v>10.41</v>
      </c>
      <c r="S27" s="11">
        <v>0.875</v>
      </c>
    </row>
    <row r="28" spans="1:19" ht="20.100000000000001" customHeight="1">
      <c r="A28" s="36">
        <v>44682</v>
      </c>
      <c r="B28" s="5">
        <v>9165666</v>
      </c>
      <c r="C28" s="11">
        <v>9.1000000000000004E-3</v>
      </c>
      <c r="D28" s="63">
        <v>2047785</v>
      </c>
      <c r="E28" s="64">
        <v>9.1999999999999998E-3</v>
      </c>
      <c r="F28" s="48">
        <v>1435272</v>
      </c>
      <c r="G28" s="11">
        <v>-3.8E-3</v>
      </c>
      <c r="H28" s="204">
        <v>10.48</v>
      </c>
      <c r="I28" s="64">
        <v>0.87909999999999999</v>
      </c>
      <c r="J28" s="227">
        <v>10.43</v>
      </c>
      <c r="K28" s="11">
        <v>0.87890000000000001</v>
      </c>
      <c r="L28" s="227">
        <v>10.43</v>
      </c>
      <c r="M28" s="11">
        <v>0.87890000000000001</v>
      </c>
      <c r="N28" s="227">
        <v>10.57</v>
      </c>
      <c r="O28" s="11">
        <v>0.879</v>
      </c>
      <c r="P28" s="227">
        <v>10.44</v>
      </c>
      <c r="Q28" s="11">
        <v>0.87890000000000001</v>
      </c>
      <c r="R28" s="227">
        <v>10.54</v>
      </c>
      <c r="S28" s="11">
        <v>0.88</v>
      </c>
    </row>
    <row r="29" spans="1:19" ht="20.100000000000001" customHeight="1">
      <c r="A29" s="36">
        <v>44713</v>
      </c>
      <c r="B29" s="5">
        <v>9195124</v>
      </c>
      <c r="C29" s="11">
        <v>3.2000000000000002E-3</v>
      </c>
      <c r="D29" s="63">
        <v>2055368</v>
      </c>
      <c r="E29" s="64">
        <v>3.7000000000000002E-3</v>
      </c>
      <c r="F29" s="48">
        <v>1440854</v>
      </c>
      <c r="G29" s="11">
        <v>3.8999999999999998E-3</v>
      </c>
      <c r="H29" s="204">
        <v>10.53</v>
      </c>
      <c r="I29" s="11">
        <v>0.88080000000000003</v>
      </c>
      <c r="J29" s="227">
        <v>10.63</v>
      </c>
      <c r="K29" s="11">
        <v>0.87909999999999999</v>
      </c>
      <c r="L29" s="227">
        <v>10.35</v>
      </c>
      <c r="M29" s="11">
        <v>0.87849999999999995</v>
      </c>
      <c r="N29" s="227">
        <v>10.72</v>
      </c>
      <c r="O29" s="11">
        <v>0.8821</v>
      </c>
      <c r="P29" s="227">
        <v>10.46</v>
      </c>
      <c r="Q29" s="11">
        <v>0.88229999999999997</v>
      </c>
      <c r="R29" s="227">
        <v>10.49</v>
      </c>
      <c r="S29" s="11">
        <v>0.8821</v>
      </c>
    </row>
    <row r="30" spans="1:19" s="10" customFormat="1" ht="20.100000000000001" customHeight="1">
      <c r="A30" s="36">
        <v>44743</v>
      </c>
      <c r="B30" s="5">
        <v>9294010</v>
      </c>
      <c r="C30" s="11">
        <v>1.0800000000000001E-2</v>
      </c>
      <c r="D30" s="63">
        <v>2080877</v>
      </c>
      <c r="E30" s="64">
        <v>1.24E-2</v>
      </c>
      <c r="F30" s="48">
        <v>1481140</v>
      </c>
      <c r="G30" s="11">
        <v>2.8000000000000001E-2</v>
      </c>
      <c r="H30" s="204">
        <v>10.84</v>
      </c>
      <c r="I30" s="11">
        <v>0.88539999999999996</v>
      </c>
      <c r="J30" s="227">
        <v>10.98</v>
      </c>
      <c r="K30" s="11">
        <v>0.88639999999999997</v>
      </c>
      <c r="L30" s="227">
        <v>10.55</v>
      </c>
      <c r="M30" s="11">
        <v>0.88500000000000001</v>
      </c>
      <c r="N30" s="227">
        <v>11.02</v>
      </c>
      <c r="O30" s="11">
        <v>0.88580000000000003</v>
      </c>
      <c r="P30" s="227">
        <v>10.87</v>
      </c>
      <c r="Q30" s="11">
        <v>0.88539999999999996</v>
      </c>
      <c r="R30" s="227">
        <v>10.77</v>
      </c>
      <c r="S30" s="11">
        <v>0.88449999999999995</v>
      </c>
    </row>
    <row r="31" spans="1:19" ht="20.100000000000001" customHeight="1">
      <c r="A31" s="36">
        <v>44774</v>
      </c>
      <c r="B31" s="5">
        <v>9386540</v>
      </c>
      <c r="C31" s="11">
        <v>0.01</v>
      </c>
      <c r="D31" s="63">
        <v>2092015</v>
      </c>
      <c r="E31" s="64">
        <v>5.4000000000000003E-3</v>
      </c>
      <c r="F31" s="48">
        <v>1489815</v>
      </c>
      <c r="G31" s="11">
        <v>5.8999999999999999E-3</v>
      </c>
      <c r="H31" s="204">
        <v>10.95</v>
      </c>
      <c r="I31" s="11">
        <v>0.89</v>
      </c>
      <c r="J31" s="227">
        <v>11</v>
      </c>
      <c r="K31" s="11">
        <v>0.88929999999999998</v>
      </c>
      <c r="L31" s="227">
        <v>10.8</v>
      </c>
      <c r="M31" s="11">
        <v>0.88900000000000001</v>
      </c>
      <c r="N31" s="227">
        <v>11.03</v>
      </c>
      <c r="O31" s="11">
        <v>0.89</v>
      </c>
      <c r="P31" s="227">
        <v>10.95</v>
      </c>
      <c r="Q31" s="11">
        <v>0.89</v>
      </c>
      <c r="R31" s="227">
        <v>10.95</v>
      </c>
      <c r="S31" s="11">
        <v>0.88900000000000001</v>
      </c>
    </row>
    <row r="32" spans="1:19" ht="20.100000000000001" customHeight="1">
      <c r="A32" s="36">
        <v>44805</v>
      </c>
      <c r="B32" s="5">
        <v>9519833</v>
      </c>
      <c r="C32" s="11">
        <v>1.4200000000000001E-2</v>
      </c>
      <c r="D32" s="63">
        <v>2097432</v>
      </c>
      <c r="E32" s="64">
        <v>2.5999999999999999E-3</v>
      </c>
      <c r="F32" s="48">
        <v>1498700</v>
      </c>
      <c r="G32" s="11">
        <v>6.0000000000000001E-3</v>
      </c>
      <c r="H32" s="204">
        <v>11.06</v>
      </c>
      <c r="I32" s="11">
        <v>0.89359999999999995</v>
      </c>
      <c r="J32" s="227">
        <v>11.08</v>
      </c>
      <c r="K32" s="11">
        <v>0.89259999999999995</v>
      </c>
      <c r="L32" s="227">
        <v>11.04</v>
      </c>
      <c r="M32" s="11">
        <v>0.89329999999999998</v>
      </c>
      <c r="N32" s="227">
        <v>11.11</v>
      </c>
      <c r="O32" s="11">
        <v>0.89500000000000002</v>
      </c>
      <c r="P32" s="227">
        <v>11.02</v>
      </c>
      <c r="Q32" s="11">
        <v>0.89490000000000003</v>
      </c>
      <c r="R32" s="227">
        <v>11.05</v>
      </c>
      <c r="S32" s="11">
        <v>0.89219999999999999</v>
      </c>
    </row>
    <row r="33" spans="1:19" ht="20.100000000000001" customHeight="1">
      <c r="A33" s="36">
        <v>44835</v>
      </c>
      <c r="B33" s="5">
        <v>9709733</v>
      </c>
      <c r="C33" s="11">
        <v>1.9900000000000001E-2</v>
      </c>
      <c r="D33" s="63">
        <v>2131889</v>
      </c>
      <c r="E33" s="64">
        <v>1.6400000000000001E-2</v>
      </c>
      <c r="F33" s="48">
        <v>1516872</v>
      </c>
      <c r="G33" s="11">
        <v>1.21E-2</v>
      </c>
      <c r="H33" s="204">
        <v>11</v>
      </c>
      <c r="I33" s="11">
        <v>0.8962</v>
      </c>
      <c r="J33" s="227">
        <v>10.98</v>
      </c>
      <c r="K33" s="11">
        <v>0.89119999999999999</v>
      </c>
      <c r="L33" s="227">
        <v>11.01</v>
      </c>
      <c r="M33" s="11">
        <v>0.8931</v>
      </c>
      <c r="N33" s="227">
        <v>11.02</v>
      </c>
      <c r="O33" s="11">
        <v>0.89570000000000005</v>
      </c>
      <c r="P33" s="227">
        <v>10.99</v>
      </c>
      <c r="Q33" s="11">
        <v>0.89910000000000001</v>
      </c>
      <c r="R33" s="227">
        <v>11.02</v>
      </c>
      <c r="S33" s="11">
        <v>0.90210000000000001</v>
      </c>
    </row>
    <row r="34" spans="1:19" ht="20.100000000000001" customHeight="1">
      <c r="A34" s="36">
        <v>44866</v>
      </c>
      <c r="B34" s="5">
        <v>9722500</v>
      </c>
      <c r="C34" s="11">
        <v>1.2999999999999999E-3</v>
      </c>
      <c r="D34" s="63">
        <v>2150392</v>
      </c>
      <c r="E34" s="64">
        <v>8.6999999999999994E-3</v>
      </c>
      <c r="F34" s="48">
        <v>1537228</v>
      </c>
      <c r="G34" s="11">
        <v>1.34E-2</v>
      </c>
      <c r="H34" s="204">
        <v>10.88</v>
      </c>
      <c r="I34" s="11">
        <v>0.89780000000000004</v>
      </c>
      <c r="J34" s="227">
        <v>10.78</v>
      </c>
      <c r="K34" s="11">
        <v>0.89</v>
      </c>
      <c r="L34" s="227">
        <v>10.88</v>
      </c>
      <c r="M34" s="11">
        <v>0.89180000000000004</v>
      </c>
      <c r="N34" s="227">
        <v>10.89</v>
      </c>
      <c r="O34" s="11">
        <v>0.9</v>
      </c>
      <c r="P34" s="227">
        <v>10.69</v>
      </c>
      <c r="Q34" s="11">
        <v>0.9</v>
      </c>
      <c r="R34" s="227">
        <v>11.17</v>
      </c>
      <c r="S34" s="11">
        <v>0.90700000000000003</v>
      </c>
    </row>
    <row r="35" spans="1:19" s="10" customFormat="1" ht="20.100000000000001" customHeight="1">
      <c r="A35" s="36">
        <v>44896</v>
      </c>
      <c r="B35" s="5">
        <v>9650222</v>
      </c>
      <c r="C35" s="11">
        <v>-7.4000000000000003E-3</v>
      </c>
      <c r="D35" s="63">
        <v>2137487</v>
      </c>
      <c r="E35" s="64">
        <v>-6.0000000000000001E-3</v>
      </c>
      <c r="F35" s="48">
        <v>1545267</v>
      </c>
      <c r="G35" s="11">
        <v>5.1999999999999998E-3</v>
      </c>
      <c r="H35" s="204">
        <v>10.66</v>
      </c>
      <c r="I35" s="11">
        <v>0.89139999999999997</v>
      </c>
      <c r="J35" s="227">
        <v>10.23</v>
      </c>
      <c r="K35" s="11">
        <v>0.879</v>
      </c>
      <c r="L35" s="227">
        <v>10.86</v>
      </c>
      <c r="M35" s="11">
        <v>0.89300000000000002</v>
      </c>
      <c r="N35" s="227">
        <v>10.76</v>
      </c>
      <c r="O35" s="11">
        <v>0.89</v>
      </c>
      <c r="P35" s="227">
        <v>10.56</v>
      </c>
      <c r="Q35" s="11">
        <v>0.89500000000000002</v>
      </c>
      <c r="R35" s="227">
        <v>10.9</v>
      </c>
      <c r="S35" s="11">
        <v>0.9</v>
      </c>
    </row>
    <row r="36" spans="1:19" s="10" customFormat="1" ht="20.100000000000001" customHeight="1">
      <c r="A36" s="43">
        <v>44927</v>
      </c>
      <c r="B36" s="96">
        <v>9622992</v>
      </c>
      <c r="C36" s="57">
        <v>-2.8E-3</v>
      </c>
      <c r="D36" s="65">
        <v>2137844</v>
      </c>
      <c r="E36" s="58">
        <v>2.0000000000000001E-4</v>
      </c>
      <c r="F36" s="224">
        <v>1545554</v>
      </c>
      <c r="G36" s="57">
        <v>2.0000000000000001E-4</v>
      </c>
      <c r="H36" s="211">
        <v>10.61</v>
      </c>
      <c r="I36" s="57">
        <v>0.88919999999999999</v>
      </c>
      <c r="J36" s="231">
        <v>10.199999999999999</v>
      </c>
      <c r="K36" s="57">
        <v>0.875</v>
      </c>
      <c r="L36" s="231">
        <v>10.8</v>
      </c>
      <c r="M36" s="57">
        <v>0.89</v>
      </c>
      <c r="N36" s="231">
        <v>10.61</v>
      </c>
      <c r="O36" s="57">
        <v>0.88900000000000001</v>
      </c>
      <c r="P36" s="231">
        <v>10.54</v>
      </c>
      <c r="Q36" s="57">
        <v>0.89200000000000002</v>
      </c>
      <c r="R36" s="231">
        <v>10.88</v>
      </c>
      <c r="S36" s="57">
        <v>0.9</v>
      </c>
    </row>
    <row r="37" spans="1:19" ht="20.100000000000001" customHeight="1">
      <c r="A37" s="225" t="s">
        <v>1660</v>
      </c>
      <c r="B37" s="560" t="s">
        <v>1661</v>
      </c>
      <c r="C37" s="560"/>
      <c r="D37" s="560"/>
      <c r="E37" s="560"/>
      <c r="F37" s="560"/>
      <c r="G37" s="560"/>
      <c r="H37" s="560"/>
      <c r="I37" s="560"/>
      <c r="J37" s="560"/>
      <c r="K37" s="560"/>
      <c r="L37" s="232"/>
      <c r="M37" s="232"/>
      <c r="N37" s="233"/>
      <c r="O37" s="233"/>
      <c r="P37" s="233"/>
      <c r="Q37" s="233"/>
      <c r="R37" s="233"/>
      <c r="S37" s="233"/>
    </row>
    <row r="38" spans="1:19" ht="20.100000000000001" customHeight="1">
      <c r="A38" s="226" t="s">
        <v>1662</v>
      </c>
      <c r="B38" s="556" t="s">
        <v>1663</v>
      </c>
      <c r="C38" s="556"/>
      <c r="D38" s="556"/>
      <c r="E38" s="556"/>
      <c r="F38" s="556"/>
      <c r="G38" s="556"/>
      <c r="H38" s="556"/>
      <c r="I38" s="556"/>
      <c r="J38" s="556"/>
      <c r="K38" s="556"/>
      <c r="L38" s="232"/>
      <c r="M38" s="232"/>
      <c r="N38" s="233"/>
      <c r="O38" s="233"/>
      <c r="P38" s="233"/>
      <c r="Q38" s="233"/>
      <c r="R38" s="233"/>
      <c r="S38" s="233"/>
    </row>
    <row r="39" spans="1:19" ht="20.100000000000001" customHeight="1">
      <c r="A39" s="226" t="s">
        <v>1656</v>
      </c>
      <c r="B39" s="556" t="s">
        <v>1664</v>
      </c>
      <c r="C39" s="556"/>
      <c r="D39" s="556"/>
      <c r="E39" s="556"/>
      <c r="F39" s="556"/>
      <c r="G39" s="556"/>
      <c r="H39" s="556"/>
      <c r="I39" s="556"/>
      <c r="J39" s="556"/>
      <c r="K39" s="556"/>
      <c r="L39" s="232"/>
      <c r="M39" s="232"/>
      <c r="N39" s="232"/>
      <c r="O39" s="233"/>
      <c r="P39" s="233"/>
      <c r="Q39" s="233"/>
      <c r="R39" s="233"/>
      <c r="S39" s="233"/>
    </row>
    <row r="40" spans="1:19" ht="20.100000000000001" customHeight="1">
      <c r="A40" s="226" t="s">
        <v>1658</v>
      </c>
      <c r="B40" s="556" t="s">
        <v>1665</v>
      </c>
      <c r="C40" s="556"/>
      <c r="D40" s="556"/>
      <c r="E40" s="556"/>
      <c r="F40" s="556"/>
      <c r="G40" s="556"/>
      <c r="H40" s="556"/>
      <c r="I40" s="556"/>
      <c r="J40" s="556"/>
      <c r="K40" s="556"/>
      <c r="L40" s="233"/>
      <c r="M40" s="233"/>
      <c r="N40" s="233"/>
      <c r="O40" s="233"/>
      <c r="P40" s="233"/>
      <c r="Q40" s="233"/>
      <c r="R40" s="233"/>
      <c r="S40" s="233"/>
    </row>
    <row r="41" spans="1:19" ht="20.100000000000001" customHeight="1">
      <c r="A41" s="226" t="s">
        <v>1659</v>
      </c>
      <c r="B41" s="556" t="s">
        <v>1666</v>
      </c>
      <c r="C41" s="556"/>
      <c r="D41" s="556"/>
      <c r="E41" s="556"/>
      <c r="F41" s="556"/>
      <c r="G41" s="556"/>
      <c r="H41" s="556"/>
      <c r="I41" s="556"/>
      <c r="J41" s="556"/>
      <c r="K41" s="556"/>
    </row>
    <row r="42" spans="1:19" ht="20.100000000000001" customHeight="1">
      <c r="A42" s="226" t="s">
        <v>1667</v>
      </c>
      <c r="B42" s="557" t="s">
        <v>1668</v>
      </c>
      <c r="C42" s="558"/>
      <c r="D42" s="558"/>
      <c r="E42" s="558"/>
      <c r="F42" s="558"/>
      <c r="G42" s="558"/>
      <c r="H42" s="558"/>
      <c r="I42" s="558"/>
      <c r="J42" s="558"/>
      <c r="K42" s="559"/>
    </row>
  </sheetData>
  <mergeCells count="13">
    <mergeCell ref="B40:K40"/>
    <mergeCell ref="B41:K41"/>
    <mergeCell ref="B42:K42"/>
    <mergeCell ref="P1:Q1"/>
    <mergeCell ref="R1:S1"/>
    <mergeCell ref="B37:K37"/>
    <mergeCell ref="B38:K38"/>
    <mergeCell ref="B39:K39"/>
    <mergeCell ref="B1:G1"/>
    <mergeCell ref="H1:I1"/>
    <mergeCell ref="J1:K1"/>
    <mergeCell ref="L1:M1"/>
    <mergeCell ref="N1:O1"/>
  </mergeCells>
  <phoneticPr fontId="62" type="noConversion"/>
  <pageMargins left="0.75" right="0.75" top="1" bottom="1" header="0.5" footer="0.5"/>
  <pageSetup paperSize="9" orientation="portrait"/>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43"/>
  <sheetViews>
    <sheetView workbookViewId="0">
      <pane ySplit="2" topLeftCell="A3" activePane="bottomLeft" state="frozen"/>
      <selection pane="bottomLeft"/>
    </sheetView>
  </sheetViews>
  <sheetFormatPr defaultColWidth="13.125" defaultRowHeight="20.100000000000001" customHeight="1"/>
  <cols>
    <col min="1" max="1" width="13.125" style="101" customWidth="1"/>
    <col min="2" max="2" width="13.125" style="46" customWidth="1"/>
    <col min="3" max="3" width="16.5" style="46" customWidth="1"/>
    <col min="4" max="9" width="13.125" style="46" customWidth="1"/>
    <col min="10" max="10" width="15.75" style="46" customWidth="1"/>
    <col min="11" max="16383" width="13.125" style="46" customWidth="1"/>
    <col min="16384" max="16384" width="13.125" style="46"/>
  </cols>
  <sheetData>
    <row r="1" spans="1:10" customFormat="1" ht="20.100000000000001" customHeight="1">
      <c r="A1" s="199" t="s">
        <v>1669</v>
      </c>
      <c r="B1" s="200"/>
      <c r="C1" s="200"/>
      <c r="D1" s="200"/>
      <c r="E1" s="200"/>
      <c r="F1" s="200"/>
      <c r="G1" s="200"/>
      <c r="H1" s="200"/>
      <c r="I1" s="200"/>
      <c r="J1" s="200"/>
    </row>
    <row r="2" spans="1:10" ht="20.100000000000001" customHeight="1">
      <c r="A2" s="201" t="s">
        <v>139</v>
      </c>
      <c r="B2" s="202" t="s">
        <v>1652</v>
      </c>
      <c r="C2" s="202" t="s">
        <v>1670</v>
      </c>
      <c r="D2" s="202" t="s">
        <v>1654</v>
      </c>
      <c r="E2" s="202" t="s">
        <v>1671</v>
      </c>
      <c r="F2" s="202" t="s">
        <v>1658</v>
      </c>
      <c r="G2" s="202" t="s">
        <v>1659</v>
      </c>
      <c r="H2" s="202" t="s">
        <v>1672</v>
      </c>
      <c r="I2" s="202" t="s">
        <v>1673</v>
      </c>
      <c r="J2" s="202" t="s">
        <v>1674</v>
      </c>
    </row>
    <row r="3" spans="1:10" ht="20.100000000000001" customHeight="1">
      <c r="A3" s="36">
        <v>43922</v>
      </c>
      <c r="B3" s="5">
        <v>5686900</v>
      </c>
      <c r="C3" s="12" t="s">
        <v>1589</v>
      </c>
      <c r="D3" s="5">
        <v>1282300</v>
      </c>
      <c r="E3" s="203">
        <v>939900</v>
      </c>
      <c r="F3" s="204">
        <v>9.7780000000000005</v>
      </c>
      <c r="G3" s="11">
        <v>0.87705999999999995</v>
      </c>
      <c r="H3" s="64">
        <v>0.75560000000000005</v>
      </c>
      <c r="I3" s="63"/>
      <c r="J3" s="63"/>
    </row>
    <row r="4" spans="1:10" ht="20.100000000000001" customHeight="1">
      <c r="A4" s="36">
        <v>43952</v>
      </c>
      <c r="B4" s="5">
        <v>6077100</v>
      </c>
      <c r="C4" s="458" t="s">
        <v>2725</v>
      </c>
      <c r="D4" s="5">
        <v>1592700</v>
      </c>
      <c r="E4" s="203">
        <v>984600</v>
      </c>
      <c r="F4" s="204">
        <v>9.8420000000000005</v>
      </c>
      <c r="G4" s="11">
        <v>0.89122000000000001</v>
      </c>
      <c r="H4" s="64">
        <v>0.76670000000000005</v>
      </c>
      <c r="I4" s="63"/>
      <c r="J4" s="63"/>
    </row>
    <row r="5" spans="1:10" ht="20.100000000000001" customHeight="1">
      <c r="A5" s="36">
        <v>43983</v>
      </c>
      <c r="B5" s="5">
        <v>6479800</v>
      </c>
      <c r="C5" s="12" t="s">
        <v>1589</v>
      </c>
      <c r="D5" s="5">
        <v>1591800</v>
      </c>
      <c r="E5" s="203">
        <v>1019300</v>
      </c>
      <c r="F5" s="204">
        <v>9.8019999999999996</v>
      </c>
      <c r="G5" s="11">
        <v>0.90961999999999998</v>
      </c>
      <c r="H5" s="64">
        <v>0.78359999999999996</v>
      </c>
      <c r="I5" s="63"/>
      <c r="J5" s="63"/>
    </row>
    <row r="6" spans="1:10" ht="20.100000000000001" customHeight="1">
      <c r="A6" s="36">
        <v>44013</v>
      </c>
      <c r="B6" s="5">
        <v>6815600</v>
      </c>
      <c r="C6" s="12" t="s">
        <v>1589</v>
      </c>
      <c r="D6" s="119">
        <v>1842100</v>
      </c>
      <c r="E6" s="205">
        <v>1009700</v>
      </c>
      <c r="F6" s="206">
        <v>9.5280000000000005</v>
      </c>
      <c r="G6" s="94">
        <v>0.90415999999999996</v>
      </c>
      <c r="H6" s="64">
        <v>0.8095</v>
      </c>
      <c r="I6" s="63"/>
      <c r="J6" s="63"/>
    </row>
    <row r="7" spans="1:10" ht="20.100000000000001" customHeight="1">
      <c r="A7" s="36">
        <v>44044</v>
      </c>
      <c r="B7" s="5">
        <v>7655600</v>
      </c>
      <c r="C7" s="12" t="s">
        <v>1589</v>
      </c>
      <c r="D7" s="119">
        <v>2319300</v>
      </c>
      <c r="E7" s="205">
        <v>1035900</v>
      </c>
      <c r="F7" s="206">
        <v>9.58</v>
      </c>
      <c r="G7" s="94">
        <v>0.90576000000000001</v>
      </c>
      <c r="H7" s="64">
        <v>0.80784527801606498</v>
      </c>
      <c r="I7" s="63"/>
      <c r="J7" s="63"/>
    </row>
    <row r="8" spans="1:10" ht="20.100000000000001" customHeight="1">
      <c r="A8" s="36">
        <v>44075</v>
      </c>
      <c r="B8" s="5">
        <v>8422900</v>
      </c>
      <c r="C8" s="12" t="s">
        <v>1589</v>
      </c>
      <c r="D8" s="119">
        <v>2313000</v>
      </c>
      <c r="E8" s="205">
        <v>1223100</v>
      </c>
      <c r="F8" s="206">
        <v>9.7460000000000004</v>
      </c>
      <c r="G8" s="94">
        <v>0.90620000000000001</v>
      </c>
      <c r="H8" s="64">
        <v>0.76794123187040897</v>
      </c>
      <c r="I8" s="63"/>
      <c r="J8" s="63"/>
    </row>
    <row r="9" spans="1:10" ht="20.100000000000001" customHeight="1">
      <c r="A9" s="36">
        <v>44105</v>
      </c>
      <c r="B9" s="5">
        <v>8917516</v>
      </c>
      <c r="C9" s="12" t="s">
        <v>1589</v>
      </c>
      <c r="D9" s="119">
        <v>2276059</v>
      </c>
      <c r="E9" s="205">
        <v>1242314</v>
      </c>
      <c r="F9" s="206">
        <v>9.3160000000000007</v>
      </c>
      <c r="G9" s="94">
        <v>0.89661999999999997</v>
      </c>
      <c r="H9" s="64">
        <v>0.78044603593416295</v>
      </c>
      <c r="I9" s="63"/>
      <c r="J9" s="63"/>
    </row>
    <row r="10" spans="1:10" ht="20.100000000000001" customHeight="1">
      <c r="A10" s="36">
        <v>44136</v>
      </c>
      <c r="B10" s="5">
        <v>9189100</v>
      </c>
      <c r="C10" s="12" t="s">
        <v>1589</v>
      </c>
      <c r="D10" s="119">
        <v>2217100</v>
      </c>
      <c r="E10" s="205">
        <v>1233400</v>
      </c>
      <c r="F10" s="206">
        <v>9.18</v>
      </c>
      <c r="G10" s="94">
        <v>0.86924000000000001</v>
      </c>
      <c r="H10" s="64">
        <v>0.669561913034037</v>
      </c>
      <c r="I10" s="63"/>
      <c r="J10" s="63"/>
    </row>
    <row r="11" spans="1:10" ht="20.100000000000001" customHeight="1">
      <c r="A11" s="36">
        <v>44166</v>
      </c>
      <c r="B11" s="5">
        <v>9240100</v>
      </c>
      <c r="C11" s="12" t="s">
        <v>1589</v>
      </c>
      <c r="D11" s="119">
        <v>2137200</v>
      </c>
      <c r="E11" s="205">
        <v>1503000</v>
      </c>
      <c r="F11" s="206">
        <v>9.1745389221556906</v>
      </c>
      <c r="G11" s="94">
        <v>0.87923122538800103</v>
      </c>
      <c r="H11" s="64">
        <v>0.64804035700426899</v>
      </c>
      <c r="I11" s="63"/>
      <c r="J11" s="63"/>
    </row>
    <row r="12" spans="1:10" s="54" customFormat="1" ht="20.100000000000001" customHeight="1">
      <c r="A12" s="43">
        <v>44197</v>
      </c>
      <c r="B12" s="96">
        <v>9619900</v>
      </c>
      <c r="C12" s="194" t="s">
        <v>1589</v>
      </c>
      <c r="D12" s="207">
        <v>2172400</v>
      </c>
      <c r="E12" s="208">
        <v>1668900</v>
      </c>
      <c r="F12" s="209">
        <v>9.1022608904068605</v>
      </c>
      <c r="G12" s="133">
        <v>0.875605296767765</v>
      </c>
      <c r="H12" s="58">
        <v>0.72153047989623897</v>
      </c>
      <c r="I12" s="58">
        <v>0.8367</v>
      </c>
      <c r="J12" s="58">
        <v>0.88900000000000001</v>
      </c>
    </row>
    <row r="13" spans="1:10" ht="20.100000000000001" customHeight="1">
      <c r="A13" s="36">
        <v>44228</v>
      </c>
      <c r="B13" s="5">
        <v>9879800</v>
      </c>
      <c r="C13" s="12" t="s">
        <v>1589</v>
      </c>
      <c r="D13" s="119">
        <v>2029800</v>
      </c>
      <c r="E13" s="205">
        <v>1464300</v>
      </c>
      <c r="F13" s="206">
        <v>9.5250719114935496</v>
      </c>
      <c r="G13" s="94">
        <v>0.864559903560567</v>
      </c>
      <c r="H13" s="64">
        <v>0.64334887628132698</v>
      </c>
      <c r="I13" s="64">
        <v>0.84540000000000004</v>
      </c>
      <c r="J13" s="64">
        <v>0.89200000000000002</v>
      </c>
    </row>
    <row r="14" spans="1:10" ht="20.100000000000001" customHeight="1">
      <c r="A14" s="36">
        <v>44256</v>
      </c>
      <c r="B14" s="5">
        <v>9902211</v>
      </c>
      <c r="C14" s="12" t="s">
        <v>1589</v>
      </c>
      <c r="D14" s="119">
        <v>2035410</v>
      </c>
      <c r="E14" s="205">
        <v>1467650</v>
      </c>
      <c r="F14" s="206">
        <v>9.7919999999999998</v>
      </c>
      <c r="G14" s="94">
        <v>0.90203999999999995</v>
      </c>
      <c r="H14" s="64">
        <v>0.661968337016824</v>
      </c>
      <c r="I14" s="64">
        <v>0.86209999999999998</v>
      </c>
      <c r="J14" s="64">
        <v>0.89500000000000002</v>
      </c>
    </row>
    <row r="15" spans="1:10" ht="20.100000000000001" customHeight="1">
      <c r="A15" s="36">
        <v>44287</v>
      </c>
      <c r="B15" s="5">
        <v>9958540</v>
      </c>
      <c r="C15" s="12" t="s">
        <v>1589</v>
      </c>
      <c r="D15" s="119">
        <v>2045977</v>
      </c>
      <c r="E15" s="205">
        <v>1479520</v>
      </c>
      <c r="F15" s="206">
        <v>9.9920000000000009</v>
      </c>
      <c r="G15" s="94">
        <v>0.91093999999999997</v>
      </c>
      <c r="H15" s="64">
        <v>0.69227026015347204</v>
      </c>
      <c r="I15" s="64">
        <v>0.86780000000000002</v>
      </c>
      <c r="J15" s="64">
        <v>0.89700000000000002</v>
      </c>
    </row>
    <row r="16" spans="1:10" ht="20.100000000000001" customHeight="1">
      <c r="A16" s="36">
        <v>44317</v>
      </c>
      <c r="B16" s="5">
        <v>10021000</v>
      </c>
      <c r="C16" s="12" t="s">
        <v>1589</v>
      </c>
      <c r="D16" s="119">
        <v>2257522</v>
      </c>
      <c r="E16" s="205">
        <v>1512478</v>
      </c>
      <c r="F16" s="206">
        <v>10.27</v>
      </c>
      <c r="G16" s="94">
        <v>0.873</v>
      </c>
      <c r="H16" s="64">
        <v>0.69622445221874396</v>
      </c>
      <c r="I16" s="64">
        <v>0.879</v>
      </c>
      <c r="J16" s="64">
        <v>0.91300000000000003</v>
      </c>
    </row>
    <row r="17" spans="1:10" ht="20.100000000000001" customHeight="1">
      <c r="A17" s="36">
        <v>44348</v>
      </c>
      <c r="B17" s="5">
        <v>9868222</v>
      </c>
      <c r="C17" s="12" t="s">
        <v>1589</v>
      </c>
      <c r="D17" s="119">
        <v>2245432</v>
      </c>
      <c r="E17" s="205">
        <v>1476652</v>
      </c>
      <c r="F17" s="206">
        <v>10.39</v>
      </c>
      <c r="G17" s="94">
        <v>0.90449999999999997</v>
      </c>
      <c r="H17" s="64">
        <v>0.72748645186717897</v>
      </c>
      <c r="I17" s="64">
        <v>0.88200000000000001</v>
      </c>
      <c r="J17" s="64">
        <v>0.91200000000000003</v>
      </c>
    </row>
    <row r="18" spans="1:10" ht="20.100000000000001" customHeight="1">
      <c r="A18" s="36">
        <v>44378</v>
      </c>
      <c r="B18" s="5">
        <v>9501525</v>
      </c>
      <c r="C18" s="12" t="s">
        <v>1589</v>
      </c>
      <c r="D18" s="119">
        <v>2254580</v>
      </c>
      <c r="E18" s="205">
        <v>1498500</v>
      </c>
      <c r="F18" s="206">
        <v>10.36</v>
      </c>
      <c r="G18" s="94">
        <v>0.89329999999999998</v>
      </c>
      <c r="H18" s="64">
        <v>0.73621530797235002</v>
      </c>
      <c r="I18" s="64">
        <v>0.86780000000000002</v>
      </c>
      <c r="J18" s="64">
        <v>0.92710000000000004</v>
      </c>
    </row>
    <row r="19" spans="1:10" ht="20.100000000000001" customHeight="1">
      <c r="A19" s="36">
        <v>44409</v>
      </c>
      <c r="B19" s="5">
        <v>9305400</v>
      </c>
      <c r="C19" s="12" t="s">
        <v>1589</v>
      </c>
      <c r="D19" s="119">
        <v>2201474</v>
      </c>
      <c r="E19" s="205">
        <v>1550005</v>
      </c>
      <c r="F19" s="206">
        <v>10.5</v>
      </c>
      <c r="G19" s="94">
        <v>0.89300000000000002</v>
      </c>
      <c r="H19" s="64">
        <v>0.75758671773925101</v>
      </c>
      <c r="I19" s="64">
        <v>0.87670000000000003</v>
      </c>
      <c r="J19" s="64">
        <v>0.92120000000000002</v>
      </c>
    </row>
    <row r="20" spans="1:10" ht="20.100000000000001" customHeight="1">
      <c r="A20" s="36">
        <v>44440</v>
      </c>
      <c r="B20" s="5">
        <v>9218710</v>
      </c>
      <c r="C20" s="12" t="s">
        <v>1589</v>
      </c>
      <c r="D20" s="119">
        <v>2198778</v>
      </c>
      <c r="E20" s="210">
        <v>1688741</v>
      </c>
      <c r="F20" s="206">
        <v>10.39</v>
      </c>
      <c r="G20" s="94">
        <v>0.89959999999999996</v>
      </c>
      <c r="H20" s="64">
        <v>0.74805073881893502</v>
      </c>
      <c r="I20" s="64">
        <v>0.86709999999999998</v>
      </c>
      <c r="J20" s="64">
        <v>0.9214</v>
      </c>
    </row>
    <row r="21" spans="1:10" ht="20.100000000000001" customHeight="1">
      <c r="A21" s="36">
        <v>44470</v>
      </c>
      <c r="B21" s="5">
        <v>9131820</v>
      </c>
      <c r="C21" s="12" t="s">
        <v>1589</v>
      </c>
      <c r="D21" s="119">
        <v>2189484</v>
      </c>
      <c r="E21" s="210">
        <v>1620333</v>
      </c>
      <c r="F21" s="206">
        <v>10.41</v>
      </c>
      <c r="G21" s="94">
        <v>0.90480000000000005</v>
      </c>
      <c r="H21" s="64">
        <v>0.72161303481913497</v>
      </c>
      <c r="I21" s="64">
        <v>0.86499999999999999</v>
      </c>
      <c r="J21" s="64">
        <v>0.90149999999999997</v>
      </c>
    </row>
    <row r="22" spans="1:10" ht="20.100000000000001" customHeight="1">
      <c r="A22" s="36">
        <v>44501</v>
      </c>
      <c r="B22" s="5">
        <v>9011233</v>
      </c>
      <c r="C22" s="12" t="s">
        <v>1589</v>
      </c>
      <c r="D22" s="119">
        <v>2109987</v>
      </c>
      <c r="E22" s="210">
        <v>1559879</v>
      </c>
      <c r="F22" s="206">
        <v>10.27</v>
      </c>
      <c r="G22" s="94">
        <v>0.86599999999999999</v>
      </c>
      <c r="H22" s="64">
        <v>0.69187121326366796</v>
      </c>
      <c r="I22" s="64">
        <v>0.85799999999999998</v>
      </c>
      <c r="J22" s="64">
        <v>0.89539999999999997</v>
      </c>
    </row>
    <row r="23" spans="1:10" ht="20.100000000000001" customHeight="1">
      <c r="A23" s="36">
        <v>44531</v>
      </c>
      <c r="B23" s="5">
        <v>8950840</v>
      </c>
      <c r="C23" s="12" t="s">
        <v>1589</v>
      </c>
      <c r="D23" s="119">
        <v>2085705</v>
      </c>
      <c r="E23" s="210">
        <v>1557410</v>
      </c>
      <c r="F23" s="206">
        <v>10.19</v>
      </c>
      <c r="G23" s="94">
        <v>0.86639999999999995</v>
      </c>
      <c r="H23" s="64">
        <v>0.70743965179693202</v>
      </c>
      <c r="I23" s="64">
        <v>0.85199999999999998</v>
      </c>
      <c r="J23" s="64">
        <v>0.87560000000000004</v>
      </c>
    </row>
    <row r="24" spans="1:10" ht="20.100000000000001" customHeight="1">
      <c r="A24" s="36">
        <v>44562</v>
      </c>
      <c r="B24" s="5">
        <v>8880945</v>
      </c>
      <c r="C24" s="12">
        <v>2356292</v>
      </c>
      <c r="D24" s="119">
        <v>2035410</v>
      </c>
      <c r="E24" s="210">
        <v>1545500</v>
      </c>
      <c r="F24" s="206">
        <v>9.83</v>
      </c>
      <c r="G24" s="94">
        <v>0.85580000000000001</v>
      </c>
      <c r="H24" s="64">
        <v>0.70289042368079002</v>
      </c>
      <c r="I24" s="64">
        <v>0.84799999999999998</v>
      </c>
      <c r="J24" s="64">
        <v>0.84350000000000003</v>
      </c>
    </row>
    <row r="25" spans="1:10" ht="20.100000000000001" customHeight="1">
      <c r="A25" s="36">
        <v>44593</v>
      </c>
      <c r="B25" s="5">
        <v>8820755</v>
      </c>
      <c r="C25" s="12">
        <v>2498760</v>
      </c>
      <c r="D25" s="63">
        <v>2053299</v>
      </c>
      <c r="E25" s="12">
        <v>1423322</v>
      </c>
      <c r="F25" s="206">
        <v>10.25</v>
      </c>
      <c r="G25" s="94">
        <v>0.86639999999999995</v>
      </c>
      <c r="H25" s="64">
        <v>0.65010000000000001</v>
      </c>
      <c r="I25" s="64">
        <v>0.84670000000000001</v>
      </c>
      <c r="J25" s="64">
        <v>0.86119999999999997</v>
      </c>
    </row>
    <row r="26" spans="1:10" ht="20.100000000000001" customHeight="1">
      <c r="A26" s="36">
        <v>44621</v>
      </c>
      <c r="B26" s="5">
        <v>8750829</v>
      </c>
      <c r="C26" s="48">
        <v>2541410</v>
      </c>
      <c r="D26" s="5">
        <v>2018722</v>
      </c>
      <c r="E26" s="12">
        <v>1378875</v>
      </c>
      <c r="F26" s="204">
        <v>10.27</v>
      </c>
      <c r="G26" s="11">
        <v>0.86699999999999999</v>
      </c>
      <c r="H26" s="11">
        <v>0.66110000000000002</v>
      </c>
      <c r="I26" s="64">
        <v>0.85309999999999997</v>
      </c>
      <c r="J26" s="64">
        <v>0.871</v>
      </c>
    </row>
    <row r="27" spans="1:10" ht="20.100000000000001" customHeight="1">
      <c r="A27" s="36">
        <v>44652</v>
      </c>
      <c r="B27" s="5">
        <v>9082955</v>
      </c>
      <c r="C27" s="12">
        <v>2721140</v>
      </c>
      <c r="D27" s="5">
        <v>2029044</v>
      </c>
      <c r="E27" s="12">
        <v>1443541</v>
      </c>
      <c r="F27" s="204">
        <v>10.42</v>
      </c>
      <c r="G27" s="64">
        <v>0.87419999999999998</v>
      </c>
      <c r="H27" s="11">
        <v>0.69210000000000005</v>
      </c>
      <c r="I27" s="64">
        <v>0.87660000000000005</v>
      </c>
      <c r="J27" s="64">
        <v>0.89</v>
      </c>
    </row>
    <row r="28" spans="1:10" s="54" customFormat="1" ht="20.100000000000001" customHeight="1">
      <c r="A28" s="36">
        <v>44682</v>
      </c>
      <c r="B28" s="5">
        <v>9165666</v>
      </c>
      <c r="C28" s="12">
        <v>2712112</v>
      </c>
      <c r="D28" s="5">
        <v>2047785</v>
      </c>
      <c r="E28" s="12">
        <v>1435272</v>
      </c>
      <c r="F28" s="204">
        <v>10.48</v>
      </c>
      <c r="G28" s="64">
        <v>0.87909999999999999</v>
      </c>
      <c r="H28" s="11">
        <v>0.70520000000000005</v>
      </c>
      <c r="I28" s="64">
        <v>0.87770000000000004</v>
      </c>
      <c r="J28" s="64">
        <v>0.89900000000000002</v>
      </c>
    </row>
    <row r="29" spans="1:10" ht="20.100000000000001" customHeight="1">
      <c r="A29" s="114">
        <v>44713</v>
      </c>
      <c r="B29" s="63">
        <v>9195124</v>
      </c>
      <c r="C29" s="48">
        <v>2705472</v>
      </c>
      <c r="D29" s="63">
        <v>2055368</v>
      </c>
      <c r="E29" s="48">
        <v>1440854</v>
      </c>
      <c r="F29" s="49">
        <v>10.53</v>
      </c>
      <c r="G29" s="64">
        <v>0.88080000000000003</v>
      </c>
      <c r="H29" s="64">
        <v>0.70169999999999999</v>
      </c>
      <c r="I29" s="64">
        <v>0.88200000000000001</v>
      </c>
      <c r="J29" s="64">
        <v>0.89100000000000001</v>
      </c>
    </row>
    <row r="30" spans="1:10" ht="20.100000000000001" customHeight="1">
      <c r="A30" s="36">
        <v>44743</v>
      </c>
      <c r="B30" s="5">
        <v>9294010</v>
      </c>
      <c r="C30" s="12">
        <v>2750810</v>
      </c>
      <c r="D30" s="5">
        <v>2080877</v>
      </c>
      <c r="E30" s="12">
        <v>1481140</v>
      </c>
      <c r="F30" s="204">
        <v>10.84</v>
      </c>
      <c r="G30" s="64">
        <v>0.88539999999999996</v>
      </c>
      <c r="H30" s="11">
        <v>0.73370000000000002</v>
      </c>
      <c r="I30" s="64">
        <v>0.88500000000000001</v>
      </c>
      <c r="J30" s="64">
        <v>0.89200000000000002</v>
      </c>
    </row>
    <row r="31" spans="1:10" ht="20.100000000000001" customHeight="1">
      <c r="A31" s="36">
        <v>44774</v>
      </c>
      <c r="B31" s="5">
        <v>9386540</v>
      </c>
      <c r="C31" s="12">
        <v>2964170</v>
      </c>
      <c r="D31" s="5">
        <v>2092015</v>
      </c>
      <c r="E31" s="12">
        <v>1489815</v>
      </c>
      <c r="F31" s="204">
        <v>10.95</v>
      </c>
      <c r="G31" s="64">
        <v>0.89</v>
      </c>
      <c r="H31" s="11">
        <v>0.73419999999999996</v>
      </c>
      <c r="I31" s="64">
        <v>0.89019999999999999</v>
      </c>
      <c r="J31" s="64">
        <v>0.89349999999999996</v>
      </c>
    </row>
    <row r="32" spans="1:10" ht="20.100000000000001" customHeight="1">
      <c r="A32" s="36">
        <v>44805</v>
      </c>
      <c r="B32" s="5">
        <v>9519833</v>
      </c>
      <c r="C32" s="12">
        <v>2988766</v>
      </c>
      <c r="D32" s="5">
        <v>2097432</v>
      </c>
      <c r="E32" s="12">
        <v>1498700</v>
      </c>
      <c r="F32" s="204">
        <v>11.06</v>
      </c>
      <c r="G32" s="64">
        <v>0.89359999999999995</v>
      </c>
      <c r="H32" s="11">
        <v>0.7319</v>
      </c>
      <c r="I32" s="64">
        <v>0.89100000000000001</v>
      </c>
      <c r="J32" s="64">
        <v>0.90200000000000002</v>
      </c>
    </row>
    <row r="33" spans="1:10" ht="20.100000000000001" customHeight="1">
      <c r="A33" s="36">
        <v>44835</v>
      </c>
      <c r="B33" s="5">
        <v>9709733</v>
      </c>
      <c r="C33" s="12">
        <v>3070889</v>
      </c>
      <c r="D33" s="5">
        <v>2131889</v>
      </c>
      <c r="E33" s="12">
        <v>1516872</v>
      </c>
      <c r="F33" s="204">
        <v>11</v>
      </c>
      <c r="G33" s="64">
        <v>0.8962</v>
      </c>
      <c r="H33" s="11">
        <v>0.73799999999999999</v>
      </c>
      <c r="I33" s="64">
        <v>0.89549999999999996</v>
      </c>
      <c r="J33" s="64">
        <v>0.90310000000000001</v>
      </c>
    </row>
    <row r="34" spans="1:10" ht="20.100000000000001" customHeight="1">
      <c r="A34" s="36">
        <v>44866</v>
      </c>
      <c r="B34" s="5">
        <v>9722500</v>
      </c>
      <c r="C34" s="12">
        <v>2919983</v>
      </c>
      <c r="D34" s="5">
        <v>2150392</v>
      </c>
      <c r="E34" s="12">
        <v>1537228</v>
      </c>
      <c r="F34" s="204">
        <v>10.88</v>
      </c>
      <c r="G34" s="64">
        <v>0.89780000000000004</v>
      </c>
      <c r="H34" s="11">
        <v>0.73870000000000002</v>
      </c>
      <c r="I34" s="64">
        <v>0.89270000000000005</v>
      </c>
      <c r="J34" s="64">
        <v>0.90369999999999995</v>
      </c>
    </row>
    <row r="35" spans="1:10" ht="20.100000000000001" customHeight="1">
      <c r="A35" s="36">
        <v>44896</v>
      </c>
      <c r="B35" s="5">
        <v>9650222</v>
      </c>
      <c r="C35" s="12">
        <v>2702822</v>
      </c>
      <c r="D35" s="5">
        <v>2137487</v>
      </c>
      <c r="E35" s="12">
        <v>1549267</v>
      </c>
      <c r="F35" s="204">
        <v>10.66</v>
      </c>
      <c r="G35" s="64">
        <v>0.89139999999999997</v>
      </c>
      <c r="H35" s="11">
        <v>0.73870000000000002</v>
      </c>
      <c r="I35" s="64">
        <v>0.87809999999999999</v>
      </c>
      <c r="J35" s="64">
        <v>0.9</v>
      </c>
    </row>
    <row r="36" spans="1:10" s="54" customFormat="1" ht="20.100000000000001" customHeight="1">
      <c r="A36" s="43">
        <v>44927</v>
      </c>
      <c r="B36" s="96">
        <v>9622992</v>
      </c>
      <c r="C36" s="194">
        <v>2655478</v>
      </c>
      <c r="D36" s="96">
        <v>2137844</v>
      </c>
      <c r="E36" s="194">
        <v>1545554</v>
      </c>
      <c r="F36" s="211">
        <v>10.61</v>
      </c>
      <c r="G36" s="58">
        <v>0.88919999999999999</v>
      </c>
      <c r="H36" s="57">
        <v>0.73880000000000001</v>
      </c>
      <c r="I36" s="58">
        <v>0.86699999999999999</v>
      </c>
      <c r="J36" s="58">
        <v>0.88600000000000001</v>
      </c>
    </row>
    <row r="37" spans="1:10" ht="20.100000000000001" customHeight="1">
      <c r="A37" s="212" t="s">
        <v>1660</v>
      </c>
      <c r="B37" s="564" t="s">
        <v>1661</v>
      </c>
      <c r="C37" s="564"/>
      <c r="D37" s="564"/>
      <c r="E37" s="564"/>
      <c r="F37" s="564"/>
      <c r="G37" s="564"/>
      <c r="H37" s="564"/>
    </row>
    <row r="38" spans="1:10" ht="20.100000000000001" customHeight="1">
      <c r="A38" s="213" t="s">
        <v>1662</v>
      </c>
      <c r="B38" s="565" t="s">
        <v>1663</v>
      </c>
      <c r="C38" s="565"/>
      <c r="D38" s="565"/>
      <c r="E38" s="565"/>
      <c r="F38" s="565"/>
      <c r="G38" s="565"/>
      <c r="H38" s="565"/>
    </row>
    <row r="39" spans="1:10" ht="20.100000000000001" customHeight="1">
      <c r="A39" s="213" t="s">
        <v>1656</v>
      </c>
      <c r="B39" s="565" t="s">
        <v>1664</v>
      </c>
      <c r="C39" s="565"/>
      <c r="D39" s="565"/>
      <c r="E39" s="565"/>
      <c r="F39" s="565"/>
      <c r="G39" s="565"/>
      <c r="H39" s="565"/>
    </row>
    <row r="40" spans="1:10" ht="20.100000000000001" customHeight="1">
      <c r="A40" s="213" t="s">
        <v>1658</v>
      </c>
      <c r="B40" s="565" t="s">
        <v>1665</v>
      </c>
      <c r="C40" s="565"/>
      <c r="D40" s="565"/>
      <c r="E40" s="565"/>
      <c r="F40" s="565"/>
      <c r="G40" s="565"/>
      <c r="H40" s="565"/>
    </row>
    <row r="41" spans="1:10" ht="20.100000000000001" customHeight="1">
      <c r="A41" s="213" t="s">
        <v>1659</v>
      </c>
      <c r="B41" s="565" t="s">
        <v>1666</v>
      </c>
      <c r="C41" s="565"/>
      <c r="D41" s="565"/>
      <c r="E41" s="565"/>
      <c r="F41" s="565"/>
      <c r="G41" s="565"/>
      <c r="H41" s="565"/>
    </row>
    <row r="42" spans="1:10" ht="20.100000000000001" customHeight="1">
      <c r="A42" s="214" t="s">
        <v>1675</v>
      </c>
      <c r="B42" s="562" t="s">
        <v>1668</v>
      </c>
      <c r="C42" s="562"/>
      <c r="D42" s="562"/>
      <c r="E42" s="562"/>
      <c r="F42" s="562"/>
      <c r="G42" s="562"/>
      <c r="H42" s="562"/>
    </row>
    <row r="43" spans="1:10" ht="20.100000000000001" customHeight="1">
      <c r="A43" s="215" t="s">
        <v>1676</v>
      </c>
      <c r="B43" s="563" t="s">
        <v>1677</v>
      </c>
      <c r="C43" s="563"/>
      <c r="D43" s="563"/>
      <c r="E43" s="563"/>
      <c r="F43" s="563"/>
      <c r="G43" s="563"/>
      <c r="H43" s="563"/>
    </row>
  </sheetData>
  <mergeCells count="7">
    <mergeCell ref="B42:H42"/>
    <mergeCell ref="B43:H43"/>
    <mergeCell ref="B37:H37"/>
    <mergeCell ref="B38:H38"/>
    <mergeCell ref="B39:H39"/>
    <mergeCell ref="B40:H40"/>
    <mergeCell ref="B41:H41"/>
  </mergeCells>
  <phoneticPr fontId="60" type="noConversion"/>
  <pageMargins left="0.75" right="0.75" top="1" bottom="1" header="0.5" footer="0.5"/>
  <pageSetup paperSize="9"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34"/>
  <sheetViews>
    <sheetView workbookViewId="0">
      <selection activeCell="A17" sqref="A17"/>
    </sheetView>
  </sheetViews>
  <sheetFormatPr defaultColWidth="13.125" defaultRowHeight="20.100000000000001" customHeight="1"/>
  <cols>
    <col min="1" max="1" width="13.125" customWidth="1"/>
  </cols>
  <sheetData>
    <row r="1" spans="1:13" s="10" customFormat="1" ht="30" customHeight="1">
      <c r="A1" s="566" t="s">
        <v>1678</v>
      </c>
      <c r="B1" s="566"/>
      <c r="C1" s="566"/>
      <c r="D1" s="566"/>
      <c r="E1" s="566"/>
      <c r="F1" s="566"/>
      <c r="G1" s="566"/>
      <c r="H1" s="566"/>
      <c r="I1" s="566"/>
      <c r="J1" s="566"/>
      <c r="K1" s="566"/>
      <c r="L1" s="566"/>
      <c r="M1" s="566"/>
    </row>
    <row r="2" spans="1:13" s="10" customFormat="1" ht="20.100000000000001" customHeight="1">
      <c r="A2" s="189"/>
      <c r="B2" s="189" t="s">
        <v>125</v>
      </c>
      <c r="C2" s="189" t="s">
        <v>126</v>
      </c>
      <c r="D2" s="189" t="s">
        <v>127</v>
      </c>
      <c r="E2" s="189" t="s">
        <v>128</v>
      </c>
      <c r="F2" s="189" t="s">
        <v>129</v>
      </c>
      <c r="G2" s="189" t="s">
        <v>130</v>
      </c>
      <c r="H2" s="189" t="s">
        <v>131</v>
      </c>
      <c r="I2" s="189" t="s">
        <v>132</v>
      </c>
      <c r="J2" s="189" t="s">
        <v>133</v>
      </c>
      <c r="K2" s="189" t="s">
        <v>134</v>
      </c>
      <c r="L2" s="189" t="s">
        <v>135</v>
      </c>
      <c r="M2" s="189" t="s">
        <v>136</v>
      </c>
    </row>
    <row r="3" spans="1:13" ht="20.100000000000001" customHeight="1">
      <c r="A3" s="190" t="s">
        <v>1679</v>
      </c>
      <c r="B3" s="191">
        <v>17808.405569719602</v>
      </c>
      <c r="C3" s="191">
        <v>17515.126903553301</v>
      </c>
      <c r="D3" s="191">
        <v>16544.126704795399</v>
      </c>
      <c r="E3" s="191">
        <v>15958.8048651507</v>
      </c>
      <c r="F3" s="191">
        <v>17317.2830188679</v>
      </c>
      <c r="G3" s="191">
        <v>17005.519480519499</v>
      </c>
      <c r="H3" s="191">
        <v>16809.662921348299</v>
      </c>
      <c r="I3" s="191">
        <v>17681.729428172901</v>
      </c>
      <c r="J3" s="191">
        <v>17845.337096949301</v>
      </c>
      <c r="K3" s="191">
        <v>17751.211606326</v>
      </c>
      <c r="L3" s="191">
        <v>17777.988233606</v>
      </c>
      <c r="M3" s="191">
        <v>18746.569295683199</v>
      </c>
    </row>
    <row r="4" spans="1:13" ht="20.100000000000001" customHeight="1">
      <c r="A4" s="190" t="s">
        <v>1680</v>
      </c>
      <c r="B4" s="191">
        <v>16278.8565971191</v>
      </c>
      <c r="C4" s="191">
        <v>16062.061512786</v>
      </c>
      <c r="D4" s="191">
        <v>16973.317255583101</v>
      </c>
      <c r="E4" s="191">
        <v>19843.486650717699</v>
      </c>
      <c r="F4" s="191">
        <v>20862.3068462665</v>
      </c>
      <c r="G4" s="191">
        <v>22259.400114110402</v>
      </c>
      <c r="H4" s="191">
        <v>22785.395434649701</v>
      </c>
      <c r="I4" s="191">
        <v>22197.337812769401</v>
      </c>
      <c r="J4" s="191">
        <v>23558.719768906802</v>
      </c>
      <c r="K4" s="191">
        <v>24537.273760341301</v>
      </c>
      <c r="L4" s="191">
        <v>25533.9466617734</v>
      </c>
      <c r="M4" s="191">
        <v>25122.211341091999</v>
      </c>
    </row>
    <row r="5" spans="1:13" ht="20.100000000000001" customHeight="1">
      <c r="A5" s="190" t="s">
        <v>1681</v>
      </c>
      <c r="B5" s="191">
        <v>25802.468029458199</v>
      </c>
      <c r="C5" s="191">
        <v>25873.669687212401</v>
      </c>
      <c r="D5" s="191">
        <v>23997.4785263741</v>
      </c>
      <c r="E5" s="191">
        <v>23085.748496249798</v>
      </c>
      <c r="F5" s="191">
        <v>23381.3861510344</v>
      </c>
      <c r="G5" s="191">
        <v>23564.771559030502</v>
      </c>
      <c r="H5" s="191">
        <v>24765.498689035299</v>
      </c>
      <c r="I5" s="191">
        <v>24565.926259909698</v>
      </c>
      <c r="J5" s="191">
        <v>26759.895160771699</v>
      </c>
      <c r="K5" s="191">
        <v>25170.2847176373</v>
      </c>
      <c r="L5" s="191">
        <v>24990.4572186308</v>
      </c>
      <c r="M5" s="191">
        <v>24772.375271603902</v>
      </c>
    </row>
    <row r="6" spans="1:13" ht="20.100000000000001" customHeight="1">
      <c r="A6" s="190" t="s">
        <v>1682</v>
      </c>
      <c r="B6" s="191">
        <v>24425.431585350401</v>
      </c>
      <c r="C6" s="191">
        <v>25046.8943953733</v>
      </c>
      <c r="D6" s="191">
        <v>24564.084259788498</v>
      </c>
      <c r="E6" s="191">
        <v>24411.3717423212</v>
      </c>
      <c r="F6" s="191">
        <v>22778.578261267401</v>
      </c>
      <c r="G6" s="191">
        <v>20845.979853311801</v>
      </c>
      <c r="H6" s="191">
        <v>23354.5304548801</v>
      </c>
      <c r="I6" s="191">
        <v>21897.672801580698</v>
      </c>
      <c r="J6" s="191">
        <v>22763.681345878998</v>
      </c>
      <c r="K6" s="191">
        <v>21487.9556894167</v>
      </c>
      <c r="L6" s="191">
        <v>24667.6175</v>
      </c>
      <c r="M6" s="191">
        <v>23725.0164062</v>
      </c>
    </row>
    <row r="7" spans="1:13" ht="20.100000000000001" customHeight="1">
      <c r="A7" s="190" t="s">
        <v>1683</v>
      </c>
      <c r="B7" s="191">
        <v>22626.520390883499</v>
      </c>
      <c r="C7" s="191">
        <v>22320.3238725911</v>
      </c>
      <c r="D7" s="191">
        <v>21235.104649627301</v>
      </c>
      <c r="E7" s="191">
        <v>20881.3381528348</v>
      </c>
      <c r="F7" s="191">
        <v>20648.331930094399</v>
      </c>
      <c r="G7" s="191">
        <v>20560.232247090498</v>
      </c>
      <c r="H7" s="191">
        <v>19681.870778575401</v>
      </c>
      <c r="I7" s="191">
        <v>20915.608391438302</v>
      </c>
      <c r="J7" s="191">
        <v>20151.031472436898</v>
      </c>
      <c r="K7" s="191">
        <v>21092.562958677099</v>
      </c>
      <c r="L7" s="191">
        <v>20772.397758224401</v>
      </c>
      <c r="M7" s="191">
        <v>20347.833854699998</v>
      </c>
    </row>
    <row r="8" spans="1:13" ht="20.100000000000001" customHeight="1">
      <c r="A8" s="190" t="s">
        <v>1684</v>
      </c>
      <c r="B8" s="191">
        <v>19267.146913377099</v>
      </c>
      <c r="C8" s="191">
        <v>19344.465924971199</v>
      </c>
      <c r="D8" s="191">
        <v>19515.533579215498</v>
      </c>
      <c r="E8" s="191">
        <v>19329.1070610885</v>
      </c>
      <c r="F8" s="191">
        <v>20538.474327628399</v>
      </c>
      <c r="G8" s="191">
        <v>20164.345218260602</v>
      </c>
      <c r="H8" s="191">
        <v>21679.898770788099</v>
      </c>
      <c r="I8" s="191">
        <v>24613.904068002401</v>
      </c>
      <c r="J8" s="191">
        <v>25157.643524699601</v>
      </c>
      <c r="K8" s="191">
        <v>24490.152711953699</v>
      </c>
      <c r="L8" s="191">
        <v>23940.590659340702</v>
      </c>
      <c r="M8" s="191">
        <v>23484.0019102197</v>
      </c>
    </row>
    <row r="9" spans="1:13" ht="20.100000000000001" customHeight="1">
      <c r="A9" s="190" t="s">
        <v>1685</v>
      </c>
      <c r="B9" s="191">
        <v>24113.7592629682</v>
      </c>
      <c r="C9" s="191">
        <v>23703.888888888901</v>
      </c>
      <c r="D9" s="191">
        <v>25581.071098799599</v>
      </c>
      <c r="E9" s="191">
        <v>26698.353909465</v>
      </c>
      <c r="F9" s="191">
        <v>26537.698232895302</v>
      </c>
      <c r="G9" s="191">
        <v>26937.3934837093</v>
      </c>
      <c r="H9" s="191">
        <v>27234.826526130899</v>
      </c>
      <c r="I9" s="191">
        <v>26562.9871414441</v>
      </c>
      <c r="J9" s="191">
        <v>26848.660714285699</v>
      </c>
      <c r="K9" s="191">
        <v>24966.560118023099</v>
      </c>
      <c r="L9" s="191">
        <v>25159.673024523199</v>
      </c>
      <c r="M9" s="191">
        <v>25141.4949780733</v>
      </c>
    </row>
    <row r="10" spans="1:13" ht="20.100000000000001" customHeight="1">
      <c r="A10" s="190" t="s">
        <v>1686</v>
      </c>
      <c r="B10" s="12">
        <v>27417.8247096093</v>
      </c>
      <c r="C10" s="12">
        <v>26646.970618034498</v>
      </c>
      <c r="D10" s="12">
        <v>23964.714459295301</v>
      </c>
      <c r="E10" s="12">
        <v>24419.5716395864</v>
      </c>
      <c r="F10" s="12">
        <v>24178.677998111401</v>
      </c>
      <c r="G10" s="12">
        <v>23084.201566224001</v>
      </c>
      <c r="H10" s="12">
        <v>22628.575954379899</v>
      </c>
      <c r="I10" s="12">
        <v>23092.813641900098</v>
      </c>
      <c r="J10" s="191">
        <v>23291.6437728938</v>
      </c>
      <c r="K10" s="191">
        <v>23405.5529631358</v>
      </c>
      <c r="L10" s="191">
        <v>23632.149631190699</v>
      </c>
      <c r="M10" s="191">
        <v>23761.257976298999</v>
      </c>
    </row>
    <row r="11" spans="1:13" ht="20.100000000000001" customHeight="1">
      <c r="A11" s="190" t="s">
        <v>1687</v>
      </c>
      <c r="B11" s="192">
        <v>24147.126929674101</v>
      </c>
      <c r="C11" s="192">
        <v>24190.788013318499</v>
      </c>
      <c r="D11" s="192">
        <v>20478.977272727301</v>
      </c>
      <c r="E11" s="192">
        <v>18586.284385896899</v>
      </c>
      <c r="F11" s="192">
        <v>18807.299270072999</v>
      </c>
      <c r="G11" s="192">
        <v>18911.2065264062</v>
      </c>
      <c r="H11" s="192">
        <v>18852.318116975799</v>
      </c>
      <c r="I11" s="192">
        <v>18850.692779888901</v>
      </c>
      <c r="J11" s="192">
        <v>19748.356131509499</v>
      </c>
      <c r="K11" s="192">
        <v>20952.106567534101</v>
      </c>
      <c r="L11" s="192">
        <v>20874.1384141216</v>
      </c>
      <c r="M11" s="192">
        <v>20003.420138888901</v>
      </c>
    </row>
    <row r="12" spans="1:13" ht="20.100000000000001" customHeight="1">
      <c r="A12" s="190" t="s">
        <v>1688</v>
      </c>
      <c r="B12" s="192">
        <v>20916.544117647099</v>
      </c>
      <c r="C12" s="192">
        <v>19919.9015471167</v>
      </c>
      <c r="D12" s="192">
        <v>21787.794481461198</v>
      </c>
      <c r="E12" s="192">
        <v>23718.626512806099</v>
      </c>
      <c r="F12" s="192">
        <v>24051.6746411483</v>
      </c>
      <c r="G12" s="192">
        <v>23350.877192982502</v>
      </c>
      <c r="H12" s="192">
        <v>24043.574988246401</v>
      </c>
      <c r="I12" s="192">
        <v>27346.176057931702</v>
      </c>
      <c r="J12" s="192">
        <v>37733</v>
      </c>
      <c r="K12" s="192">
        <v>51041</v>
      </c>
      <c r="L12" s="192">
        <v>43689</v>
      </c>
      <c r="M12" s="192">
        <v>40532.8784119107</v>
      </c>
    </row>
    <row r="13" spans="1:13" ht="20.100000000000001" customHeight="1">
      <c r="A13" s="190" t="s">
        <v>1689</v>
      </c>
      <c r="B13" s="12">
        <v>34672.346368715102</v>
      </c>
      <c r="C13" s="12">
        <v>34769.910361675204</v>
      </c>
      <c r="D13" s="12">
        <v>39009.754069453702</v>
      </c>
      <c r="E13" s="12">
        <v>34832.152588555902</v>
      </c>
      <c r="F13" s="12">
        <v>28990.495049504902</v>
      </c>
      <c r="G13" s="12">
        <v>29333.5768645358</v>
      </c>
      <c r="H13" s="12">
        <v>42115.384615384603</v>
      </c>
      <c r="I13" s="12">
        <v>36915.2542372881</v>
      </c>
      <c r="J13" s="12">
        <v>37733.333333333299</v>
      </c>
      <c r="K13" s="12">
        <v>36150</v>
      </c>
      <c r="L13" s="12">
        <v>30950</v>
      </c>
      <c r="M13" s="12">
        <v>36263.636363636397</v>
      </c>
    </row>
    <row r="14" spans="1:13" ht="20.100000000000001" customHeight="1">
      <c r="A14" s="190" t="s">
        <v>1690</v>
      </c>
      <c r="B14" s="12">
        <v>37172.413793103398</v>
      </c>
      <c r="C14" s="12">
        <v>37586.206896551703</v>
      </c>
      <c r="D14" s="12">
        <v>38000</v>
      </c>
      <c r="E14" s="12">
        <v>33287</v>
      </c>
      <c r="F14" s="12">
        <v>24116</v>
      </c>
      <c r="G14" s="12">
        <v>22684</v>
      </c>
      <c r="H14" s="12">
        <v>23148</v>
      </c>
      <c r="I14" s="12">
        <v>22726</v>
      </c>
      <c r="J14" s="12">
        <v>21303</v>
      </c>
      <c r="K14" s="12">
        <v>21871</v>
      </c>
      <c r="L14" s="12">
        <v>22570</v>
      </c>
      <c r="M14" s="12">
        <v>21557</v>
      </c>
    </row>
    <row r="15" spans="1:13" ht="20.100000000000001" customHeight="1">
      <c r="A15" s="190" t="s">
        <v>1691</v>
      </c>
      <c r="B15" s="12">
        <v>22140</v>
      </c>
      <c r="C15" s="12">
        <v>17560</v>
      </c>
      <c r="D15" s="12">
        <v>18540</v>
      </c>
      <c r="E15" s="12">
        <v>19150</v>
      </c>
      <c r="F15" s="12">
        <v>23000</v>
      </c>
      <c r="G15" s="12">
        <v>31200</v>
      </c>
      <c r="H15" s="12">
        <v>31800</v>
      </c>
      <c r="I15" s="12">
        <v>28900</v>
      </c>
      <c r="J15" s="12">
        <v>29400</v>
      </c>
      <c r="K15" s="12">
        <v>29700</v>
      </c>
      <c r="L15" s="12">
        <v>26700</v>
      </c>
      <c r="M15" s="12">
        <v>22090</v>
      </c>
    </row>
    <row r="16" spans="1:13" s="10" customFormat="1" ht="20.100000000000001" customHeight="1">
      <c r="A16" s="193" t="s">
        <v>1692</v>
      </c>
      <c r="B16" s="194">
        <v>22000</v>
      </c>
      <c r="C16" s="194"/>
      <c r="D16" s="194"/>
      <c r="E16" s="194"/>
      <c r="F16" s="194"/>
      <c r="G16" s="194"/>
      <c r="H16" s="194"/>
      <c r="I16" s="194"/>
      <c r="J16" s="194"/>
      <c r="K16" s="194"/>
      <c r="L16" s="194"/>
      <c r="M16" s="194"/>
    </row>
    <row r="17" spans="1:13" ht="20.100000000000001" customHeight="1">
      <c r="A17" s="46"/>
      <c r="B17" s="46"/>
      <c r="C17" s="46"/>
      <c r="D17" s="46"/>
      <c r="E17" s="46"/>
      <c r="F17" s="46"/>
      <c r="G17" s="46"/>
      <c r="H17" s="46"/>
      <c r="I17" s="46"/>
      <c r="J17" s="46"/>
      <c r="K17" s="46"/>
      <c r="L17" s="46"/>
      <c r="M17" s="46"/>
    </row>
    <row r="18" spans="1:13" ht="20.100000000000001" customHeight="1">
      <c r="A18" s="46"/>
      <c r="B18" s="46"/>
      <c r="C18" s="46"/>
      <c r="D18" s="46"/>
      <c r="E18" s="46"/>
      <c r="F18" s="46"/>
      <c r="G18" s="46"/>
      <c r="H18" s="46"/>
      <c r="I18" s="46"/>
      <c r="J18" s="46"/>
      <c r="K18" s="46"/>
      <c r="L18" s="46"/>
      <c r="M18" s="46"/>
    </row>
    <row r="19" spans="1:13" s="10" customFormat="1" ht="30" customHeight="1">
      <c r="A19" s="566" t="s">
        <v>1693</v>
      </c>
      <c r="B19" s="566"/>
      <c r="C19" s="566"/>
      <c r="D19" s="566"/>
      <c r="E19" s="566"/>
      <c r="F19" s="566"/>
      <c r="G19" s="566"/>
      <c r="H19" s="566"/>
      <c r="I19" s="566"/>
      <c r="J19" s="566"/>
      <c r="K19" s="566"/>
      <c r="L19" s="566"/>
      <c r="M19" s="566"/>
    </row>
    <row r="20" spans="1:13" s="10" customFormat="1" ht="20.100000000000001" customHeight="1">
      <c r="A20" s="195"/>
      <c r="B20" s="195" t="s">
        <v>125</v>
      </c>
      <c r="C20" s="195" t="s">
        <v>126</v>
      </c>
      <c r="D20" s="195" t="s">
        <v>127</v>
      </c>
      <c r="E20" s="195" t="s">
        <v>128</v>
      </c>
      <c r="F20" s="195" t="s">
        <v>129</v>
      </c>
      <c r="G20" s="195" t="s">
        <v>130</v>
      </c>
      <c r="H20" s="195" t="s">
        <v>131</v>
      </c>
      <c r="I20" s="195" t="s">
        <v>132</v>
      </c>
      <c r="J20" s="195" t="s">
        <v>133</v>
      </c>
      <c r="K20" s="195" t="s">
        <v>134</v>
      </c>
      <c r="L20" s="195" t="s">
        <v>135</v>
      </c>
      <c r="M20" s="195" t="s">
        <v>136</v>
      </c>
    </row>
    <row r="21" spans="1:13" ht="20.100000000000001" customHeight="1">
      <c r="A21" s="196" t="s">
        <v>1679</v>
      </c>
      <c r="B21" s="197">
        <v>17639.031945789</v>
      </c>
      <c r="C21" s="197">
        <v>17381.172755976499</v>
      </c>
      <c r="D21" s="197">
        <v>16785.1031231585</v>
      </c>
      <c r="E21" s="197">
        <v>15972.6764600973</v>
      </c>
      <c r="F21" s="197">
        <v>17373.074433656999</v>
      </c>
      <c r="G21" s="197">
        <v>16996.416772553999</v>
      </c>
      <c r="H21" s="197">
        <v>17011.472203157198</v>
      </c>
      <c r="I21" s="197">
        <v>17651.074437391799</v>
      </c>
      <c r="J21" s="197">
        <v>17850.002276607898</v>
      </c>
      <c r="K21" s="197">
        <v>17980.973975779401</v>
      </c>
      <c r="L21" s="197">
        <v>17917.813528336399</v>
      </c>
      <c r="M21" s="197">
        <v>18599.934349355201</v>
      </c>
    </row>
    <row r="22" spans="1:13" ht="20.100000000000001" customHeight="1">
      <c r="A22" s="196" t="s">
        <v>1680</v>
      </c>
      <c r="B22" s="197">
        <v>16687.760682240401</v>
      </c>
      <c r="C22" s="197">
        <v>16717.270187369901</v>
      </c>
      <c r="D22" s="197">
        <v>17158.353218492</v>
      </c>
      <c r="E22" s="197">
        <v>19660.834520709199</v>
      </c>
      <c r="F22" s="197">
        <v>21321.750233254501</v>
      </c>
      <c r="G22" s="197">
        <v>23790.403112244901</v>
      </c>
      <c r="H22" s="197">
        <v>24207.146834966799</v>
      </c>
      <c r="I22" s="197">
        <v>21980.252691816801</v>
      </c>
      <c r="J22" s="197">
        <v>23214.503033246201</v>
      </c>
      <c r="K22" s="197">
        <v>24043.044781188801</v>
      </c>
      <c r="L22" s="197">
        <v>25588.280137319001</v>
      </c>
      <c r="M22" s="197">
        <v>25787.979775926098</v>
      </c>
    </row>
    <row r="23" spans="1:13" ht="20.100000000000001" customHeight="1">
      <c r="A23" s="196" t="s">
        <v>1681</v>
      </c>
      <c r="B23" s="197">
        <v>26019.965231185699</v>
      </c>
      <c r="C23" s="197">
        <v>25700.942700717798</v>
      </c>
      <c r="D23" s="197">
        <v>23970.451083278302</v>
      </c>
      <c r="E23" s="197">
        <v>22972.060930170701</v>
      </c>
      <c r="F23" s="197">
        <v>23343.9466916809</v>
      </c>
      <c r="G23" s="197">
        <v>24303.2570333857</v>
      </c>
      <c r="H23" s="197">
        <v>24540.2808752356</v>
      </c>
      <c r="I23" s="197">
        <v>24371.962644650201</v>
      </c>
      <c r="J23" s="197">
        <v>26634.7764832215</v>
      </c>
      <c r="K23" s="197">
        <v>25237.618140629598</v>
      </c>
      <c r="L23" s="197">
        <v>25967.4777581448</v>
      </c>
      <c r="M23" s="197">
        <v>25129.802438827501</v>
      </c>
    </row>
    <row r="24" spans="1:13" ht="20.100000000000001" customHeight="1">
      <c r="A24" s="196" t="s">
        <v>1682</v>
      </c>
      <c r="B24" s="197">
        <v>24624.624391459602</v>
      </c>
      <c r="C24" s="197">
        <v>24808.4531994387</v>
      </c>
      <c r="D24" s="197">
        <v>23786.5055953185</v>
      </c>
      <c r="E24" s="197">
        <v>23721.2808310535</v>
      </c>
      <c r="F24" s="197">
        <v>22430.43479888</v>
      </c>
      <c r="G24" s="197">
        <v>20691.856567384701</v>
      </c>
      <c r="H24" s="197">
        <v>22231.2563379739</v>
      </c>
      <c r="I24" s="197">
        <v>22270.868555262401</v>
      </c>
      <c r="J24" s="197">
        <v>22648.066612663501</v>
      </c>
      <c r="K24" s="197">
        <v>22012.552212040198</v>
      </c>
      <c r="L24" s="197">
        <v>21173.0715833877</v>
      </c>
      <c r="M24" s="197">
        <v>21750.670688854199</v>
      </c>
    </row>
    <row r="25" spans="1:13" ht="20.100000000000001" customHeight="1">
      <c r="A25" s="196" t="s">
        <v>1683</v>
      </c>
      <c r="B25" s="197">
        <v>22058.3949527724</v>
      </c>
      <c r="C25" s="197">
        <v>21650.016397780499</v>
      </c>
      <c r="D25" s="197">
        <v>21144.8430004902</v>
      </c>
      <c r="E25" s="197">
        <v>20679.969636363599</v>
      </c>
      <c r="F25" s="197">
        <v>20317.754479136998</v>
      </c>
      <c r="G25" s="197">
        <v>20720.510097476701</v>
      </c>
      <c r="H25" s="197">
        <v>20026.222421476101</v>
      </c>
      <c r="I25" s="197">
        <v>19594.2230561459</v>
      </c>
      <c r="J25" s="197">
        <v>20831.068306389399</v>
      </c>
      <c r="K25" s="197">
        <v>21087.6701319575</v>
      </c>
      <c r="L25" s="197">
        <v>20536.550603591</v>
      </c>
      <c r="M25" s="197">
        <v>20430.0291978067</v>
      </c>
    </row>
    <row r="26" spans="1:13" ht="20.100000000000001" customHeight="1">
      <c r="A26" s="196" t="s">
        <v>1684</v>
      </c>
      <c r="B26" s="197">
        <v>19314.758026084299</v>
      </c>
      <c r="C26" s="197">
        <v>19698.139758473601</v>
      </c>
      <c r="D26" s="197">
        <v>19161.500303699399</v>
      </c>
      <c r="E26" s="197">
        <v>19587.742599781701</v>
      </c>
      <c r="F26" s="197">
        <v>20581.0964083176</v>
      </c>
      <c r="G26" s="197">
        <v>20753.0584525831</v>
      </c>
      <c r="H26" s="197">
        <v>22329.879672709802</v>
      </c>
      <c r="I26" s="197">
        <v>24743.221202854202</v>
      </c>
      <c r="J26" s="197">
        <v>25452.318251855999</v>
      </c>
      <c r="K26" s="197">
        <v>24292.874755381599</v>
      </c>
      <c r="L26" s="197">
        <v>23801.512695840102</v>
      </c>
      <c r="M26" s="197">
        <v>23405.087147513099</v>
      </c>
    </row>
    <row r="27" spans="1:13" ht="20.100000000000001" customHeight="1">
      <c r="A27" s="196" t="s">
        <v>1685</v>
      </c>
      <c r="B27" s="197">
        <v>23849.161904761899</v>
      </c>
      <c r="C27" s="197">
        <v>23380.807311500401</v>
      </c>
      <c r="D27" s="197">
        <v>24784.984025559101</v>
      </c>
      <c r="E27" s="197">
        <v>27161.139517896299</v>
      </c>
      <c r="F27" s="197">
        <v>27715.453695042099</v>
      </c>
      <c r="G27" s="197">
        <v>28480</v>
      </c>
      <c r="H27" s="197">
        <v>27538.762911076799</v>
      </c>
      <c r="I27" s="197">
        <v>26628.090332805099</v>
      </c>
      <c r="J27" s="197">
        <v>27419.360843934199</v>
      </c>
      <c r="K27" s="197">
        <v>25495.463820436398</v>
      </c>
      <c r="L27" s="197">
        <v>26466.666666666701</v>
      </c>
      <c r="M27" s="197">
        <v>25625.192970164098</v>
      </c>
    </row>
    <row r="28" spans="1:13" ht="20.100000000000001" customHeight="1">
      <c r="A28" s="196" t="s">
        <v>1686</v>
      </c>
      <c r="B28" s="197">
        <v>27370.1713993349</v>
      </c>
      <c r="C28" s="197">
        <v>26975.3823743627</v>
      </c>
      <c r="D28" s="197">
        <v>24939.932225623099</v>
      </c>
      <c r="E28" s="197">
        <v>24456.5001130454</v>
      </c>
      <c r="F28" s="197">
        <v>24583.437862950101</v>
      </c>
      <c r="G28" s="197">
        <v>22103.291824580399</v>
      </c>
      <c r="H28" s="197">
        <v>22215.5244411692</v>
      </c>
      <c r="I28" s="197">
        <v>22416.4842454395</v>
      </c>
      <c r="J28" s="197">
        <v>23197.230127110601</v>
      </c>
      <c r="K28" s="197">
        <v>22930.454649303199</v>
      </c>
      <c r="L28" s="197">
        <v>23002.6329930145</v>
      </c>
      <c r="M28" s="197">
        <v>23343.397245476601</v>
      </c>
    </row>
    <row r="29" spans="1:13" ht="20.100000000000001" customHeight="1">
      <c r="A29" s="196" t="s">
        <v>1687</v>
      </c>
      <c r="B29" s="198">
        <v>24444.8099415205</v>
      </c>
      <c r="C29" s="198">
        <v>23524.170020120699</v>
      </c>
      <c r="D29" s="198">
        <v>20302.596913812598</v>
      </c>
      <c r="E29" s="198">
        <v>19328.905013192601</v>
      </c>
      <c r="F29" s="198">
        <v>18466.043201505599</v>
      </c>
      <c r="G29" s="198">
        <v>18889.556010929002</v>
      </c>
      <c r="H29" s="198">
        <v>18702.670169572499</v>
      </c>
      <c r="I29" s="198">
        <v>18831.845393024501</v>
      </c>
      <c r="J29" s="198">
        <v>20039.042695130101</v>
      </c>
      <c r="K29" s="198">
        <v>20796.8486941507</v>
      </c>
      <c r="L29" s="198">
        <v>20632.4680851064</v>
      </c>
      <c r="M29" s="198">
        <v>21033.579234972702</v>
      </c>
    </row>
    <row r="30" spans="1:13" ht="20.100000000000001" customHeight="1">
      <c r="A30" s="196" t="s">
        <v>1688</v>
      </c>
      <c r="B30" s="198">
        <v>20766.300562550201</v>
      </c>
      <c r="C30" s="198">
        <v>20115.945017182101</v>
      </c>
      <c r="D30" s="198">
        <v>22361.792746518098</v>
      </c>
      <c r="E30" s="198">
        <v>26868.383773341899</v>
      </c>
      <c r="F30" s="198">
        <v>24697.533392400401</v>
      </c>
      <c r="G30" s="198">
        <v>23784.7742892846</v>
      </c>
      <c r="H30" s="198">
        <v>23652.794696033299</v>
      </c>
      <c r="I30" s="198">
        <v>28020.639682444202</v>
      </c>
      <c r="J30" s="198">
        <v>31844</v>
      </c>
      <c r="K30" s="198">
        <v>46849</v>
      </c>
      <c r="L30" s="198">
        <v>43446</v>
      </c>
      <c r="M30" s="198">
        <v>42593</v>
      </c>
    </row>
    <row r="31" spans="1:13" ht="20.100000000000001" customHeight="1">
      <c r="A31" s="196" t="s">
        <v>1689</v>
      </c>
      <c r="B31" s="197">
        <v>38140.895869691703</v>
      </c>
      <c r="C31" s="197">
        <v>36536.224323443101</v>
      </c>
      <c r="D31" s="197">
        <v>32474.809145527401</v>
      </c>
      <c r="E31" s="197">
        <v>33392.013369713502</v>
      </c>
      <c r="F31" s="197">
        <v>30267.600494612299</v>
      </c>
      <c r="G31" s="197">
        <v>30636.1376789522</v>
      </c>
      <c r="H31" s="197">
        <v>31148.117154811702</v>
      </c>
      <c r="I31" s="197">
        <v>33222.748815165898</v>
      </c>
      <c r="J31" s="197">
        <v>36058.333333333299</v>
      </c>
      <c r="K31" s="197">
        <v>34577.777777777803</v>
      </c>
      <c r="L31" s="197">
        <v>30668.571428571398</v>
      </c>
      <c r="M31" s="197">
        <v>36325.929919137503</v>
      </c>
    </row>
    <row r="32" spans="1:13" ht="20.100000000000001" customHeight="1">
      <c r="A32" s="196" t="s">
        <v>1690</v>
      </c>
      <c r="B32" s="197">
        <v>39806.412825651299</v>
      </c>
      <c r="C32" s="197">
        <v>39980.916030534398</v>
      </c>
      <c r="D32" s="197">
        <v>37471</v>
      </c>
      <c r="E32" s="197">
        <v>36058</v>
      </c>
      <c r="F32" s="197">
        <v>26715</v>
      </c>
      <c r="G32" s="197">
        <v>23368</v>
      </c>
      <c r="H32" s="197">
        <v>22247</v>
      </c>
      <c r="I32" s="197">
        <v>22761</v>
      </c>
      <c r="J32" s="197">
        <v>20486</v>
      </c>
      <c r="K32" s="197">
        <v>21445</v>
      </c>
      <c r="L32" s="197">
        <v>22540</v>
      </c>
      <c r="M32" s="197">
        <v>22104</v>
      </c>
    </row>
    <row r="33" spans="1:13" ht="20.100000000000001" customHeight="1">
      <c r="A33" s="63" t="s">
        <v>1691</v>
      </c>
      <c r="B33" s="63">
        <v>22114</v>
      </c>
      <c r="C33" s="63">
        <v>18350</v>
      </c>
      <c r="D33" s="63">
        <v>18750</v>
      </c>
      <c r="E33" s="63">
        <v>21040</v>
      </c>
      <c r="F33" s="63">
        <v>23500</v>
      </c>
      <c r="G33" s="63">
        <v>31500</v>
      </c>
      <c r="H33" s="63">
        <v>32000</v>
      </c>
      <c r="I33" s="63">
        <v>29100</v>
      </c>
      <c r="J33" s="63">
        <v>29900</v>
      </c>
      <c r="K33" s="63">
        <v>32100</v>
      </c>
      <c r="L33" s="63">
        <v>28200</v>
      </c>
      <c r="M33" s="63">
        <v>24300</v>
      </c>
    </row>
    <row r="34" spans="1:13" s="10" customFormat="1" ht="20.100000000000001" customHeight="1">
      <c r="A34" s="65" t="s">
        <v>1692</v>
      </c>
      <c r="B34" s="65">
        <v>23000</v>
      </c>
      <c r="C34" s="65"/>
      <c r="D34" s="65"/>
      <c r="E34" s="65"/>
      <c r="F34" s="65"/>
      <c r="G34" s="65"/>
      <c r="H34" s="65"/>
      <c r="I34" s="65"/>
      <c r="J34" s="65"/>
      <c r="K34" s="65"/>
      <c r="L34" s="65"/>
      <c r="M34" s="65"/>
    </row>
  </sheetData>
  <mergeCells count="2">
    <mergeCell ref="A1:M1"/>
    <mergeCell ref="A19:M19"/>
  </mergeCells>
  <phoneticPr fontId="62" type="noConversion"/>
  <pageMargins left="0.75" right="0.75" top="1" bottom="1" header="0.5" footer="0.5"/>
  <pageSetup paperSize="9" orientation="portrait"/>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M145"/>
  <sheetViews>
    <sheetView workbookViewId="0">
      <pane ySplit="2" topLeftCell="A42" activePane="bottomLeft" state="frozen"/>
      <selection pane="bottomLeft" sqref="A1:C1"/>
    </sheetView>
  </sheetViews>
  <sheetFormatPr defaultColWidth="13.125" defaultRowHeight="20.100000000000001" customHeight="1"/>
  <cols>
    <col min="1" max="1" width="13.125" style="165" customWidth="1"/>
    <col min="2" max="2" width="13.125" style="111" customWidth="1"/>
    <col min="3" max="3" width="13.125" style="166" customWidth="1"/>
    <col min="4" max="4" width="13.125" style="160" customWidth="1"/>
    <col min="5" max="5" width="14.875" style="111" customWidth="1"/>
    <col min="6" max="7" width="13.125" style="111" customWidth="1"/>
    <col min="8" max="8" width="13.125" style="166" customWidth="1"/>
    <col min="9" max="16384" width="13.125" style="166"/>
  </cols>
  <sheetData>
    <row r="1" spans="1:13" s="160" customFormat="1" ht="30" customHeight="1">
      <c r="A1" s="555" t="s">
        <v>1694</v>
      </c>
      <c r="B1" s="506"/>
      <c r="C1" s="506"/>
      <c r="D1" s="167"/>
      <c r="E1" s="4" t="s">
        <v>1695</v>
      </c>
      <c r="F1" s="4" t="s">
        <v>1696</v>
      </c>
      <c r="G1" s="4" t="s">
        <v>1697</v>
      </c>
      <c r="H1" s="4" t="s">
        <v>1698</v>
      </c>
      <c r="I1" s="4" t="s">
        <v>1699</v>
      </c>
    </row>
    <row r="2" spans="1:13" s="160" customFormat="1" ht="30" customHeight="1">
      <c r="A2" s="34" t="s">
        <v>139</v>
      </c>
      <c r="B2" s="4" t="s">
        <v>1573</v>
      </c>
      <c r="C2" s="4" t="s">
        <v>1700</v>
      </c>
      <c r="D2" s="167"/>
      <c r="E2" s="65" t="s">
        <v>1701</v>
      </c>
      <c r="F2" s="168">
        <v>0.9</v>
      </c>
      <c r="G2" s="168">
        <v>0.1</v>
      </c>
      <c r="H2" s="168">
        <v>0.76</v>
      </c>
      <c r="I2" s="65"/>
    </row>
    <row r="3" spans="1:13" ht="20.100000000000001" customHeight="1">
      <c r="A3" s="36">
        <v>42614</v>
      </c>
      <c r="B3" s="11">
        <v>-2.15777662696358E-4</v>
      </c>
      <c r="C3" s="11"/>
      <c r="D3" s="167"/>
      <c r="E3" s="5" t="s">
        <v>131</v>
      </c>
      <c r="F3" s="14">
        <v>0.9</v>
      </c>
      <c r="G3" s="14">
        <v>0.1</v>
      </c>
      <c r="H3" s="5"/>
      <c r="I3" s="5"/>
      <c r="J3" s="160"/>
      <c r="K3" s="160"/>
      <c r="L3" s="160"/>
      <c r="M3" s="160"/>
    </row>
    <row r="4" spans="1:13" ht="20.100000000000001" customHeight="1">
      <c r="A4" s="36">
        <v>42644</v>
      </c>
      <c r="B4" s="11">
        <v>1.46922346441058E-2</v>
      </c>
      <c r="C4" s="11"/>
      <c r="D4" s="167"/>
      <c r="E4" s="5" t="s">
        <v>132</v>
      </c>
      <c r="F4" s="14">
        <v>0.88</v>
      </c>
      <c r="G4" s="14">
        <v>0.12</v>
      </c>
      <c r="H4" s="5"/>
      <c r="I4" s="5"/>
    </row>
    <row r="5" spans="1:13" ht="20.100000000000001" customHeight="1">
      <c r="A5" s="36">
        <v>42675</v>
      </c>
      <c r="B5" s="11">
        <v>4.2273967212417404E-3</v>
      </c>
      <c r="C5" s="11"/>
      <c r="D5" s="167"/>
      <c r="E5" s="5" t="s">
        <v>133</v>
      </c>
      <c r="F5" s="14">
        <v>0.85</v>
      </c>
      <c r="G5" s="14">
        <v>0.15</v>
      </c>
      <c r="H5" s="5"/>
      <c r="I5" s="5"/>
      <c r="J5" s="18"/>
      <c r="K5" s="18"/>
      <c r="L5" s="18"/>
      <c r="M5" s="18"/>
    </row>
    <row r="6" spans="1:13" ht="20.100000000000001" customHeight="1">
      <c r="A6" s="36">
        <v>42705</v>
      </c>
      <c r="B6" s="11">
        <v>1.58323360903132E-2</v>
      </c>
      <c r="C6" s="11"/>
      <c r="D6" s="167"/>
      <c r="E6" s="5" t="s">
        <v>134</v>
      </c>
      <c r="F6" s="14">
        <v>0.77</v>
      </c>
      <c r="G6" s="14">
        <v>0.23</v>
      </c>
      <c r="H6" s="5"/>
      <c r="I6" s="5"/>
    </row>
    <row r="7" spans="1:13" ht="20.100000000000001" customHeight="1">
      <c r="A7" s="36">
        <v>42736</v>
      </c>
      <c r="B7" s="11">
        <v>2.5875190258751899E-3</v>
      </c>
      <c r="C7" s="11"/>
      <c r="D7" s="167"/>
      <c r="E7" s="5" t="s">
        <v>135</v>
      </c>
      <c r="F7" s="14">
        <v>0.74</v>
      </c>
      <c r="G7" s="14">
        <v>0.26</v>
      </c>
      <c r="H7" s="5"/>
      <c r="I7" s="5"/>
    </row>
    <row r="8" spans="1:13" ht="20.100000000000001" customHeight="1">
      <c r="A8" s="36">
        <v>42767</v>
      </c>
      <c r="B8" s="11">
        <v>7.18829741437576E-3</v>
      </c>
      <c r="C8" s="11"/>
      <c r="D8" s="167"/>
      <c r="E8" s="5" t="s">
        <v>136</v>
      </c>
      <c r="F8" s="14">
        <v>0.7</v>
      </c>
      <c r="G8" s="14">
        <v>0.3</v>
      </c>
      <c r="H8" s="5"/>
      <c r="I8" s="5"/>
    </row>
    <row r="9" spans="1:13" ht="20.100000000000001" customHeight="1">
      <c r="A9" s="36">
        <v>42795</v>
      </c>
      <c r="B9" s="11">
        <v>4.9039091899258204E-3</v>
      </c>
      <c r="C9" s="11"/>
      <c r="D9" s="167"/>
      <c r="E9" s="95">
        <v>43831</v>
      </c>
      <c r="F9" s="14">
        <v>0.68</v>
      </c>
      <c r="G9" s="14">
        <v>0.32</v>
      </c>
      <c r="H9" s="5"/>
      <c r="I9" s="5"/>
    </row>
    <row r="10" spans="1:13" ht="20.100000000000001" customHeight="1">
      <c r="A10" s="36">
        <v>42826</v>
      </c>
      <c r="B10" s="11">
        <v>4.5204008773687198E-4</v>
      </c>
      <c r="C10" s="11"/>
      <c r="D10" s="167"/>
      <c r="E10" s="5" t="s">
        <v>126</v>
      </c>
      <c r="F10" s="14">
        <v>0.63</v>
      </c>
      <c r="G10" s="14">
        <v>0.37</v>
      </c>
      <c r="H10" s="5"/>
      <c r="I10" s="5"/>
    </row>
    <row r="11" spans="1:13" ht="20.100000000000001" customHeight="1">
      <c r="A11" s="36">
        <v>42856</v>
      </c>
      <c r="B11" s="11">
        <v>3.29532093180873E-3</v>
      </c>
      <c r="C11" s="11"/>
      <c r="D11" s="167"/>
      <c r="E11" s="5" t="s">
        <v>127</v>
      </c>
      <c r="F11" s="14">
        <v>0.6</v>
      </c>
      <c r="G11" s="14">
        <v>0.4</v>
      </c>
      <c r="H11" s="5"/>
      <c r="I11" s="5"/>
    </row>
    <row r="12" spans="1:13" ht="20.100000000000001" customHeight="1">
      <c r="A12" s="36">
        <v>42887</v>
      </c>
      <c r="B12" s="11">
        <v>1.06242080461488E-3</v>
      </c>
      <c r="C12" s="11"/>
      <c r="D12" s="167"/>
      <c r="E12" s="5" t="s">
        <v>128</v>
      </c>
      <c r="F12" s="14">
        <v>0.56000000000000005</v>
      </c>
      <c r="G12" s="14">
        <v>0.44</v>
      </c>
      <c r="H12" s="5"/>
      <c r="I12" s="5"/>
    </row>
    <row r="13" spans="1:13" ht="20.100000000000001" customHeight="1">
      <c r="A13" s="36">
        <v>42917</v>
      </c>
      <c r="B13" s="11">
        <v>5.9403794481275001E-4</v>
      </c>
      <c r="C13" s="11"/>
      <c r="D13" s="167"/>
      <c r="E13" s="5" t="s">
        <v>129</v>
      </c>
      <c r="F13" s="14">
        <v>0.53</v>
      </c>
      <c r="G13" s="14">
        <v>0.47</v>
      </c>
      <c r="H13" s="5"/>
      <c r="I13" s="5"/>
    </row>
    <row r="14" spans="1:13" ht="20.100000000000001" customHeight="1">
      <c r="A14" s="36">
        <v>42948</v>
      </c>
      <c r="B14" s="11">
        <v>5.91641606199668E-4</v>
      </c>
      <c r="C14" s="11">
        <v>5.6460383221129E-2</v>
      </c>
      <c r="D14" s="167"/>
      <c r="E14" s="5" t="s">
        <v>130</v>
      </c>
      <c r="F14" s="14">
        <v>0.54</v>
      </c>
      <c r="G14" s="14">
        <v>0.46</v>
      </c>
      <c r="H14" s="5"/>
      <c r="I14" s="5"/>
      <c r="K14" s="177" t="s">
        <v>191</v>
      </c>
      <c r="L14" s="178" t="s">
        <v>1702</v>
      </c>
      <c r="M14" s="179" t="s">
        <v>1703</v>
      </c>
    </row>
    <row r="15" spans="1:13" ht="20.100000000000001" customHeight="1">
      <c r="A15" s="36">
        <v>42979</v>
      </c>
      <c r="B15" s="11">
        <v>3.0943248244506799E-3</v>
      </c>
      <c r="C15" s="11">
        <v>5.9958130098847498E-2</v>
      </c>
      <c r="D15" s="167"/>
      <c r="E15" s="5" t="s">
        <v>131</v>
      </c>
      <c r="F15" s="14">
        <v>0.53</v>
      </c>
      <c r="G15" s="14">
        <v>0.47</v>
      </c>
      <c r="H15" s="5"/>
      <c r="I15" s="5"/>
      <c r="K15" s="180" t="s">
        <v>1704</v>
      </c>
      <c r="L15" s="181">
        <v>0.95</v>
      </c>
      <c r="M15" s="181">
        <v>0.7</v>
      </c>
    </row>
    <row r="16" spans="1:13" ht="20.100000000000001" customHeight="1">
      <c r="A16" s="36">
        <v>43009</v>
      </c>
      <c r="B16" s="11">
        <v>5.4670844863078504E-3</v>
      </c>
      <c r="C16" s="11">
        <v>5.0321441675218903E-2</v>
      </c>
      <c r="D16" s="167"/>
      <c r="E16" s="5" t="s">
        <v>132</v>
      </c>
      <c r="F16" s="14">
        <v>0.53</v>
      </c>
      <c r="G16" s="14">
        <v>0.47</v>
      </c>
      <c r="H16" s="5"/>
      <c r="I16" s="5"/>
      <c r="K16" s="182" t="s">
        <v>1705</v>
      </c>
      <c r="L16" s="183">
        <v>0.85</v>
      </c>
      <c r="M16" s="183">
        <v>0.75</v>
      </c>
    </row>
    <row r="17" spans="1:13" ht="20.100000000000001" customHeight="1">
      <c r="A17" s="36">
        <v>43040</v>
      </c>
      <c r="B17" s="11">
        <v>3.78489E-3</v>
      </c>
      <c r="C17" s="11">
        <v>4.9858620945280499E-2</v>
      </c>
      <c r="D17" s="167"/>
      <c r="E17" s="5" t="s">
        <v>133</v>
      </c>
      <c r="F17" s="14">
        <v>0.56999999999999995</v>
      </c>
      <c r="G17" s="14">
        <v>0.43</v>
      </c>
      <c r="H17" s="5"/>
      <c r="I17" s="5"/>
      <c r="K17" s="180" t="s">
        <v>1706</v>
      </c>
      <c r="L17" s="181">
        <v>0.93</v>
      </c>
      <c r="M17" s="181">
        <v>0.9</v>
      </c>
    </row>
    <row r="18" spans="1:13" ht="20.100000000000001" customHeight="1">
      <c r="A18" s="36">
        <v>43070</v>
      </c>
      <c r="B18" s="11">
        <v>3.1865637766681797E-2</v>
      </c>
      <c r="C18" s="11">
        <v>6.6428973541002106E-2</v>
      </c>
      <c r="D18" s="167"/>
      <c r="E18" s="15">
        <v>44126</v>
      </c>
      <c r="F18" s="14">
        <v>0.54</v>
      </c>
      <c r="G18" s="14">
        <v>0.46</v>
      </c>
      <c r="H18" s="5"/>
      <c r="I18" s="5"/>
      <c r="K18" s="184" t="s">
        <v>1707</v>
      </c>
      <c r="L18" s="184" t="s">
        <v>1708</v>
      </c>
      <c r="M18" s="184" t="s">
        <v>1709</v>
      </c>
    </row>
    <row r="19" spans="1:13" ht="20.100000000000001" customHeight="1">
      <c r="A19" s="36">
        <v>43101</v>
      </c>
      <c r="B19" s="11">
        <v>-1.9401584042241099E-2</v>
      </c>
      <c r="C19" s="11">
        <v>4.2794961432959501E-2</v>
      </c>
      <c r="D19" s="167"/>
      <c r="E19" s="5" t="s">
        <v>134</v>
      </c>
      <c r="F19" s="14">
        <v>0.54</v>
      </c>
      <c r="G19" s="14">
        <v>0.46</v>
      </c>
      <c r="H19" s="5"/>
      <c r="I19" s="5"/>
      <c r="K19" s="180" t="s">
        <v>1710</v>
      </c>
      <c r="L19" s="185">
        <v>7.5</v>
      </c>
      <c r="M19" s="185">
        <v>1.5</v>
      </c>
    </row>
    <row r="20" spans="1:13" ht="20.100000000000001" customHeight="1">
      <c r="A20" s="36">
        <v>43132</v>
      </c>
      <c r="B20" s="11">
        <v>-4.1640990050435898E-3</v>
      </c>
      <c r="C20" s="11">
        <v>3.1041228971263098E-2</v>
      </c>
      <c r="D20" s="167"/>
      <c r="E20" s="5" t="s">
        <v>135</v>
      </c>
      <c r="F20" s="14">
        <v>0.55000000000000004</v>
      </c>
      <c r="G20" s="14">
        <v>0.45</v>
      </c>
      <c r="H20" s="5"/>
      <c r="I20" s="5"/>
      <c r="K20" s="182" t="s">
        <v>1711</v>
      </c>
      <c r="L20" s="182">
        <v>21</v>
      </c>
      <c r="M20" s="182">
        <v>14</v>
      </c>
    </row>
    <row r="21" spans="1:13" ht="20.100000000000001" customHeight="1">
      <c r="A21" s="36">
        <v>43160</v>
      </c>
      <c r="B21" s="11">
        <v>0.10010493830869099</v>
      </c>
      <c r="C21" s="11">
        <v>0.12871841498307399</v>
      </c>
      <c r="D21" s="167"/>
      <c r="E21" s="5" t="s">
        <v>136</v>
      </c>
      <c r="F21" s="14">
        <v>0.55000000000000004</v>
      </c>
      <c r="G21" s="14">
        <v>0.45</v>
      </c>
      <c r="H21" s="5"/>
      <c r="I21" s="5"/>
      <c r="K21" s="185" t="s">
        <v>1712</v>
      </c>
      <c r="L21" s="181">
        <v>0.87</v>
      </c>
      <c r="M21" s="181">
        <v>0.87</v>
      </c>
    </row>
    <row r="22" spans="1:13" ht="20.100000000000001" customHeight="1">
      <c r="A22" s="36">
        <v>43191</v>
      </c>
      <c r="B22" s="11">
        <v>1.893223987512E-3</v>
      </c>
      <c r="C22" s="11">
        <v>0.13034437079292099</v>
      </c>
      <c r="D22" s="167"/>
      <c r="E22" s="95">
        <v>44197</v>
      </c>
      <c r="F22" s="14">
        <v>0.56000000000000005</v>
      </c>
      <c r="G22" s="14">
        <v>0.44</v>
      </c>
      <c r="H22" s="14">
        <v>0.62</v>
      </c>
      <c r="I22" s="14">
        <v>0.38</v>
      </c>
    </row>
    <row r="23" spans="1:13" ht="20.100000000000001" customHeight="1">
      <c r="A23" s="36">
        <v>43221</v>
      </c>
      <c r="B23" s="11">
        <v>-3.1874156813401999E-2</v>
      </c>
      <c r="C23" s="11">
        <v>9.0721320267672698E-2</v>
      </c>
      <c r="D23" s="167"/>
      <c r="E23" s="95">
        <v>44228</v>
      </c>
      <c r="F23" s="14">
        <v>0.55000000000000004</v>
      </c>
      <c r="G23" s="14">
        <v>0.45</v>
      </c>
      <c r="H23" s="14">
        <v>0.65</v>
      </c>
      <c r="I23" s="14">
        <v>0.35</v>
      </c>
    </row>
    <row r="24" spans="1:13" s="161" customFormat="1" ht="20.100000000000001" customHeight="1">
      <c r="A24" s="118">
        <v>43252</v>
      </c>
      <c r="B24" s="94">
        <v>3.9177966499319698E-2</v>
      </c>
      <c r="C24" s="94">
        <v>0.13225063698044701</v>
      </c>
      <c r="D24" s="169"/>
      <c r="E24" s="95">
        <v>44256</v>
      </c>
      <c r="F24" s="14">
        <v>0.57999999999999996</v>
      </c>
      <c r="G24" s="14">
        <v>0.42</v>
      </c>
      <c r="H24" s="5"/>
      <c r="I24" s="5"/>
      <c r="J24" s="166"/>
      <c r="K24" s="166"/>
      <c r="L24" s="166"/>
      <c r="M24" s="166"/>
    </row>
    <row r="25" spans="1:13" ht="20.100000000000001" customHeight="1">
      <c r="A25" s="36">
        <v>43282</v>
      </c>
      <c r="B25" s="11">
        <v>-1.5599999999999999E-2</v>
      </c>
      <c r="C25" s="11">
        <v>0.1139</v>
      </c>
      <c r="D25" s="167"/>
      <c r="E25" s="95">
        <v>44287</v>
      </c>
      <c r="F25" s="14">
        <v>0.57999999999999996</v>
      </c>
      <c r="G25" s="14">
        <v>0.42</v>
      </c>
      <c r="H25" s="5"/>
      <c r="I25" s="5"/>
    </row>
    <row r="26" spans="1:13" ht="20.100000000000001" customHeight="1">
      <c r="A26" s="36">
        <v>43313</v>
      </c>
      <c r="B26" s="11">
        <v>-2.22965286951416E-2</v>
      </c>
      <c r="C26" s="11">
        <v>8.8400673194364496E-2</v>
      </c>
      <c r="D26" s="167"/>
      <c r="E26" s="95">
        <v>44317</v>
      </c>
      <c r="F26" s="14">
        <v>0.52</v>
      </c>
      <c r="G26" s="14">
        <v>0.48</v>
      </c>
      <c r="H26" s="5"/>
      <c r="I26" s="5"/>
    </row>
    <row r="27" spans="1:13" ht="20.100000000000001" customHeight="1">
      <c r="A27" s="36">
        <v>43344</v>
      </c>
      <c r="B27" s="11">
        <v>-2.35E-2</v>
      </c>
      <c r="C27" s="11">
        <v>8.5043197093995201E-2</v>
      </c>
      <c r="D27" s="167"/>
      <c r="E27" s="95">
        <v>44348</v>
      </c>
      <c r="F27" s="14">
        <v>0.57999999999999996</v>
      </c>
      <c r="G27" s="14">
        <v>0.42</v>
      </c>
      <c r="H27" s="14">
        <v>0.81</v>
      </c>
      <c r="I27" s="14">
        <v>0.19</v>
      </c>
    </row>
    <row r="28" spans="1:13" ht="20.100000000000001" customHeight="1">
      <c r="A28" s="36">
        <v>43374</v>
      </c>
      <c r="B28" s="11">
        <v>4.9072271351833195E-4</v>
      </c>
      <c r="C28" s="11">
        <v>7.9672988987578103E-2</v>
      </c>
      <c r="D28" s="167"/>
      <c r="E28" s="95">
        <v>44378</v>
      </c>
      <c r="F28" s="14">
        <v>0.65</v>
      </c>
      <c r="G28" s="14">
        <v>0.35</v>
      </c>
      <c r="H28" s="14">
        <v>0.84</v>
      </c>
      <c r="I28" s="14">
        <v>0.16</v>
      </c>
    </row>
    <row r="29" spans="1:13" ht="20.100000000000001" customHeight="1">
      <c r="A29" s="36">
        <v>43405</v>
      </c>
      <c r="B29" s="11">
        <v>-2.5100000000000001E-2</v>
      </c>
      <c r="C29" s="11">
        <v>6.3200000000000006E-2</v>
      </c>
      <c r="D29" s="167"/>
      <c r="E29" s="95">
        <v>44409</v>
      </c>
      <c r="F29" s="14">
        <v>0.69</v>
      </c>
      <c r="G29" s="14">
        <v>0.31</v>
      </c>
      <c r="H29" s="14">
        <v>0.85</v>
      </c>
      <c r="I29" s="14">
        <v>0.15</v>
      </c>
    </row>
    <row r="30" spans="1:13" ht="20.100000000000001" customHeight="1">
      <c r="A30" s="36">
        <v>43435</v>
      </c>
      <c r="B30" s="11">
        <v>-5.1200000000000002E-2</v>
      </c>
      <c r="C30" s="11">
        <v>-3.5818327565644098E-2</v>
      </c>
      <c r="D30" s="167"/>
      <c r="E30" s="95">
        <v>44440</v>
      </c>
      <c r="F30" s="14">
        <v>0.72</v>
      </c>
      <c r="G30" s="14">
        <v>0.28000000000000003</v>
      </c>
      <c r="H30" s="14">
        <v>0.87</v>
      </c>
      <c r="I30" s="14">
        <v>0.13</v>
      </c>
    </row>
    <row r="31" spans="1:13" ht="20.100000000000001" customHeight="1">
      <c r="A31" s="36">
        <v>43466</v>
      </c>
      <c r="B31" s="11">
        <v>-8.5000000000000006E-3</v>
      </c>
      <c r="C31" s="11">
        <v>-2.4837015808818402E-2</v>
      </c>
      <c r="D31" s="167"/>
      <c r="E31" s="95">
        <v>44470</v>
      </c>
      <c r="F31" s="14">
        <v>0.75</v>
      </c>
      <c r="G31" s="14">
        <v>0.25</v>
      </c>
      <c r="H31" s="14">
        <v>0.83</v>
      </c>
      <c r="I31" s="14">
        <v>0.17</v>
      </c>
    </row>
    <row r="32" spans="1:13" ht="20.100000000000001" customHeight="1">
      <c r="A32" s="36">
        <v>43497</v>
      </c>
      <c r="B32" s="11">
        <v>-5.3400000000000003E-2</v>
      </c>
      <c r="C32" s="11"/>
      <c r="D32" s="167"/>
      <c r="E32" s="95">
        <v>44501</v>
      </c>
      <c r="F32" s="14">
        <v>0.77</v>
      </c>
      <c r="G32" s="14">
        <v>0.23</v>
      </c>
      <c r="H32" s="14">
        <v>0.8</v>
      </c>
      <c r="I32" s="14">
        <v>0.2</v>
      </c>
    </row>
    <row r="33" spans="1:13" ht="20.100000000000001" customHeight="1">
      <c r="A33" s="36">
        <v>43525</v>
      </c>
      <c r="B33" s="11">
        <v>-3.3500000000000002E-2</v>
      </c>
      <c r="C33" s="11">
        <v>-0.1857</v>
      </c>
      <c r="D33" s="167"/>
      <c r="E33" s="95">
        <v>44531</v>
      </c>
      <c r="F33" s="14">
        <v>0.79</v>
      </c>
      <c r="G33" s="14">
        <v>0.21</v>
      </c>
      <c r="H33" s="14">
        <v>0.8</v>
      </c>
      <c r="I33" s="14">
        <v>0.2</v>
      </c>
    </row>
    <row r="34" spans="1:13" ht="20.100000000000001" customHeight="1">
      <c r="A34" s="36">
        <v>43556</v>
      </c>
      <c r="B34" s="11">
        <v>-2.5600000000000001E-2</v>
      </c>
      <c r="C34" s="11">
        <v>-0.20802827201824201</v>
      </c>
      <c r="D34" s="167"/>
      <c r="E34" s="95">
        <v>44562</v>
      </c>
      <c r="F34" s="14">
        <v>0.85</v>
      </c>
      <c r="G34" s="14">
        <v>0.15</v>
      </c>
      <c r="H34" s="14">
        <v>0.8</v>
      </c>
      <c r="I34" s="14">
        <v>0.2</v>
      </c>
      <c r="J34" s="186"/>
      <c r="K34" s="186"/>
    </row>
    <row r="35" spans="1:13" ht="20.100000000000001" customHeight="1">
      <c r="A35" s="36">
        <v>43586</v>
      </c>
      <c r="B35" s="11">
        <v>-2.8400000000000002E-2</v>
      </c>
      <c r="C35" s="11">
        <v>-0.21260000000000001</v>
      </c>
      <c r="D35" s="167"/>
      <c r="E35" s="95">
        <v>44593</v>
      </c>
      <c r="F35" s="14">
        <v>0.875</v>
      </c>
      <c r="G35" s="14">
        <v>0.125</v>
      </c>
      <c r="H35" s="14">
        <v>0.78500000000000003</v>
      </c>
      <c r="I35" s="14">
        <v>0.215</v>
      </c>
      <c r="J35" s="186"/>
      <c r="K35" s="186"/>
    </row>
    <row r="36" spans="1:13" ht="20.100000000000001" customHeight="1">
      <c r="A36" s="36">
        <v>43617</v>
      </c>
      <c r="B36" s="11">
        <v>-0.1114</v>
      </c>
      <c r="C36" s="11">
        <v>-0.32669999999999999</v>
      </c>
      <c r="D36" s="167"/>
      <c r="E36" s="95">
        <v>44621</v>
      </c>
      <c r="F36" s="14">
        <v>0.88</v>
      </c>
      <c r="G36" s="14">
        <v>0.13</v>
      </c>
      <c r="H36" s="170">
        <v>0.8</v>
      </c>
      <c r="I36" s="170">
        <v>0.2</v>
      </c>
      <c r="J36" s="186"/>
      <c r="K36" s="186"/>
      <c r="L36" s="161"/>
      <c r="M36" s="161"/>
    </row>
    <row r="37" spans="1:13" ht="20.100000000000001" customHeight="1">
      <c r="A37" s="36">
        <v>43647</v>
      </c>
      <c r="B37" s="11">
        <v>-8.9499999999999996E-2</v>
      </c>
      <c r="C37" s="11">
        <v>-0.37709999999999999</v>
      </c>
      <c r="D37" s="167"/>
      <c r="E37" s="95">
        <v>44652</v>
      </c>
      <c r="F37" s="14">
        <v>0.9</v>
      </c>
      <c r="G37" s="14">
        <v>0.1</v>
      </c>
      <c r="H37" s="14">
        <v>0.76</v>
      </c>
      <c r="I37" s="14">
        <v>0.23</v>
      </c>
    </row>
    <row r="38" spans="1:13" ht="20.100000000000001" customHeight="1">
      <c r="A38" s="36">
        <v>43678</v>
      </c>
      <c r="B38" s="11">
        <v>-1.2200000000000001E-2</v>
      </c>
      <c r="C38" s="11">
        <v>-0.37069999999999997</v>
      </c>
      <c r="D38" s="167"/>
      <c r="E38" s="95">
        <v>44682</v>
      </c>
      <c r="F38" s="14">
        <v>0.9</v>
      </c>
      <c r="G38" s="14">
        <v>0.1</v>
      </c>
      <c r="H38" s="14">
        <v>0.76</v>
      </c>
      <c r="I38" s="14">
        <v>0.23</v>
      </c>
    </row>
    <row r="39" spans="1:13" ht="20.100000000000001" customHeight="1">
      <c r="A39" s="36">
        <v>43709</v>
      </c>
      <c r="B39" s="11">
        <v>-2.5700000000000001E-2</v>
      </c>
      <c r="C39" s="11">
        <v>-0.38690000000000002</v>
      </c>
      <c r="D39" s="167"/>
      <c r="E39" s="95">
        <v>44713</v>
      </c>
      <c r="F39" s="171">
        <v>0.88</v>
      </c>
      <c r="G39" s="171">
        <v>0.12</v>
      </c>
      <c r="H39" s="171">
        <v>0.77</v>
      </c>
      <c r="I39" s="171">
        <v>0.22</v>
      </c>
    </row>
    <row r="40" spans="1:13" ht="20.100000000000001" customHeight="1">
      <c r="A40" s="36">
        <v>43739</v>
      </c>
      <c r="B40" s="11">
        <v>-2.3900000000000001E-2</v>
      </c>
      <c r="C40" s="11">
        <v>-0.40179999999999999</v>
      </c>
      <c r="D40" s="167"/>
      <c r="E40" s="95">
        <v>44743</v>
      </c>
      <c r="F40" s="14">
        <v>0.85</v>
      </c>
      <c r="G40" s="14">
        <v>0.15</v>
      </c>
      <c r="H40" s="14">
        <v>0.76500000000000001</v>
      </c>
      <c r="I40" s="14">
        <v>0.23499999999999999</v>
      </c>
    </row>
    <row r="41" spans="1:13" ht="20.100000000000001" customHeight="1">
      <c r="A41" s="36">
        <v>43770</v>
      </c>
      <c r="B41" s="11">
        <v>-1.4E-3</v>
      </c>
      <c r="C41" s="11">
        <v>-0.38729999999999998</v>
      </c>
      <c r="D41" s="167"/>
      <c r="E41" s="95">
        <v>44774</v>
      </c>
      <c r="F41" s="14">
        <v>0.85</v>
      </c>
      <c r="G41" s="14">
        <v>0.15</v>
      </c>
      <c r="H41" s="14">
        <v>0.76</v>
      </c>
      <c r="I41" s="14">
        <v>0.24</v>
      </c>
    </row>
    <row r="42" spans="1:13" ht="20.100000000000001" customHeight="1">
      <c r="A42" s="36">
        <v>43800</v>
      </c>
      <c r="B42" s="11">
        <v>-9.4999999999999998E-3</v>
      </c>
      <c r="C42" s="11">
        <v>-0.36030000000000001</v>
      </c>
      <c r="D42" s="167"/>
      <c r="E42" s="95">
        <v>44805</v>
      </c>
      <c r="F42" s="14">
        <v>0.87</v>
      </c>
      <c r="G42" s="14">
        <v>0.13</v>
      </c>
      <c r="H42" s="14">
        <v>0.77</v>
      </c>
      <c r="I42" s="14">
        <v>0.23</v>
      </c>
    </row>
    <row r="43" spans="1:13" ht="20.100000000000001" customHeight="1">
      <c r="A43" s="36">
        <v>43831</v>
      </c>
      <c r="B43" s="11">
        <v>-5.1000000000000004E-3</v>
      </c>
      <c r="C43" s="11">
        <v>-0.35820000000000002</v>
      </c>
      <c r="D43" s="167"/>
      <c r="E43" s="95">
        <v>44835</v>
      </c>
      <c r="F43" s="14">
        <v>0.88</v>
      </c>
      <c r="G43" s="14">
        <v>0.12</v>
      </c>
      <c r="H43" s="14">
        <v>0.76</v>
      </c>
      <c r="I43" s="14">
        <v>0.24</v>
      </c>
    </row>
    <row r="44" spans="1:13" ht="20.100000000000001" customHeight="1">
      <c r="A44" s="36">
        <v>43862</v>
      </c>
      <c r="B44" s="11">
        <v>1.35E-2</v>
      </c>
      <c r="C44" s="11">
        <v>-0.31169999999999998</v>
      </c>
      <c r="D44" s="167"/>
      <c r="E44" s="95">
        <v>44866</v>
      </c>
      <c r="F44" s="14">
        <v>0.88</v>
      </c>
      <c r="G44" s="14">
        <v>0.12</v>
      </c>
      <c r="H44" s="14">
        <v>0.77</v>
      </c>
      <c r="I44" s="14">
        <v>0.23</v>
      </c>
    </row>
    <row r="45" spans="1:13" ht="20.100000000000001" customHeight="1">
      <c r="A45" s="36">
        <v>43891</v>
      </c>
      <c r="B45" s="11">
        <v>6.7999999999999996E-3</v>
      </c>
      <c r="C45" s="11">
        <v>-0.28410000000000002</v>
      </c>
      <c r="D45" s="167"/>
      <c r="E45" s="172">
        <v>44896</v>
      </c>
      <c r="F45" s="171">
        <v>0.89</v>
      </c>
      <c r="G45" s="171">
        <v>0.11</v>
      </c>
      <c r="H45" s="171">
        <v>0.79</v>
      </c>
      <c r="I45" s="171">
        <v>0.21</v>
      </c>
      <c r="J45" s="160"/>
    </row>
    <row r="46" spans="1:13" ht="20.100000000000001" customHeight="1">
      <c r="A46" s="36">
        <v>43922</v>
      </c>
      <c r="B46" s="11">
        <v>2.64E-2</v>
      </c>
      <c r="C46" s="11">
        <v>-0.24590000000000001</v>
      </c>
      <c r="D46" s="167"/>
      <c r="E46" s="173">
        <v>44927</v>
      </c>
      <c r="F46" s="168">
        <v>0.89</v>
      </c>
      <c r="G46" s="168">
        <v>0.11</v>
      </c>
      <c r="H46" s="168">
        <v>0.8</v>
      </c>
      <c r="I46" s="168">
        <v>0.2</v>
      </c>
    </row>
    <row r="47" spans="1:13" ht="20.100000000000001" customHeight="1">
      <c r="A47" s="36">
        <v>43952</v>
      </c>
      <c r="B47" s="11">
        <v>1.21E-2</v>
      </c>
      <c r="C47" s="11">
        <v>-0.20710000000000001</v>
      </c>
      <c r="D47" s="167"/>
      <c r="E47" s="107"/>
      <c r="F47" s="107"/>
      <c r="G47" s="107"/>
      <c r="H47" s="174"/>
      <c r="I47" s="174"/>
    </row>
    <row r="48" spans="1:13" ht="20.100000000000001" customHeight="1">
      <c r="A48" s="36">
        <v>43983</v>
      </c>
      <c r="B48" s="11">
        <v>6.0000000000000001E-3</v>
      </c>
      <c r="C48" s="11">
        <v>-0.1024</v>
      </c>
      <c r="D48" s="167"/>
      <c r="E48" s="107"/>
      <c r="F48" s="107"/>
      <c r="G48" s="107"/>
      <c r="H48" s="174"/>
      <c r="I48" s="174"/>
    </row>
    <row r="49" spans="1:9" ht="20.100000000000001" customHeight="1">
      <c r="A49" s="36">
        <v>44013</v>
      </c>
      <c r="B49" s="11">
        <v>1.5299999999999999E-2</v>
      </c>
      <c r="C49" s="11">
        <v>8.9999999999999998E-4</v>
      </c>
      <c r="D49" s="167"/>
      <c r="E49" s="107"/>
      <c r="F49" s="107"/>
      <c r="G49" s="107"/>
      <c r="H49" s="174"/>
      <c r="I49" s="174"/>
    </row>
    <row r="50" spans="1:9" ht="20.100000000000001" customHeight="1">
      <c r="A50" s="36">
        <v>44044</v>
      </c>
      <c r="B50" s="11">
        <v>2.4899999999999999E-2</v>
      </c>
      <c r="C50" s="11">
        <v>3.8600000000000002E-2</v>
      </c>
      <c r="D50" s="167"/>
      <c r="E50" s="107"/>
      <c r="F50" s="107"/>
      <c r="G50" s="107"/>
      <c r="H50" s="174"/>
      <c r="I50" s="174"/>
    </row>
    <row r="51" spans="1:9" ht="20.100000000000001" customHeight="1">
      <c r="A51" s="36">
        <v>44075</v>
      </c>
      <c r="B51" s="11">
        <v>2.4199999999999999E-2</v>
      </c>
      <c r="C51" s="11">
        <v>9.1700000000000004E-2</v>
      </c>
      <c r="D51" s="167"/>
      <c r="E51" s="107"/>
      <c r="F51" s="107"/>
      <c r="G51" s="107"/>
      <c r="H51" s="174"/>
      <c r="I51" s="174"/>
    </row>
    <row r="52" spans="1:9" ht="20.100000000000001" customHeight="1">
      <c r="A52" s="36">
        <v>44135</v>
      </c>
      <c r="B52" s="11">
        <v>2.4199999999999999E-2</v>
      </c>
      <c r="C52" s="11">
        <v>0.1454</v>
      </c>
      <c r="D52" s="167"/>
      <c r="E52" s="107"/>
      <c r="F52" s="107"/>
      <c r="G52" s="107"/>
      <c r="H52" s="174"/>
      <c r="I52" s="174"/>
    </row>
    <row r="53" spans="1:9" ht="20.100000000000001" customHeight="1">
      <c r="A53" s="36">
        <v>44136</v>
      </c>
      <c r="B53" s="11">
        <v>3.5499999999999997E-2</v>
      </c>
      <c r="C53" s="11">
        <v>0.18770000000000001</v>
      </c>
      <c r="D53" s="167"/>
      <c r="E53" s="107"/>
      <c r="F53" s="107"/>
      <c r="G53" s="107"/>
      <c r="H53" s="174"/>
      <c r="I53" s="174"/>
    </row>
    <row r="54" spans="1:9" ht="20.100000000000001" customHeight="1">
      <c r="A54" s="36">
        <v>44166</v>
      </c>
      <c r="B54" s="11">
        <v>-1.6799999999999999E-2</v>
      </c>
      <c r="C54" s="11">
        <v>0.17899999999999999</v>
      </c>
      <c r="D54" s="167"/>
      <c r="E54" s="107"/>
      <c r="F54" s="107"/>
      <c r="G54" s="107"/>
      <c r="H54" s="174"/>
      <c r="I54" s="174"/>
    </row>
    <row r="55" spans="1:9" ht="20.100000000000001" customHeight="1">
      <c r="A55" s="36">
        <v>44197</v>
      </c>
      <c r="B55" s="11">
        <v>-4.99E-2</v>
      </c>
      <c r="C55" s="5"/>
      <c r="D55" s="167"/>
      <c r="E55" s="107"/>
      <c r="F55" s="107"/>
      <c r="G55" s="107"/>
      <c r="H55" s="174"/>
      <c r="I55" s="174"/>
    </row>
    <row r="56" spans="1:9" ht="20.100000000000001" customHeight="1">
      <c r="A56" s="36">
        <v>44228</v>
      </c>
      <c r="B56" s="11">
        <v>-4.6800000000000001E-2</v>
      </c>
      <c r="C56" s="11">
        <v>8.8800000000000004E-2</v>
      </c>
      <c r="D56" s="167"/>
      <c r="E56" s="107"/>
      <c r="F56" s="107"/>
      <c r="G56" s="107"/>
      <c r="H56" s="174"/>
      <c r="I56" s="174"/>
    </row>
    <row r="57" spans="1:9" ht="20.100000000000001" customHeight="1">
      <c r="A57" s="36">
        <v>44256</v>
      </c>
      <c r="B57" s="11">
        <v>3.1300000000000001E-2</v>
      </c>
      <c r="C57" s="11">
        <v>0.11849999999999999</v>
      </c>
      <c r="D57" s="167"/>
      <c r="E57" s="107"/>
      <c r="F57" s="107"/>
      <c r="G57" s="107"/>
      <c r="H57" s="174"/>
      <c r="I57" s="174"/>
    </row>
    <row r="58" spans="1:9" ht="20.100000000000001" customHeight="1">
      <c r="A58" s="36">
        <v>44287</v>
      </c>
      <c r="B58" s="11">
        <v>2.2700000000000001E-2</v>
      </c>
      <c r="C58" s="11">
        <v>0.1174</v>
      </c>
      <c r="D58" s="167"/>
      <c r="E58" s="107"/>
      <c r="F58" s="107"/>
      <c r="G58" s="107"/>
      <c r="H58" s="174"/>
      <c r="I58" s="174"/>
    </row>
    <row r="59" spans="1:9" s="162" customFormat="1" ht="20.100000000000001" customHeight="1">
      <c r="A59" s="36">
        <v>44317</v>
      </c>
      <c r="B59" s="11">
        <v>1.5299999999999999E-2</v>
      </c>
      <c r="C59" s="11">
        <v>0.11609999999999999</v>
      </c>
      <c r="D59" s="167"/>
      <c r="E59" s="175"/>
      <c r="F59" s="175"/>
      <c r="G59" s="175"/>
      <c r="H59" s="176"/>
      <c r="I59" s="176"/>
    </row>
    <row r="60" spans="1:9" ht="20.100000000000001" customHeight="1">
      <c r="A60" s="36">
        <v>44348</v>
      </c>
      <c r="B60" s="11">
        <v>-3.6900000000000002E-2</v>
      </c>
      <c r="C60" s="11">
        <v>6.5600000000000006E-2</v>
      </c>
      <c r="D60" s="167"/>
      <c r="E60" s="107"/>
      <c r="F60" s="107"/>
      <c r="G60" s="107"/>
      <c r="H60" s="174"/>
      <c r="I60" s="174"/>
    </row>
    <row r="61" spans="1:9" ht="20.100000000000001" customHeight="1">
      <c r="A61" s="36">
        <v>44378</v>
      </c>
      <c r="B61" s="11">
        <v>-3.1899999999999998E-2</v>
      </c>
      <c r="C61" s="11">
        <v>2.2000000000000001E-3</v>
      </c>
      <c r="D61" s="167"/>
      <c r="E61" s="107"/>
      <c r="F61" s="107"/>
      <c r="G61" s="107"/>
      <c r="H61" s="174"/>
      <c r="I61" s="174"/>
    </row>
    <row r="62" spans="1:9" s="160" customFormat="1" ht="20.100000000000001" customHeight="1">
      <c r="A62" s="36">
        <v>44409</v>
      </c>
      <c r="B62" s="11">
        <v>-2.06E-2</v>
      </c>
      <c r="C62" s="11">
        <v>-5.5E-2</v>
      </c>
      <c r="D62" s="167"/>
      <c r="E62" s="109"/>
      <c r="F62" s="109"/>
      <c r="G62" s="109"/>
      <c r="H62" s="167"/>
      <c r="I62" s="167"/>
    </row>
    <row r="63" spans="1:9" ht="20.100000000000001" customHeight="1">
      <c r="A63" s="36">
        <v>44440</v>
      </c>
      <c r="B63" s="11">
        <v>-1.6899999999999998E-2</v>
      </c>
      <c r="C63" s="11">
        <v>-9.6299999999999997E-2</v>
      </c>
      <c r="D63" s="167"/>
      <c r="E63" s="107"/>
      <c r="F63" s="107"/>
      <c r="G63" s="107"/>
      <c r="H63" s="174"/>
      <c r="I63" s="174"/>
    </row>
    <row r="64" spans="1:9" ht="20.100000000000001" customHeight="1">
      <c r="A64" s="36">
        <v>44470</v>
      </c>
      <c r="B64" s="11">
        <v>-9.7000000000000003E-3</v>
      </c>
      <c r="C64" s="11">
        <v>-0.12470000000000001</v>
      </c>
      <c r="D64" s="174"/>
      <c r="E64" s="107"/>
      <c r="F64" s="107"/>
      <c r="G64" s="107"/>
      <c r="H64" s="174"/>
      <c r="I64" s="174"/>
    </row>
    <row r="65" spans="1:9" s="160" customFormat="1" ht="20.100000000000001" customHeight="1">
      <c r="A65" s="36">
        <v>44501</v>
      </c>
      <c r="B65" s="11">
        <v>-1.2999999999999999E-3</v>
      </c>
      <c r="C65" s="11">
        <v>-0.1447</v>
      </c>
      <c r="D65" s="167"/>
      <c r="E65" s="109"/>
      <c r="F65" s="109"/>
      <c r="G65" s="109"/>
      <c r="H65" s="167"/>
      <c r="I65" s="167"/>
    </row>
    <row r="66" spans="1:9" ht="20.100000000000001" customHeight="1">
      <c r="A66" s="36">
        <v>44531</v>
      </c>
      <c r="B66" s="11">
        <v>-1.2999999999999999E-2</v>
      </c>
      <c r="C66" s="11">
        <v>-0.15010000000000001</v>
      </c>
      <c r="D66" s="167"/>
      <c r="E66" s="107"/>
      <c r="F66" s="107"/>
      <c r="G66" s="107"/>
      <c r="H66" s="174"/>
      <c r="I66" s="174"/>
    </row>
    <row r="67" spans="1:9" ht="20.100000000000001" customHeight="1">
      <c r="A67" s="36">
        <v>44562</v>
      </c>
      <c r="B67" s="11">
        <v>-1.6E-2</v>
      </c>
      <c r="C67" s="11">
        <v>-0.1197</v>
      </c>
      <c r="D67" s="167"/>
      <c r="E67" s="107"/>
      <c r="F67" s="107"/>
      <c r="G67" s="107"/>
      <c r="H67" s="174"/>
      <c r="I67" s="174"/>
    </row>
    <row r="68" spans="1:9" s="162" customFormat="1" ht="20.100000000000001" customHeight="1">
      <c r="A68" s="36">
        <v>44593</v>
      </c>
      <c r="B68" s="11">
        <v>3.2000000000000002E-3</v>
      </c>
      <c r="C68" s="11">
        <v>-7.3499999999999996E-2</v>
      </c>
      <c r="D68" s="176"/>
      <c r="E68" s="175"/>
      <c r="F68" s="175"/>
      <c r="G68" s="175"/>
      <c r="H68" s="176"/>
      <c r="I68" s="176"/>
    </row>
    <row r="69" spans="1:9" s="163" customFormat="1" ht="20.100000000000001" customHeight="1">
      <c r="A69" s="36">
        <v>44621</v>
      </c>
      <c r="B69" s="11">
        <v>-1.23E-2</v>
      </c>
      <c r="C69" s="11">
        <v>-0.11269999999999999</v>
      </c>
      <c r="D69" s="187"/>
      <c r="E69" s="100"/>
      <c r="F69" s="100"/>
      <c r="G69" s="100"/>
      <c r="H69" s="187"/>
      <c r="I69" s="187"/>
    </row>
    <row r="70" spans="1:9" s="160" customFormat="1" ht="20.100000000000001" customHeight="1">
      <c r="A70" s="114">
        <v>44652</v>
      </c>
      <c r="B70" s="64">
        <v>-1.2999999999999999E-3</v>
      </c>
      <c r="C70" s="64">
        <v>-0.13350000000000001</v>
      </c>
      <c r="D70" s="167"/>
      <c r="E70" s="109"/>
      <c r="F70" s="109"/>
      <c r="G70" s="109"/>
      <c r="H70" s="167"/>
      <c r="I70" s="167"/>
    </row>
    <row r="71" spans="1:9" ht="20.100000000000001" customHeight="1">
      <c r="A71" s="114">
        <v>44682</v>
      </c>
      <c r="B71" s="64">
        <v>1.23E-2</v>
      </c>
      <c r="C71" s="64">
        <v>-0.13150000000000001</v>
      </c>
    </row>
    <row r="72" spans="1:9" ht="20.100000000000001" customHeight="1">
      <c r="A72" s="114">
        <v>44713</v>
      </c>
      <c r="B72" s="64">
        <v>7.1000000000000004E-3</v>
      </c>
      <c r="C72" s="64">
        <v>-9.6600000000000005E-2</v>
      </c>
      <c r="D72" s="166"/>
    </row>
    <row r="73" spans="1:9" s="164" customFormat="1" ht="20.100000000000001" customHeight="1">
      <c r="A73" s="114">
        <v>44743</v>
      </c>
      <c r="B73" s="64">
        <v>1.7899999999999999E-2</v>
      </c>
      <c r="C73" s="64">
        <v>-5.8000000000000003E-2</v>
      </c>
    </row>
    <row r="74" spans="1:9" ht="20.100000000000001" customHeight="1">
      <c r="A74" s="114">
        <v>44774</v>
      </c>
      <c r="B74" s="64">
        <v>1.6299999999999999E-2</v>
      </c>
      <c r="C74" s="64">
        <v>-1.43E-2</v>
      </c>
      <c r="D74" s="166"/>
    </row>
    <row r="75" spans="1:9" ht="20.100000000000001" customHeight="1">
      <c r="A75" s="114">
        <v>44805</v>
      </c>
      <c r="B75" s="64">
        <v>1.3899999999999999E-2</v>
      </c>
      <c r="C75" s="64">
        <v>1.66E-2</v>
      </c>
    </row>
    <row r="76" spans="1:9" s="111" customFormat="1" ht="20.100000000000001" customHeight="1">
      <c r="A76" s="114">
        <v>44835</v>
      </c>
      <c r="B76" s="64">
        <v>1.7299999999999999E-2</v>
      </c>
      <c r="C76" s="64">
        <v>4.4299999999999999E-2</v>
      </c>
    </row>
    <row r="77" spans="1:9" s="111" customFormat="1" ht="20.100000000000001" customHeight="1">
      <c r="A77" s="114">
        <v>44866</v>
      </c>
      <c r="B77" s="64">
        <v>-5.0000000000000001E-4</v>
      </c>
      <c r="C77" s="64">
        <v>4.5100000000000001E-2</v>
      </c>
    </row>
    <row r="78" spans="1:9" s="105" customFormat="1" ht="20.100000000000001" customHeight="1">
      <c r="A78" s="115">
        <v>44896</v>
      </c>
      <c r="B78" s="58">
        <v>-1.0999999999999999E-2</v>
      </c>
      <c r="C78" s="58">
        <v>4.7100000000000003E-2</v>
      </c>
    </row>
    <row r="79" spans="1:9" ht="20.100000000000001" customHeight="1">
      <c r="A79" s="188"/>
    </row>
    <row r="80" spans="1:9" ht="20.100000000000001" customHeight="1">
      <c r="A80" s="188"/>
    </row>
    <row r="81" spans="1:1" ht="20.100000000000001" customHeight="1">
      <c r="A81" s="188"/>
    </row>
    <row r="82" spans="1:1" ht="20.100000000000001" customHeight="1">
      <c r="A82" s="188"/>
    </row>
    <row r="83" spans="1:1" ht="20.100000000000001" customHeight="1">
      <c r="A83" s="188"/>
    </row>
    <row r="84" spans="1:1" ht="20.100000000000001" customHeight="1">
      <c r="A84" s="188"/>
    </row>
    <row r="85" spans="1:1" ht="20.100000000000001" customHeight="1">
      <c r="A85" s="188"/>
    </row>
    <row r="86" spans="1:1" ht="20.100000000000001" customHeight="1">
      <c r="A86" s="188"/>
    </row>
    <row r="87" spans="1:1" ht="20.100000000000001" customHeight="1">
      <c r="A87" s="188"/>
    </row>
    <row r="88" spans="1:1" ht="20.100000000000001" customHeight="1">
      <c r="A88" s="188"/>
    </row>
    <row r="89" spans="1:1" ht="20.100000000000001" customHeight="1">
      <c r="A89" s="188"/>
    </row>
    <row r="90" spans="1:1" ht="20.100000000000001" customHeight="1">
      <c r="A90" s="188"/>
    </row>
    <row r="91" spans="1:1" ht="20.100000000000001" customHeight="1">
      <c r="A91" s="188"/>
    </row>
    <row r="92" spans="1:1" ht="20.100000000000001" customHeight="1">
      <c r="A92" s="188"/>
    </row>
    <row r="93" spans="1:1" ht="20.100000000000001" customHeight="1">
      <c r="A93" s="188"/>
    </row>
    <row r="94" spans="1:1" ht="20.100000000000001" customHeight="1">
      <c r="A94" s="188"/>
    </row>
    <row r="95" spans="1:1" ht="20.100000000000001" customHeight="1">
      <c r="A95" s="188"/>
    </row>
    <row r="96" spans="1:1" ht="20.100000000000001" customHeight="1">
      <c r="A96" s="188"/>
    </row>
    <row r="97" spans="1:1" ht="20.100000000000001" customHeight="1">
      <c r="A97" s="188"/>
    </row>
    <row r="98" spans="1:1" ht="20.100000000000001" customHeight="1">
      <c r="A98" s="188"/>
    </row>
    <row r="99" spans="1:1" ht="20.100000000000001" customHeight="1">
      <c r="A99" s="188"/>
    </row>
    <row r="100" spans="1:1" ht="20.100000000000001" customHeight="1">
      <c r="A100" s="188"/>
    </row>
    <row r="101" spans="1:1" ht="20.100000000000001" customHeight="1">
      <c r="A101" s="188"/>
    </row>
    <row r="102" spans="1:1" ht="20.100000000000001" customHeight="1">
      <c r="A102" s="188"/>
    </row>
    <row r="103" spans="1:1" ht="20.100000000000001" customHeight="1">
      <c r="A103" s="188"/>
    </row>
    <row r="104" spans="1:1" ht="20.100000000000001" customHeight="1">
      <c r="A104" s="188"/>
    </row>
    <row r="105" spans="1:1" ht="20.100000000000001" customHeight="1">
      <c r="A105" s="188"/>
    </row>
    <row r="106" spans="1:1" ht="20.100000000000001" customHeight="1">
      <c r="A106" s="188"/>
    </row>
    <row r="107" spans="1:1" ht="20.100000000000001" customHeight="1">
      <c r="A107" s="188"/>
    </row>
    <row r="108" spans="1:1" ht="20.100000000000001" customHeight="1">
      <c r="A108" s="188"/>
    </row>
    <row r="109" spans="1:1" ht="20.100000000000001" customHeight="1">
      <c r="A109" s="188"/>
    </row>
    <row r="110" spans="1:1" ht="20.100000000000001" customHeight="1">
      <c r="A110" s="188"/>
    </row>
    <row r="111" spans="1:1" ht="20.100000000000001" customHeight="1">
      <c r="A111" s="188"/>
    </row>
    <row r="112" spans="1:1" ht="20.100000000000001" customHeight="1">
      <c r="A112" s="188"/>
    </row>
    <row r="113" spans="1:1" ht="20.100000000000001" customHeight="1">
      <c r="A113" s="188"/>
    </row>
    <row r="114" spans="1:1" ht="20.100000000000001" customHeight="1">
      <c r="A114" s="188"/>
    </row>
    <row r="115" spans="1:1" ht="20.100000000000001" customHeight="1">
      <c r="A115" s="188"/>
    </row>
    <row r="116" spans="1:1" ht="20.100000000000001" customHeight="1">
      <c r="A116" s="188"/>
    </row>
    <row r="117" spans="1:1" ht="20.100000000000001" customHeight="1">
      <c r="A117" s="188"/>
    </row>
    <row r="118" spans="1:1" ht="20.100000000000001" customHeight="1">
      <c r="A118" s="188"/>
    </row>
    <row r="119" spans="1:1" ht="20.100000000000001" customHeight="1">
      <c r="A119" s="188"/>
    </row>
    <row r="120" spans="1:1" ht="20.100000000000001" customHeight="1">
      <c r="A120" s="188"/>
    </row>
    <row r="121" spans="1:1" ht="20.100000000000001" customHeight="1">
      <c r="A121" s="188"/>
    </row>
    <row r="122" spans="1:1" ht="20.100000000000001" customHeight="1">
      <c r="A122" s="188"/>
    </row>
    <row r="123" spans="1:1" ht="20.100000000000001" customHeight="1">
      <c r="A123" s="188"/>
    </row>
    <row r="124" spans="1:1" ht="20.100000000000001" customHeight="1">
      <c r="A124" s="188"/>
    </row>
    <row r="125" spans="1:1" ht="20.100000000000001" customHeight="1">
      <c r="A125" s="188"/>
    </row>
    <row r="126" spans="1:1" ht="20.100000000000001" customHeight="1">
      <c r="A126" s="188"/>
    </row>
    <row r="127" spans="1:1" ht="20.100000000000001" customHeight="1">
      <c r="A127" s="188"/>
    </row>
    <row r="128" spans="1:1" ht="20.100000000000001" customHeight="1">
      <c r="A128" s="188"/>
    </row>
    <row r="129" spans="1:1" ht="20.100000000000001" customHeight="1">
      <c r="A129" s="188"/>
    </row>
    <row r="130" spans="1:1" ht="20.100000000000001" customHeight="1">
      <c r="A130" s="188"/>
    </row>
    <row r="131" spans="1:1" ht="20.100000000000001" customHeight="1">
      <c r="A131" s="188"/>
    </row>
    <row r="132" spans="1:1" ht="20.100000000000001" customHeight="1">
      <c r="A132" s="188"/>
    </row>
    <row r="133" spans="1:1" ht="20.100000000000001" customHeight="1">
      <c r="A133" s="188"/>
    </row>
    <row r="134" spans="1:1" ht="20.100000000000001" customHeight="1">
      <c r="A134" s="188"/>
    </row>
    <row r="135" spans="1:1" ht="20.100000000000001" customHeight="1">
      <c r="A135" s="188"/>
    </row>
    <row r="136" spans="1:1" ht="20.100000000000001" customHeight="1">
      <c r="A136" s="188"/>
    </row>
    <row r="137" spans="1:1" ht="20.100000000000001" customHeight="1">
      <c r="A137" s="188"/>
    </row>
    <row r="138" spans="1:1" ht="20.100000000000001" customHeight="1">
      <c r="A138" s="188"/>
    </row>
    <row r="139" spans="1:1" ht="20.100000000000001" customHeight="1">
      <c r="A139" s="188"/>
    </row>
    <row r="140" spans="1:1" ht="20.100000000000001" customHeight="1">
      <c r="A140" s="188"/>
    </row>
    <row r="141" spans="1:1" ht="20.100000000000001" customHeight="1">
      <c r="A141" s="188"/>
    </row>
    <row r="142" spans="1:1" ht="20.100000000000001" customHeight="1">
      <c r="A142" s="188"/>
    </row>
    <row r="143" spans="1:1" ht="20.100000000000001" customHeight="1">
      <c r="A143" s="188"/>
    </row>
    <row r="144" spans="1:1" ht="20.100000000000001" customHeight="1">
      <c r="A144" s="188"/>
    </row>
    <row r="145" spans="1:1" ht="20.100000000000001" customHeight="1">
      <c r="A145" s="188"/>
    </row>
  </sheetData>
  <mergeCells count="1">
    <mergeCell ref="A1:C1"/>
  </mergeCells>
  <phoneticPr fontId="62" type="noConversion"/>
  <pageMargins left="0.75" right="0.75" top="1" bottom="1" header="0.5" footer="0.5"/>
  <pageSetup paperSize="9" orientation="portrait"/>
  <drawing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Y39"/>
  <sheetViews>
    <sheetView workbookViewId="0">
      <pane xSplit="1" ySplit="3" topLeftCell="B4" activePane="bottomRight" state="frozen"/>
      <selection pane="topRight"/>
      <selection pane="bottomLeft"/>
      <selection pane="bottomRight" sqref="A1:Y1"/>
    </sheetView>
  </sheetViews>
  <sheetFormatPr defaultColWidth="13.125" defaultRowHeight="20.100000000000001" customHeight="1"/>
  <cols>
    <col min="1" max="1" width="13.125" style="137" customWidth="1"/>
    <col min="2" max="2" width="13.125" style="138" customWidth="1"/>
    <col min="3" max="5" width="13.125" style="136" customWidth="1"/>
    <col min="6" max="6" width="13.125" style="138" customWidth="1"/>
    <col min="7" max="8" width="13.125" style="136" customWidth="1"/>
    <col min="9" max="9" width="13.125" style="138" customWidth="1"/>
    <col min="10" max="11" width="13.125" style="136" customWidth="1"/>
    <col min="12" max="12" width="13.125" style="138" customWidth="1"/>
    <col min="13" max="14" width="13.125" style="136" customWidth="1"/>
    <col min="15" max="15" width="13.125" style="138" customWidth="1"/>
    <col min="16" max="17" width="13.125" style="136" customWidth="1"/>
    <col min="18" max="18" width="13.125" style="138" customWidth="1"/>
    <col min="19" max="19" width="17.375" style="136" customWidth="1"/>
    <col min="20" max="20" width="13.125" style="136" customWidth="1"/>
    <col min="21" max="21" width="13.125" style="138" customWidth="1"/>
    <col min="22" max="23" width="13.125" style="136" customWidth="1"/>
    <col min="24" max="24" width="13.125" style="138" customWidth="1"/>
    <col min="25" max="25" width="13.125" style="136" customWidth="1"/>
    <col min="26" max="16384" width="13.125" style="136"/>
  </cols>
  <sheetData>
    <row r="1" spans="1:25" s="135" customFormat="1" ht="30" customHeight="1">
      <c r="A1" s="567" t="s">
        <v>1713</v>
      </c>
      <c r="B1" s="568"/>
      <c r="C1" s="568"/>
      <c r="D1" s="568"/>
      <c r="E1" s="568"/>
      <c r="F1" s="568"/>
      <c r="G1" s="568"/>
      <c r="H1" s="568"/>
      <c r="I1" s="568"/>
      <c r="J1" s="568"/>
      <c r="K1" s="568"/>
      <c r="L1" s="568"/>
      <c r="M1" s="568"/>
      <c r="N1" s="568"/>
      <c r="O1" s="568"/>
      <c r="P1" s="568"/>
      <c r="Q1" s="568"/>
      <c r="R1" s="568"/>
      <c r="S1" s="568"/>
      <c r="T1" s="568"/>
      <c r="U1" s="568"/>
      <c r="V1" s="568"/>
      <c r="W1" s="568"/>
      <c r="X1" s="568"/>
      <c r="Y1" s="568"/>
    </row>
    <row r="2" spans="1:25" s="135" customFormat="1" ht="30" customHeight="1">
      <c r="A2" s="34" t="s">
        <v>1714</v>
      </c>
      <c r="B2" s="569" t="s">
        <v>1715</v>
      </c>
      <c r="C2" s="569"/>
      <c r="D2" s="569"/>
      <c r="E2" s="569"/>
      <c r="F2" s="569"/>
      <c r="G2" s="569"/>
      <c r="H2" s="569"/>
      <c r="I2" s="569"/>
      <c r="J2" s="569"/>
      <c r="K2" s="569"/>
      <c r="L2" s="569"/>
      <c r="M2" s="569"/>
      <c r="N2" s="569"/>
      <c r="O2" s="569"/>
      <c r="P2" s="569"/>
      <c r="Q2" s="569"/>
      <c r="R2" s="569"/>
      <c r="S2" s="569"/>
      <c r="T2" s="569"/>
      <c r="U2" s="569"/>
      <c r="V2" s="569"/>
      <c r="W2" s="569"/>
      <c r="X2" s="569"/>
      <c r="Y2" s="569"/>
    </row>
    <row r="3" spans="1:25" s="135" customFormat="1" ht="30" customHeight="1">
      <c r="A3" s="34" t="s">
        <v>139</v>
      </c>
      <c r="B3" s="4" t="s">
        <v>20</v>
      </c>
      <c r="C3" s="4" t="s">
        <v>1573</v>
      </c>
      <c r="D3" s="4" t="s">
        <v>1700</v>
      </c>
      <c r="E3" s="4" t="s">
        <v>139</v>
      </c>
      <c r="F3" s="4" t="s">
        <v>174</v>
      </c>
      <c r="G3" s="4" t="s">
        <v>1573</v>
      </c>
      <c r="H3" s="4" t="s">
        <v>139</v>
      </c>
      <c r="I3" s="4" t="s">
        <v>175</v>
      </c>
      <c r="J3" s="4" t="s">
        <v>1573</v>
      </c>
      <c r="K3" s="4" t="s">
        <v>139</v>
      </c>
      <c r="L3" s="4" t="s">
        <v>173</v>
      </c>
      <c r="M3" s="4" t="s">
        <v>1573</v>
      </c>
      <c r="N3" s="4" t="s">
        <v>139</v>
      </c>
      <c r="O3" s="4" t="s">
        <v>178</v>
      </c>
      <c r="P3" s="4" t="s">
        <v>1573</v>
      </c>
      <c r="Q3" s="4" t="s">
        <v>139</v>
      </c>
      <c r="R3" s="4" t="s">
        <v>177</v>
      </c>
      <c r="S3" s="4" t="s">
        <v>1573</v>
      </c>
      <c r="T3" s="4" t="s">
        <v>139</v>
      </c>
      <c r="U3" s="4" t="s">
        <v>176</v>
      </c>
      <c r="V3" s="4" t="s">
        <v>1573</v>
      </c>
      <c r="W3" s="4" t="s">
        <v>139</v>
      </c>
      <c r="X3" s="4" t="s">
        <v>180</v>
      </c>
      <c r="Y3" s="4" t="s">
        <v>1573</v>
      </c>
    </row>
    <row r="4" spans="1:25" customFormat="1" ht="20.100000000000001" customHeight="1">
      <c r="A4" s="139">
        <v>43862</v>
      </c>
      <c r="B4" s="140">
        <v>1067737</v>
      </c>
      <c r="C4" s="450" t="s">
        <v>1716</v>
      </c>
      <c r="D4" s="142" t="s">
        <v>193</v>
      </c>
      <c r="E4" s="143">
        <v>43862</v>
      </c>
      <c r="F4" s="140">
        <v>284569</v>
      </c>
      <c r="G4" s="450" t="s">
        <v>1716</v>
      </c>
      <c r="H4" s="144">
        <v>43862</v>
      </c>
      <c r="I4" s="141">
        <v>189545</v>
      </c>
      <c r="J4" s="451" t="s">
        <v>1716</v>
      </c>
      <c r="K4" s="143">
        <v>43862</v>
      </c>
      <c r="L4" s="140">
        <v>106291</v>
      </c>
      <c r="M4" s="450" t="s">
        <v>1716</v>
      </c>
      <c r="N4" s="144">
        <v>43862</v>
      </c>
      <c r="O4" s="141">
        <v>157673</v>
      </c>
      <c r="P4" s="451" t="s">
        <v>1716</v>
      </c>
      <c r="Q4" s="143">
        <v>43862</v>
      </c>
      <c r="R4" s="140">
        <v>126994</v>
      </c>
      <c r="S4" s="450" t="s">
        <v>1716</v>
      </c>
      <c r="T4" s="144">
        <v>43862</v>
      </c>
      <c r="U4" s="141">
        <v>145985</v>
      </c>
      <c r="V4" s="451" t="s">
        <v>1716</v>
      </c>
      <c r="W4" s="143">
        <v>43862</v>
      </c>
      <c r="X4" s="140">
        <v>56680</v>
      </c>
      <c r="Y4" s="450" t="s">
        <v>1716</v>
      </c>
    </row>
    <row r="5" spans="1:25" customFormat="1" ht="20.100000000000001" customHeight="1">
      <c r="A5" s="139">
        <v>43891</v>
      </c>
      <c r="B5" s="140">
        <v>1071977</v>
      </c>
      <c r="C5" s="145">
        <v>4.0000000000000001E-3</v>
      </c>
      <c r="D5" s="142" t="s">
        <v>193</v>
      </c>
      <c r="E5" s="143">
        <v>43891</v>
      </c>
      <c r="F5" s="140">
        <v>289554</v>
      </c>
      <c r="G5" s="145">
        <v>1.7500000000000002E-2</v>
      </c>
      <c r="H5" s="144">
        <v>43891</v>
      </c>
      <c r="I5" s="141">
        <v>193541</v>
      </c>
      <c r="J5" s="142">
        <v>2.1100000000000001E-2</v>
      </c>
      <c r="K5" s="143">
        <v>43891</v>
      </c>
      <c r="L5" s="140">
        <v>106988</v>
      </c>
      <c r="M5" s="145">
        <v>6.6E-3</v>
      </c>
      <c r="N5" s="144">
        <v>43891</v>
      </c>
      <c r="O5" s="141">
        <v>155120</v>
      </c>
      <c r="P5" s="142">
        <v>-1.6199999999999999E-2</v>
      </c>
      <c r="Q5" s="143">
        <v>43891</v>
      </c>
      <c r="R5" s="140">
        <v>127548</v>
      </c>
      <c r="S5" s="145">
        <v>4.4000000000000003E-3</v>
      </c>
      <c r="T5" s="144">
        <v>43891</v>
      </c>
      <c r="U5" s="141">
        <v>141104</v>
      </c>
      <c r="V5" s="142">
        <v>-3.3399999999999999E-2</v>
      </c>
      <c r="W5" s="143">
        <v>43891</v>
      </c>
      <c r="X5" s="140">
        <v>58122</v>
      </c>
      <c r="Y5" s="145">
        <v>2.5399999999999999E-2</v>
      </c>
    </row>
    <row r="6" spans="1:25" customFormat="1" ht="20.100000000000001" customHeight="1">
      <c r="A6" s="139">
        <v>43922</v>
      </c>
      <c r="B6" s="140">
        <v>1097322</v>
      </c>
      <c r="C6" s="145">
        <v>2.3599999999999999E-2</v>
      </c>
      <c r="D6" s="142" t="s">
        <v>193</v>
      </c>
      <c r="E6" s="143">
        <v>43922</v>
      </c>
      <c r="F6" s="140">
        <v>302918</v>
      </c>
      <c r="G6" s="145">
        <v>4.6199999999999998E-2</v>
      </c>
      <c r="H6" s="144">
        <v>43922</v>
      </c>
      <c r="I6" s="141">
        <v>199832</v>
      </c>
      <c r="J6" s="142">
        <v>3.2500000000000001E-2</v>
      </c>
      <c r="K6" s="143">
        <v>43922</v>
      </c>
      <c r="L6" s="140">
        <v>108452</v>
      </c>
      <c r="M6" s="145">
        <v>1.37E-2</v>
      </c>
      <c r="N6" s="144">
        <v>43922</v>
      </c>
      <c r="O6" s="141">
        <v>159300</v>
      </c>
      <c r="P6" s="142">
        <v>2.7E-2</v>
      </c>
      <c r="Q6" s="143">
        <v>43922</v>
      </c>
      <c r="R6" s="140">
        <v>129877</v>
      </c>
      <c r="S6" s="145">
        <v>1.83E-2</v>
      </c>
      <c r="T6" s="144">
        <v>43922</v>
      </c>
      <c r="U6" s="141">
        <v>138276</v>
      </c>
      <c r="V6" s="142">
        <v>-0.02</v>
      </c>
      <c r="W6" s="143">
        <v>43922</v>
      </c>
      <c r="X6" s="140">
        <v>59230</v>
      </c>
      <c r="Y6" s="145">
        <v>1.9099999999999999E-2</v>
      </c>
    </row>
    <row r="7" spans="1:25" customFormat="1" ht="20.100000000000001" customHeight="1">
      <c r="A7" s="139">
        <v>43952</v>
      </c>
      <c r="B7" s="140">
        <v>1115455</v>
      </c>
      <c r="C7" s="145">
        <v>1.6500000000000001E-2</v>
      </c>
      <c r="D7" s="142" t="s">
        <v>193</v>
      </c>
      <c r="E7" s="143">
        <v>43952</v>
      </c>
      <c r="F7" s="140">
        <v>308551</v>
      </c>
      <c r="G7" s="145">
        <v>1.8599999999999998E-2</v>
      </c>
      <c r="H7" s="144">
        <v>43952</v>
      </c>
      <c r="I7" s="141">
        <v>203454</v>
      </c>
      <c r="J7" s="142">
        <v>1.8100000000000002E-2</v>
      </c>
      <c r="K7" s="143">
        <v>43952</v>
      </c>
      <c r="L7" s="140">
        <v>112450</v>
      </c>
      <c r="M7" s="145">
        <v>3.6900000000000002E-2</v>
      </c>
      <c r="N7" s="144">
        <v>43952</v>
      </c>
      <c r="O7" s="141">
        <v>160112</v>
      </c>
      <c r="P7" s="142">
        <v>5.1000000000000004E-3</v>
      </c>
      <c r="Q7" s="143">
        <v>43952</v>
      </c>
      <c r="R7" s="140">
        <v>131225</v>
      </c>
      <c r="S7" s="145">
        <v>1.04E-2</v>
      </c>
      <c r="T7" s="144">
        <v>43952</v>
      </c>
      <c r="U7" s="141">
        <v>139541</v>
      </c>
      <c r="V7" s="142">
        <v>9.1999999999999998E-3</v>
      </c>
      <c r="W7" s="143">
        <v>43952</v>
      </c>
      <c r="X7" s="140">
        <v>60122</v>
      </c>
      <c r="Y7" s="145">
        <v>1.5100000000000001E-2</v>
      </c>
    </row>
    <row r="8" spans="1:25" customFormat="1" ht="20.100000000000001" customHeight="1">
      <c r="A8" s="139">
        <v>43983</v>
      </c>
      <c r="B8" s="140">
        <v>1125194</v>
      </c>
      <c r="C8" s="145">
        <v>8.6999999999999994E-3</v>
      </c>
      <c r="D8" s="142" t="s">
        <v>193</v>
      </c>
      <c r="E8" s="143">
        <v>43983</v>
      </c>
      <c r="F8" s="140">
        <v>317658</v>
      </c>
      <c r="G8" s="145">
        <v>2.9499999999999998E-2</v>
      </c>
      <c r="H8" s="144">
        <v>43983</v>
      </c>
      <c r="I8" s="141">
        <v>208766</v>
      </c>
      <c r="J8" s="142">
        <v>2.6100000000000002E-2</v>
      </c>
      <c r="K8" s="143">
        <v>43983</v>
      </c>
      <c r="L8" s="140">
        <v>112455</v>
      </c>
      <c r="M8" s="141">
        <v>0</v>
      </c>
      <c r="N8" s="144">
        <v>43983</v>
      </c>
      <c r="O8" s="141">
        <v>163220</v>
      </c>
      <c r="P8" s="142">
        <v>1.9400000000000001E-2</v>
      </c>
      <c r="Q8" s="143">
        <v>43983</v>
      </c>
      <c r="R8" s="140">
        <v>127665</v>
      </c>
      <c r="S8" s="145">
        <v>-2.7099999999999999E-2</v>
      </c>
      <c r="T8" s="144">
        <v>43983</v>
      </c>
      <c r="U8" s="141">
        <v>133298</v>
      </c>
      <c r="V8" s="142">
        <v>-4.4699999999999997E-2</v>
      </c>
      <c r="W8" s="143">
        <v>43983</v>
      </c>
      <c r="X8" s="140">
        <v>62132</v>
      </c>
      <c r="Y8" s="145">
        <v>3.3399999999999999E-2</v>
      </c>
    </row>
    <row r="9" spans="1:25" customFormat="1" ht="20.100000000000001" customHeight="1">
      <c r="A9" s="139">
        <v>44013</v>
      </c>
      <c r="B9" s="140">
        <v>1158165</v>
      </c>
      <c r="C9" s="145">
        <v>2.93E-2</v>
      </c>
      <c r="D9" s="142" t="s">
        <v>193</v>
      </c>
      <c r="E9" s="143">
        <v>44013</v>
      </c>
      <c r="F9" s="140">
        <v>323550</v>
      </c>
      <c r="G9" s="145">
        <v>1.8599999999999998E-2</v>
      </c>
      <c r="H9" s="144">
        <v>44013</v>
      </c>
      <c r="I9" s="141">
        <v>221052</v>
      </c>
      <c r="J9" s="142">
        <v>5.8900000000000001E-2</v>
      </c>
      <c r="K9" s="143">
        <v>44013</v>
      </c>
      <c r="L9" s="140">
        <v>118320</v>
      </c>
      <c r="M9" s="145">
        <v>5.2200000000000003E-2</v>
      </c>
      <c r="N9" s="144">
        <v>44013</v>
      </c>
      <c r="O9" s="141">
        <v>165488</v>
      </c>
      <c r="P9" s="142">
        <v>1.3899999999999999E-2</v>
      </c>
      <c r="Q9" s="143">
        <v>44013</v>
      </c>
      <c r="R9" s="140">
        <v>129550</v>
      </c>
      <c r="S9" s="145">
        <v>1.4800000000000001E-2</v>
      </c>
      <c r="T9" s="144">
        <v>44013</v>
      </c>
      <c r="U9" s="141">
        <v>135655</v>
      </c>
      <c r="V9" s="142">
        <v>1.77E-2</v>
      </c>
      <c r="W9" s="143">
        <v>44013</v>
      </c>
      <c r="X9" s="140">
        <v>64550</v>
      </c>
      <c r="Y9" s="145">
        <v>3.8899999999999997E-2</v>
      </c>
    </row>
    <row r="10" spans="1:25" customFormat="1" ht="20.100000000000001" customHeight="1">
      <c r="A10" s="139">
        <v>44044</v>
      </c>
      <c r="B10" s="140">
        <v>1202990</v>
      </c>
      <c r="C10" s="145">
        <v>3.8699999999999998E-2</v>
      </c>
      <c r="D10" s="142" t="s">
        <v>193</v>
      </c>
      <c r="E10" s="143">
        <v>44044</v>
      </c>
      <c r="F10" s="140">
        <v>340009</v>
      </c>
      <c r="G10" s="145">
        <v>5.0900000000000001E-2</v>
      </c>
      <c r="H10" s="144">
        <v>44044</v>
      </c>
      <c r="I10" s="141">
        <v>232560</v>
      </c>
      <c r="J10" s="142">
        <v>5.21E-2</v>
      </c>
      <c r="K10" s="143">
        <v>44044</v>
      </c>
      <c r="L10" s="140">
        <v>122220</v>
      </c>
      <c r="M10" s="145">
        <v>3.3000000000000002E-2</v>
      </c>
      <c r="N10" s="144">
        <v>44044</v>
      </c>
      <c r="O10" s="141">
        <v>169880</v>
      </c>
      <c r="P10" s="142">
        <v>2.6499999999999999E-2</v>
      </c>
      <c r="Q10" s="143">
        <v>44044</v>
      </c>
      <c r="R10" s="140">
        <v>132222</v>
      </c>
      <c r="S10" s="145">
        <v>2.06E-2</v>
      </c>
      <c r="T10" s="144">
        <v>44044</v>
      </c>
      <c r="U10" s="141">
        <v>139009</v>
      </c>
      <c r="V10" s="142">
        <v>2.47E-2</v>
      </c>
      <c r="W10" s="143">
        <v>44044</v>
      </c>
      <c r="X10" s="140">
        <v>67090</v>
      </c>
      <c r="Y10" s="145">
        <v>3.9399999999999998E-2</v>
      </c>
    </row>
    <row r="11" spans="1:25" customFormat="1" ht="20.100000000000001" customHeight="1">
      <c r="A11" s="139">
        <v>44075</v>
      </c>
      <c r="B11" s="140">
        <v>1236781</v>
      </c>
      <c r="C11" s="145">
        <v>2.81E-2</v>
      </c>
      <c r="D11" s="142" t="s">
        <v>193</v>
      </c>
      <c r="E11" s="143">
        <v>44075</v>
      </c>
      <c r="F11" s="140">
        <v>349887</v>
      </c>
      <c r="G11" s="145">
        <v>2.9100000000000001E-2</v>
      </c>
      <c r="H11" s="144">
        <v>44075</v>
      </c>
      <c r="I11" s="141">
        <v>242222</v>
      </c>
      <c r="J11" s="142">
        <v>4.1500000000000002E-2</v>
      </c>
      <c r="K11" s="143">
        <v>44075</v>
      </c>
      <c r="L11" s="140">
        <v>127899</v>
      </c>
      <c r="M11" s="145">
        <v>4.65E-2</v>
      </c>
      <c r="N11" s="144">
        <v>44075</v>
      </c>
      <c r="O11" s="141">
        <v>170877</v>
      </c>
      <c r="P11" s="142">
        <v>5.8999999999999999E-3</v>
      </c>
      <c r="Q11" s="143">
        <v>44075</v>
      </c>
      <c r="R11" s="140">
        <v>135554</v>
      </c>
      <c r="S11" s="145">
        <v>2.52E-2</v>
      </c>
      <c r="T11" s="144">
        <v>44075</v>
      </c>
      <c r="U11" s="141">
        <v>141344</v>
      </c>
      <c r="V11" s="142">
        <v>1.6799999999999999E-2</v>
      </c>
      <c r="W11" s="143">
        <v>44075</v>
      </c>
      <c r="X11" s="140">
        <v>68998</v>
      </c>
      <c r="Y11" s="145">
        <v>2.8400000000000002E-2</v>
      </c>
    </row>
    <row r="12" spans="1:25" customFormat="1" ht="20.100000000000001" customHeight="1">
      <c r="A12" s="139">
        <v>44105</v>
      </c>
      <c r="B12" s="140">
        <v>1264505</v>
      </c>
      <c r="C12" s="146">
        <v>2.24E-2</v>
      </c>
      <c r="D12" s="142" t="s">
        <v>193</v>
      </c>
      <c r="E12" s="143">
        <v>44105</v>
      </c>
      <c r="F12" s="140">
        <v>352020</v>
      </c>
      <c r="G12" s="145">
        <v>6.1000000000000004E-3</v>
      </c>
      <c r="H12" s="144">
        <v>44105</v>
      </c>
      <c r="I12" s="141">
        <v>245422</v>
      </c>
      <c r="J12" s="142">
        <v>1.32E-2</v>
      </c>
      <c r="K12" s="143">
        <v>44105</v>
      </c>
      <c r="L12" s="140">
        <v>129887</v>
      </c>
      <c r="M12" s="145">
        <v>1.55E-2</v>
      </c>
      <c r="N12" s="144">
        <v>44105</v>
      </c>
      <c r="O12" s="141">
        <v>177676</v>
      </c>
      <c r="P12" s="142">
        <v>3.9800000000000002E-2</v>
      </c>
      <c r="Q12" s="143">
        <v>44105</v>
      </c>
      <c r="R12" s="140">
        <v>139889</v>
      </c>
      <c r="S12" s="145">
        <v>3.1899999999999998E-2</v>
      </c>
      <c r="T12" s="144">
        <v>44105</v>
      </c>
      <c r="U12" s="141">
        <v>146789</v>
      </c>
      <c r="V12" s="142">
        <v>3.8600000000000002E-2</v>
      </c>
      <c r="W12" s="143">
        <v>44105</v>
      </c>
      <c r="X12" s="140">
        <v>72822</v>
      </c>
      <c r="Y12" s="145">
        <v>5.5399999999999998E-2</v>
      </c>
    </row>
    <row r="13" spans="1:25" customFormat="1" ht="20.100000000000001" customHeight="1">
      <c r="A13" s="139">
        <v>44136</v>
      </c>
      <c r="B13" s="147">
        <v>1292348</v>
      </c>
      <c r="C13" s="148">
        <v>2.1999999999999999E-2</v>
      </c>
      <c r="D13" s="142" t="s">
        <v>193</v>
      </c>
      <c r="E13" s="143">
        <v>44136</v>
      </c>
      <c r="F13" s="140">
        <v>359090</v>
      </c>
      <c r="G13" s="145">
        <v>2.01E-2</v>
      </c>
      <c r="H13" s="144">
        <v>44136</v>
      </c>
      <c r="I13" s="141">
        <v>249000</v>
      </c>
      <c r="J13" s="142">
        <v>1.46E-2</v>
      </c>
      <c r="K13" s="143">
        <v>44136</v>
      </c>
      <c r="L13" s="140">
        <v>135550</v>
      </c>
      <c r="M13" s="145">
        <v>4.36E-2</v>
      </c>
      <c r="N13" s="144">
        <v>44136</v>
      </c>
      <c r="O13" s="141">
        <v>180345</v>
      </c>
      <c r="P13" s="142">
        <v>1.4999999999999999E-2</v>
      </c>
      <c r="Q13" s="143">
        <v>44136</v>
      </c>
      <c r="R13" s="140">
        <v>143500</v>
      </c>
      <c r="S13" s="145">
        <v>2.58E-2</v>
      </c>
      <c r="T13" s="144">
        <v>44136</v>
      </c>
      <c r="U13" s="141">
        <v>150303</v>
      </c>
      <c r="V13" s="142">
        <v>2.3900000000000001E-2</v>
      </c>
      <c r="W13" s="143">
        <v>44136</v>
      </c>
      <c r="X13" s="140">
        <v>74560</v>
      </c>
      <c r="Y13" s="145">
        <v>2.3900000000000001E-2</v>
      </c>
    </row>
    <row r="14" spans="1:25" customFormat="1" ht="20.100000000000001" customHeight="1">
      <c r="A14" s="139">
        <v>44166</v>
      </c>
      <c r="B14" s="140">
        <v>1283670</v>
      </c>
      <c r="C14" s="145">
        <v>-6.7000000000000002E-3</v>
      </c>
      <c r="D14" s="142" t="s">
        <v>193</v>
      </c>
      <c r="E14" s="143">
        <v>44166</v>
      </c>
      <c r="F14" s="140">
        <v>351252</v>
      </c>
      <c r="G14" s="145">
        <v>-2.18E-2</v>
      </c>
      <c r="H14" s="144">
        <v>44166</v>
      </c>
      <c r="I14" s="141">
        <v>244236</v>
      </c>
      <c r="J14" s="142">
        <v>-1.9099999999999999E-2</v>
      </c>
      <c r="K14" s="143">
        <v>44166</v>
      </c>
      <c r="L14" s="140">
        <v>138582</v>
      </c>
      <c r="M14" s="145">
        <v>2.24E-2</v>
      </c>
      <c r="N14" s="144">
        <v>44166</v>
      </c>
      <c r="O14" s="141">
        <v>182330</v>
      </c>
      <c r="P14" s="142">
        <v>1.0999999999999999E-2</v>
      </c>
      <c r="Q14" s="143">
        <v>44166</v>
      </c>
      <c r="R14" s="140">
        <v>139988</v>
      </c>
      <c r="S14" s="145">
        <v>-2.4500000000000001E-2</v>
      </c>
      <c r="T14" s="144">
        <v>44166</v>
      </c>
      <c r="U14" s="141">
        <v>151400</v>
      </c>
      <c r="V14" s="142">
        <v>7.3000000000000001E-3</v>
      </c>
      <c r="W14" s="143">
        <v>44166</v>
      </c>
      <c r="X14" s="140">
        <v>75882</v>
      </c>
      <c r="Y14" s="145">
        <v>1.77E-2</v>
      </c>
    </row>
    <row r="15" spans="1:25" customFormat="1" ht="20.100000000000001" customHeight="1">
      <c r="A15" s="139">
        <v>44197</v>
      </c>
      <c r="B15" s="140">
        <v>1219635</v>
      </c>
      <c r="C15" s="145">
        <v>-4.99E-2</v>
      </c>
      <c r="D15" s="142" t="s">
        <v>193</v>
      </c>
      <c r="E15" s="143">
        <v>44197</v>
      </c>
      <c r="F15" s="140">
        <v>328211</v>
      </c>
      <c r="G15" s="145">
        <v>-6.5600000000000006E-2</v>
      </c>
      <c r="H15" s="144">
        <v>44197</v>
      </c>
      <c r="I15" s="141">
        <v>234111</v>
      </c>
      <c r="J15" s="142">
        <v>-4.1500000000000002E-2</v>
      </c>
      <c r="K15" s="143">
        <v>44197</v>
      </c>
      <c r="L15" s="140">
        <v>132993</v>
      </c>
      <c r="M15" s="145">
        <v>-4.0300000000000002E-2</v>
      </c>
      <c r="N15" s="144">
        <v>44197</v>
      </c>
      <c r="O15" s="141">
        <v>173322</v>
      </c>
      <c r="P15" s="142">
        <v>-4.9399999999999999E-2</v>
      </c>
      <c r="Q15" s="143">
        <v>44197</v>
      </c>
      <c r="R15" s="159">
        <v>129887</v>
      </c>
      <c r="S15" s="145">
        <v>-7.2099999999999997E-2</v>
      </c>
      <c r="T15" s="144">
        <v>44197</v>
      </c>
      <c r="U15" s="141">
        <v>147829</v>
      </c>
      <c r="V15" s="142">
        <v>-2.3599999999999999E-2</v>
      </c>
      <c r="W15" s="143">
        <v>44197</v>
      </c>
      <c r="X15" s="140">
        <v>73282</v>
      </c>
      <c r="Y15" s="145">
        <v>-3.4299999999999997E-2</v>
      </c>
    </row>
    <row r="16" spans="1:25" customFormat="1" ht="20.100000000000001" customHeight="1">
      <c r="A16" s="36">
        <v>44228</v>
      </c>
      <c r="B16" s="5">
        <v>1162568</v>
      </c>
      <c r="C16" s="11">
        <v>-4.6800000000000001E-2</v>
      </c>
      <c r="D16" s="11">
        <v>8.8800000000000004E-2</v>
      </c>
      <c r="E16" s="95">
        <v>44228</v>
      </c>
      <c r="F16" s="5">
        <v>300092</v>
      </c>
      <c r="G16" s="11">
        <v>-8.5699999999999998E-2</v>
      </c>
      <c r="H16" s="95">
        <v>44228</v>
      </c>
      <c r="I16" s="5">
        <v>226092</v>
      </c>
      <c r="J16" s="11">
        <v>-3.4299999999999997E-2</v>
      </c>
      <c r="K16" s="95">
        <v>44228</v>
      </c>
      <c r="L16" s="5">
        <v>129922</v>
      </c>
      <c r="M16" s="11">
        <v>-2.3099999999999999E-2</v>
      </c>
      <c r="N16" s="95">
        <v>44228</v>
      </c>
      <c r="O16" s="5">
        <v>169823</v>
      </c>
      <c r="P16" s="11">
        <v>-2.0199999999999999E-2</v>
      </c>
      <c r="Q16" s="95">
        <v>44228</v>
      </c>
      <c r="R16" s="5">
        <v>126544</v>
      </c>
      <c r="S16" s="11">
        <v>-2.5700000000000001E-2</v>
      </c>
      <c r="T16" s="95">
        <v>44228</v>
      </c>
      <c r="U16" s="5">
        <v>141223</v>
      </c>
      <c r="V16" s="11">
        <v>-4.4699999999999997E-2</v>
      </c>
      <c r="W16" s="95">
        <v>44228</v>
      </c>
      <c r="X16" s="5">
        <v>68872</v>
      </c>
      <c r="Y16" s="11">
        <v>-6.0199999999999997E-2</v>
      </c>
    </row>
    <row r="17" spans="1:25" customFormat="1" ht="20.100000000000001" customHeight="1">
      <c r="A17" s="36">
        <v>44256</v>
      </c>
      <c r="B17" s="5">
        <v>1198957</v>
      </c>
      <c r="C17" s="11">
        <v>3.1300000000000001E-2</v>
      </c>
      <c r="D17" s="11">
        <v>0.11849999999999999</v>
      </c>
      <c r="E17" s="95">
        <v>44256</v>
      </c>
      <c r="F17" s="5">
        <v>308933</v>
      </c>
      <c r="G17" s="11">
        <v>2.9499999999999998E-2</v>
      </c>
      <c r="H17" s="95">
        <v>44256</v>
      </c>
      <c r="I17" s="5">
        <v>235900</v>
      </c>
      <c r="J17" s="11">
        <v>4.3400000000000001E-2</v>
      </c>
      <c r="K17" s="95">
        <v>44256</v>
      </c>
      <c r="L17" s="5">
        <v>134944</v>
      </c>
      <c r="M17" s="11">
        <v>3.8699999999999998E-2</v>
      </c>
      <c r="N17" s="95">
        <v>44256</v>
      </c>
      <c r="O17" s="5">
        <v>174444</v>
      </c>
      <c r="P17" s="11">
        <v>2.7199999999999998E-2</v>
      </c>
      <c r="Q17" s="95">
        <v>44256</v>
      </c>
      <c r="R17" s="5">
        <v>131022</v>
      </c>
      <c r="S17" s="11">
        <v>3.5400000000000001E-2</v>
      </c>
      <c r="T17" s="95">
        <v>44256</v>
      </c>
      <c r="U17" s="5">
        <v>148330</v>
      </c>
      <c r="V17" s="11">
        <v>5.0299999999999997E-2</v>
      </c>
      <c r="W17" s="95">
        <v>44256</v>
      </c>
      <c r="X17" s="5">
        <v>65384</v>
      </c>
      <c r="Y17" s="11">
        <v>-5.0599999999999999E-2</v>
      </c>
    </row>
    <row r="18" spans="1:25" customFormat="1" ht="20.100000000000001" customHeight="1">
      <c r="A18" s="36">
        <v>44287</v>
      </c>
      <c r="B18" s="5">
        <v>1226190</v>
      </c>
      <c r="C18" s="11">
        <v>2.2700000000000001E-2</v>
      </c>
      <c r="D18" s="86">
        <v>0.1174</v>
      </c>
      <c r="E18" s="95">
        <v>44287</v>
      </c>
      <c r="F18" s="5">
        <v>316550</v>
      </c>
      <c r="G18" s="11">
        <v>2.47E-2</v>
      </c>
      <c r="H18" s="95">
        <v>44287</v>
      </c>
      <c r="I18" s="5">
        <v>245008</v>
      </c>
      <c r="J18" s="11">
        <v>3.8600000000000002E-2</v>
      </c>
      <c r="K18" s="95">
        <v>44287</v>
      </c>
      <c r="L18" s="5">
        <v>135965</v>
      </c>
      <c r="M18" s="11">
        <v>7.6E-3</v>
      </c>
      <c r="N18" s="95">
        <v>44287</v>
      </c>
      <c r="O18" s="5">
        <v>178560</v>
      </c>
      <c r="P18" s="11">
        <v>2.3599999999999999E-2</v>
      </c>
      <c r="Q18" s="95">
        <v>44287</v>
      </c>
      <c r="R18" s="5">
        <v>132055</v>
      </c>
      <c r="S18" s="11">
        <v>7.9000000000000008E-3</v>
      </c>
      <c r="T18" s="95">
        <v>44287</v>
      </c>
      <c r="U18" s="5">
        <v>152200</v>
      </c>
      <c r="V18" s="11">
        <v>2.6100000000000002E-2</v>
      </c>
      <c r="W18" s="95">
        <v>44287</v>
      </c>
      <c r="X18" s="5">
        <v>65852</v>
      </c>
      <c r="Y18" s="11">
        <v>7.1999999999999998E-3</v>
      </c>
    </row>
    <row r="19" spans="1:25" customFormat="1" ht="20.100000000000001" customHeight="1">
      <c r="A19" s="36">
        <v>44317</v>
      </c>
      <c r="B19" s="149">
        <v>1244944</v>
      </c>
      <c r="C19" s="11">
        <v>1.5299999999999999E-2</v>
      </c>
      <c r="D19" s="11">
        <v>0.11609999999999999</v>
      </c>
      <c r="E19" s="95">
        <v>44317</v>
      </c>
      <c r="F19" s="5">
        <v>320083</v>
      </c>
      <c r="G19" s="11">
        <v>1.12E-2</v>
      </c>
      <c r="H19" s="95">
        <v>44317</v>
      </c>
      <c r="I19" s="5">
        <v>251678</v>
      </c>
      <c r="J19" s="11">
        <v>2.7199999999999998E-2</v>
      </c>
      <c r="K19" s="95">
        <v>44317</v>
      </c>
      <c r="L19" s="5">
        <v>139499</v>
      </c>
      <c r="M19" s="11">
        <v>2.5999999999999999E-2</v>
      </c>
      <c r="N19" s="95">
        <v>44317</v>
      </c>
      <c r="O19" s="5">
        <v>177889</v>
      </c>
      <c r="P19" s="11">
        <v>-3.8E-3</v>
      </c>
      <c r="Q19" s="95">
        <v>44317</v>
      </c>
      <c r="R19" s="5">
        <v>130084</v>
      </c>
      <c r="S19" s="11">
        <v>-1.49E-2</v>
      </c>
      <c r="T19" s="95">
        <v>44317</v>
      </c>
      <c r="U19" s="5">
        <v>156778</v>
      </c>
      <c r="V19" s="11">
        <v>3.0099999999999998E-2</v>
      </c>
      <c r="W19" s="95">
        <v>44317</v>
      </c>
      <c r="X19" s="5">
        <v>68933</v>
      </c>
      <c r="Y19" s="11">
        <v>4.6800000000000001E-2</v>
      </c>
    </row>
    <row r="20" spans="1:25" customFormat="1" ht="20.100000000000001" customHeight="1">
      <c r="A20" s="36">
        <v>44348</v>
      </c>
      <c r="B20" s="5">
        <v>1199003</v>
      </c>
      <c r="C20" s="11">
        <v>-3.6900000000000002E-2</v>
      </c>
      <c r="D20" s="11">
        <v>6.5600000000000006E-2</v>
      </c>
      <c r="E20" s="95">
        <v>44348</v>
      </c>
      <c r="F20" s="5">
        <v>303998</v>
      </c>
      <c r="G20" s="11">
        <v>-5.0299999999999997E-2</v>
      </c>
      <c r="H20" s="95">
        <v>44348</v>
      </c>
      <c r="I20" s="5">
        <v>239566</v>
      </c>
      <c r="J20" s="11">
        <v>-4.8099999999999997E-2</v>
      </c>
      <c r="K20" s="95">
        <v>44348</v>
      </c>
      <c r="L20" s="5">
        <v>134653</v>
      </c>
      <c r="M20" s="11">
        <v>-3.4700000000000002E-2</v>
      </c>
      <c r="N20" s="95">
        <v>44348</v>
      </c>
      <c r="O20" s="5">
        <v>179283</v>
      </c>
      <c r="P20" s="11">
        <v>7.7999999999999996E-3</v>
      </c>
      <c r="Q20" s="95">
        <v>44348</v>
      </c>
      <c r="R20" s="5">
        <v>126543</v>
      </c>
      <c r="S20" s="11">
        <v>-2.7199999999999998E-2</v>
      </c>
      <c r="T20" s="95">
        <v>44348</v>
      </c>
      <c r="U20" s="5">
        <v>150282</v>
      </c>
      <c r="V20" s="11">
        <v>-4.1399999999999999E-2</v>
      </c>
      <c r="W20" s="95">
        <v>44348</v>
      </c>
      <c r="X20" s="5">
        <v>64678</v>
      </c>
      <c r="Y20" s="11">
        <v>-6.1699999999999998E-2</v>
      </c>
    </row>
    <row r="21" spans="1:25" customFormat="1" ht="20.100000000000001" customHeight="1">
      <c r="A21" s="36">
        <v>44378</v>
      </c>
      <c r="B21" s="5">
        <v>1160763</v>
      </c>
      <c r="C21" s="11">
        <v>-3.1899999999999998E-2</v>
      </c>
      <c r="D21" s="11">
        <v>2.2000000000000001E-3</v>
      </c>
      <c r="E21" s="95">
        <v>44378</v>
      </c>
      <c r="F21" s="5">
        <v>293788</v>
      </c>
      <c r="G21" s="11">
        <v>-3.3599999999999998E-2</v>
      </c>
      <c r="H21" s="95">
        <v>44378</v>
      </c>
      <c r="I21" s="5">
        <v>232015</v>
      </c>
      <c r="J21" s="11">
        <v>-3.15E-2</v>
      </c>
      <c r="K21" s="95">
        <v>44378</v>
      </c>
      <c r="L21" s="5">
        <v>130525</v>
      </c>
      <c r="M21" s="11">
        <v>-3.0700000000000002E-2</v>
      </c>
      <c r="N21" s="95">
        <v>44378</v>
      </c>
      <c r="O21" s="5">
        <v>173595</v>
      </c>
      <c r="P21" s="11">
        <v>3.1699999999999999E-2</v>
      </c>
      <c r="Q21" s="95">
        <v>44378</v>
      </c>
      <c r="R21" s="5">
        <v>122544</v>
      </c>
      <c r="S21" s="11">
        <v>-3.1600000000000003E-2</v>
      </c>
      <c r="T21" s="95">
        <v>44378</v>
      </c>
      <c r="U21" s="5">
        <v>146887</v>
      </c>
      <c r="V21" s="11">
        <v>-2.2599999999999999E-2</v>
      </c>
      <c r="W21" s="95">
        <v>44378</v>
      </c>
      <c r="X21" s="5">
        <v>61409</v>
      </c>
      <c r="Y21" s="11">
        <v>-5.0500000000000003E-2</v>
      </c>
    </row>
    <row r="22" spans="1:25" customFormat="1" ht="20.100000000000001" customHeight="1">
      <c r="A22" s="36">
        <v>44409</v>
      </c>
      <c r="B22" s="5">
        <v>1136880</v>
      </c>
      <c r="C22" s="11">
        <v>-2.06E-2</v>
      </c>
      <c r="D22" s="11">
        <v>-5.5E-2</v>
      </c>
      <c r="E22" s="95">
        <v>44409</v>
      </c>
      <c r="F22" s="5">
        <v>289875</v>
      </c>
      <c r="G22" s="11">
        <v>-1.3299999999999999E-2</v>
      </c>
      <c r="H22" s="95">
        <v>44409</v>
      </c>
      <c r="I22" s="5">
        <v>229484</v>
      </c>
      <c r="J22" s="11">
        <v>-1.09E-2</v>
      </c>
      <c r="K22" s="95">
        <v>44409</v>
      </c>
      <c r="L22" s="5">
        <v>127875</v>
      </c>
      <c r="M22" s="11">
        <v>-2.0299999999999999E-2</v>
      </c>
      <c r="N22" s="95">
        <v>44409</v>
      </c>
      <c r="O22" s="5">
        <v>170298</v>
      </c>
      <c r="P22" s="11">
        <v>-1.9E-2</v>
      </c>
      <c r="Q22" s="95">
        <v>44409</v>
      </c>
      <c r="R22" s="5">
        <v>118994</v>
      </c>
      <c r="S22" s="11">
        <v>-2.9000000000000001E-2</v>
      </c>
      <c r="T22" s="95">
        <v>44409</v>
      </c>
      <c r="U22" s="5">
        <v>141399</v>
      </c>
      <c r="V22" s="11">
        <v>-3.7400000000000003E-2</v>
      </c>
      <c r="W22" s="95">
        <v>44409</v>
      </c>
      <c r="X22" s="5">
        <v>58955</v>
      </c>
      <c r="Y22" s="11">
        <v>-0.04</v>
      </c>
    </row>
    <row r="23" spans="1:25" customFormat="1" ht="20.100000000000001" customHeight="1">
      <c r="A23" s="36">
        <v>44440</v>
      </c>
      <c r="B23" s="5">
        <v>1117644</v>
      </c>
      <c r="C23" s="11">
        <v>-1.6899999999999998E-2</v>
      </c>
      <c r="D23" s="86">
        <v>-9.6299999999999997E-2</v>
      </c>
      <c r="E23" s="95">
        <v>44440</v>
      </c>
      <c r="F23" s="5">
        <v>286404</v>
      </c>
      <c r="G23" s="11">
        <v>-1.2E-2</v>
      </c>
      <c r="H23" s="95">
        <v>44440</v>
      </c>
      <c r="I23" s="5">
        <v>228140</v>
      </c>
      <c r="J23" s="11">
        <v>-5.8999999999999999E-3</v>
      </c>
      <c r="K23" s="95">
        <v>44440</v>
      </c>
      <c r="L23" s="5">
        <v>125105</v>
      </c>
      <c r="M23" s="11">
        <v>-2.1700000000000001E-2</v>
      </c>
      <c r="N23" s="95">
        <v>44440</v>
      </c>
      <c r="O23" s="5">
        <v>167885</v>
      </c>
      <c r="P23" s="11">
        <v>-1.4200000000000001E-2</v>
      </c>
      <c r="Q23" s="95">
        <v>44440</v>
      </c>
      <c r="R23" s="5">
        <v>116540</v>
      </c>
      <c r="S23" s="11">
        <v>-2.06E-2</v>
      </c>
      <c r="T23" s="95">
        <v>44440</v>
      </c>
      <c r="U23" s="5">
        <v>135850</v>
      </c>
      <c r="V23" s="11">
        <v>-3.9199999999999999E-2</v>
      </c>
      <c r="W23" s="95">
        <v>44440</v>
      </c>
      <c r="X23" s="5">
        <v>57720</v>
      </c>
      <c r="Y23" s="11">
        <v>-2.0899999999999998E-2</v>
      </c>
    </row>
    <row r="24" spans="1:25" customFormat="1" ht="20.100000000000001" customHeight="1">
      <c r="A24" s="36">
        <v>44470</v>
      </c>
      <c r="B24" s="5">
        <v>1106795</v>
      </c>
      <c r="C24" s="11">
        <v>-9.7000000000000003E-3</v>
      </c>
      <c r="D24" s="11">
        <v>-0.12470000000000001</v>
      </c>
      <c r="E24" s="95">
        <v>44470</v>
      </c>
      <c r="F24" s="5">
        <v>284998</v>
      </c>
      <c r="G24" s="11">
        <v>-4.8999999999999998E-3</v>
      </c>
      <c r="H24" s="95">
        <v>44470</v>
      </c>
      <c r="I24" s="5">
        <v>226222</v>
      </c>
      <c r="J24" s="11">
        <v>-8.3999999999999995E-3</v>
      </c>
      <c r="K24" s="95">
        <v>44470</v>
      </c>
      <c r="L24" s="5">
        <v>123393</v>
      </c>
      <c r="M24" s="11">
        <v>-1.37E-2</v>
      </c>
      <c r="N24" s="95">
        <v>44470</v>
      </c>
      <c r="O24" s="5">
        <v>166772</v>
      </c>
      <c r="P24" s="11">
        <v>-6.6E-3</v>
      </c>
      <c r="Q24" s="95">
        <v>44470</v>
      </c>
      <c r="R24" s="5">
        <v>114525</v>
      </c>
      <c r="S24" s="11">
        <v>-1.7299999999999999E-2</v>
      </c>
      <c r="T24" s="95">
        <v>44470</v>
      </c>
      <c r="U24" s="5">
        <v>133230</v>
      </c>
      <c r="V24" s="11">
        <v>-1.9300000000000001E-2</v>
      </c>
      <c r="W24" s="95">
        <v>44470</v>
      </c>
      <c r="X24" s="5">
        <v>57655</v>
      </c>
      <c r="Y24" s="11">
        <v>-1.1000000000000001E-3</v>
      </c>
    </row>
    <row r="25" spans="1:25" customFormat="1" ht="20.100000000000001" customHeight="1">
      <c r="A25" s="36">
        <v>44501</v>
      </c>
      <c r="B25" s="5">
        <v>1105380</v>
      </c>
      <c r="C25" s="11">
        <v>-1.2999999999999999E-3</v>
      </c>
      <c r="D25" s="11">
        <v>-0.1447</v>
      </c>
      <c r="E25" s="95">
        <v>44501</v>
      </c>
      <c r="F25" s="5">
        <v>284484</v>
      </c>
      <c r="G25" s="11">
        <v>-1.8E-3</v>
      </c>
      <c r="H25" s="95">
        <v>44501</v>
      </c>
      <c r="I25" s="5">
        <v>220922</v>
      </c>
      <c r="J25" s="11">
        <v>-2.3400000000000001E-2</v>
      </c>
      <c r="K25" s="95">
        <v>44501</v>
      </c>
      <c r="L25" s="5">
        <v>122333</v>
      </c>
      <c r="M25" s="11">
        <v>-8.6E-3</v>
      </c>
      <c r="N25" s="95">
        <v>44501</v>
      </c>
      <c r="O25" s="5">
        <v>168875</v>
      </c>
      <c r="P25" s="11">
        <v>1.26E-2</v>
      </c>
      <c r="Q25" s="95">
        <v>44501</v>
      </c>
      <c r="R25" s="5">
        <v>115449</v>
      </c>
      <c r="S25" s="11">
        <v>8.0999999999999996E-3</v>
      </c>
      <c r="T25" s="95">
        <v>44501</v>
      </c>
      <c r="U25" s="5">
        <v>135840</v>
      </c>
      <c r="V25" s="11">
        <v>1.9599999999999999E-2</v>
      </c>
      <c r="W25" s="95">
        <v>44501</v>
      </c>
      <c r="X25" s="5">
        <v>57477</v>
      </c>
      <c r="Y25" s="11">
        <v>-3.0999999999999999E-3</v>
      </c>
    </row>
    <row r="26" spans="1:25" s="10" customFormat="1" ht="20.100000000000001" customHeight="1">
      <c r="A26" s="36">
        <v>44531</v>
      </c>
      <c r="B26" s="5">
        <v>1091043</v>
      </c>
      <c r="C26" s="11">
        <v>-1.2999999999999999E-2</v>
      </c>
      <c r="D26" s="11">
        <v>-0.15010000000000001</v>
      </c>
      <c r="E26" s="95">
        <v>44531</v>
      </c>
      <c r="F26" s="5">
        <v>275114</v>
      </c>
      <c r="G26" s="11">
        <v>-3.2899999999999999E-2</v>
      </c>
      <c r="H26" s="95">
        <v>44531</v>
      </c>
      <c r="I26" s="5">
        <v>218887</v>
      </c>
      <c r="J26" s="11">
        <v>-9.1999999999999998E-3</v>
      </c>
      <c r="K26" s="95">
        <v>44531</v>
      </c>
      <c r="L26" s="5">
        <v>120584</v>
      </c>
      <c r="M26" s="11">
        <v>-1.43E-2</v>
      </c>
      <c r="N26" s="95">
        <v>44531</v>
      </c>
      <c r="O26" s="5">
        <v>166254</v>
      </c>
      <c r="P26" s="11">
        <v>-1.55E-2</v>
      </c>
      <c r="Q26" s="95">
        <v>44531</v>
      </c>
      <c r="R26" s="5">
        <v>116545</v>
      </c>
      <c r="S26" s="11">
        <v>9.4999999999999998E-3</v>
      </c>
      <c r="T26" s="95">
        <v>44531</v>
      </c>
      <c r="U26" s="5">
        <v>138214</v>
      </c>
      <c r="V26" s="11">
        <v>1.7500000000000002E-2</v>
      </c>
      <c r="W26" s="95">
        <v>44531</v>
      </c>
      <c r="X26" s="5">
        <v>55445</v>
      </c>
      <c r="Y26" s="11">
        <v>-3.5400000000000001E-2</v>
      </c>
    </row>
    <row r="27" spans="1:25" s="46" customFormat="1" ht="20.100000000000001" customHeight="1">
      <c r="A27" s="36">
        <v>44562</v>
      </c>
      <c r="B27" s="5">
        <v>1073609</v>
      </c>
      <c r="C27" s="11">
        <v>-1.6E-2</v>
      </c>
      <c r="D27" s="11">
        <v>-0.1197</v>
      </c>
      <c r="E27" s="95">
        <v>44562</v>
      </c>
      <c r="F27" s="5">
        <v>269659</v>
      </c>
      <c r="G27" s="11">
        <v>-1.9800000000000002E-2</v>
      </c>
      <c r="H27" s="95">
        <v>44562</v>
      </c>
      <c r="I27" s="5">
        <v>216384</v>
      </c>
      <c r="J27" s="11">
        <v>-1.14E-2</v>
      </c>
      <c r="K27" s="95">
        <v>44562</v>
      </c>
      <c r="L27" s="5">
        <v>120293</v>
      </c>
      <c r="M27" s="11">
        <v>-2.3999999999999998E-3</v>
      </c>
      <c r="N27" s="95">
        <v>44562</v>
      </c>
      <c r="O27" s="5">
        <v>165353</v>
      </c>
      <c r="P27" s="11">
        <v>-5.4000000000000003E-3</v>
      </c>
      <c r="Q27" s="95">
        <v>44562</v>
      </c>
      <c r="R27" s="5">
        <v>109994</v>
      </c>
      <c r="S27" s="11">
        <v>-5.62E-2</v>
      </c>
      <c r="T27" s="95">
        <v>44562</v>
      </c>
      <c r="U27" s="5">
        <v>136899</v>
      </c>
      <c r="V27" s="11">
        <v>-9.4999999999999998E-3</v>
      </c>
      <c r="W27" s="95">
        <v>44562</v>
      </c>
      <c r="X27" s="5">
        <v>55027</v>
      </c>
      <c r="Y27" s="11">
        <v>-7.4999999999999997E-3</v>
      </c>
    </row>
    <row r="28" spans="1:25" s="46" customFormat="1" ht="20.100000000000001" customHeight="1">
      <c r="A28" s="36">
        <v>44593</v>
      </c>
      <c r="B28" s="5">
        <v>1077082</v>
      </c>
      <c r="C28" s="11">
        <v>3.2000000000000002E-3</v>
      </c>
      <c r="D28" s="86">
        <v>-7.3499999999999996E-2</v>
      </c>
      <c r="E28" s="95">
        <v>44593</v>
      </c>
      <c r="F28" s="5">
        <v>268740</v>
      </c>
      <c r="G28" s="11">
        <v>-3.3999999999999998E-3</v>
      </c>
      <c r="H28" s="95">
        <v>44593</v>
      </c>
      <c r="I28" s="5">
        <v>219050</v>
      </c>
      <c r="J28" s="11">
        <v>1.23E-2</v>
      </c>
      <c r="K28" s="95">
        <v>44593</v>
      </c>
      <c r="L28" s="5">
        <v>120240</v>
      </c>
      <c r="M28" s="11">
        <v>-4.0000000000000002E-4</v>
      </c>
      <c r="N28" s="95">
        <v>44593</v>
      </c>
      <c r="O28" s="5">
        <v>165400</v>
      </c>
      <c r="P28" s="11">
        <v>2.9999999999999997E-4</v>
      </c>
      <c r="Q28" s="95">
        <v>44593</v>
      </c>
      <c r="R28" s="5">
        <v>109988</v>
      </c>
      <c r="S28" s="11">
        <v>-1E-4</v>
      </c>
      <c r="T28" s="95">
        <v>44593</v>
      </c>
      <c r="U28" s="5">
        <v>137540</v>
      </c>
      <c r="V28" s="11">
        <v>4.7000000000000002E-3</v>
      </c>
      <c r="W28" s="95">
        <v>44593</v>
      </c>
      <c r="X28" s="5">
        <v>56124</v>
      </c>
      <c r="Y28" s="11">
        <v>0.02</v>
      </c>
    </row>
    <row r="29" spans="1:25" s="46" customFormat="1" ht="20.100000000000001" customHeight="1">
      <c r="A29" s="36">
        <v>44621</v>
      </c>
      <c r="B29" s="5">
        <v>1063827</v>
      </c>
      <c r="C29" s="11">
        <v>-1.23E-2</v>
      </c>
      <c r="D29" s="11">
        <v>-0.11269999999999999</v>
      </c>
      <c r="E29" s="95">
        <v>44621</v>
      </c>
      <c r="F29" s="5">
        <v>265451</v>
      </c>
      <c r="G29" s="11">
        <v>-1.2200000000000001E-2</v>
      </c>
      <c r="H29" s="95">
        <v>44621</v>
      </c>
      <c r="I29" s="5">
        <v>217092</v>
      </c>
      <c r="J29" s="11">
        <v>-8.8999999999999999E-3</v>
      </c>
      <c r="K29" s="95">
        <v>44621</v>
      </c>
      <c r="L29" s="5">
        <v>119394</v>
      </c>
      <c r="M29" s="11">
        <v>-7.0000000000000001E-3</v>
      </c>
      <c r="N29" s="95">
        <v>44621</v>
      </c>
      <c r="O29" s="5">
        <v>163003</v>
      </c>
      <c r="P29" s="11">
        <v>-1.4500000000000001E-2</v>
      </c>
      <c r="Q29" s="95">
        <v>44621</v>
      </c>
      <c r="R29" s="5">
        <v>107787</v>
      </c>
      <c r="S29" s="11">
        <v>-0.02</v>
      </c>
      <c r="T29" s="95">
        <v>44621</v>
      </c>
      <c r="U29" s="5">
        <v>135667</v>
      </c>
      <c r="V29" s="11">
        <v>-1.3599999999999999E-2</v>
      </c>
      <c r="W29" s="95">
        <v>44621</v>
      </c>
      <c r="X29" s="5">
        <v>55433</v>
      </c>
      <c r="Y29" s="11">
        <v>-1.23E-2</v>
      </c>
    </row>
    <row r="30" spans="1:25" s="46" customFormat="1" ht="20.100000000000001" customHeight="1">
      <c r="A30" s="114">
        <v>44652</v>
      </c>
      <c r="B30" s="119">
        <v>1062457</v>
      </c>
      <c r="C30" s="64">
        <v>-1.2999999999999999E-3</v>
      </c>
      <c r="D30" s="64">
        <v>-0.13350000000000001</v>
      </c>
      <c r="E30" s="114">
        <v>44652</v>
      </c>
      <c r="F30" s="119">
        <v>268977</v>
      </c>
      <c r="G30" s="64">
        <v>1.3299999999999999E-2</v>
      </c>
      <c r="H30" s="114">
        <v>44652</v>
      </c>
      <c r="I30" s="119">
        <v>218100</v>
      </c>
      <c r="J30" s="64">
        <v>4.5999999999999999E-3</v>
      </c>
      <c r="K30" s="114">
        <v>44652</v>
      </c>
      <c r="L30" s="119">
        <v>120001</v>
      </c>
      <c r="M30" s="64">
        <v>5.1000000000000004E-3</v>
      </c>
      <c r="N30" s="114">
        <v>44652</v>
      </c>
      <c r="O30" s="119">
        <v>160114</v>
      </c>
      <c r="P30" s="64">
        <v>-1.77E-2</v>
      </c>
      <c r="Q30" s="114">
        <v>44652</v>
      </c>
      <c r="R30" s="119">
        <v>103141</v>
      </c>
      <c r="S30" s="64">
        <v>-4.3099999999999999E-2</v>
      </c>
      <c r="T30" s="114">
        <v>44652</v>
      </c>
      <c r="U30" s="119">
        <v>138010</v>
      </c>
      <c r="V30" s="64">
        <v>1.7299999999999999E-2</v>
      </c>
      <c r="W30" s="114">
        <v>44652</v>
      </c>
      <c r="X30" s="119">
        <v>54114</v>
      </c>
      <c r="Y30" s="64">
        <v>-2.3800000000000002E-2</v>
      </c>
    </row>
    <row r="31" spans="1:25" s="46" customFormat="1" ht="20.100000000000001" customHeight="1">
      <c r="A31" s="114">
        <v>44682</v>
      </c>
      <c r="B31" s="119">
        <v>1075546</v>
      </c>
      <c r="C31" s="64">
        <v>1.23E-2</v>
      </c>
      <c r="D31" s="64">
        <v>-0.13150000000000001</v>
      </c>
      <c r="E31" s="114">
        <v>44682</v>
      </c>
      <c r="F31" s="119">
        <v>271111</v>
      </c>
      <c r="G31" s="64">
        <v>7.9000000000000008E-3</v>
      </c>
      <c r="H31" s="114">
        <v>44682</v>
      </c>
      <c r="I31" s="119">
        <v>221210</v>
      </c>
      <c r="J31" s="64">
        <v>1.43E-2</v>
      </c>
      <c r="K31" s="114">
        <v>44682</v>
      </c>
      <c r="L31" s="119">
        <v>121040</v>
      </c>
      <c r="M31" s="64">
        <v>8.6999999999999994E-3</v>
      </c>
      <c r="N31" s="114">
        <v>44682</v>
      </c>
      <c r="O31" s="119">
        <v>162221</v>
      </c>
      <c r="P31" s="64">
        <v>1.32E-2</v>
      </c>
      <c r="Q31" s="114">
        <v>44682</v>
      </c>
      <c r="R31" s="119">
        <v>105214</v>
      </c>
      <c r="S31" s="64">
        <v>2.01E-2</v>
      </c>
      <c r="T31" s="114">
        <v>44682</v>
      </c>
      <c r="U31" s="119">
        <v>139540</v>
      </c>
      <c r="V31" s="64">
        <v>1.11E-2</v>
      </c>
      <c r="W31" s="114">
        <v>44682</v>
      </c>
      <c r="X31" s="119">
        <v>55210</v>
      </c>
      <c r="Y31" s="64">
        <v>2.0299999999999999E-2</v>
      </c>
    </row>
    <row r="32" spans="1:25" s="46" customFormat="1" ht="20.100000000000001" customHeight="1">
      <c r="A32" s="114">
        <v>44713</v>
      </c>
      <c r="B32" s="119">
        <v>1083203</v>
      </c>
      <c r="C32" s="64">
        <v>7.1000000000000004E-3</v>
      </c>
      <c r="D32" s="64">
        <v>-9.6600000000000005E-2</v>
      </c>
      <c r="E32" s="114">
        <v>44713</v>
      </c>
      <c r="F32" s="119">
        <v>273584</v>
      </c>
      <c r="G32" s="64">
        <v>9.1000000000000004E-3</v>
      </c>
      <c r="H32" s="114">
        <v>44713</v>
      </c>
      <c r="I32" s="119">
        <v>223455</v>
      </c>
      <c r="J32" s="64">
        <v>1.01E-2</v>
      </c>
      <c r="K32" s="114">
        <v>44713</v>
      </c>
      <c r="L32" s="119">
        <v>121577</v>
      </c>
      <c r="M32" s="64">
        <v>4.4000000000000003E-3</v>
      </c>
      <c r="N32" s="114">
        <v>44713</v>
      </c>
      <c r="O32" s="119">
        <v>163210</v>
      </c>
      <c r="P32" s="64">
        <v>6.1000000000000004E-3</v>
      </c>
      <c r="Q32" s="114">
        <v>44713</v>
      </c>
      <c r="R32" s="119">
        <v>105812</v>
      </c>
      <c r="S32" s="64">
        <v>5.7000000000000002E-3</v>
      </c>
      <c r="T32" s="114">
        <v>44713</v>
      </c>
      <c r="U32" s="119">
        <v>140011</v>
      </c>
      <c r="V32" s="64">
        <v>3.3999999999999998E-3</v>
      </c>
      <c r="W32" s="114">
        <v>44713</v>
      </c>
      <c r="X32" s="119">
        <v>55554</v>
      </c>
      <c r="Y32" s="64">
        <v>6.1999999999999998E-3</v>
      </c>
    </row>
    <row r="33" spans="1:25" s="46" customFormat="1" ht="20.100000000000001" customHeight="1">
      <c r="A33" s="114">
        <v>44743</v>
      </c>
      <c r="B33" s="119">
        <v>1102586</v>
      </c>
      <c r="C33" s="64">
        <v>1.7899999999999999E-2</v>
      </c>
      <c r="D33" s="64">
        <v>-5.8000000000000003E-2</v>
      </c>
      <c r="E33" s="114">
        <v>44743</v>
      </c>
      <c r="F33" s="119">
        <v>278448</v>
      </c>
      <c r="G33" s="64">
        <v>1.78E-2</v>
      </c>
      <c r="H33" s="114">
        <v>44743</v>
      </c>
      <c r="I33" s="119">
        <v>230877</v>
      </c>
      <c r="J33" s="64">
        <v>3.32E-2</v>
      </c>
      <c r="K33" s="114">
        <v>44743</v>
      </c>
      <c r="L33" s="119">
        <v>123140</v>
      </c>
      <c r="M33" s="64">
        <v>1.29E-2</v>
      </c>
      <c r="N33" s="114">
        <v>44743</v>
      </c>
      <c r="O33" s="119">
        <v>165440</v>
      </c>
      <c r="P33" s="64">
        <v>1.37E-2</v>
      </c>
      <c r="Q33" s="114">
        <v>44743</v>
      </c>
      <c r="R33" s="119">
        <v>106540</v>
      </c>
      <c r="S33" s="64">
        <v>6.8999999999999999E-3</v>
      </c>
      <c r="T33" s="114">
        <v>44743</v>
      </c>
      <c r="U33" s="119">
        <v>142140</v>
      </c>
      <c r="V33" s="64">
        <v>1.52E-2</v>
      </c>
      <c r="W33" s="114">
        <v>44743</v>
      </c>
      <c r="X33" s="119">
        <v>56001</v>
      </c>
      <c r="Y33" s="64">
        <v>8.0000000000000002E-3</v>
      </c>
    </row>
    <row r="34" spans="1:25" s="46" customFormat="1" ht="20.100000000000001" customHeight="1">
      <c r="A34" s="114">
        <v>44774</v>
      </c>
      <c r="B34" s="119">
        <v>1120612</v>
      </c>
      <c r="C34" s="64">
        <v>1.6299999999999999E-2</v>
      </c>
      <c r="D34" s="64">
        <v>-1.43E-2</v>
      </c>
      <c r="E34" s="114">
        <v>44774</v>
      </c>
      <c r="F34" s="119">
        <v>281501</v>
      </c>
      <c r="G34" s="64">
        <v>1.0999999999999999E-2</v>
      </c>
      <c r="H34" s="114">
        <v>44774</v>
      </c>
      <c r="I34" s="119">
        <v>236401</v>
      </c>
      <c r="J34" s="64">
        <v>2.3900000000000001E-2</v>
      </c>
      <c r="K34" s="114">
        <v>44774</v>
      </c>
      <c r="L34" s="119">
        <v>125070</v>
      </c>
      <c r="M34" s="64">
        <v>1.5699999999999999E-2</v>
      </c>
      <c r="N34" s="114">
        <v>44774</v>
      </c>
      <c r="O34" s="119">
        <v>168470</v>
      </c>
      <c r="P34" s="64">
        <v>1.83E-2</v>
      </c>
      <c r="Q34" s="114">
        <v>44774</v>
      </c>
      <c r="R34" s="119">
        <v>108215</v>
      </c>
      <c r="S34" s="64">
        <v>1.5699999999999999E-2</v>
      </c>
      <c r="T34" s="114">
        <v>44774</v>
      </c>
      <c r="U34" s="119">
        <v>143410</v>
      </c>
      <c r="V34" s="64">
        <v>8.8999999999999999E-3</v>
      </c>
      <c r="W34" s="114">
        <v>44774</v>
      </c>
      <c r="X34" s="119">
        <v>57545</v>
      </c>
      <c r="Y34" s="64">
        <v>2.76E-2</v>
      </c>
    </row>
    <row r="35" spans="1:25" s="46" customFormat="1" ht="20.100000000000001" customHeight="1">
      <c r="A35" s="114">
        <v>44805</v>
      </c>
      <c r="B35" s="119">
        <v>1136209</v>
      </c>
      <c r="C35" s="64">
        <v>1.3899999999999999E-2</v>
      </c>
      <c r="D35" s="64">
        <v>1.66E-2</v>
      </c>
      <c r="E35" s="114">
        <v>44805</v>
      </c>
      <c r="F35" s="119">
        <v>285987</v>
      </c>
      <c r="G35" s="64">
        <v>1.5900000000000001E-2</v>
      </c>
      <c r="H35" s="114">
        <v>44805</v>
      </c>
      <c r="I35" s="119">
        <v>238772</v>
      </c>
      <c r="J35" s="64">
        <v>0.01</v>
      </c>
      <c r="K35" s="114">
        <v>44805</v>
      </c>
      <c r="L35" s="119">
        <v>126899</v>
      </c>
      <c r="M35" s="64">
        <v>1.46E-2</v>
      </c>
      <c r="N35" s="114">
        <v>44805</v>
      </c>
      <c r="O35" s="119">
        <v>171098</v>
      </c>
      <c r="P35" s="64">
        <v>1.5599999999999999E-2</v>
      </c>
      <c r="Q35" s="114">
        <v>44805</v>
      </c>
      <c r="R35" s="119">
        <v>109494</v>
      </c>
      <c r="S35" s="64">
        <v>1.18E-2</v>
      </c>
      <c r="T35" s="114">
        <v>44805</v>
      </c>
      <c r="U35" s="119">
        <v>145076</v>
      </c>
      <c r="V35" s="64">
        <v>1.1599999999999999E-2</v>
      </c>
      <c r="W35" s="114">
        <v>44805</v>
      </c>
      <c r="X35" s="119">
        <v>58883</v>
      </c>
      <c r="Y35" s="64">
        <v>2.3300000000000001E-2</v>
      </c>
    </row>
    <row r="36" spans="1:25" s="46" customFormat="1" ht="20.100000000000001" customHeight="1">
      <c r="A36" s="150">
        <v>44835</v>
      </c>
      <c r="B36" s="151">
        <v>1155813</v>
      </c>
      <c r="C36" s="152">
        <v>1.7299999999999999E-2</v>
      </c>
      <c r="D36" s="152">
        <v>4.4299999999999999E-2</v>
      </c>
      <c r="E36" s="150">
        <v>44835</v>
      </c>
      <c r="F36" s="151">
        <v>290033</v>
      </c>
      <c r="G36" s="152">
        <v>1.41E-2</v>
      </c>
      <c r="H36" s="150">
        <v>44835</v>
      </c>
      <c r="I36" s="151">
        <v>243383</v>
      </c>
      <c r="J36" s="152">
        <v>1.9300000000000001E-2</v>
      </c>
      <c r="K36" s="150">
        <v>44835</v>
      </c>
      <c r="L36" s="151">
        <v>129211</v>
      </c>
      <c r="M36" s="152">
        <v>1.8200000000000001E-2</v>
      </c>
      <c r="N36" s="150">
        <v>44835</v>
      </c>
      <c r="O36" s="151">
        <v>173202</v>
      </c>
      <c r="P36" s="152">
        <v>1.23E-2</v>
      </c>
      <c r="Q36" s="150">
        <v>44835</v>
      </c>
      <c r="R36" s="151">
        <v>111092</v>
      </c>
      <c r="S36" s="152">
        <v>1.46E-2</v>
      </c>
      <c r="T36" s="150">
        <v>44835</v>
      </c>
      <c r="U36" s="151">
        <v>148999</v>
      </c>
      <c r="V36" s="152">
        <v>2.7E-2</v>
      </c>
      <c r="W36" s="150">
        <v>44835</v>
      </c>
      <c r="X36" s="151">
        <v>59893</v>
      </c>
      <c r="Y36" s="152">
        <v>1.72E-2</v>
      </c>
    </row>
    <row r="37" spans="1:25" ht="20.100000000000001" customHeight="1">
      <c r="A37" s="114">
        <v>44866</v>
      </c>
      <c r="B37" s="119">
        <v>1155200</v>
      </c>
      <c r="C37" s="64">
        <v>-5.0000000000000001E-4</v>
      </c>
      <c r="D37" s="64">
        <v>4.5100000000000001E-2</v>
      </c>
      <c r="E37" s="114">
        <v>44866</v>
      </c>
      <c r="F37" s="119">
        <v>292115</v>
      </c>
      <c r="G37" s="64">
        <v>7.1999999999999998E-3</v>
      </c>
      <c r="H37" s="114">
        <v>44866</v>
      </c>
      <c r="I37" s="119">
        <v>240211</v>
      </c>
      <c r="J37" s="64">
        <v>-1.2999999999999999E-2</v>
      </c>
      <c r="K37" s="114">
        <v>44866</v>
      </c>
      <c r="L37" s="119">
        <v>130114</v>
      </c>
      <c r="M37" s="64">
        <v>7.0000000000000001E-3</v>
      </c>
      <c r="N37" s="114">
        <v>44866</v>
      </c>
      <c r="O37" s="119">
        <v>171214</v>
      </c>
      <c r="P37" s="64">
        <v>-1.15E-2</v>
      </c>
      <c r="Q37" s="114">
        <v>44866</v>
      </c>
      <c r="R37" s="119">
        <v>112608</v>
      </c>
      <c r="S37" s="64">
        <v>1.3599999999999999E-2</v>
      </c>
      <c r="T37" s="114">
        <v>44866</v>
      </c>
      <c r="U37" s="119">
        <v>149727</v>
      </c>
      <c r="V37" s="64">
        <v>4.8999999999999998E-3</v>
      </c>
      <c r="W37" s="114">
        <v>44866</v>
      </c>
      <c r="X37" s="119">
        <v>60211</v>
      </c>
      <c r="Y37" s="64">
        <v>5.3E-3</v>
      </c>
    </row>
    <row r="38" spans="1:25" s="135" customFormat="1" ht="20.100000000000001" customHeight="1">
      <c r="A38" s="153">
        <v>44896</v>
      </c>
      <c r="B38" s="154">
        <v>1142443</v>
      </c>
      <c r="C38" s="155">
        <v>-1.0999999999999999E-2</v>
      </c>
      <c r="D38" s="155">
        <v>4.7100000000000003E-2</v>
      </c>
      <c r="E38" s="153">
        <v>44896</v>
      </c>
      <c r="F38" s="154">
        <v>288838</v>
      </c>
      <c r="G38" s="155">
        <v>-1.12E-2</v>
      </c>
      <c r="H38" s="153">
        <v>44896</v>
      </c>
      <c r="I38" s="154">
        <v>236838</v>
      </c>
      <c r="J38" s="155">
        <v>-1.4E-2</v>
      </c>
      <c r="K38" s="153">
        <v>44896</v>
      </c>
      <c r="L38" s="154">
        <v>127873</v>
      </c>
      <c r="M38" s="155">
        <v>-1.72E-2</v>
      </c>
      <c r="N38" s="153">
        <v>44896</v>
      </c>
      <c r="O38" s="154">
        <v>169992</v>
      </c>
      <c r="P38" s="155">
        <v>-7.1000000000000004E-3</v>
      </c>
      <c r="Q38" s="153">
        <v>44896</v>
      </c>
      <c r="R38" s="154">
        <v>112092</v>
      </c>
      <c r="S38" s="155">
        <v>-4.5999999999999999E-3</v>
      </c>
      <c r="T38" s="153">
        <v>44896</v>
      </c>
      <c r="U38" s="154">
        <v>148037</v>
      </c>
      <c r="V38" s="155">
        <v>-1.1299999999999999E-2</v>
      </c>
      <c r="W38" s="153">
        <v>44896</v>
      </c>
      <c r="X38" s="154">
        <v>58773</v>
      </c>
      <c r="Y38" s="155">
        <v>-2.3900000000000001E-2</v>
      </c>
    </row>
    <row r="39" spans="1:25" s="135" customFormat="1" ht="20.100000000000001" customHeight="1">
      <c r="A39" s="156">
        <v>44927</v>
      </c>
      <c r="B39" s="157">
        <v>1137998</v>
      </c>
      <c r="C39" s="158">
        <v>-3.8999999999999998E-3</v>
      </c>
      <c r="D39" s="158">
        <v>0.06</v>
      </c>
      <c r="E39" s="156">
        <v>44927</v>
      </c>
      <c r="F39" s="157">
        <v>283454</v>
      </c>
      <c r="G39" s="158">
        <v>-1.8599999999999998E-2</v>
      </c>
      <c r="H39" s="156">
        <v>44927</v>
      </c>
      <c r="I39" s="157">
        <v>234745</v>
      </c>
      <c r="J39" s="158">
        <v>-8.8000000000000005E-3</v>
      </c>
      <c r="K39" s="156">
        <v>44927</v>
      </c>
      <c r="L39" s="157">
        <v>128870</v>
      </c>
      <c r="M39" s="158">
        <v>7.7999999999999996E-3</v>
      </c>
      <c r="N39" s="156">
        <v>44927</v>
      </c>
      <c r="O39" s="157">
        <v>170214</v>
      </c>
      <c r="P39" s="158">
        <v>1.2999999999999999E-3</v>
      </c>
      <c r="Q39" s="156">
        <v>44927</v>
      </c>
      <c r="R39" s="157">
        <v>113250</v>
      </c>
      <c r="S39" s="158">
        <v>1.03E-2</v>
      </c>
      <c r="T39" s="156">
        <v>44927</v>
      </c>
      <c r="U39" s="157">
        <v>148644</v>
      </c>
      <c r="V39" s="158">
        <v>4.1000000000000003E-3</v>
      </c>
      <c r="W39" s="156">
        <v>44927</v>
      </c>
      <c r="X39" s="157">
        <v>58821</v>
      </c>
      <c r="Y39" s="158">
        <v>8.0000000000000004E-4</v>
      </c>
    </row>
  </sheetData>
  <mergeCells count="2">
    <mergeCell ref="A1:Y1"/>
    <mergeCell ref="B2:Y2"/>
  </mergeCells>
  <phoneticPr fontId="62" type="noConversion"/>
  <pageMargins left="0.75" right="0.75" top="1" bottom="1" header="0.5" footer="0.5"/>
  <pageSetup paperSize="9" orientation="portrait"/>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Y39"/>
  <sheetViews>
    <sheetView workbookViewId="0">
      <pane xSplit="1" ySplit="3" topLeftCell="J4" activePane="bottomRight" state="frozen"/>
      <selection pane="topRight"/>
      <selection pane="bottomLeft"/>
      <selection pane="bottomRight" sqref="A1:Y1"/>
    </sheetView>
  </sheetViews>
  <sheetFormatPr defaultColWidth="9" defaultRowHeight="20.100000000000001" customHeight="1"/>
  <cols>
    <col min="1" max="1" width="13.125" style="33" customWidth="1"/>
    <col min="2" max="25" width="13.125" customWidth="1"/>
  </cols>
  <sheetData>
    <row r="1" spans="1:25" s="32" customFormat="1" ht="30" customHeight="1">
      <c r="A1" s="570" t="s">
        <v>1717</v>
      </c>
      <c r="B1" s="571"/>
      <c r="C1" s="571"/>
      <c r="D1" s="571"/>
      <c r="E1" s="571"/>
      <c r="F1" s="571"/>
      <c r="G1" s="571"/>
      <c r="H1" s="571"/>
      <c r="I1" s="571"/>
      <c r="J1" s="571"/>
      <c r="K1" s="571"/>
      <c r="L1" s="571"/>
      <c r="M1" s="571"/>
      <c r="N1" s="571"/>
      <c r="O1" s="571"/>
      <c r="P1" s="571"/>
      <c r="Q1" s="571"/>
      <c r="R1" s="571"/>
      <c r="S1" s="571"/>
      <c r="T1" s="571"/>
      <c r="U1" s="571"/>
      <c r="V1" s="571"/>
      <c r="W1" s="571"/>
      <c r="X1" s="571"/>
      <c r="Y1" s="571"/>
    </row>
    <row r="2" spans="1:25" s="32" customFormat="1" ht="30" customHeight="1">
      <c r="A2" s="79" t="s">
        <v>1714</v>
      </c>
      <c r="B2" s="572" t="s">
        <v>1715</v>
      </c>
      <c r="C2" s="572"/>
      <c r="D2" s="572"/>
      <c r="E2" s="572"/>
      <c r="F2" s="572"/>
      <c r="G2" s="572"/>
      <c r="H2" s="572"/>
      <c r="I2" s="572"/>
      <c r="J2" s="572"/>
      <c r="K2" s="572"/>
      <c r="L2" s="572"/>
      <c r="M2" s="572"/>
      <c r="N2" s="572"/>
      <c r="O2" s="572"/>
      <c r="P2" s="572"/>
      <c r="Q2" s="572"/>
      <c r="R2" s="572"/>
      <c r="S2" s="572"/>
      <c r="T2" s="572"/>
      <c r="U2" s="572"/>
      <c r="V2" s="572"/>
      <c r="W2" s="572"/>
      <c r="X2" s="572"/>
      <c r="Y2" s="572"/>
    </row>
    <row r="3" spans="1:25" s="32" customFormat="1" ht="30" customHeight="1">
      <c r="A3" s="79" t="s">
        <v>139</v>
      </c>
      <c r="B3" s="80" t="s">
        <v>20</v>
      </c>
      <c r="C3" s="81" t="s">
        <v>1573</v>
      </c>
      <c r="D3" s="81" t="s">
        <v>1700</v>
      </c>
      <c r="E3" s="80" t="s">
        <v>139</v>
      </c>
      <c r="F3" s="80" t="s">
        <v>174</v>
      </c>
      <c r="G3" s="81" t="s">
        <v>1573</v>
      </c>
      <c r="H3" s="80" t="s">
        <v>139</v>
      </c>
      <c r="I3" s="80" t="s">
        <v>175</v>
      </c>
      <c r="J3" s="81" t="s">
        <v>1573</v>
      </c>
      <c r="K3" s="80" t="s">
        <v>139</v>
      </c>
      <c r="L3" s="80" t="s">
        <v>173</v>
      </c>
      <c r="M3" s="81" t="s">
        <v>1573</v>
      </c>
      <c r="N3" s="80" t="s">
        <v>139</v>
      </c>
      <c r="O3" s="80" t="s">
        <v>178</v>
      </c>
      <c r="P3" s="81" t="s">
        <v>1573</v>
      </c>
      <c r="Q3" s="80" t="s">
        <v>139</v>
      </c>
      <c r="R3" s="80" t="s">
        <v>177</v>
      </c>
      <c r="S3" s="81" t="s">
        <v>1573</v>
      </c>
      <c r="T3" s="80" t="s">
        <v>139</v>
      </c>
      <c r="U3" s="80" t="s">
        <v>176</v>
      </c>
      <c r="V3" s="81" t="s">
        <v>1573</v>
      </c>
      <c r="W3" s="80" t="s">
        <v>139</v>
      </c>
      <c r="X3" s="80" t="s">
        <v>180</v>
      </c>
      <c r="Y3" s="81" t="s">
        <v>1573</v>
      </c>
    </row>
    <row r="4" spans="1:25" ht="20.100000000000001" customHeight="1">
      <c r="A4" s="82">
        <v>43862</v>
      </c>
      <c r="B4" s="83">
        <v>1772814</v>
      </c>
      <c r="C4" s="452" t="s">
        <v>1716</v>
      </c>
      <c r="D4" s="452" t="s">
        <v>1716</v>
      </c>
      <c r="E4" s="84">
        <v>43862</v>
      </c>
      <c r="F4" s="83">
        <v>312510</v>
      </c>
      <c r="G4" s="452" t="s">
        <v>1716</v>
      </c>
      <c r="H4" s="84">
        <v>43862</v>
      </c>
      <c r="I4" s="83">
        <v>354410</v>
      </c>
      <c r="J4" s="452" t="s">
        <v>1716</v>
      </c>
      <c r="K4" s="84">
        <v>43862</v>
      </c>
      <c r="L4" s="83">
        <v>281410</v>
      </c>
      <c r="M4" s="452" t="s">
        <v>1716</v>
      </c>
      <c r="N4" s="84">
        <v>43862</v>
      </c>
      <c r="O4" s="83">
        <v>232365</v>
      </c>
      <c r="P4" s="452" t="s">
        <v>1716</v>
      </c>
      <c r="Q4" s="84">
        <v>43862</v>
      </c>
      <c r="R4" s="83">
        <v>232541</v>
      </c>
      <c r="S4" s="452" t="s">
        <v>1716</v>
      </c>
      <c r="T4" s="84">
        <v>43862</v>
      </c>
      <c r="U4" s="83">
        <v>235478</v>
      </c>
      <c r="V4" s="452" t="s">
        <v>1716</v>
      </c>
      <c r="W4" s="84">
        <v>43862</v>
      </c>
      <c r="X4" s="83">
        <v>124100</v>
      </c>
      <c r="Y4" s="452" t="s">
        <v>1716</v>
      </c>
    </row>
    <row r="5" spans="1:25" ht="20.100000000000001" customHeight="1">
      <c r="A5" s="82">
        <v>43891</v>
      </c>
      <c r="B5" s="83">
        <v>1760831</v>
      </c>
      <c r="C5" s="85">
        <v>-6.7999999999999996E-3</v>
      </c>
      <c r="D5" s="452" t="s">
        <v>1716</v>
      </c>
      <c r="E5" s="84">
        <v>43891</v>
      </c>
      <c r="F5" s="83">
        <v>315854</v>
      </c>
      <c r="G5" s="85">
        <v>1.0699999999999999E-2</v>
      </c>
      <c r="H5" s="84">
        <v>43891</v>
      </c>
      <c r="I5" s="83">
        <v>361010</v>
      </c>
      <c r="J5" s="85">
        <v>1.8599999999999998E-2</v>
      </c>
      <c r="K5" s="84">
        <v>43891</v>
      </c>
      <c r="L5" s="83">
        <v>277815</v>
      </c>
      <c r="M5" s="85">
        <v>-1.2800000000000001E-2</v>
      </c>
      <c r="N5" s="84">
        <v>43891</v>
      </c>
      <c r="O5" s="83">
        <v>230102</v>
      </c>
      <c r="P5" s="85">
        <v>-9.7000000000000003E-3</v>
      </c>
      <c r="Q5" s="84">
        <v>43891</v>
      </c>
      <c r="R5" s="83">
        <v>227845</v>
      </c>
      <c r="S5" s="85">
        <v>-2.0199999999999999E-2</v>
      </c>
      <c r="T5" s="84">
        <v>43891</v>
      </c>
      <c r="U5" s="83">
        <v>221581</v>
      </c>
      <c r="V5" s="85">
        <v>-5.8999999999999997E-2</v>
      </c>
      <c r="W5" s="84">
        <v>43891</v>
      </c>
      <c r="X5" s="83">
        <v>126624</v>
      </c>
      <c r="Y5" s="85">
        <v>2.0299999999999999E-2</v>
      </c>
    </row>
    <row r="6" spans="1:25" ht="20.100000000000001" customHeight="1">
      <c r="A6" s="82">
        <v>43922</v>
      </c>
      <c r="B6" s="83">
        <v>1800108</v>
      </c>
      <c r="C6" s="85">
        <v>2.23E-2</v>
      </c>
      <c r="D6" s="452" t="s">
        <v>1716</v>
      </c>
      <c r="E6" s="84">
        <v>43922</v>
      </c>
      <c r="F6" s="83">
        <v>325841</v>
      </c>
      <c r="G6" s="85">
        <v>3.1600000000000003E-2</v>
      </c>
      <c r="H6" s="84">
        <v>43922</v>
      </c>
      <c r="I6" s="83">
        <v>379855</v>
      </c>
      <c r="J6" s="85">
        <v>5.2200000000000003E-2</v>
      </c>
      <c r="K6" s="84">
        <v>43922</v>
      </c>
      <c r="L6" s="83">
        <v>281210</v>
      </c>
      <c r="M6" s="85">
        <v>1.2200000000000001E-2</v>
      </c>
      <c r="N6" s="84">
        <v>43922</v>
      </c>
      <c r="O6" s="83">
        <v>233547</v>
      </c>
      <c r="P6" s="85">
        <v>1.4999999999999999E-2</v>
      </c>
      <c r="Q6" s="84">
        <v>43922</v>
      </c>
      <c r="R6" s="83">
        <v>229551</v>
      </c>
      <c r="S6" s="85">
        <v>7.4999999999999997E-3</v>
      </c>
      <c r="T6" s="84">
        <v>43922</v>
      </c>
      <c r="U6" s="83">
        <v>221546</v>
      </c>
      <c r="V6" s="85">
        <v>-2.0000000000000001E-4</v>
      </c>
      <c r="W6" s="84">
        <v>43922</v>
      </c>
      <c r="X6" s="83">
        <v>128558</v>
      </c>
      <c r="Y6" s="85">
        <v>1.5299999999999999E-2</v>
      </c>
    </row>
    <row r="7" spans="1:25" ht="20.100000000000001" customHeight="1">
      <c r="A7" s="82">
        <v>43952</v>
      </c>
      <c r="B7" s="83">
        <v>1840016</v>
      </c>
      <c r="C7" s="85">
        <v>2.2200000000000001E-2</v>
      </c>
      <c r="D7" s="452" t="s">
        <v>1716</v>
      </c>
      <c r="E7" s="84">
        <v>43952</v>
      </c>
      <c r="F7" s="83">
        <v>332551</v>
      </c>
      <c r="G7" s="85">
        <v>2.06E-2</v>
      </c>
      <c r="H7" s="84">
        <v>43952</v>
      </c>
      <c r="I7" s="83">
        <v>389850</v>
      </c>
      <c r="J7" s="85">
        <v>2.63E-2</v>
      </c>
      <c r="K7" s="84">
        <v>43952</v>
      </c>
      <c r="L7" s="83">
        <v>285669</v>
      </c>
      <c r="M7" s="85">
        <v>1.5900000000000001E-2</v>
      </c>
      <c r="N7" s="84">
        <v>43952</v>
      </c>
      <c r="O7" s="83">
        <v>236980</v>
      </c>
      <c r="P7" s="85">
        <v>1.47E-2</v>
      </c>
      <c r="Q7" s="84">
        <v>43952</v>
      </c>
      <c r="R7" s="83">
        <v>235544</v>
      </c>
      <c r="S7" s="85">
        <v>2.6100000000000002E-2</v>
      </c>
      <c r="T7" s="84">
        <v>43952</v>
      </c>
      <c r="U7" s="83">
        <v>225544</v>
      </c>
      <c r="V7" s="85">
        <v>1.7999999999999999E-2</v>
      </c>
      <c r="W7" s="84">
        <v>43952</v>
      </c>
      <c r="X7" s="83">
        <v>133878</v>
      </c>
      <c r="Y7" s="85">
        <v>4.1399999999999999E-2</v>
      </c>
    </row>
    <row r="8" spans="1:25" ht="20.100000000000001" customHeight="1">
      <c r="A8" s="82">
        <v>43983</v>
      </c>
      <c r="B8" s="83">
        <v>1850640</v>
      </c>
      <c r="C8" s="85">
        <v>5.7999999999999996E-3</v>
      </c>
      <c r="D8" s="452" t="s">
        <v>1716</v>
      </c>
      <c r="E8" s="84">
        <v>43983</v>
      </c>
      <c r="F8" s="83">
        <v>345220</v>
      </c>
      <c r="G8" s="85">
        <v>3.8100000000000002E-2</v>
      </c>
      <c r="H8" s="84">
        <v>43983</v>
      </c>
      <c r="I8" s="83">
        <v>402585</v>
      </c>
      <c r="J8" s="85">
        <v>3.27E-2</v>
      </c>
      <c r="K8" s="84">
        <v>43983</v>
      </c>
      <c r="L8" s="83">
        <v>277758</v>
      </c>
      <c r="M8" s="85">
        <v>-2.7699999999999999E-2</v>
      </c>
      <c r="N8" s="84">
        <v>43983</v>
      </c>
      <c r="O8" s="83">
        <v>241252</v>
      </c>
      <c r="P8" s="85">
        <v>1.7999999999999999E-2</v>
      </c>
      <c r="Q8" s="84">
        <v>43983</v>
      </c>
      <c r="R8" s="83">
        <v>231250</v>
      </c>
      <c r="S8" s="85">
        <v>-1.8200000000000001E-2</v>
      </c>
      <c r="T8" s="84">
        <v>43983</v>
      </c>
      <c r="U8" s="83">
        <v>212554</v>
      </c>
      <c r="V8" s="85">
        <v>-5.7599999999999998E-2</v>
      </c>
      <c r="W8" s="84">
        <v>43983</v>
      </c>
      <c r="X8" s="83">
        <v>140021</v>
      </c>
      <c r="Y8" s="85">
        <v>4.5900000000000003E-2</v>
      </c>
    </row>
    <row r="9" spans="1:25" ht="20.100000000000001" customHeight="1">
      <c r="A9" s="82">
        <v>44013</v>
      </c>
      <c r="B9" s="83">
        <v>1904232</v>
      </c>
      <c r="C9" s="85">
        <v>2.9000000000000001E-2</v>
      </c>
      <c r="D9" s="452" t="s">
        <v>1716</v>
      </c>
      <c r="E9" s="84">
        <v>44013</v>
      </c>
      <c r="F9" s="83">
        <v>365880</v>
      </c>
      <c r="G9" s="85">
        <v>5.9799999999999999E-2</v>
      </c>
      <c r="H9" s="84">
        <v>44013</v>
      </c>
      <c r="I9" s="83">
        <v>421221</v>
      </c>
      <c r="J9" s="85">
        <v>4.6300000000000001E-2</v>
      </c>
      <c r="K9" s="84">
        <v>44013</v>
      </c>
      <c r="L9" s="83">
        <v>281222</v>
      </c>
      <c r="M9" s="85">
        <v>1.2500000000000001E-2</v>
      </c>
      <c r="N9" s="84">
        <v>44013</v>
      </c>
      <c r="O9" s="83">
        <v>240232</v>
      </c>
      <c r="P9" s="85">
        <v>-4.1999999999999997E-3</v>
      </c>
      <c r="Q9" s="84">
        <v>44013</v>
      </c>
      <c r="R9" s="83">
        <v>232540</v>
      </c>
      <c r="S9" s="85">
        <v>5.5999999999999999E-3</v>
      </c>
      <c r="T9" s="84">
        <v>44013</v>
      </c>
      <c r="U9" s="83">
        <v>219885</v>
      </c>
      <c r="V9" s="85">
        <v>3.4500000000000003E-2</v>
      </c>
      <c r="W9" s="84">
        <v>44013</v>
      </c>
      <c r="X9" s="83">
        <v>143252</v>
      </c>
      <c r="Y9" s="85">
        <v>2.3099999999999999E-2</v>
      </c>
    </row>
    <row r="10" spans="1:25" ht="20.100000000000001" customHeight="1">
      <c r="A10" s="82">
        <v>44044</v>
      </c>
      <c r="B10" s="83">
        <v>1959991</v>
      </c>
      <c r="C10" s="85">
        <v>2.93E-2</v>
      </c>
      <c r="D10" s="452" t="s">
        <v>1716</v>
      </c>
      <c r="E10" s="84">
        <v>44044</v>
      </c>
      <c r="F10" s="83">
        <v>381000</v>
      </c>
      <c r="G10" s="85">
        <v>4.1300000000000003E-2</v>
      </c>
      <c r="H10" s="84">
        <v>44044</v>
      </c>
      <c r="I10" s="83">
        <v>436998</v>
      </c>
      <c r="J10" s="85">
        <v>3.7499999999999999E-2</v>
      </c>
      <c r="K10" s="84">
        <v>44044</v>
      </c>
      <c r="L10" s="83">
        <v>285230</v>
      </c>
      <c r="M10" s="85">
        <v>1.43E-2</v>
      </c>
      <c r="N10" s="84">
        <v>44044</v>
      </c>
      <c r="O10" s="83">
        <v>245212</v>
      </c>
      <c r="P10" s="85">
        <v>2.07E-2</v>
      </c>
      <c r="Q10" s="84">
        <v>44044</v>
      </c>
      <c r="R10" s="83">
        <v>238111</v>
      </c>
      <c r="S10" s="85">
        <v>2.4E-2</v>
      </c>
      <c r="T10" s="84">
        <v>44044</v>
      </c>
      <c r="U10" s="83">
        <v>223590</v>
      </c>
      <c r="V10" s="85">
        <v>1.6799999999999999E-2</v>
      </c>
      <c r="W10" s="84">
        <v>44044</v>
      </c>
      <c r="X10" s="83">
        <v>149850</v>
      </c>
      <c r="Y10" s="85">
        <v>4.6100000000000002E-2</v>
      </c>
    </row>
    <row r="11" spans="1:25" ht="20.100000000000001" customHeight="1">
      <c r="A11" s="82">
        <v>44075</v>
      </c>
      <c r="B11" s="83">
        <v>2104310</v>
      </c>
      <c r="C11" s="85">
        <v>7.3599999999999999E-2</v>
      </c>
      <c r="D11" s="452" t="s">
        <v>1716</v>
      </c>
      <c r="E11" s="84">
        <v>44075</v>
      </c>
      <c r="F11" s="83">
        <v>428920</v>
      </c>
      <c r="G11" s="85">
        <v>0.1258</v>
      </c>
      <c r="H11" s="84">
        <v>44075</v>
      </c>
      <c r="I11" s="83">
        <v>481100</v>
      </c>
      <c r="J11" s="85">
        <v>0.1009</v>
      </c>
      <c r="K11" s="84">
        <v>44075</v>
      </c>
      <c r="L11" s="83">
        <v>301122</v>
      </c>
      <c r="M11" s="85">
        <v>5.57E-2</v>
      </c>
      <c r="N11" s="84">
        <v>44075</v>
      </c>
      <c r="O11" s="83">
        <v>255660</v>
      </c>
      <c r="P11" s="85">
        <v>4.2599999999999999E-2</v>
      </c>
      <c r="Q11" s="84">
        <v>44075</v>
      </c>
      <c r="R11" s="83">
        <v>246520</v>
      </c>
      <c r="S11" s="85">
        <v>3.5299999999999998E-2</v>
      </c>
      <c r="T11" s="84">
        <v>44075</v>
      </c>
      <c r="U11" s="83">
        <v>232222</v>
      </c>
      <c r="V11" s="85">
        <v>3.8600000000000002E-2</v>
      </c>
      <c r="W11" s="84">
        <v>44075</v>
      </c>
      <c r="X11" s="83">
        <v>158766</v>
      </c>
      <c r="Y11" s="85">
        <v>5.9499999999999997E-2</v>
      </c>
    </row>
    <row r="12" spans="1:25" ht="20.100000000000001" customHeight="1">
      <c r="A12" s="82">
        <v>44105</v>
      </c>
      <c r="B12" s="83">
        <v>2151538</v>
      </c>
      <c r="C12" s="85">
        <v>2.24E-2</v>
      </c>
      <c r="D12" s="452" t="s">
        <v>1716</v>
      </c>
      <c r="E12" s="84">
        <v>44105</v>
      </c>
      <c r="F12" s="83">
        <v>438202</v>
      </c>
      <c r="G12" s="85">
        <v>2.1600000000000001E-2</v>
      </c>
      <c r="H12" s="84">
        <v>44105</v>
      </c>
      <c r="I12" s="83">
        <v>489888</v>
      </c>
      <c r="J12" s="85">
        <v>1.83E-2</v>
      </c>
      <c r="K12" s="84">
        <v>44105</v>
      </c>
      <c r="L12" s="83">
        <v>312002</v>
      </c>
      <c r="M12" s="85">
        <v>3.61E-2</v>
      </c>
      <c r="N12" s="84">
        <v>44105</v>
      </c>
      <c r="O12" s="83">
        <v>260008</v>
      </c>
      <c r="P12" s="85">
        <v>1.7000000000000001E-2</v>
      </c>
      <c r="Q12" s="84">
        <v>44105</v>
      </c>
      <c r="R12" s="83">
        <v>252333</v>
      </c>
      <c r="S12" s="85">
        <v>2.3599999999999999E-2</v>
      </c>
      <c r="T12" s="84">
        <v>44105</v>
      </c>
      <c r="U12" s="83">
        <v>236883</v>
      </c>
      <c r="V12" s="85">
        <v>2.01E-2</v>
      </c>
      <c r="W12" s="84">
        <v>44105</v>
      </c>
      <c r="X12" s="83">
        <v>162222</v>
      </c>
      <c r="Y12" s="85">
        <v>2.18E-2</v>
      </c>
    </row>
    <row r="13" spans="1:25" ht="20.100000000000001" customHeight="1">
      <c r="A13" s="82">
        <v>44136</v>
      </c>
      <c r="B13" s="83">
        <v>2163687</v>
      </c>
      <c r="C13" s="85">
        <v>5.5999999999999999E-3</v>
      </c>
      <c r="D13" s="452" t="s">
        <v>1716</v>
      </c>
      <c r="E13" s="84">
        <v>44136</v>
      </c>
      <c r="F13" s="83">
        <v>425704</v>
      </c>
      <c r="G13" s="85">
        <v>-2.8500000000000001E-2</v>
      </c>
      <c r="H13" s="84">
        <v>44136</v>
      </c>
      <c r="I13" s="83">
        <v>479444</v>
      </c>
      <c r="J13" s="85">
        <v>-2.1299999999999999E-2</v>
      </c>
      <c r="K13" s="84">
        <v>44136</v>
      </c>
      <c r="L13" s="83">
        <v>322000</v>
      </c>
      <c r="M13" s="85">
        <v>3.2000000000000001E-2</v>
      </c>
      <c r="N13" s="84">
        <v>44136</v>
      </c>
      <c r="O13" s="83">
        <v>266933</v>
      </c>
      <c r="P13" s="85">
        <v>2.6599999999999999E-2</v>
      </c>
      <c r="Q13" s="84">
        <v>44136</v>
      </c>
      <c r="R13" s="83">
        <v>259222</v>
      </c>
      <c r="S13" s="85">
        <v>2.7300000000000001E-2</v>
      </c>
      <c r="T13" s="84">
        <v>44136</v>
      </c>
      <c r="U13" s="83">
        <v>245444</v>
      </c>
      <c r="V13" s="85">
        <v>3.61E-2</v>
      </c>
      <c r="W13" s="84">
        <v>44136</v>
      </c>
      <c r="X13" s="83">
        <v>164940</v>
      </c>
      <c r="Y13" s="85">
        <v>1.6799999999999999E-2</v>
      </c>
    </row>
    <row r="14" spans="1:25" ht="20.100000000000001" customHeight="1">
      <c r="A14" s="82">
        <v>44166</v>
      </c>
      <c r="B14" s="83">
        <v>2166682</v>
      </c>
      <c r="C14" s="85">
        <f>(B14-B15)/B15</f>
        <v>4.4539491508918214E-2</v>
      </c>
      <c r="D14" s="452" t="s">
        <v>1716</v>
      </c>
      <c r="E14" s="84">
        <v>44196</v>
      </c>
      <c r="F14" s="83">
        <v>425500</v>
      </c>
      <c r="G14" s="85">
        <v>-5.0000000000000001E-4</v>
      </c>
      <c r="H14" s="84">
        <v>44196</v>
      </c>
      <c r="I14" s="83">
        <v>484550</v>
      </c>
      <c r="J14" s="85">
        <v>1.06E-2</v>
      </c>
      <c r="K14" s="84">
        <v>44196</v>
      </c>
      <c r="L14" s="83">
        <v>315220</v>
      </c>
      <c r="M14" s="85">
        <v>-2.1100000000000001E-2</v>
      </c>
      <c r="N14" s="84">
        <v>44196</v>
      </c>
      <c r="O14" s="83">
        <v>270002</v>
      </c>
      <c r="P14" s="85">
        <v>1.15E-2</v>
      </c>
      <c r="Q14" s="84">
        <v>44196</v>
      </c>
      <c r="R14" s="83">
        <v>253350</v>
      </c>
      <c r="S14" s="85">
        <v>-2.2700000000000001E-2</v>
      </c>
      <c r="T14" s="84">
        <v>44196</v>
      </c>
      <c r="U14" s="83">
        <v>251210</v>
      </c>
      <c r="V14" s="85">
        <v>2.35E-2</v>
      </c>
      <c r="W14" s="84">
        <v>44166</v>
      </c>
      <c r="X14" s="83">
        <v>166850</v>
      </c>
      <c r="Y14" s="85">
        <v>1.1599999999999999E-2</v>
      </c>
    </row>
    <row r="15" spans="1:25" ht="20.100000000000001" customHeight="1">
      <c r="A15" s="82">
        <v>44197</v>
      </c>
      <c r="B15" s="83">
        <v>2074294</v>
      </c>
      <c r="C15" s="85">
        <v>-4.2599999999999999E-2</v>
      </c>
      <c r="D15" s="452" t="s">
        <v>1716</v>
      </c>
      <c r="E15" s="84">
        <v>44197</v>
      </c>
      <c r="F15" s="83">
        <v>400102</v>
      </c>
      <c r="G15" s="85">
        <v>-5.9700000000000003E-2</v>
      </c>
      <c r="H15" s="84">
        <v>44197</v>
      </c>
      <c r="I15" s="83">
        <v>459556</v>
      </c>
      <c r="J15" s="85">
        <v>-5.16E-2</v>
      </c>
      <c r="K15" s="84">
        <v>44197</v>
      </c>
      <c r="L15" s="83">
        <v>305282</v>
      </c>
      <c r="M15" s="85">
        <v>-3.15E-2</v>
      </c>
      <c r="N15" s="84">
        <v>44197</v>
      </c>
      <c r="O15" s="83">
        <v>261221</v>
      </c>
      <c r="P15" s="85">
        <v>-3.2500000000000001E-2</v>
      </c>
      <c r="Q15" s="84">
        <v>44197</v>
      </c>
      <c r="R15" s="83">
        <v>237123</v>
      </c>
      <c r="S15" s="85">
        <v>-6.4000000000000001E-2</v>
      </c>
      <c r="T15" s="84">
        <v>44197</v>
      </c>
      <c r="U15" s="83">
        <v>246788</v>
      </c>
      <c r="V15" s="85">
        <v>-1.7600000000000001E-2</v>
      </c>
      <c r="W15" s="84">
        <v>44197</v>
      </c>
      <c r="X15" s="83">
        <v>164222</v>
      </c>
      <c r="Y15" s="85">
        <v>-1.5800000000000002E-2</v>
      </c>
    </row>
    <row r="16" spans="1:25" ht="20.100000000000001" customHeight="1">
      <c r="A16" s="82">
        <v>44228</v>
      </c>
      <c r="B16" s="83">
        <v>1974188</v>
      </c>
      <c r="C16" s="85">
        <v>-4.8300000000000003E-2</v>
      </c>
      <c r="D16" s="85">
        <v>0.11360000000000001</v>
      </c>
      <c r="E16" s="84">
        <v>44228</v>
      </c>
      <c r="F16" s="83">
        <v>365678</v>
      </c>
      <c r="G16" s="85">
        <v>-8.5999999999999993E-2</v>
      </c>
      <c r="H16" s="84">
        <v>44228</v>
      </c>
      <c r="I16" s="83">
        <v>443378</v>
      </c>
      <c r="J16" s="85">
        <v>-3.5200000000000002E-2</v>
      </c>
      <c r="K16" s="84">
        <v>44228</v>
      </c>
      <c r="L16" s="83">
        <v>287655</v>
      </c>
      <c r="M16" s="85">
        <v>-5.7700000000000001E-2</v>
      </c>
      <c r="N16" s="84">
        <v>44228</v>
      </c>
      <c r="O16" s="83">
        <v>253788</v>
      </c>
      <c r="P16" s="85">
        <v>-2.8500000000000001E-2</v>
      </c>
      <c r="Q16" s="84">
        <v>44228</v>
      </c>
      <c r="R16" s="83">
        <v>229933</v>
      </c>
      <c r="S16" s="85">
        <v>-3.0300000000000001E-2</v>
      </c>
      <c r="T16" s="84">
        <v>44228</v>
      </c>
      <c r="U16" s="83">
        <v>234666</v>
      </c>
      <c r="V16" s="85">
        <v>-4.9099999999999998E-2</v>
      </c>
      <c r="W16" s="84">
        <v>44228</v>
      </c>
      <c r="X16" s="83">
        <v>159090</v>
      </c>
      <c r="Y16" s="85">
        <v>-3.1300000000000001E-2</v>
      </c>
    </row>
    <row r="17" spans="1:25" ht="20.100000000000001" customHeight="1">
      <c r="A17" s="82">
        <v>44256</v>
      </c>
      <c r="B17" s="83">
        <v>2029567</v>
      </c>
      <c r="C17" s="85">
        <v>2.81E-2</v>
      </c>
      <c r="D17" s="85">
        <v>0.15260000000000001</v>
      </c>
      <c r="E17" s="84">
        <v>44256</v>
      </c>
      <c r="F17" s="83">
        <v>370955</v>
      </c>
      <c r="G17" s="85">
        <v>1.44E-2</v>
      </c>
      <c r="H17" s="84">
        <v>44256</v>
      </c>
      <c r="I17" s="83">
        <v>459595</v>
      </c>
      <c r="J17" s="85">
        <v>3.6600000000000001E-2</v>
      </c>
      <c r="K17" s="84">
        <v>44256</v>
      </c>
      <c r="L17" s="83">
        <v>298333</v>
      </c>
      <c r="M17" s="85">
        <v>3.7100000000000001E-2</v>
      </c>
      <c r="N17" s="84">
        <v>44256</v>
      </c>
      <c r="O17" s="83">
        <v>261999</v>
      </c>
      <c r="P17" s="85">
        <v>3.2399999999999998E-2</v>
      </c>
      <c r="Q17" s="84">
        <v>44256</v>
      </c>
      <c r="R17" s="83">
        <v>236393</v>
      </c>
      <c r="S17" s="85">
        <v>2.81E-2</v>
      </c>
      <c r="T17" s="84">
        <v>44256</v>
      </c>
      <c r="U17" s="83">
        <v>244748</v>
      </c>
      <c r="V17" s="85">
        <v>4.2999999999999997E-2</v>
      </c>
      <c r="W17" s="84">
        <v>44256</v>
      </c>
      <c r="X17" s="83">
        <v>157544</v>
      </c>
      <c r="Y17" s="85">
        <v>-9.7000000000000003E-3</v>
      </c>
    </row>
    <row r="18" spans="1:25" ht="20.100000000000001" customHeight="1">
      <c r="A18" s="82">
        <v>44287</v>
      </c>
      <c r="B18" s="83">
        <v>2076006</v>
      </c>
      <c r="C18" s="85">
        <v>2.29E-2</v>
      </c>
      <c r="D18" s="85">
        <v>0.15329999999999999</v>
      </c>
      <c r="E18" s="84">
        <v>44287</v>
      </c>
      <c r="F18" s="83">
        <v>381020</v>
      </c>
      <c r="G18" s="85">
        <v>2.7099999999999999E-2</v>
      </c>
      <c r="H18" s="84">
        <v>44287</v>
      </c>
      <c r="I18" s="83">
        <v>469100</v>
      </c>
      <c r="J18" s="85">
        <v>2.07E-2</v>
      </c>
      <c r="K18" s="84">
        <v>44287</v>
      </c>
      <c r="L18" s="83">
        <v>304110</v>
      </c>
      <c r="M18" s="85">
        <v>1.9400000000000001E-2</v>
      </c>
      <c r="N18" s="84">
        <v>44287</v>
      </c>
      <c r="O18" s="83">
        <v>265450</v>
      </c>
      <c r="P18" s="85">
        <v>1.32E-2</v>
      </c>
      <c r="Q18" s="84">
        <v>44287</v>
      </c>
      <c r="R18" s="83">
        <v>241005</v>
      </c>
      <c r="S18" s="85">
        <v>1.95E-2</v>
      </c>
      <c r="T18" s="84">
        <v>44287</v>
      </c>
      <c r="U18" s="83">
        <v>255100</v>
      </c>
      <c r="V18" s="85">
        <v>4.2299999999999997E-2</v>
      </c>
      <c r="W18" s="84">
        <v>44287</v>
      </c>
      <c r="X18" s="83">
        <v>160221</v>
      </c>
      <c r="Y18" s="85">
        <v>1.7000000000000001E-2</v>
      </c>
    </row>
    <row r="19" spans="1:25" ht="20.100000000000001" customHeight="1">
      <c r="A19" s="82">
        <v>44317</v>
      </c>
      <c r="B19" s="134">
        <v>2114332</v>
      </c>
      <c r="C19" s="85">
        <v>1.8499999999999999E-2</v>
      </c>
      <c r="D19" s="85">
        <v>0.14910000000000001</v>
      </c>
      <c r="E19" s="84">
        <v>44317</v>
      </c>
      <c r="F19" s="83">
        <v>385125</v>
      </c>
      <c r="G19" s="85">
        <v>1.0800000000000001E-2</v>
      </c>
      <c r="H19" s="84">
        <v>44317</v>
      </c>
      <c r="I19" s="83">
        <v>476669</v>
      </c>
      <c r="J19" s="85">
        <v>1.61E-2</v>
      </c>
      <c r="K19" s="84">
        <v>44317</v>
      </c>
      <c r="L19" s="83">
        <v>312215</v>
      </c>
      <c r="M19" s="85">
        <v>2.6700000000000002E-2</v>
      </c>
      <c r="N19" s="84">
        <v>44317</v>
      </c>
      <c r="O19" s="83">
        <v>269550</v>
      </c>
      <c r="P19" s="85">
        <v>1.54E-2</v>
      </c>
      <c r="Q19" s="84">
        <v>44317</v>
      </c>
      <c r="R19" s="83">
        <v>247441</v>
      </c>
      <c r="S19" s="85">
        <v>2.6700000000000002E-2</v>
      </c>
      <c r="T19" s="84">
        <v>44317</v>
      </c>
      <c r="U19" s="83">
        <v>260848</v>
      </c>
      <c r="V19" s="85">
        <v>2.2499999999999999E-2</v>
      </c>
      <c r="W19" s="84">
        <v>44317</v>
      </c>
      <c r="X19" s="83">
        <v>162484</v>
      </c>
      <c r="Y19" s="85">
        <v>1.41E-2</v>
      </c>
    </row>
    <row r="20" spans="1:25" ht="20.100000000000001" customHeight="1">
      <c r="A20" s="82">
        <v>44348</v>
      </c>
      <c r="B20" s="83">
        <v>2109011</v>
      </c>
      <c r="C20" s="85">
        <v>-2.5000000000000001E-3</v>
      </c>
      <c r="D20" s="85">
        <v>0.1396</v>
      </c>
      <c r="E20" s="84">
        <v>44348</v>
      </c>
      <c r="F20" s="83">
        <v>371933</v>
      </c>
      <c r="G20" s="85">
        <v>-3.4299999999999997E-2</v>
      </c>
      <c r="H20" s="84">
        <v>44348</v>
      </c>
      <c r="I20" s="83">
        <v>484240</v>
      </c>
      <c r="J20" s="85">
        <v>1.5900000000000001E-2</v>
      </c>
      <c r="K20" s="84">
        <v>44348</v>
      </c>
      <c r="L20" s="83">
        <v>312983</v>
      </c>
      <c r="M20" s="85">
        <v>2.5000000000000001E-3</v>
      </c>
      <c r="N20" s="84">
        <v>44348</v>
      </c>
      <c r="O20" s="83">
        <v>272821</v>
      </c>
      <c r="P20" s="85">
        <v>1.21E-2</v>
      </c>
      <c r="Q20" s="84">
        <v>44348</v>
      </c>
      <c r="R20" s="83">
        <v>248080</v>
      </c>
      <c r="S20" s="85">
        <v>2.5999999999999999E-3</v>
      </c>
      <c r="T20" s="84">
        <v>44348</v>
      </c>
      <c r="U20" s="83">
        <v>262662</v>
      </c>
      <c r="V20" s="85">
        <v>7.0000000000000001E-3</v>
      </c>
      <c r="W20" s="84">
        <v>44348</v>
      </c>
      <c r="X20" s="83">
        <v>156292</v>
      </c>
      <c r="Y20" s="85">
        <v>-3.8100000000000002E-2</v>
      </c>
    </row>
    <row r="21" spans="1:25" ht="20.100000000000001" customHeight="1">
      <c r="A21" s="82">
        <v>44378</v>
      </c>
      <c r="B21" s="83">
        <v>2174161</v>
      </c>
      <c r="C21" s="85">
        <v>3.09E-2</v>
      </c>
      <c r="D21" s="85">
        <v>0.14180000000000001</v>
      </c>
      <c r="E21" s="84">
        <v>44378</v>
      </c>
      <c r="F21" s="83">
        <v>385251</v>
      </c>
      <c r="G21" s="85">
        <v>3.5799999999999998E-2</v>
      </c>
      <c r="H21" s="84">
        <v>44378</v>
      </c>
      <c r="I21" s="83">
        <v>498872</v>
      </c>
      <c r="J21" s="85">
        <v>3.0200000000000001E-2</v>
      </c>
      <c r="K21" s="84">
        <v>44378</v>
      </c>
      <c r="L21" s="83">
        <v>325441</v>
      </c>
      <c r="M21" s="85">
        <v>3.9800000000000002E-2</v>
      </c>
      <c r="N21" s="84">
        <v>44378</v>
      </c>
      <c r="O21" s="83">
        <v>283544</v>
      </c>
      <c r="P21" s="85">
        <v>3.9300000000000002E-2</v>
      </c>
      <c r="Q21" s="84">
        <v>44378</v>
      </c>
      <c r="R21" s="83">
        <v>251257</v>
      </c>
      <c r="S21" s="85">
        <v>1.2800000000000001E-2</v>
      </c>
      <c r="T21" s="84">
        <v>44378</v>
      </c>
      <c r="U21" s="83">
        <v>271255</v>
      </c>
      <c r="V21" s="85">
        <v>3.27E-2</v>
      </c>
      <c r="W21" s="84">
        <v>44378</v>
      </c>
      <c r="X21" s="83">
        <v>158541</v>
      </c>
      <c r="Y21" s="85">
        <v>1.44E-2</v>
      </c>
    </row>
    <row r="22" spans="1:25" ht="20.100000000000001" customHeight="1">
      <c r="A22" s="82">
        <v>44409</v>
      </c>
      <c r="B22" s="83">
        <v>2230893</v>
      </c>
      <c r="C22" s="85">
        <v>2.6100000000000002E-2</v>
      </c>
      <c r="D22" s="85">
        <v>0.13819999999999999</v>
      </c>
      <c r="E22" s="84">
        <v>44409</v>
      </c>
      <c r="F22" s="83">
        <v>398440</v>
      </c>
      <c r="G22" s="85">
        <v>3.4200000000000001E-2</v>
      </c>
      <c r="H22" s="84">
        <v>44409</v>
      </c>
      <c r="I22" s="83">
        <v>509860</v>
      </c>
      <c r="J22" s="85">
        <v>2.1999999999999999E-2</v>
      </c>
      <c r="K22" s="84">
        <v>44409</v>
      </c>
      <c r="L22" s="83">
        <v>330494</v>
      </c>
      <c r="M22" s="85">
        <v>1.55E-2</v>
      </c>
      <c r="N22" s="84">
        <v>44409</v>
      </c>
      <c r="O22" s="83">
        <v>298373</v>
      </c>
      <c r="P22" s="85">
        <v>5.2299999999999999E-2</v>
      </c>
      <c r="Q22" s="84">
        <v>44409</v>
      </c>
      <c r="R22" s="83">
        <v>257760</v>
      </c>
      <c r="S22" s="85">
        <v>2.5899999999999999E-2</v>
      </c>
      <c r="T22" s="84">
        <v>44409</v>
      </c>
      <c r="U22" s="83">
        <v>275666</v>
      </c>
      <c r="V22" s="85">
        <v>1.6299999999999999E-2</v>
      </c>
      <c r="W22" s="84">
        <v>44409</v>
      </c>
      <c r="X22" s="83">
        <v>160300</v>
      </c>
      <c r="Y22" s="85">
        <v>1.11E-2</v>
      </c>
    </row>
    <row r="23" spans="1:25" ht="20.100000000000001" customHeight="1">
      <c r="A23" s="82">
        <v>44440</v>
      </c>
      <c r="B23" s="83">
        <v>2263473</v>
      </c>
      <c r="C23" s="85">
        <v>1.46E-2</v>
      </c>
      <c r="D23" s="85">
        <v>7.5600000000000001E-2</v>
      </c>
      <c r="E23" s="84">
        <v>44440</v>
      </c>
      <c r="F23" s="83">
        <v>406100</v>
      </c>
      <c r="G23" s="85">
        <v>1.9199999999999998E-2</v>
      </c>
      <c r="H23" s="84">
        <v>44440</v>
      </c>
      <c r="I23" s="83">
        <v>515801</v>
      </c>
      <c r="J23" s="85">
        <v>1.17E-2</v>
      </c>
      <c r="K23" s="84">
        <v>44440</v>
      </c>
      <c r="L23" s="83">
        <v>335041</v>
      </c>
      <c r="M23" s="85">
        <v>1.38E-2</v>
      </c>
      <c r="N23" s="84">
        <v>44440</v>
      </c>
      <c r="O23" s="83">
        <v>302154</v>
      </c>
      <c r="P23" s="85">
        <v>1.2699999999999999E-2</v>
      </c>
      <c r="Q23" s="84">
        <v>44440</v>
      </c>
      <c r="R23" s="83">
        <v>260840</v>
      </c>
      <c r="S23" s="85">
        <v>1.1900000000000001E-2</v>
      </c>
      <c r="T23" s="84">
        <v>44440</v>
      </c>
      <c r="U23" s="83">
        <v>280125</v>
      </c>
      <c r="V23" s="85">
        <v>1.6199999999999999E-2</v>
      </c>
      <c r="W23" s="84">
        <v>44440</v>
      </c>
      <c r="X23" s="83">
        <v>163412</v>
      </c>
      <c r="Y23" s="85">
        <v>1.9400000000000001E-2</v>
      </c>
    </row>
    <row r="24" spans="1:25" ht="20.100000000000001" customHeight="1">
      <c r="A24" s="82">
        <v>44470</v>
      </c>
      <c r="B24" s="83">
        <v>2247394</v>
      </c>
      <c r="C24" s="85">
        <v>-7.1000000000000004E-3</v>
      </c>
      <c r="D24" s="85">
        <v>4.4600000000000001E-2</v>
      </c>
      <c r="E24" s="84">
        <v>44470</v>
      </c>
      <c r="F24" s="83">
        <v>398499</v>
      </c>
      <c r="G24" s="85">
        <v>-1.8700000000000001E-2</v>
      </c>
      <c r="H24" s="84">
        <v>44470</v>
      </c>
      <c r="I24" s="83">
        <v>503883</v>
      </c>
      <c r="J24" s="85">
        <v>-2.3099999999999999E-2</v>
      </c>
      <c r="K24" s="84">
        <v>44470</v>
      </c>
      <c r="L24" s="83">
        <v>330292</v>
      </c>
      <c r="M24" s="85">
        <v>-1.4200000000000001E-2</v>
      </c>
      <c r="N24" s="84">
        <v>44470</v>
      </c>
      <c r="O24" s="83">
        <v>310922</v>
      </c>
      <c r="P24" s="85">
        <v>2.9000000000000001E-2</v>
      </c>
      <c r="Q24" s="84">
        <v>44470</v>
      </c>
      <c r="R24" s="83">
        <v>263292</v>
      </c>
      <c r="S24" s="85">
        <v>9.4000000000000004E-3</v>
      </c>
      <c r="T24" s="84">
        <v>44470</v>
      </c>
      <c r="U24" s="83">
        <v>277633</v>
      </c>
      <c r="V24" s="85">
        <v>-8.8999999999999999E-3</v>
      </c>
      <c r="W24" s="84">
        <v>44470</v>
      </c>
      <c r="X24" s="83">
        <v>162873</v>
      </c>
      <c r="Y24" s="85">
        <v>-3.3E-3</v>
      </c>
    </row>
    <row r="25" spans="1:25" ht="20.100000000000001" customHeight="1">
      <c r="A25" s="82">
        <v>44501</v>
      </c>
      <c r="B25" s="83">
        <v>2191884</v>
      </c>
      <c r="C25" s="85">
        <v>-2.47E-2</v>
      </c>
      <c r="D25" s="85">
        <v>1.2999999999999999E-2</v>
      </c>
      <c r="E25" s="84">
        <v>44501</v>
      </c>
      <c r="F25" s="83">
        <v>389554</v>
      </c>
      <c r="G25" s="85">
        <v>-2.24E-2</v>
      </c>
      <c r="H25" s="84">
        <v>44501</v>
      </c>
      <c r="I25" s="83">
        <v>488078</v>
      </c>
      <c r="J25" s="85">
        <v>-3.1399999999999997E-2</v>
      </c>
      <c r="K25" s="84">
        <v>44501</v>
      </c>
      <c r="L25" s="83">
        <v>320481</v>
      </c>
      <c r="M25" s="85">
        <v>-2.9700000000000001E-2</v>
      </c>
      <c r="N25" s="84">
        <v>44501</v>
      </c>
      <c r="O25" s="83">
        <v>305144</v>
      </c>
      <c r="P25" s="85">
        <v>-1.8599999999999998E-2</v>
      </c>
      <c r="Q25" s="84">
        <v>44501</v>
      </c>
      <c r="R25" s="83">
        <v>256870</v>
      </c>
      <c r="S25" s="85">
        <v>-2.4400000000000002E-2</v>
      </c>
      <c r="T25" s="84">
        <v>44501</v>
      </c>
      <c r="U25" s="83">
        <v>272887</v>
      </c>
      <c r="V25" s="85">
        <v>-1.7100000000000001E-2</v>
      </c>
      <c r="W25" s="84">
        <v>44501</v>
      </c>
      <c r="X25" s="83">
        <v>158870</v>
      </c>
      <c r="Y25" s="85">
        <v>-2.46E-2</v>
      </c>
    </row>
    <row r="26" spans="1:25" s="10" customFormat="1" ht="20.100000000000001" customHeight="1">
      <c r="A26" s="82">
        <v>44531</v>
      </c>
      <c r="B26" s="83">
        <v>2160129</v>
      </c>
      <c r="C26" s="85">
        <v>-1.4500000000000001E-2</v>
      </c>
      <c r="D26" s="85">
        <v>-3.0000000000000001E-3</v>
      </c>
      <c r="E26" s="84">
        <v>44531</v>
      </c>
      <c r="F26" s="83">
        <v>378454</v>
      </c>
      <c r="G26" s="85">
        <v>-2.8500000000000001E-2</v>
      </c>
      <c r="H26" s="84">
        <v>44531</v>
      </c>
      <c r="I26" s="83">
        <v>475544</v>
      </c>
      <c r="J26" s="85">
        <v>-2.5700000000000001E-2</v>
      </c>
      <c r="K26" s="84">
        <v>44531</v>
      </c>
      <c r="L26" s="83">
        <v>315540</v>
      </c>
      <c r="M26" s="85">
        <v>-1.54E-2</v>
      </c>
      <c r="N26" s="84">
        <v>44531</v>
      </c>
      <c r="O26" s="83">
        <v>300845</v>
      </c>
      <c r="P26" s="85">
        <v>-1.41E-2</v>
      </c>
      <c r="Q26" s="84">
        <v>44531</v>
      </c>
      <c r="R26" s="83">
        <v>255484</v>
      </c>
      <c r="S26" s="85">
        <v>-5.4000000000000003E-3</v>
      </c>
      <c r="T26" s="84">
        <v>44531</v>
      </c>
      <c r="U26" s="83">
        <v>277475</v>
      </c>
      <c r="V26" s="85">
        <v>1.6799999999999999E-2</v>
      </c>
      <c r="W26" s="84">
        <v>44531</v>
      </c>
      <c r="X26" s="83">
        <v>156787</v>
      </c>
      <c r="Y26" s="85">
        <v>-1.3100000000000001E-2</v>
      </c>
    </row>
    <row r="27" spans="1:25" ht="20.100000000000001" customHeight="1">
      <c r="A27" s="82">
        <v>44562</v>
      </c>
      <c r="B27" s="83">
        <v>2079053</v>
      </c>
      <c r="C27" s="85">
        <v>-3.7499999999999999E-2</v>
      </c>
      <c r="D27" s="85">
        <v>2.3E-3</v>
      </c>
      <c r="E27" s="84">
        <v>44562</v>
      </c>
      <c r="F27" s="83">
        <v>368475</v>
      </c>
      <c r="G27" s="85">
        <v>-2.64E-2</v>
      </c>
      <c r="H27" s="84">
        <v>44562</v>
      </c>
      <c r="I27" s="83">
        <v>457252</v>
      </c>
      <c r="J27" s="85">
        <v>-3.85E-2</v>
      </c>
      <c r="K27" s="84">
        <v>44562</v>
      </c>
      <c r="L27" s="83">
        <v>302982</v>
      </c>
      <c r="M27" s="85">
        <v>-3.9800000000000002E-2</v>
      </c>
      <c r="N27" s="84">
        <v>44562</v>
      </c>
      <c r="O27" s="83">
        <v>290383</v>
      </c>
      <c r="P27" s="85">
        <v>-3.4799999999999998E-2</v>
      </c>
      <c r="Q27" s="84">
        <v>44562</v>
      </c>
      <c r="R27" s="83">
        <v>239844</v>
      </c>
      <c r="S27" s="85">
        <v>-6.1199999999999997E-2</v>
      </c>
      <c r="T27" s="84">
        <v>44562</v>
      </c>
      <c r="U27" s="83">
        <v>267465</v>
      </c>
      <c r="V27" s="85">
        <v>-3.61E-2</v>
      </c>
      <c r="W27" s="84">
        <v>44562</v>
      </c>
      <c r="X27" s="83">
        <v>152652</v>
      </c>
      <c r="Y27" s="85">
        <v>-2.64E-2</v>
      </c>
    </row>
    <row r="28" spans="1:25" ht="20.100000000000001" customHeight="1">
      <c r="A28" s="82">
        <v>44593</v>
      </c>
      <c r="B28" s="83">
        <v>1950561</v>
      </c>
      <c r="C28" s="85">
        <v>-6.1800000000000001E-2</v>
      </c>
      <c r="D28" s="85">
        <v>-1.2E-2</v>
      </c>
      <c r="E28" s="84">
        <v>44593</v>
      </c>
      <c r="F28" s="83">
        <v>340422</v>
      </c>
      <c r="G28" s="85">
        <v>-7.6100000000000001E-2</v>
      </c>
      <c r="H28" s="84">
        <v>44593</v>
      </c>
      <c r="I28" s="83">
        <v>422244</v>
      </c>
      <c r="J28" s="85">
        <v>-7.6600000000000001E-2</v>
      </c>
      <c r="K28" s="84">
        <v>44593</v>
      </c>
      <c r="L28" s="83">
        <v>287733</v>
      </c>
      <c r="M28" s="85">
        <v>-5.0299999999999997E-2</v>
      </c>
      <c r="N28" s="84">
        <v>44593</v>
      </c>
      <c r="O28" s="83">
        <v>277383</v>
      </c>
      <c r="P28" s="85">
        <v>-4.48E-2</v>
      </c>
      <c r="Q28" s="84">
        <v>44593</v>
      </c>
      <c r="R28" s="83">
        <v>226383</v>
      </c>
      <c r="S28" s="85">
        <v>-5.6099999999999997E-2</v>
      </c>
      <c r="T28" s="84">
        <v>44593</v>
      </c>
      <c r="U28" s="83">
        <v>250637</v>
      </c>
      <c r="V28" s="85">
        <v>-6.2899999999999998E-2</v>
      </c>
      <c r="W28" s="84">
        <v>44593</v>
      </c>
      <c r="X28" s="83">
        <v>145759</v>
      </c>
      <c r="Y28" s="85">
        <v>-4.5199999999999997E-2</v>
      </c>
    </row>
    <row r="29" spans="1:25" ht="20.100000000000001" customHeight="1">
      <c r="A29" s="82">
        <v>44621</v>
      </c>
      <c r="B29" s="83">
        <v>1886846</v>
      </c>
      <c r="C29" s="85">
        <v>-3.27E-2</v>
      </c>
      <c r="D29" s="85">
        <v>-7.0300000000000001E-2</v>
      </c>
      <c r="E29" s="84">
        <v>44621</v>
      </c>
      <c r="F29" s="83">
        <v>330862</v>
      </c>
      <c r="G29" s="85">
        <v>-2.81E-2</v>
      </c>
      <c r="H29" s="84">
        <v>44621</v>
      </c>
      <c r="I29" s="83">
        <v>409844</v>
      </c>
      <c r="J29" s="85">
        <v>-2.9399999999999999E-2</v>
      </c>
      <c r="K29" s="84">
        <v>44621</v>
      </c>
      <c r="L29" s="83">
        <v>273755</v>
      </c>
      <c r="M29" s="85">
        <v>-4.8599999999999997E-2</v>
      </c>
      <c r="N29" s="84">
        <v>44621</v>
      </c>
      <c r="O29" s="83">
        <v>267374</v>
      </c>
      <c r="P29" s="85">
        <v>-3.61E-2</v>
      </c>
      <c r="Q29" s="84">
        <v>44621</v>
      </c>
      <c r="R29" s="83">
        <v>221457</v>
      </c>
      <c r="S29" s="85">
        <v>-2.18E-2</v>
      </c>
      <c r="T29" s="84">
        <v>44621</v>
      </c>
      <c r="U29" s="83">
        <v>243776</v>
      </c>
      <c r="V29" s="85">
        <v>-2.7400000000000001E-2</v>
      </c>
      <c r="W29" s="84">
        <v>44621</v>
      </c>
      <c r="X29" s="83">
        <v>139778</v>
      </c>
      <c r="Y29" s="85">
        <v>-4.1000000000000002E-2</v>
      </c>
    </row>
    <row r="30" spans="1:25" s="46" customFormat="1" ht="20.100000000000001" customHeight="1">
      <c r="A30" s="114">
        <v>44652</v>
      </c>
      <c r="B30" s="63">
        <v>1844112</v>
      </c>
      <c r="C30" s="64">
        <v>-2.2599999999999999E-2</v>
      </c>
      <c r="D30" s="64">
        <v>-0.11169999999999999</v>
      </c>
      <c r="E30" s="114">
        <v>44652</v>
      </c>
      <c r="F30" s="63">
        <v>321440</v>
      </c>
      <c r="G30" s="64">
        <v>-2.8500000000000001E-2</v>
      </c>
      <c r="H30" s="114">
        <v>44652</v>
      </c>
      <c r="I30" s="63">
        <v>403245</v>
      </c>
      <c r="J30" s="64">
        <v>-1.61E-2</v>
      </c>
      <c r="K30" s="114">
        <v>44652</v>
      </c>
      <c r="L30" s="63">
        <v>269114</v>
      </c>
      <c r="M30" s="64">
        <v>-1.7000000000000001E-2</v>
      </c>
      <c r="N30" s="114">
        <v>44652</v>
      </c>
      <c r="O30" s="63">
        <v>260451</v>
      </c>
      <c r="P30" s="64">
        <v>-2.5899999999999999E-2</v>
      </c>
      <c r="Q30" s="114">
        <v>44652</v>
      </c>
      <c r="R30" s="63">
        <v>214165</v>
      </c>
      <c r="S30" s="64">
        <v>-3.2899999999999999E-2</v>
      </c>
      <c r="T30" s="114">
        <v>44652</v>
      </c>
      <c r="U30" s="63">
        <v>240110</v>
      </c>
      <c r="V30" s="64">
        <v>-1.4999999999999999E-2</v>
      </c>
      <c r="W30" s="114">
        <v>44652</v>
      </c>
      <c r="X30" s="63">
        <v>135587</v>
      </c>
      <c r="Y30" s="64">
        <v>-0.03</v>
      </c>
    </row>
    <row r="31" spans="1:25" s="46" customFormat="1" ht="20.100000000000001" customHeight="1">
      <c r="A31" s="114">
        <v>44682</v>
      </c>
      <c r="B31" s="63">
        <v>1853116</v>
      </c>
      <c r="C31" s="64">
        <v>4.8999999999999998E-3</v>
      </c>
      <c r="D31" s="64">
        <v>-0.1235</v>
      </c>
      <c r="E31" s="114">
        <v>44682</v>
      </c>
      <c r="F31" s="63">
        <v>324207</v>
      </c>
      <c r="G31" s="64">
        <v>8.6E-3</v>
      </c>
      <c r="H31" s="114">
        <v>44682</v>
      </c>
      <c r="I31" s="63">
        <v>409384</v>
      </c>
      <c r="J31" s="64">
        <v>1.52E-2</v>
      </c>
      <c r="K31" s="114">
        <v>44682</v>
      </c>
      <c r="L31" s="63">
        <v>267333</v>
      </c>
      <c r="M31" s="64">
        <v>-6.6E-3</v>
      </c>
      <c r="N31" s="114">
        <v>44682</v>
      </c>
      <c r="O31" s="63">
        <v>257733</v>
      </c>
      <c r="P31" s="64">
        <v>-1.04E-2</v>
      </c>
      <c r="Q31" s="114">
        <v>44682</v>
      </c>
      <c r="R31" s="63">
        <v>215686</v>
      </c>
      <c r="S31" s="64">
        <v>7.1000000000000004E-3</v>
      </c>
      <c r="T31" s="114">
        <v>44682</v>
      </c>
      <c r="U31" s="63">
        <v>242421</v>
      </c>
      <c r="V31" s="64">
        <v>9.5999999999999992E-3</v>
      </c>
      <c r="W31" s="114">
        <v>44682</v>
      </c>
      <c r="X31" s="63">
        <v>136352</v>
      </c>
      <c r="Y31" s="64">
        <v>5.5999999999999999E-3</v>
      </c>
    </row>
    <row r="32" spans="1:25" ht="20.100000000000001" customHeight="1">
      <c r="A32" s="114">
        <v>44713</v>
      </c>
      <c r="B32" s="63">
        <v>1849649</v>
      </c>
      <c r="C32" s="64">
        <v>-1.9E-3</v>
      </c>
      <c r="D32" s="64">
        <v>-0.123</v>
      </c>
      <c r="E32" s="114">
        <v>44713</v>
      </c>
      <c r="F32" s="63">
        <v>321445</v>
      </c>
      <c r="G32" s="64">
        <v>-8.5000000000000006E-3</v>
      </c>
      <c r="H32" s="114">
        <v>44713</v>
      </c>
      <c r="I32" s="63">
        <v>412251</v>
      </c>
      <c r="J32" s="64">
        <v>7.0000000000000001E-3</v>
      </c>
      <c r="K32" s="114">
        <v>44713</v>
      </c>
      <c r="L32" s="63">
        <v>265414</v>
      </c>
      <c r="M32" s="64">
        <v>-7.1999999999999998E-3</v>
      </c>
      <c r="N32" s="114">
        <v>44713</v>
      </c>
      <c r="O32" s="63">
        <v>254140</v>
      </c>
      <c r="P32" s="64">
        <v>-1.3899999999999999E-2</v>
      </c>
      <c r="Q32" s="114">
        <v>44713</v>
      </c>
      <c r="R32" s="63">
        <v>215548</v>
      </c>
      <c r="S32" s="64">
        <v>-5.9999999999999995E-4</v>
      </c>
      <c r="T32" s="114">
        <v>44713</v>
      </c>
      <c r="U32" s="63">
        <v>245110</v>
      </c>
      <c r="V32" s="64">
        <v>1.11E-2</v>
      </c>
      <c r="W32" s="114">
        <v>44713</v>
      </c>
      <c r="X32" s="63">
        <v>135741</v>
      </c>
      <c r="Y32" s="64">
        <v>-4.4999999999999997E-3</v>
      </c>
    </row>
    <row r="33" spans="1:25" s="10" customFormat="1" ht="20.100000000000001" customHeight="1">
      <c r="A33" s="114">
        <v>44743</v>
      </c>
      <c r="B33" s="63">
        <v>1864257</v>
      </c>
      <c r="C33" s="64">
        <v>7.9000000000000008E-3</v>
      </c>
      <c r="D33" s="64">
        <v>-0.14249999999999999</v>
      </c>
      <c r="E33" s="114">
        <v>44743</v>
      </c>
      <c r="F33" s="63">
        <v>325540</v>
      </c>
      <c r="G33" s="64">
        <v>1.2699999999999999E-2</v>
      </c>
      <c r="H33" s="114">
        <v>44743</v>
      </c>
      <c r="I33" s="63">
        <v>420110</v>
      </c>
      <c r="J33" s="64">
        <v>1.9099999999999999E-2</v>
      </c>
      <c r="K33" s="114">
        <v>44743</v>
      </c>
      <c r="L33" s="63">
        <v>267770</v>
      </c>
      <c r="M33" s="64">
        <v>8.8999999999999999E-3</v>
      </c>
      <c r="N33" s="114">
        <v>44743</v>
      </c>
      <c r="O33" s="63">
        <v>254110</v>
      </c>
      <c r="P33" s="64">
        <v>-1E-4</v>
      </c>
      <c r="Q33" s="114">
        <v>44743</v>
      </c>
      <c r="R33" s="63">
        <v>214887</v>
      </c>
      <c r="S33" s="64">
        <v>-3.0999999999999999E-3</v>
      </c>
      <c r="T33" s="114">
        <v>44743</v>
      </c>
      <c r="U33" s="63">
        <v>247000</v>
      </c>
      <c r="V33" s="64">
        <v>7.7000000000000002E-3</v>
      </c>
      <c r="W33" s="114">
        <v>44743</v>
      </c>
      <c r="X33" s="63">
        <v>134840</v>
      </c>
      <c r="Y33" s="64">
        <v>-6.6E-3</v>
      </c>
    </row>
    <row r="34" spans="1:25" s="10" customFormat="1" ht="20.100000000000001" customHeight="1">
      <c r="A34" s="114">
        <v>44774</v>
      </c>
      <c r="B34" s="63">
        <v>1889528</v>
      </c>
      <c r="C34" s="64">
        <v>1.3599999999999999E-2</v>
      </c>
      <c r="D34" s="64">
        <v>-0.153</v>
      </c>
      <c r="E34" s="114">
        <v>44774</v>
      </c>
      <c r="F34" s="63">
        <v>330214</v>
      </c>
      <c r="G34" s="64">
        <v>1.44E-2</v>
      </c>
      <c r="H34" s="114">
        <v>44774</v>
      </c>
      <c r="I34" s="63">
        <v>425510</v>
      </c>
      <c r="J34" s="64">
        <v>1.29E-2</v>
      </c>
      <c r="K34" s="114">
        <v>44774</v>
      </c>
      <c r="L34" s="63">
        <v>271214</v>
      </c>
      <c r="M34" s="64">
        <v>1.29E-2</v>
      </c>
      <c r="N34" s="114">
        <v>44774</v>
      </c>
      <c r="O34" s="63">
        <v>256470</v>
      </c>
      <c r="P34" s="64">
        <v>9.2999999999999992E-3</v>
      </c>
      <c r="Q34" s="114">
        <v>44774</v>
      </c>
      <c r="R34" s="63">
        <v>220210</v>
      </c>
      <c r="S34" s="64">
        <v>2.4799999999999999E-2</v>
      </c>
      <c r="T34" s="114">
        <v>44774</v>
      </c>
      <c r="U34" s="63">
        <v>249840</v>
      </c>
      <c r="V34" s="64">
        <v>1.15E-2</v>
      </c>
      <c r="W34" s="114">
        <v>44774</v>
      </c>
      <c r="X34" s="63">
        <v>136070</v>
      </c>
      <c r="Y34" s="64">
        <v>9.1000000000000004E-3</v>
      </c>
    </row>
    <row r="35" spans="1:25" s="98" customFormat="1" ht="20.100000000000001" customHeight="1">
      <c r="A35" s="114">
        <v>44805</v>
      </c>
      <c r="B35" s="63">
        <v>1910367</v>
      </c>
      <c r="C35" s="64">
        <v>1.0999999999999999E-2</v>
      </c>
      <c r="D35" s="64">
        <v>-0.156</v>
      </c>
      <c r="E35" s="114">
        <v>44805</v>
      </c>
      <c r="F35" s="63">
        <v>334495</v>
      </c>
      <c r="G35" s="64">
        <v>1.2999999999999999E-2</v>
      </c>
      <c r="H35" s="114">
        <v>44805</v>
      </c>
      <c r="I35" s="63">
        <v>429899</v>
      </c>
      <c r="J35" s="64">
        <v>1.03E-2</v>
      </c>
      <c r="K35" s="114">
        <v>44805</v>
      </c>
      <c r="L35" s="63">
        <v>273444</v>
      </c>
      <c r="M35" s="64">
        <v>8.2000000000000007E-3</v>
      </c>
      <c r="N35" s="114">
        <v>44805</v>
      </c>
      <c r="O35" s="63">
        <v>259777</v>
      </c>
      <c r="P35" s="64">
        <v>1.29E-2</v>
      </c>
      <c r="Q35" s="114">
        <v>44805</v>
      </c>
      <c r="R35" s="63">
        <v>222332</v>
      </c>
      <c r="S35" s="64">
        <v>9.5999999999999992E-3</v>
      </c>
      <c r="T35" s="114">
        <v>44805</v>
      </c>
      <c r="U35" s="63">
        <v>252422</v>
      </c>
      <c r="V35" s="64">
        <v>1.03E-2</v>
      </c>
      <c r="W35" s="114">
        <v>44805</v>
      </c>
      <c r="X35" s="63">
        <v>137998</v>
      </c>
      <c r="Y35" s="64">
        <v>1.4200000000000001E-2</v>
      </c>
    </row>
    <row r="36" spans="1:25" s="98" customFormat="1" ht="20.100000000000001" customHeight="1">
      <c r="A36" s="114">
        <v>44835</v>
      </c>
      <c r="B36" s="63">
        <v>1950190</v>
      </c>
      <c r="C36" s="64">
        <v>2.0799999999999999E-2</v>
      </c>
      <c r="D36" s="64">
        <v>-0.13220000000000001</v>
      </c>
      <c r="E36" s="114">
        <v>44835</v>
      </c>
      <c r="F36" s="63">
        <v>342686</v>
      </c>
      <c r="G36" s="64">
        <v>2.4500000000000001E-2</v>
      </c>
      <c r="H36" s="114">
        <v>44835</v>
      </c>
      <c r="I36" s="63">
        <v>441353</v>
      </c>
      <c r="J36" s="64">
        <v>2.6599999999999999E-2</v>
      </c>
      <c r="K36" s="114">
        <v>44835</v>
      </c>
      <c r="L36" s="63">
        <v>280012</v>
      </c>
      <c r="M36" s="64">
        <v>2.4E-2</v>
      </c>
      <c r="N36" s="114">
        <v>44835</v>
      </c>
      <c r="O36" s="63">
        <v>263222</v>
      </c>
      <c r="P36" s="64">
        <v>1.3299999999999999E-2</v>
      </c>
      <c r="Q36" s="114">
        <v>44835</v>
      </c>
      <c r="R36" s="63">
        <v>225733</v>
      </c>
      <c r="S36" s="64">
        <v>1.5299999999999999E-2</v>
      </c>
      <c r="T36" s="114">
        <v>44835</v>
      </c>
      <c r="U36" s="63">
        <v>257092</v>
      </c>
      <c r="V36" s="64">
        <v>1.8499999999999999E-2</v>
      </c>
      <c r="W36" s="114">
        <v>44835</v>
      </c>
      <c r="X36" s="63">
        <v>140092</v>
      </c>
      <c r="Y36" s="64">
        <v>1.52E-2</v>
      </c>
    </row>
    <row r="37" spans="1:25" ht="20.100000000000001" customHeight="1">
      <c r="A37" s="114">
        <v>44866</v>
      </c>
      <c r="B37" s="63">
        <v>1977246</v>
      </c>
      <c r="C37" s="64">
        <v>1.3899999999999999E-2</v>
      </c>
      <c r="D37" s="64">
        <v>-9.7900000000000001E-2</v>
      </c>
      <c r="E37" s="114">
        <v>44866</v>
      </c>
      <c r="F37" s="63">
        <v>348570</v>
      </c>
      <c r="G37" s="64">
        <v>1.72E-2</v>
      </c>
      <c r="H37" s="114">
        <v>44866</v>
      </c>
      <c r="I37" s="63">
        <v>449251</v>
      </c>
      <c r="J37" s="64">
        <v>1.7899999999999999E-2</v>
      </c>
      <c r="K37" s="114">
        <v>44866</v>
      </c>
      <c r="L37" s="63">
        <v>282110</v>
      </c>
      <c r="M37" s="64">
        <v>7.4999999999999997E-3</v>
      </c>
      <c r="N37" s="114">
        <v>44866</v>
      </c>
      <c r="O37" s="63">
        <v>265870</v>
      </c>
      <c r="P37" s="64">
        <v>1.01E-2</v>
      </c>
      <c r="Q37" s="114">
        <v>44866</v>
      </c>
      <c r="R37" s="63">
        <v>229870</v>
      </c>
      <c r="S37" s="64">
        <v>1.83E-2</v>
      </c>
      <c r="T37" s="114">
        <v>44866</v>
      </c>
      <c r="U37" s="63">
        <v>259551</v>
      </c>
      <c r="V37" s="64">
        <v>9.5999999999999992E-3</v>
      </c>
      <c r="W37" s="114">
        <v>44866</v>
      </c>
      <c r="X37" s="63">
        <v>142024</v>
      </c>
      <c r="Y37" s="64">
        <v>1.38E-2</v>
      </c>
    </row>
    <row r="38" spans="1:25" s="54" customFormat="1" ht="20.100000000000001" customHeight="1">
      <c r="A38" s="114">
        <v>44896</v>
      </c>
      <c r="B38" s="63">
        <v>1993654</v>
      </c>
      <c r="C38" s="64">
        <v>8.3000000000000001E-3</v>
      </c>
      <c r="D38" s="64">
        <v>-7.7100000000000002E-2</v>
      </c>
      <c r="E38" s="114">
        <v>44896</v>
      </c>
      <c r="F38" s="63">
        <v>350222</v>
      </c>
      <c r="G38" s="64">
        <v>4.7000000000000002E-3</v>
      </c>
      <c r="H38" s="114">
        <v>44896</v>
      </c>
      <c r="I38" s="63">
        <v>453702</v>
      </c>
      <c r="J38" s="64">
        <v>9.9000000000000008E-3</v>
      </c>
      <c r="K38" s="114">
        <v>44896</v>
      </c>
      <c r="L38" s="63">
        <v>284730</v>
      </c>
      <c r="M38" s="64">
        <v>9.2999999999999992E-3</v>
      </c>
      <c r="N38" s="114">
        <v>44896</v>
      </c>
      <c r="O38" s="63">
        <v>267892</v>
      </c>
      <c r="P38" s="64">
        <v>7.6E-3</v>
      </c>
      <c r="Q38" s="114">
        <v>44896</v>
      </c>
      <c r="R38" s="63">
        <v>230922</v>
      </c>
      <c r="S38" s="64">
        <v>4.5999999999999999E-3</v>
      </c>
      <c r="T38" s="114">
        <v>44896</v>
      </c>
      <c r="U38" s="63">
        <v>262520</v>
      </c>
      <c r="V38" s="64">
        <v>1.14E-2</v>
      </c>
      <c r="W38" s="114">
        <v>44896</v>
      </c>
      <c r="X38" s="63">
        <v>143666</v>
      </c>
      <c r="Y38" s="64">
        <v>1.1599999999999999E-2</v>
      </c>
    </row>
    <row r="39" spans="1:25" s="10" customFormat="1" ht="20.100000000000001" customHeight="1">
      <c r="A39" s="115">
        <v>44927</v>
      </c>
      <c r="B39" s="65">
        <v>2000038</v>
      </c>
      <c r="C39" s="58">
        <v>3.2000000000000002E-3</v>
      </c>
      <c r="D39" s="58">
        <v>-3.7999999999999999E-2</v>
      </c>
      <c r="E39" s="115">
        <v>44927</v>
      </c>
      <c r="F39" s="65">
        <v>350032</v>
      </c>
      <c r="G39" s="58">
        <v>-5.0000000000000001E-4</v>
      </c>
      <c r="H39" s="115">
        <v>44927</v>
      </c>
      <c r="I39" s="65">
        <v>454876</v>
      </c>
      <c r="J39" s="58">
        <v>2.5999999999999999E-3</v>
      </c>
      <c r="K39" s="115">
        <v>44927</v>
      </c>
      <c r="L39" s="65">
        <v>283479</v>
      </c>
      <c r="M39" s="58">
        <v>-4.4000000000000003E-3</v>
      </c>
      <c r="N39" s="115">
        <v>44927</v>
      </c>
      <c r="O39" s="65">
        <v>267633</v>
      </c>
      <c r="P39" s="58">
        <v>-1E-3</v>
      </c>
      <c r="Q39" s="115">
        <v>44927</v>
      </c>
      <c r="R39" s="65">
        <v>234300</v>
      </c>
      <c r="S39" s="58">
        <v>1.46E-2</v>
      </c>
      <c r="T39" s="115">
        <v>44927</v>
      </c>
      <c r="U39" s="65">
        <v>265383</v>
      </c>
      <c r="V39" s="58">
        <v>1.09E-2</v>
      </c>
      <c r="W39" s="115">
        <v>44927</v>
      </c>
      <c r="X39" s="65">
        <v>144335</v>
      </c>
      <c r="Y39" s="58">
        <v>4.7000000000000002E-3</v>
      </c>
    </row>
  </sheetData>
  <mergeCells count="2">
    <mergeCell ref="A1:Y1"/>
    <mergeCell ref="B2:Y2"/>
  </mergeCells>
  <phoneticPr fontId="62" type="noConversion"/>
  <pageMargins left="0.75" right="0.75" top="1" bottom="1" header="0.5" footer="0.5"/>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X37"/>
  <sheetViews>
    <sheetView workbookViewId="0">
      <pane xSplit="1" ySplit="3" topLeftCell="B30" activePane="bottomRight" state="frozen"/>
      <selection pane="topRight"/>
      <selection pane="bottomLeft"/>
      <selection pane="bottomRight" activeCell="A38" sqref="A38"/>
    </sheetView>
  </sheetViews>
  <sheetFormatPr defaultColWidth="13.125" defaultRowHeight="20.100000000000001" customHeight="1"/>
  <cols>
    <col min="1" max="1" width="13.125" style="33" customWidth="1"/>
    <col min="2" max="2" width="13.125" customWidth="1"/>
  </cols>
  <sheetData>
    <row r="1" spans="1:24" s="10" customFormat="1" ht="30" customHeight="1">
      <c r="A1" s="567" t="s">
        <v>1718</v>
      </c>
      <c r="B1" s="568"/>
      <c r="C1" s="568"/>
      <c r="D1" s="568"/>
      <c r="E1" s="568"/>
      <c r="F1" s="568"/>
      <c r="G1" s="568"/>
      <c r="H1" s="568"/>
      <c r="I1" s="568"/>
      <c r="J1" s="568"/>
      <c r="K1" s="568"/>
      <c r="L1" s="568"/>
      <c r="M1" s="568"/>
      <c r="N1" s="568"/>
      <c r="O1" s="568"/>
      <c r="P1" s="568"/>
      <c r="Q1" s="568"/>
      <c r="R1" s="568"/>
      <c r="S1" s="568"/>
      <c r="T1" s="568"/>
      <c r="U1" s="568"/>
      <c r="V1" s="568"/>
      <c r="W1" s="568"/>
      <c r="X1" s="568"/>
    </row>
    <row r="2" spans="1:24" s="10" customFormat="1" ht="30" customHeight="1">
      <c r="A2" s="79" t="s">
        <v>1714</v>
      </c>
      <c r="B2" s="571" t="s">
        <v>1715</v>
      </c>
      <c r="C2" s="571"/>
      <c r="D2" s="571"/>
      <c r="E2" s="571"/>
      <c r="F2" s="571"/>
      <c r="G2" s="571"/>
      <c r="H2" s="571"/>
      <c r="I2" s="571"/>
      <c r="J2" s="571"/>
      <c r="K2" s="571"/>
      <c r="L2" s="571"/>
      <c r="M2" s="571"/>
      <c r="N2" s="571"/>
      <c r="O2" s="571"/>
      <c r="P2" s="571"/>
      <c r="Q2" s="571"/>
      <c r="R2" s="571"/>
      <c r="S2" s="571"/>
      <c r="T2" s="571"/>
      <c r="U2" s="571"/>
      <c r="V2" s="571"/>
      <c r="W2" s="571"/>
      <c r="X2" s="571"/>
    </row>
    <row r="3" spans="1:24" s="10" customFormat="1" ht="30" customHeight="1">
      <c r="A3" s="34" t="s">
        <v>139</v>
      </c>
      <c r="B3" s="4" t="s">
        <v>20</v>
      </c>
      <c r="C3" s="103" t="s">
        <v>1573</v>
      </c>
      <c r="D3" s="4" t="s">
        <v>139</v>
      </c>
      <c r="E3" s="4" t="s">
        <v>174</v>
      </c>
      <c r="F3" s="103" t="s">
        <v>1573</v>
      </c>
      <c r="G3" s="4" t="s">
        <v>139</v>
      </c>
      <c r="H3" s="4" t="s">
        <v>175</v>
      </c>
      <c r="I3" s="103" t="s">
        <v>1573</v>
      </c>
      <c r="J3" s="4" t="s">
        <v>139</v>
      </c>
      <c r="K3" s="4" t="s">
        <v>173</v>
      </c>
      <c r="L3" s="103" t="s">
        <v>1573</v>
      </c>
      <c r="M3" s="4" t="s">
        <v>139</v>
      </c>
      <c r="N3" s="4" t="s">
        <v>178</v>
      </c>
      <c r="O3" s="103" t="s">
        <v>1573</v>
      </c>
      <c r="P3" s="4" t="s">
        <v>139</v>
      </c>
      <c r="Q3" s="4" t="s">
        <v>177</v>
      </c>
      <c r="R3" s="103" t="s">
        <v>1573</v>
      </c>
      <c r="S3" s="4" t="s">
        <v>139</v>
      </c>
      <c r="T3" s="4" t="s">
        <v>176</v>
      </c>
      <c r="U3" s="103" t="s">
        <v>1573</v>
      </c>
      <c r="V3" s="4" t="s">
        <v>139</v>
      </c>
      <c r="W3" s="4" t="s">
        <v>180</v>
      </c>
      <c r="X3" s="103" t="s">
        <v>1573</v>
      </c>
    </row>
    <row r="4" spans="1:24" s="100" customFormat="1" ht="20.100000000000001" customHeight="1">
      <c r="A4" s="36">
        <v>43922</v>
      </c>
      <c r="B4" s="5">
        <v>1348555</v>
      </c>
      <c r="C4" s="452" t="s">
        <v>1716</v>
      </c>
      <c r="D4" s="95">
        <v>43922</v>
      </c>
      <c r="E4" s="5">
        <v>235654</v>
      </c>
      <c r="F4" s="11">
        <v>8.7999999999999995E-2</v>
      </c>
      <c r="G4" s="95">
        <v>43922</v>
      </c>
      <c r="H4" s="5">
        <v>221251</v>
      </c>
      <c r="I4" s="452" t="s">
        <v>1716</v>
      </c>
      <c r="J4" s="95">
        <v>43922</v>
      </c>
      <c r="K4" s="5">
        <v>194458</v>
      </c>
      <c r="L4" s="452" t="s">
        <v>1716</v>
      </c>
      <c r="M4" s="95">
        <v>43922</v>
      </c>
      <c r="N4" s="5">
        <v>232110</v>
      </c>
      <c r="O4" s="452" t="s">
        <v>1716</v>
      </c>
      <c r="P4" s="95">
        <v>43922</v>
      </c>
      <c r="Q4" s="5">
        <v>233540</v>
      </c>
      <c r="R4" s="452" t="s">
        <v>1716</v>
      </c>
      <c r="S4" s="95">
        <v>43922</v>
      </c>
      <c r="T4" s="5">
        <v>231542</v>
      </c>
      <c r="U4" s="452" t="s">
        <v>1716</v>
      </c>
      <c r="V4" s="452" t="s">
        <v>1716</v>
      </c>
      <c r="W4" s="452" t="s">
        <v>1716</v>
      </c>
      <c r="X4" s="452" t="s">
        <v>1716</v>
      </c>
    </row>
    <row r="5" spans="1:24" s="98" customFormat="1" ht="20.100000000000001" customHeight="1">
      <c r="A5" s="36">
        <v>43952</v>
      </c>
      <c r="B5" s="5">
        <v>1507714</v>
      </c>
      <c r="C5" s="11" t="s">
        <v>1719</v>
      </c>
      <c r="D5" s="95">
        <v>43952</v>
      </c>
      <c r="E5" s="5">
        <v>254420</v>
      </c>
      <c r="F5" s="11">
        <v>7.9600000000000004E-2</v>
      </c>
      <c r="G5" s="95">
        <v>43952</v>
      </c>
      <c r="H5" s="5">
        <v>231252</v>
      </c>
      <c r="I5" s="11">
        <v>4.5199999999999997E-2</v>
      </c>
      <c r="J5" s="95">
        <v>43952</v>
      </c>
      <c r="K5" s="5">
        <v>199550</v>
      </c>
      <c r="L5" s="11">
        <v>2.6200000000000001E-2</v>
      </c>
      <c r="M5" s="95">
        <v>43952</v>
      </c>
      <c r="N5" s="5">
        <v>235100</v>
      </c>
      <c r="O5" s="11">
        <v>1.29E-2</v>
      </c>
      <c r="P5" s="95">
        <v>43952</v>
      </c>
      <c r="Q5" s="5">
        <v>236650</v>
      </c>
      <c r="R5" s="11">
        <v>1.3299999999999999E-2</v>
      </c>
      <c r="S5" s="95">
        <v>43952</v>
      </c>
      <c r="T5" s="5">
        <v>235542</v>
      </c>
      <c r="U5" s="11">
        <v>1.7299999999999999E-2</v>
      </c>
      <c r="V5" s="95">
        <v>43952</v>
      </c>
      <c r="W5" s="5">
        <v>115200</v>
      </c>
      <c r="X5" s="452" t="s">
        <v>1716</v>
      </c>
    </row>
    <row r="6" spans="1:24" s="98" customFormat="1" ht="20.100000000000001" customHeight="1">
      <c r="A6" s="36">
        <v>43983</v>
      </c>
      <c r="B6" s="5">
        <v>1510825</v>
      </c>
      <c r="C6" s="452" t="s">
        <v>1716</v>
      </c>
      <c r="D6" s="95">
        <v>43983</v>
      </c>
      <c r="E6" s="5">
        <v>262100</v>
      </c>
      <c r="F6" s="11">
        <v>3.0200000000000001E-2</v>
      </c>
      <c r="G6" s="95">
        <v>43983</v>
      </c>
      <c r="H6" s="5">
        <v>246585</v>
      </c>
      <c r="I6" s="11">
        <v>6.6299999999999998E-2</v>
      </c>
      <c r="J6" s="95">
        <v>43983</v>
      </c>
      <c r="K6" s="5">
        <v>195887</v>
      </c>
      <c r="L6" s="11">
        <v>-1.84E-2</v>
      </c>
      <c r="M6" s="95">
        <v>43983</v>
      </c>
      <c r="N6" s="5">
        <v>228892</v>
      </c>
      <c r="O6" s="11">
        <v>-2.64E-2</v>
      </c>
      <c r="P6" s="95">
        <v>43983</v>
      </c>
      <c r="Q6" s="5">
        <v>228554</v>
      </c>
      <c r="R6" s="11">
        <v>-3.4200000000000001E-2</v>
      </c>
      <c r="S6" s="95">
        <v>43983</v>
      </c>
      <c r="T6" s="5">
        <v>230251</v>
      </c>
      <c r="U6" s="11">
        <v>-2.2499999999999999E-2</v>
      </c>
      <c r="V6" s="95">
        <v>43983</v>
      </c>
      <c r="W6" s="5">
        <v>118556</v>
      </c>
      <c r="X6" s="11">
        <v>2.9100000000000001E-2</v>
      </c>
    </row>
    <row r="7" spans="1:24" s="98" customFormat="1" ht="20.100000000000001" customHeight="1">
      <c r="A7" s="36">
        <v>44013</v>
      </c>
      <c r="B7" s="5">
        <v>1514746</v>
      </c>
      <c r="C7" s="11">
        <v>2.5999999999999999E-3</v>
      </c>
      <c r="D7" s="95">
        <v>44013</v>
      </c>
      <c r="E7" s="5">
        <v>271150</v>
      </c>
      <c r="F7" s="11">
        <v>3.4500000000000003E-2</v>
      </c>
      <c r="G7" s="95">
        <v>44013</v>
      </c>
      <c r="H7" s="5">
        <v>254555</v>
      </c>
      <c r="I7" s="11">
        <v>3.2300000000000002E-2</v>
      </c>
      <c r="J7" s="95">
        <v>44013</v>
      </c>
      <c r="K7" s="5">
        <v>198520</v>
      </c>
      <c r="L7" s="11">
        <v>1.34E-2</v>
      </c>
      <c r="M7" s="95">
        <v>44013</v>
      </c>
      <c r="N7" s="5">
        <v>221558</v>
      </c>
      <c r="O7" s="11">
        <v>-3.2000000000000001E-2</v>
      </c>
      <c r="P7" s="95">
        <v>44013</v>
      </c>
      <c r="Q7" s="5">
        <v>225180</v>
      </c>
      <c r="R7" s="11">
        <v>-1.4800000000000001E-2</v>
      </c>
      <c r="S7" s="95">
        <v>44013</v>
      </c>
      <c r="T7" s="5">
        <v>222558</v>
      </c>
      <c r="U7" s="11">
        <v>-3.3399999999999999E-2</v>
      </c>
      <c r="V7" s="95">
        <v>44013</v>
      </c>
      <c r="W7" s="5">
        <v>121225</v>
      </c>
      <c r="X7" s="11">
        <v>2.2499999999999999E-2</v>
      </c>
    </row>
    <row r="8" spans="1:24" s="98" customFormat="1" ht="20.100000000000001" customHeight="1">
      <c r="A8" s="36">
        <v>44044</v>
      </c>
      <c r="B8" s="5">
        <v>1550557</v>
      </c>
      <c r="C8" s="11">
        <v>2.3599999999999999E-2</v>
      </c>
      <c r="D8" s="95">
        <v>44044</v>
      </c>
      <c r="E8" s="5">
        <v>279858</v>
      </c>
      <c r="F8" s="11">
        <v>3.2099999999999997E-2</v>
      </c>
      <c r="G8" s="95">
        <v>44044</v>
      </c>
      <c r="H8" s="5">
        <v>261220</v>
      </c>
      <c r="I8" s="11">
        <v>2.6200000000000001E-2</v>
      </c>
      <c r="J8" s="95">
        <v>44044</v>
      </c>
      <c r="K8" s="5">
        <v>200011</v>
      </c>
      <c r="L8" s="11">
        <v>7.4999999999999997E-3</v>
      </c>
      <c r="M8" s="95">
        <v>44044</v>
      </c>
      <c r="N8" s="5">
        <v>223668</v>
      </c>
      <c r="O8" s="11">
        <v>9.4999999999999998E-3</v>
      </c>
      <c r="P8" s="95">
        <v>44044</v>
      </c>
      <c r="Q8" s="5">
        <v>230000</v>
      </c>
      <c r="R8" s="11">
        <v>2.1399999999999999E-2</v>
      </c>
      <c r="S8" s="95">
        <v>44044</v>
      </c>
      <c r="T8" s="5">
        <v>229980</v>
      </c>
      <c r="U8" s="11">
        <v>3.3300000000000003E-2</v>
      </c>
      <c r="V8" s="95">
        <v>44044</v>
      </c>
      <c r="W8" s="5">
        <v>125820</v>
      </c>
      <c r="X8" s="11">
        <v>3.7900000000000003E-2</v>
      </c>
    </row>
    <row r="9" spans="1:24" s="98" customFormat="1" ht="20.100000000000001" customHeight="1">
      <c r="A9" s="36">
        <v>44075</v>
      </c>
      <c r="B9" s="5">
        <v>1593672</v>
      </c>
      <c r="C9" s="11">
        <v>2.7799999999999998E-2</v>
      </c>
      <c r="D9" s="95">
        <v>44075</v>
      </c>
      <c r="E9" s="5">
        <v>289910</v>
      </c>
      <c r="F9" s="11">
        <v>3.5900000000000001E-2</v>
      </c>
      <c r="G9" s="95">
        <v>44075</v>
      </c>
      <c r="H9" s="5">
        <v>271633</v>
      </c>
      <c r="I9" s="11">
        <v>3.9899999999999998E-2</v>
      </c>
      <c r="J9" s="95">
        <v>44075</v>
      </c>
      <c r="K9" s="5">
        <v>203443</v>
      </c>
      <c r="L9" s="11">
        <v>1.72E-2</v>
      </c>
      <c r="M9" s="95">
        <v>44075</v>
      </c>
      <c r="N9" s="5">
        <v>226098</v>
      </c>
      <c r="O9" s="11">
        <v>1.09E-2</v>
      </c>
      <c r="P9" s="95">
        <v>44075</v>
      </c>
      <c r="Q9" s="5">
        <v>234763</v>
      </c>
      <c r="R9" s="11">
        <v>2.07E-2</v>
      </c>
      <c r="S9" s="95">
        <v>44075</v>
      </c>
      <c r="T9" s="5">
        <v>237938</v>
      </c>
      <c r="U9" s="11">
        <v>3.4599999999999999E-2</v>
      </c>
      <c r="V9" s="95">
        <v>44075</v>
      </c>
      <c r="W9" s="5">
        <v>129887</v>
      </c>
      <c r="X9" s="11">
        <v>3.2300000000000002E-2</v>
      </c>
    </row>
    <row r="10" spans="1:24" s="98" customFormat="1" ht="20.100000000000001" customHeight="1">
      <c r="A10" s="36">
        <v>44105</v>
      </c>
      <c r="B10" s="5">
        <v>1615460</v>
      </c>
      <c r="C10" s="11">
        <v>1.37E-2</v>
      </c>
      <c r="D10" s="95">
        <v>44105</v>
      </c>
      <c r="E10" s="5">
        <v>293033</v>
      </c>
      <c r="F10" s="11">
        <v>1.0800000000000001E-2</v>
      </c>
      <c r="G10" s="95">
        <v>44105</v>
      </c>
      <c r="H10" s="5">
        <v>273744</v>
      </c>
      <c r="I10" s="11">
        <v>7.7999999999999996E-3</v>
      </c>
      <c r="J10" s="95">
        <v>44105</v>
      </c>
      <c r="K10" s="5">
        <v>208873</v>
      </c>
      <c r="L10" s="11">
        <v>2.6700000000000002E-2</v>
      </c>
      <c r="M10" s="95">
        <v>44105</v>
      </c>
      <c r="N10" s="5">
        <v>229822</v>
      </c>
      <c r="O10" s="11">
        <v>1.6500000000000001E-2</v>
      </c>
      <c r="P10" s="95">
        <v>44105</v>
      </c>
      <c r="Q10" s="5">
        <v>236893</v>
      </c>
      <c r="R10" s="11">
        <v>9.1000000000000004E-3</v>
      </c>
      <c r="S10" s="95">
        <v>44105</v>
      </c>
      <c r="T10" s="5">
        <v>239873</v>
      </c>
      <c r="U10" s="11">
        <v>8.0999999999999996E-3</v>
      </c>
      <c r="V10" s="95">
        <v>44105</v>
      </c>
      <c r="W10" s="5">
        <v>133222</v>
      </c>
      <c r="X10" s="11">
        <v>2.5700000000000001E-2</v>
      </c>
    </row>
    <row r="11" spans="1:24" s="46" customFormat="1" ht="20.100000000000001" customHeight="1">
      <c r="A11" s="36">
        <v>44136</v>
      </c>
      <c r="B11" s="5">
        <v>1661249</v>
      </c>
      <c r="C11" s="11">
        <v>2.8299999999999999E-2</v>
      </c>
      <c r="D11" s="95">
        <v>44136</v>
      </c>
      <c r="E11" s="5">
        <v>299022</v>
      </c>
      <c r="F11" s="11">
        <v>2.0400000000000001E-2</v>
      </c>
      <c r="G11" s="95">
        <v>44136</v>
      </c>
      <c r="H11" s="5">
        <v>282020</v>
      </c>
      <c r="I11" s="11">
        <v>3.0200000000000001E-2</v>
      </c>
      <c r="J11" s="95">
        <v>44136</v>
      </c>
      <c r="K11" s="5">
        <v>214900</v>
      </c>
      <c r="L11" s="11">
        <v>2.8899999999999999E-2</v>
      </c>
      <c r="M11" s="95">
        <v>44136</v>
      </c>
      <c r="N11" s="5">
        <v>239322</v>
      </c>
      <c r="O11" s="11">
        <v>4.1300000000000003E-2</v>
      </c>
      <c r="P11" s="95">
        <v>44136</v>
      </c>
      <c r="Q11" s="5">
        <v>243002</v>
      </c>
      <c r="R11" s="11">
        <v>2.58E-2</v>
      </c>
      <c r="S11" s="95">
        <v>44136</v>
      </c>
      <c r="T11" s="5">
        <v>243733</v>
      </c>
      <c r="U11" s="11">
        <v>1.61E-2</v>
      </c>
      <c r="V11" s="95">
        <v>44136</v>
      </c>
      <c r="W11" s="5">
        <v>139250</v>
      </c>
      <c r="X11" s="11">
        <v>4.5199999999999997E-2</v>
      </c>
    </row>
    <row r="12" spans="1:24" s="46" customFormat="1" ht="20.100000000000001" customHeight="1">
      <c r="A12" s="36">
        <v>44166</v>
      </c>
      <c r="B12" s="5">
        <v>1691489</v>
      </c>
      <c r="C12" s="11">
        <v>1.8200000000000001E-2</v>
      </c>
      <c r="D12" s="95">
        <v>44166</v>
      </c>
      <c r="E12" s="5">
        <v>301255</v>
      </c>
      <c r="F12" s="11">
        <v>7.4999999999999997E-3</v>
      </c>
      <c r="G12" s="95">
        <v>44166</v>
      </c>
      <c r="H12" s="5">
        <v>285511</v>
      </c>
      <c r="I12" s="11">
        <v>1.24E-2</v>
      </c>
      <c r="J12" s="95">
        <v>44166</v>
      </c>
      <c r="K12" s="5">
        <v>220255</v>
      </c>
      <c r="L12" s="11">
        <v>2.4899999999999999E-2</v>
      </c>
      <c r="M12" s="95">
        <v>44166</v>
      </c>
      <c r="N12" s="5">
        <v>245511</v>
      </c>
      <c r="O12" s="11">
        <v>2.5899999999999999E-2</v>
      </c>
      <c r="P12" s="95">
        <v>44166</v>
      </c>
      <c r="Q12" s="5">
        <v>246885</v>
      </c>
      <c r="R12" s="11">
        <v>1.6E-2</v>
      </c>
      <c r="S12" s="95">
        <v>44166</v>
      </c>
      <c r="T12" s="5">
        <v>249852</v>
      </c>
      <c r="U12" s="11">
        <v>2.5100000000000001E-2</v>
      </c>
      <c r="V12" s="95">
        <v>44166</v>
      </c>
      <c r="W12" s="5">
        <v>142220</v>
      </c>
      <c r="X12" s="11">
        <v>2.1299999999999999E-2</v>
      </c>
    </row>
    <row r="13" spans="1:24" s="46" customFormat="1" ht="20.100000000000001" customHeight="1">
      <c r="A13" s="36">
        <v>44197</v>
      </c>
      <c r="B13" s="5">
        <v>1571242</v>
      </c>
      <c r="C13" s="11">
        <v>-7.1099999999999997E-2</v>
      </c>
      <c r="D13" s="95">
        <v>44197</v>
      </c>
      <c r="E13" s="5">
        <v>268333</v>
      </c>
      <c r="F13" s="11">
        <v>-0.10929999999999999</v>
      </c>
      <c r="G13" s="95">
        <v>44197</v>
      </c>
      <c r="H13" s="5">
        <v>261455</v>
      </c>
      <c r="I13" s="11">
        <v>-8.43E-2</v>
      </c>
      <c r="J13" s="95">
        <v>44197</v>
      </c>
      <c r="K13" s="5">
        <v>208688</v>
      </c>
      <c r="L13" s="11">
        <v>-5.2499999999999998E-2</v>
      </c>
      <c r="M13" s="95">
        <v>44197</v>
      </c>
      <c r="N13" s="5">
        <v>228334</v>
      </c>
      <c r="O13" s="11">
        <v>-7.0000000000000007E-2</v>
      </c>
      <c r="P13" s="95">
        <v>44197</v>
      </c>
      <c r="Q13" s="5">
        <v>225211</v>
      </c>
      <c r="R13" s="11">
        <v>-8.7800000000000003E-2</v>
      </c>
      <c r="S13" s="95">
        <v>44197</v>
      </c>
      <c r="T13" s="5">
        <v>240655</v>
      </c>
      <c r="U13" s="11">
        <v>-3.6799999999999999E-2</v>
      </c>
      <c r="V13" s="95">
        <v>44197</v>
      </c>
      <c r="W13" s="5">
        <v>138566</v>
      </c>
      <c r="X13" s="11">
        <v>-2.5700000000000001E-2</v>
      </c>
    </row>
    <row r="14" spans="1:24" s="46" customFormat="1" ht="20.100000000000001" customHeight="1">
      <c r="A14" s="36">
        <v>44228</v>
      </c>
      <c r="B14" s="5">
        <v>1460205</v>
      </c>
      <c r="C14" s="85">
        <v>-7.0699999999999999E-2</v>
      </c>
      <c r="D14" s="95">
        <v>44228</v>
      </c>
      <c r="E14" s="5">
        <v>242333</v>
      </c>
      <c r="F14" s="85">
        <v>-9.69E-2</v>
      </c>
      <c r="G14" s="95">
        <v>44228</v>
      </c>
      <c r="H14" s="5">
        <v>243333</v>
      </c>
      <c r="I14" s="85">
        <v>-6.93E-2</v>
      </c>
      <c r="J14" s="95">
        <v>44228</v>
      </c>
      <c r="K14" s="5">
        <v>195293</v>
      </c>
      <c r="L14" s="85">
        <v>-6.4199999999999993E-2</v>
      </c>
      <c r="M14" s="95">
        <v>44228</v>
      </c>
      <c r="N14" s="5">
        <v>213933</v>
      </c>
      <c r="O14" s="85">
        <v>-6.3100000000000003E-2</v>
      </c>
      <c r="P14" s="95">
        <v>44228</v>
      </c>
      <c r="Q14" s="5">
        <v>202992</v>
      </c>
      <c r="R14" s="85">
        <v>-9.8699999999999996E-2</v>
      </c>
      <c r="S14" s="95">
        <v>44228</v>
      </c>
      <c r="T14" s="5">
        <v>230099</v>
      </c>
      <c r="U14" s="85">
        <v>-4.3900000000000002E-2</v>
      </c>
      <c r="V14" s="95">
        <v>44228</v>
      </c>
      <c r="W14" s="5">
        <v>132222</v>
      </c>
      <c r="X14" s="85">
        <v>-4.58E-2</v>
      </c>
    </row>
    <row r="15" spans="1:24" s="46" customFormat="1" ht="20.100000000000001" customHeight="1">
      <c r="A15" s="36">
        <v>44256</v>
      </c>
      <c r="B15" s="5">
        <v>1439311</v>
      </c>
      <c r="C15" s="11">
        <v>-1.43E-2</v>
      </c>
      <c r="D15" s="95">
        <v>44256</v>
      </c>
      <c r="E15" s="5">
        <v>234400</v>
      </c>
      <c r="F15" s="11">
        <v>-3.27E-2</v>
      </c>
      <c r="G15" s="95">
        <v>44256</v>
      </c>
      <c r="H15" s="5">
        <v>240309</v>
      </c>
      <c r="I15" s="11">
        <v>-1.24E-2</v>
      </c>
      <c r="J15" s="95">
        <v>44256</v>
      </c>
      <c r="K15" s="5">
        <v>189290</v>
      </c>
      <c r="L15" s="11">
        <v>-3.0700000000000002E-2</v>
      </c>
      <c r="M15" s="95">
        <v>44256</v>
      </c>
      <c r="N15" s="5">
        <v>213984</v>
      </c>
      <c r="O15" s="11">
        <v>2.0000000000000001E-4</v>
      </c>
      <c r="P15" s="95">
        <v>44256</v>
      </c>
      <c r="Q15" s="5">
        <v>198393</v>
      </c>
      <c r="R15" s="11">
        <v>-2.2700000000000001E-2</v>
      </c>
      <c r="S15" s="95">
        <v>44256</v>
      </c>
      <c r="T15" s="5">
        <v>232933</v>
      </c>
      <c r="U15" s="11">
        <v>1.23E-2</v>
      </c>
      <c r="V15" s="95">
        <v>44256</v>
      </c>
      <c r="W15" s="5">
        <v>130002</v>
      </c>
      <c r="X15" s="11">
        <v>-1.6799999999999999E-2</v>
      </c>
    </row>
    <row r="16" spans="1:24" s="46" customFormat="1" ht="20.100000000000001" customHeight="1">
      <c r="A16" s="36">
        <v>44287</v>
      </c>
      <c r="B16" s="5">
        <v>1468150</v>
      </c>
      <c r="C16" s="11">
        <v>0.02</v>
      </c>
      <c r="D16" s="95">
        <v>44287</v>
      </c>
      <c r="E16" s="5">
        <v>238550</v>
      </c>
      <c r="F16" s="11">
        <v>1.77E-2</v>
      </c>
      <c r="G16" s="95">
        <v>44287</v>
      </c>
      <c r="H16" s="5">
        <v>245230</v>
      </c>
      <c r="I16" s="11">
        <v>2.0500000000000001E-2</v>
      </c>
      <c r="J16" s="95">
        <v>44287</v>
      </c>
      <c r="K16" s="5">
        <v>193520</v>
      </c>
      <c r="L16" s="11">
        <v>2.23E-2</v>
      </c>
      <c r="M16" s="95">
        <v>44287</v>
      </c>
      <c r="N16" s="5">
        <v>216850</v>
      </c>
      <c r="O16" s="11">
        <v>1.34E-2</v>
      </c>
      <c r="P16" s="95">
        <v>44287</v>
      </c>
      <c r="Q16" s="5">
        <v>202210</v>
      </c>
      <c r="R16" s="11">
        <v>1.9199999999999998E-2</v>
      </c>
      <c r="S16" s="95">
        <v>44287</v>
      </c>
      <c r="T16" s="5">
        <v>239540</v>
      </c>
      <c r="U16" s="11">
        <v>2.8400000000000002E-2</v>
      </c>
      <c r="V16" s="95">
        <v>44287</v>
      </c>
      <c r="W16" s="5">
        <v>132250</v>
      </c>
      <c r="X16" s="11">
        <v>1.7299999999999999E-2</v>
      </c>
    </row>
    <row r="17" spans="1:24" s="46" customFormat="1" ht="20.100000000000001" customHeight="1">
      <c r="A17" s="36">
        <v>44317</v>
      </c>
      <c r="B17" s="5">
        <v>1493035</v>
      </c>
      <c r="C17" s="85">
        <v>1.6899999999999998E-2</v>
      </c>
      <c r="D17" s="95">
        <v>44317</v>
      </c>
      <c r="E17" s="5">
        <v>240545</v>
      </c>
      <c r="F17" s="85">
        <v>8.3999999999999995E-3</v>
      </c>
      <c r="G17" s="95">
        <v>44317</v>
      </c>
      <c r="H17" s="5">
        <v>249877</v>
      </c>
      <c r="I17" s="85">
        <v>1.89E-2</v>
      </c>
      <c r="J17" s="95">
        <v>44317</v>
      </c>
      <c r="K17" s="5">
        <v>195833</v>
      </c>
      <c r="L17" s="85">
        <v>1.2E-2</v>
      </c>
      <c r="M17" s="95">
        <v>44317</v>
      </c>
      <c r="N17" s="5">
        <v>219852</v>
      </c>
      <c r="O17" s="85">
        <v>1.38E-2</v>
      </c>
      <c r="P17" s="95">
        <v>44317</v>
      </c>
      <c r="Q17" s="5">
        <v>206954</v>
      </c>
      <c r="R17" s="85">
        <v>2.35E-2</v>
      </c>
      <c r="S17" s="95">
        <v>44317</v>
      </c>
      <c r="T17" s="5">
        <v>245120</v>
      </c>
      <c r="U17" s="85">
        <v>2.3300000000000001E-2</v>
      </c>
      <c r="V17" s="95">
        <v>44317</v>
      </c>
      <c r="W17" s="5">
        <v>134854</v>
      </c>
      <c r="X17" s="85">
        <v>1.9699999999999999E-2</v>
      </c>
    </row>
    <row r="18" spans="1:24" s="46" customFormat="1" ht="20.100000000000001" customHeight="1">
      <c r="A18" s="36">
        <v>44348</v>
      </c>
      <c r="B18" s="5">
        <v>1525058</v>
      </c>
      <c r="C18" s="11">
        <v>2.1399999999999999E-2</v>
      </c>
      <c r="D18" s="95">
        <v>44348</v>
      </c>
      <c r="E18" s="5">
        <v>243673</v>
      </c>
      <c r="F18" s="11">
        <v>1.2999999999999999E-2</v>
      </c>
      <c r="G18" s="95">
        <v>44348</v>
      </c>
      <c r="H18" s="5">
        <v>254455</v>
      </c>
      <c r="I18" s="11">
        <v>1.83E-2</v>
      </c>
      <c r="J18" s="95">
        <v>44348</v>
      </c>
      <c r="K18" s="5">
        <v>202882</v>
      </c>
      <c r="L18" s="11">
        <v>3.5999999999999997E-2</v>
      </c>
      <c r="M18" s="95">
        <v>44348</v>
      </c>
      <c r="N18" s="5">
        <v>221222</v>
      </c>
      <c r="O18" s="11">
        <v>6.1999999999999998E-3</v>
      </c>
      <c r="P18" s="95">
        <v>44348</v>
      </c>
      <c r="Q18" s="5">
        <v>210222</v>
      </c>
      <c r="R18" s="11">
        <v>1.5800000000000002E-2</v>
      </c>
      <c r="S18" s="95">
        <v>44348</v>
      </c>
      <c r="T18" s="5">
        <v>252722</v>
      </c>
      <c r="U18" s="11">
        <v>3.1E-2</v>
      </c>
      <c r="V18" s="95">
        <v>44348</v>
      </c>
      <c r="W18" s="5">
        <v>139882</v>
      </c>
      <c r="X18" s="11">
        <v>3.73E-2</v>
      </c>
    </row>
    <row r="19" spans="1:24" s="46" customFormat="1" ht="20.100000000000001" customHeight="1">
      <c r="A19" s="36">
        <v>44378</v>
      </c>
      <c r="B19" s="5">
        <v>1552361</v>
      </c>
      <c r="C19" s="11">
        <v>1.7899999999999999E-2</v>
      </c>
      <c r="D19" s="95">
        <v>44378</v>
      </c>
      <c r="E19" s="5">
        <v>245458</v>
      </c>
      <c r="F19" s="11">
        <v>7.3000000000000001E-3</v>
      </c>
      <c r="G19" s="95">
        <v>44378</v>
      </c>
      <c r="H19" s="5">
        <v>259771</v>
      </c>
      <c r="I19" s="11">
        <v>2.0899999999999998E-2</v>
      </c>
      <c r="J19" s="95">
        <v>44378</v>
      </c>
      <c r="K19" s="5">
        <v>205874</v>
      </c>
      <c r="L19" s="11">
        <v>1.47E-2</v>
      </c>
      <c r="M19" s="95">
        <v>44378</v>
      </c>
      <c r="N19" s="5">
        <v>225140</v>
      </c>
      <c r="O19" s="11">
        <v>1.77E-2</v>
      </c>
      <c r="P19" s="95">
        <v>44378</v>
      </c>
      <c r="Q19" s="5">
        <v>215254</v>
      </c>
      <c r="R19" s="11">
        <v>2.3900000000000001E-2</v>
      </c>
      <c r="S19" s="95">
        <v>44378</v>
      </c>
      <c r="T19" s="5">
        <v>255410</v>
      </c>
      <c r="U19" s="11">
        <v>1.06E-2</v>
      </c>
      <c r="V19" s="95">
        <v>44378</v>
      </c>
      <c r="W19" s="5">
        <v>145454</v>
      </c>
      <c r="X19" s="11">
        <v>3.9800000000000002E-2</v>
      </c>
    </row>
    <row r="20" spans="1:24" s="46" customFormat="1" ht="20.100000000000001" customHeight="1">
      <c r="A20" s="36">
        <v>44409</v>
      </c>
      <c r="B20" s="5">
        <v>1580726</v>
      </c>
      <c r="C20" s="85">
        <v>1.83E-2</v>
      </c>
      <c r="D20" s="95">
        <v>44409</v>
      </c>
      <c r="E20" s="5">
        <v>250944</v>
      </c>
      <c r="F20" s="85">
        <v>2.24E-2</v>
      </c>
      <c r="G20" s="95">
        <v>44409</v>
      </c>
      <c r="H20" s="5">
        <v>263456</v>
      </c>
      <c r="I20" s="85">
        <v>1.4200000000000001E-2</v>
      </c>
      <c r="J20" s="95">
        <v>44409</v>
      </c>
      <c r="K20" s="5">
        <v>210998</v>
      </c>
      <c r="L20" s="85">
        <v>2.4899999999999999E-2</v>
      </c>
      <c r="M20" s="95">
        <v>44409</v>
      </c>
      <c r="N20" s="5">
        <v>227822</v>
      </c>
      <c r="O20" s="85">
        <v>1.1900000000000001E-2</v>
      </c>
      <c r="P20" s="95">
        <v>44409</v>
      </c>
      <c r="Q20" s="5">
        <v>219022</v>
      </c>
      <c r="R20" s="85">
        <v>1.7500000000000002E-2</v>
      </c>
      <c r="S20" s="95">
        <v>44409</v>
      </c>
      <c r="T20" s="5">
        <v>257994</v>
      </c>
      <c r="U20" s="85">
        <v>1.01E-2</v>
      </c>
      <c r="V20" s="95">
        <v>44409</v>
      </c>
      <c r="W20" s="5">
        <v>150490</v>
      </c>
      <c r="X20" s="85">
        <v>3.4599999999999999E-2</v>
      </c>
    </row>
    <row r="21" spans="1:24" s="46" customFormat="1" ht="20.100000000000001" customHeight="1">
      <c r="A21" s="36">
        <v>44440</v>
      </c>
      <c r="B21" s="5">
        <v>1603395</v>
      </c>
      <c r="C21" s="11">
        <v>1.43E-2</v>
      </c>
      <c r="D21" s="95">
        <v>44440</v>
      </c>
      <c r="E21" s="5">
        <v>254110</v>
      </c>
      <c r="F21" s="11">
        <v>1.26E-2</v>
      </c>
      <c r="G21" s="95">
        <v>44440</v>
      </c>
      <c r="H21" s="5">
        <v>265840</v>
      </c>
      <c r="I21" s="11">
        <v>8.9999999999999993E-3</v>
      </c>
      <c r="J21" s="95">
        <v>44440</v>
      </c>
      <c r="K21" s="5">
        <v>215540</v>
      </c>
      <c r="L21" s="11">
        <v>2.1499999999999998E-2</v>
      </c>
      <c r="M21" s="95">
        <v>44440</v>
      </c>
      <c r="N21" s="5">
        <v>230114</v>
      </c>
      <c r="O21" s="11">
        <v>1.01E-2</v>
      </c>
      <c r="P21" s="95">
        <v>44440</v>
      </c>
      <c r="Q21" s="5">
        <v>223210</v>
      </c>
      <c r="R21" s="11">
        <v>1.9099999999999999E-2</v>
      </c>
      <c r="S21" s="95">
        <v>44440</v>
      </c>
      <c r="T21" s="5">
        <v>262140</v>
      </c>
      <c r="U21" s="11">
        <v>1.61E-2</v>
      </c>
      <c r="V21" s="95">
        <v>44440</v>
      </c>
      <c r="W21" s="5">
        <v>152441</v>
      </c>
      <c r="X21" s="11">
        <v>1.2999999999999999E-2</v>
      </c>
    </row>
    <row r="22" spans="1:24" s="46" customFormat="1" ht="20.100000000000001" customHeight="1">
      <c r="A22" s="36">
        <v>44470</v>
      </c>
      <c r="B22" s="5">
        <v>1627485</v>
      </c>
      <c r="C22" s="11">
        <v>1.4999999999999999E-2</v>
      </c>
      <c r="D22" s="95">
        <v>44470</v>
      </c>
      <c r="E22" s="5">
        <v>258833</v>
      </c>
      <c r="F22" s="11">
        <v>1.8599999999999998E-2</v>
      </c>
      <c r="G22" s="95">
        <v>44470</v>
      </c>
      <c r="H22" s="5">
        <v>270292</v>
      </c>
      <c r="I22" s="11">
        <v>1.67E-2</v>
      </c>
      <c r="J22" s="95">
        <v>44470</v>
      </c>
      <c r="K22" s="5">
        <v>219773</v>
      </c>
      <c r="L22" s="11">
        <v>1.9599999999999999E-2</v>
      </c>
      <c r="M22" s="95">
        <v>44470</v>
      </c>
      <c r="N22" s="5">
        <v>232774</v>
      </c>
      <c r="O22" s="11">
        <v>1.1599999999999999E-2</v>
      </c>
      <c r="P22" s="95">
        <v>44470</v>
      </c>
      <c r="Q22" s="5">
        <v>226938</v>
      </c>
      <c r="R22" s="11">
        <v>1.67E-2</v>
      </c>
      <c r="S22" s="95">
        <v>44470</v>
      </c>
      <c r="T22" s="5">
        <v>264433</v>
      </c>
      <c r="U22" s="11">
        <v>8.6999999999999994E-3</v>
      </c>
      <c r="V22" s="95">
        <v>44470</v>
      </c>
      <c r="W22" s="5">
        <v>154442</v>
      </c>
      <c r="X22" s="11">
        <v>1.3100000000000001E-2</v>
      </c>
    </row>
    <row r="23" spans="1:24" s="46" customFormat="1" ht="20.100000000000001" customHeight="1">
      <c r="A23" s="36">
        <v>44501</v>
      </c>
      <c r="B23" s="5">
        <v>1594113</v>
      </c>
      <c r="C23" s="85">
        <v>-2.0500000000000001E-2</v>
      </c>
      <c r="D23" s="95">
        <v>44501</v>
      </c>
      <c r="E23" s="5">
        <v>251412</v>
      </c>
      <c r="F23" s="85">
        <v>-2.87E-2</v>
      </c>
      <c r="G23" s="95">
        <v>44501</v>
      </c>
      <c r="H23" s="5">
        <v>265874</v>
      </c>
      <c r="I23" s="85">
        <v>-1.6299999999999999E-2</v>
      </c>
      <c r="J23" s="95">
        <v>44501</v>
      </c>
      <c r="K23" s="5">
        <v>214144</v>
      </c>
      <c r="L23" s="85">
        <v>-2.5600000000000001E-2</v>
      </c>
      <c r="M23" s="95">
        <v>44501</v>
      </c>
      <c r="N23" s="5">
        <v>228871</v>
      </c>
      <c r="O23" s="85">
        <v>-1.6799999999999999E-2</v>
      </c>
      <c r="P23" s="95">
        <v>44501</v>
      </c>
      <c r="Q23" s="5">
        <v>224441</v>
      </c>
      <c r="R23" s="85">
        <v>-1.0999999999999999E-2</v>
      </c>
      <c r="S23" s="95">
        <v>44501</v>
      </c>
      <c r="T23" s="5">
        <v>258787</v>
      </c>
      <c r="U23" s="85">
        <v>-2.1399999999999999E-2</v>
      </c>
      <c r="V23" s="95">
        <v>44501</v>
      </c>
      <c r="W23" s="5">
        <v>150584</v>
      </c>
      <c r="X23" s="85">
        <v>-2.5000000000000001E-2</v>
      </c>
    </row>
    <row r="24" spans="1:24" s="54" customFormat="1" ht="20.100000000000001" customHeight="1">
      <c r="A24" s="36">
        <v>44531</v>
      </c>
      <c r="B24" s="5">
        <v>1564578</v>
      </c>
      <c r="C24" s="11">
        <v>-1.8499999999999999E-2</v>
      </c>
      <c r="D24" s="36">
        <v>44531</v>
      </c>
      <c r="E24" s="5">
        <v>245654</v>
      </c>
      <c r="F24" s="11">
        <v>-2.29E-2</v>
      </c>
      <c r="G24" s="95">
        <v>44531</v>
      </c>
      <c r="H24" s="5">
        <v>250477</v>
      </c>
      <c r="I24" s="11">
        <v>-5.79E-2</v>
      </c>
      <c r="J24" s="95">
        <v>44531</v>
      </c>
      <c r="K24" s="5">
        <v>209897</v>
      </c>
      <c r="L24" s="11">
        <v>-1.9800000000000002E-2</v>
      </c>
      <c r="M24" s="95">
        <v>44531</v>
      </c>
      <c r="N24" s="5">
        <v>225140</v>
      </c>
      <c r="O24" s="11">
        <v>-1.6299999999999999E-2</v>
      </c>
      <c r="P24" s="95">
        <v>44531</v>
      </c>
      <c r="Q24" s="5">
        <v>225441</v>
      </c>
      <c r="R24" s="11">
        <v>4.4999999999999997E-3</v>
      </c>
      <c r="S24" s="95">
        <v>44531</v>
      </c>
      <c r="T24" s="5">
        <v>258991</v>
      </c>
      <c r="U24" s="11">
        <v>8.0000000000000004E-4</v>
      </c>
      <c r="V24" s="95">
        <v>44531</v>
      </c>
      <c r="W24" s="5">
        <v>148978</v>
      </c>
      <c r="X24" s="11">
        <v>-1.0699999999999999E-2</v>
      </c>
    </row>
    <row r="25" spans="1:24" ht="20.100000000000001" customHeight="1">
      <c r="A25" s="36">
        <v>44562</v>
      </c>
      <c r="B25" s="5">
        <v>1512487</v>
      </c>
      <c r="C25" s="11">
        <v>-3.3300000000000003E-2</v>
      </c>
      <c r="D25" s="95">
        <v>44562</v>
      </c>
      <c r="E25" s="5">
        <v>239273</v>
      </c>
      <c r="F25" s="11">
        <v>-2.5999999999999999E-2</v>
      </c>
      <c r="G25" s="95">
        <v>44562</v>
      </c>
      <c r="H25" s="5">
        <v>239474</v>
      </c>
      <c r="I25" s="11">
        <v>-4.3900000000000002E-2</v>
      </c>
      <c r="J25" s="95">
        <v>44562</v>
      </c>
      <c r="K25" s="5">
        <v>202877</v>
      </c>
      <c r="L25" s="11">
        <v>-3.3399999999999999E-2</v>
      </c>
      <c r="M25" s="95">
        <v>44562</v>
      </c>
      <c r="N25" s="5">
        <v>217303</v>
      </c>
      <c r="O25" s="11">
        <v>-3.4799999999999998E-2</v>
      </c>
      <c r="P25" s="95">
        <v>44562</v>
      </c>
      <c r="Q25" s="5">
        <v>218298</v>
      </c>
      <c r="R25" s="11">
        <v>-3.1699999999999999E-2</v>
      </c>
      <c r="S25" s="95">
        <v>44562</v>
      </c>
      <c r="T25" s="5">
        <v>249378</v>
      </c>
      <c r="U25" s="11">
        <v>-3.7100000000000001E-2</v>
      </c>
      <c r="V25" s="95">
        <v>44562</v>
      </c>
      <c r="W25" s="5">
        <v>145884</v>
      </c>
      <c r="X25" s="11">
        <v>-2.0799999999999999E-2</v>
      </c>
    </row>
    <row r="26" spans="1:24" ht="20.100000000000001" customHeight="1">
      <c r="A26" s="36">
        <v>44593</v>
      </c>
      <c r="B26" s="5">
        <v>1442573</v>
      </c>
      <c r="C26" s="85">
        <v>-4.6199999999999998E-2</v>
      </c>
      <c r="D26" s="95">
        <v>44593</v>
      </c>
      <c r="E26" s="5">
        <v>223993</v>
      </c>
      <c r="F26" s="85">
        <v>-6.3899999999999998E-2</v>
      </c>
      <c r="G26" s="95">
        <v>44593</v>
      </c>
      <c r="H26" s="5">
        <v>219283</v>
      </c>
      <c r="I26" s="85">
        <v>-8.43E-2</v>
      </c>
      <c r="J26" s="95">
        <v>44593</v>
      </c>
      <c r="K26" s="5">
        <v>195827</v>
      </c>
      <c r="L26" s="85">
        <v>-3.4799999999999998E-2</v>
      </c>
      <c r="M26" s="95">
        <v>44593</v>
      </c>
      <c r="N26" s="5">
        <v>206983</v>
      </c>
      <c r="O26" s="85">
        <v>-4.7500000000000001E-2</v>
      </c>
      <c r="P26" s="95">
        <v>44593</v>
      </c>
      <c r="Q26" s="5">
        <v>213446</v>
      </c>
      <c r="R26" s="85">
        <v>-2.2200000000000001E-2</v>
      </c>
      <c r="S26" s="95">
        <v>44593</v>
      </c>
      <c r="T26" s="5">
        <v>243364</v>
      </c>
      <c r="U26" s="85">
        <v>-2.41E-2</v>
      </c>
      <c r="V26" s="95">
        <v>44593</v>
      </c>
      <c r="W26" s="5">
        <v>139677</v>
      </c>
      <c r="X26" s="85">
        <v>-4.2500000000000003E-2</v>
      </c>
    </row>
    <row r="27" spans="1:24" ht="20.100000000000001" customHeight="1">
      <c r="A27" s="36">
        <v>44621</v>
      </c>
      <c r="B27" s="5">
        <v>1394786</v>
      </c>
      <c r="C27" s="11">
        <v>-3.3099999999999997E-2</v>
      </c>
      <c r="D27" s="95">
        <v>44621</v>
      </c>
      <c r="E27" s="5">
        <v>214345</v>
      </c>
      <c r="F27" s="11">
        <v>-4.3099999999999999E-2</v>
      </c>
      <c r="G27" s="95">
        <v>44621</v>
      </c>
      <c r="H27" s="5">
        <v>209387</v>
      </c>
      <c r="I27" s="11">
        <v>-4.5100000000000001E-2</v>
      </c>
      <c r="J27" s="95">
        <v>44621</v>
      </c>
      <c r="K27" s="5">
        <v>187763</v>
      </c>
      <c r="L27" s="11">
        <v>-4.1200000000000001E-2</v>
      </c>
      <c r="M27" s="95">
        <v>44621</v>
      </c>
      <c r="N27" s="5">
        <v>200982</v>
      </c>
      <c r="O27" s="11">
        <v>-2.9000000000000001E-2</v>
      </c>
      <c r="P27" s="95">
        <v>44621</v>
      </c>
      <c r="Q27" s="5">
        <v>210987</v>
      </c>
      <c r="R27" s="11">
        <v>-1.15E-2</v>
      </c>
      <c r="S27" s="95">
        <v>44621</v>
      </c>
      <c r="T27" s="5">
        <v>236546</v>
      </c>
      <c r="U27" s="11">
        <v>-2.8000000000000001E-2</v>
      </c>
      <c r="V27" s="95">
        <v>44621</v>
      </c>
      <c r="W27" s="5">
        <v>134776</v>
      </c>
      <c r="X27" s="11">
        <v>-3.5099999999999999E-2</v>
      </c>
    </row>
    <row r="28" spans="1:24" ht="20.100000000000001" customHeight="1">
      <c r="A28" s="114">
        <v>44652</v>
      </c>
      <c r="B28" s="63">
        <v>1346537</v>
      </c>
      <c r="C28" s="64">
        <v>-3.4599999999999999E-2</v>
      </c>
      <c r="D28" s="114">
        <v>44652</v>
      </c>
      <c r="E28" s="63">
        <v>205874</v>
      </c>
      <c r="F28" s="64">
        <v>-3.95E-2</v>
      </c>
      <c r="G28" s="114">
        <v>44652</v>
      </c>
      <c r="H28" s="63">
        <v>200750</v>
      </c>
      <c r="I28" s="64">
        <v>-4.1200000000000001E-2</v>
      </c>
      <c r="J28" s="114">
        <v>44652</v>
      </c>
      <c r="K28" s="63">
        <v>180441</v>
      </c>
      <c r="L28" s="64">
        <v>-3.9E-2</v>
      </c>
      <c r="M28" s="114">
        <v>44652</v>
      </c>
      <c r="N28" s="63">
        <v>193705</v>
      </c>
      <c r="O28" s="64">
        <v>-3.6200000000000003E-2</v>
      </c>
      <c r="P28" s="114">
        <v>44652</v>
      </c>
      <c r="Q28" s="63">
        <v>205475</v>
      </c>
      <c r="R28" s="64">
        <v>-2.6100000000000002E-2</v>
      </c>
      <c r="S28" s="114">
        <v>44652</v>
      </c>
      <c r="T28" s="63">
        <v>229852</v>
      </c>
      <c r="U28" s="64">
        <v>-2.8299999999999999E-2</v>
      </c>
      <c r="V28" s="114">
        <v>44652</v>
      </c>
      <c r="W28" s="63">
        <v>130440</v>
      </c>
      <c r="X28" s="64">
        <v>-3.2199999999999999E-2</v>
      </c>
    </row>
    <row r="29" spans="1:24" ht="20.100000000000001" customHeight="1">
      <c r="A29" s="114">
        <v>44682</v>
      </c>
      <c r="B29" s="63">
        <v>1326532</v>
      </c>
      <c r="C29" s="64">
        <v>-1.49E-2</v>
      </c>
      <c r="D29" s="114">
        <v>44682</v>
      </c>
      <c r="E29" s="63">
        <v>199882</v>
      </c>
      <c r="F29" s="64">
        <v>-2.9100000000000001E-2</v>
      </c>
      <c r="G29" s="114">
        <v>44682</v>
      </c>
      <c r="H29" s="63">
        <v>195976</v>
      </c>
      <c r="I29" s="64">
        <v>-2.3800000000000002E-2</v>
      </c>
      <c r="J29" s="114">
        <v>44682</v>
      </c>
      <c r="K29" s="63">
        <v>177272</v>
      </c>
      <c r="L29" s="64">
        <v>-1.7600000000000001E-2</v>
      </c>
      <c r="M29" s="114">
        <v>44682</v>
      </c>
      <c r="N29" s="63">
        <v>190022</v>
      </c>
      <c r="O29" s="64">
        <v>-1.9E-2</v>
      </c>
      <c r="P29" s="114">
        <v>44682</v>
      </c>
      <c r="Q29" s="63">
        <v>201092</v>
      </c>
      <c r="R29" s="64">
        <v>-2.1299999999999999E-2</v>
      </c>
      <c r="S29" s="114">
        <v>44682</v>
      </c>
      <c r="T29" s="63">
        <v>228967</v>
      </c>
      <c r="U29" s="64">
        <v>-3.8999999999999998E-3</v>
      </c>
      <c r="V29" s="114">
        <v>44682</v>
      </c>
      <c r="W29" s="63">
        <v>133321</v>
      </c>
      <c r="X29" s="64">
        <v>2.2100000000000002E-2</v>
      </c>
    </row>
    <row r="30" spans="1:24" ht="20.100000000000001" customHeight="1">
      <c r="A30" s="114">
        <v>44713</v>
      </c>
      <c r="B30" s="63">
        <v>1328045</v>
      </c>
      <c r="C30" s="64">
        <v>1.1000000000000001E-3</v>
      </c>
      <c r="D30" s="114">
        <v>44713</v>
      </c>
      <c r="E30" s="63">
        <v>195400</v>
      </c>
      <c r="F30" s="64">
        <v>-2.24E-2</v>
      </c>
      <c r="G30" s="114">
        <v>44713</v>
      </c>
      <c r="H30" s="63">
        <v>194870</v>
      </c>
      <c r="I30" s="64">
        <v>-5.5999999999999999E-3</v>
      </c>
      <c r="J30" s="114">
        <v>44713</v>
      </c>
      <c r="K30" s="63">
        <v>178870</v>
      </c>
      <c r="L30" s="64">
        <v>8.9999999999999993E-3</v>
      </c>
      <c r="M30" s="114">
        <v>44713</v>
      </c>
      <c r="N30" s="63">
        <v>192141</v>
      </c>
      <c r="O30" s="64">
        <v>1.12E-2</v>
      </c>
      <c r="P30" s="114">
        <v>44713</v>
      </c>
      <c r="Q30" s="63">
        <v>202114</v>
      </c>
      <c r="R30" s="64">
        <v>5.1000000000000004E-3</v>
      </c>
      <c r="S30" s="114">
        <v>44713</v>
      </c>
      <c r="T30" s="63">
        <v>232110</v>
      </c>
      <c r="U30" s="64">
        <v>1.37E-2</v>
      </c>
      <c r="V30" s="114">
        <v>44713</v>
      </c>
      <c r="W30" s="63">
        <v>132540</v>
      </c>
      <c r="X30" s="64">
        <v>-5.8999999999999999E-3</v>
      </c>
    </row>
    <row r="31" spans="1:24" s="10" customFormat="1" ht="20.100000000000001" customHeight="1">
      <c r="A31" s="114">
        <v>44743</v>
      </c>
      <c r="B31" s="63">
        <v>1324370</v>
      </c>
      <c r="C31" s="64">
        <v>-2.8E-3</v>
      </c>
      <c r="D31" s="114">
        <v>44743</v>
      </c>
      <c r="E31" s="63">
        <v>195874</v>
      </c>
      <c r="F31" s="64">
        <v>2.3999999999999998E-3</v>
      </c>
      <c r="G31" s="114">
        <v>44743</v>
      </c>
      <c r="H31" s="63">
        <v>195470</v>
      </c>
      <c r="I31" s="64">
        <v>3.0999999999999999E-3</v>
      </c>
      <c r="J31" s="114">
        <v>44743</v>
      </c>
      <c r="K31" s="63">
        <v>178410</v>
      </c>
      <c r="L31" s="64">
        <v>-2.5999999999999999E-3</v>
      </c>
      <c r="M31" s="114">
        <v>44743</v>
      </c>
      <c r="N31" s="63">
        <v>190125</v>
      </c>
      <c r="O31" s="64">
        <v>-1.0500000000000001E-2</v>
      </c>
      <c r="P31" s="114">
        <v>44743</v>
      </c>
      <c r="Q31" s="63">
        <v>201140</v>
      </c>
      <c r="R31" s="64">
        <v>-4.7999999999999996E-3</v>
      </c>
      <c r="S31" s="114">
        <v>44743</v>
      </c>
      <c r="T31" s="63">
        <v>231250</v>
      </c>
      <c r="U31" s="64">
        <v>-3.7000000000000002E-3</v>
      </c>
      <c r="V31" s="114">
        <v>44743</v>
      </c>
      <c r="W31" s="63">
        <v>132101</v>
      </c>
      <c r="X31" s="64">
        <v>-3.3E-3</v>
      </c>
    </row>
    <row r="32" spans="1:24" s="10" customFormat="1" ht="20.100000000000001" customHeight="1">
      <c r="A32" s="114">
        <v>44774</v>
      </c>
      <c r="B32" s="63">
        <v>1337890</v>
      </c>
      <c r="C32" s="64">
        <v>1.0200000000000001E-2</v>
      </c>
      <c r="D32" s="114">
        <v>44774</v>
      </c>
      <c r="E32" s="63">
        <v>197544</v>
      </c>
      <c r="F32" s="64">
        <v>8.5000000000000006E-3</v>
      </c>
      <c r="G32" s="114">
        <v>44774</v>
      </c>
      <c r="H32" s="63">
        <v>197972</v>
      </c>
      <c r="I32" s="64">
        <v>1.2800000000000001E-2</v>
      </c>
      <c r="J32" s="114">
        <v>44774</v>
      </c>
      <c r="K32" s="63">
        <v>179700</v>
      </c>
      <c r="L32" s="64">
        <v>7.1999999999999998E-3</v>
      </c>
      <c r="M32" s="114">
        <v>44774</v>
      </c>
      <c r="N32" s="63">
        <v>193040</v>
      </c>
      <c r="O32" s="64">
        <v>1.5299999999999999E-2</v>
      </c>
      <c r="P32" s="114">
        <v>44774</v>
      </c>
      <c r="Q32" s="63">
        <v>202554</v>
      </c>
      <c r="R32" s="64">
        <v>7.0000000000000001E-3</v>
      </c>
      <c r="S32" s="114">
        <v>44774</v>
      </c>
      <c r="T32" s="63">
        <v>233540</v>
      </c>
      <c r="U32" s="64">
        <v>9.9000000000000008E-3</v>
      </c>
      <c r="V32" s="114">
        <v>44774</v>
      </c>
      <c r="W32" s="63">
        <v>133540</v>
      </c>
      <c r="X32" s="64">
        <v>1.09E-2</v>
      </c>
    </row>
    <row r="33" spans="1:24" ht="20.100000000000001" customHeight="1">
      <c r="A33" s="114">
        <v>44805</v>
      </c>
      <c r="B33" s="63">
        <v>1351431</v>
      </c>
      <c r="C33" s="64">
        <v>1.01E-2</v>
      </c>
      <c r="D33" s="114">
        <v>44805</v>
      </c>
      <c r="E33" s="63">
        <v>199592</v>
      </c>
      <c r="F33" s="64">
        <v>1.04E-2</v>
      </c>
      <c r="G33" s="114">
        <v>44805</v>
      </c>
      <c r="H33" s="63">
        <v>200233</v>
      </c>
      <c r="I33" s="64">
        <v>1.14E-2</v>
      </c>
      <c r="J33" s="114">
        <v>44805</v>
      </c>
      <c r="K33" s="63">
        <v>181303</v>
      </c>
      <c r="L33" s="64">
        <v>8.8999999999999999E-3</v>
      </c>
      <c r="M33" s="114">
        <v>44805</v>
      </c>
      <c r="N33" s="63">
        <v>194844</v>
      </c>
      <c r="O33" s="64">
        <v>9.2999999999999992E-3</v>
      </c>
      <c r="P33" s="114">
        <v>44805</v>
      </c>
      <c r="Q33" s="63">
        <v>204745</v>
      </c>
      <c r="R33" s="64">
        <v>1.0800000000000001E-2</v>
      </c>
      <c r="S33" s="114">
        <v>44805</v>
      </c>
      <c r="T33" s="63">
        <v>236065</v>
      </c>
      <c r="U33" s="64">
        <v>1.0800000000000001E-2</v>
      </c>
      <c r="V33" s="114">
        <v>44805</v>
      </c>
      <c r="W33" s="63">
        <v>134649</v>
      </c>
      <c r="X33" s="64">
        <v>8.3000000000000001E-3</v>
      </c>
    </row>
    <row r="34" spans="1:24" s="113" customFormat="1" ht="20.100000000000001" customHeight="1">
      <c r="A34" s="114">
        <v>44835</v>
      </c>
      <c r="B34" s="119">
        <v>1380428</v>
      </c>
      <c r="C34" s="94">
        <v>2.1499999999999998E-2</v>
      </c>
      <c r="D34" s="118">
        <v>44835</v>
      </c>
      <c r="E34" s="119">
        <v>201992</v>
      </c>
      <c r="F34" s="94">
        <v>1.2E-2</v>
      </c>
      <c r="G34" s="118">
        <v>44835</v>
      </c>
      <c r="H34" s="119">
        <v>205987</v>
      </c>
      <c r="I34" s="94">
        <v>2.87E-2</v>
      </c>
      <c r="J34" s="118">
        <v>44835</v>
      </c>
      <c r="K34" s="119">
        <v>184276</v>
      </c>
      <c r="L34" s="94">
        <v>1.6400000000000001E-2</v>
      </c>
      <c r="M34" s="132">
        <v>44835</v>
      </c>
      <c r="N34" s="119">
        <v>198882</v>
      </c>
      <c r="O34" s="94">
        <v>2.07E-2</v>
      </c>
      <c r="P34" s="118">
        <v>44835</v>
      </c>
      <c r="Q34" s="119">
        <v>209922</v>
      </c>
      <c r="R34" s="94">
        <v>2.53E-2</v>
      </c>
      <c r="S34" s="118">
        <v>44835</v>
      </c>
      <c r="T34" s="119">
        <v>240922</v>
      </c>
      <c r="U34" s="94">
        <v>2.06E-2</v>
      </c>
      <c r="V34" s="118">
        <v>44835</v>
      </c>
      <c r="W34" s="119">
        <v>138447</v>
      </c>
      <c r="X34" s="94">
        <v>2.8199999999999999E-2</v>
      </c>
    </row>
    <row r="35" spans="1:24" s="113" customFormat="1" ht="20.100000000000001" customHeight="1">
      <c r="A35" s="118">
        <v>44866</v>
      </c>
      <c r="B35" s="119">
        <v>1402070</v>
      </c>
      <c r="C35" s="94">
        <v>1.5699999999999999E-2</v>
      </c>
      <c r="D35" s="118">
        <v>44866</v>
      </c>
      <c r="E35" s="119">
        <v>206311</v>
      </c>
      <c r="F35" s="94">
        <v>2.1399999999999999E-2</v>
      </c>
      <c r="G35" s="118">
        <v>44866</v>
      </c>
      <c r="H35" s="119">
        <v>210144</v>
      </c>
      <c r="I35" s="94">
        <v>2.0199999999999999E-2</v>
      </c>
      <c r="J35" s="118">
        <v>44866</v>
      </c>
      <c r="K35" s="119">
        <v>185710</v>
      </c>
      <c r="L35" s="94">
        <v>7.7999999999999996E-3</v>
      </c>
      <c r="M35" s="132">
        <v>44866</v>
      </c>
      <c r="N35" s="119">
        <v>200980</v>
      </c>
      <c r="O35" s="94">
        <v>1.0500000000000001E-2</v>
      </c>
      <c r="P35" s="118">
        <v>44866</v>
      </c>
      <c r="Q35" s="119">
        <v>212405</v>
      </c>
      <c r="R35" s="94">
        <v>1.18E-2</v>
      </c>
      <c r="S35" s="118">
        <v>44866</v>
      </c>
      <c r="T35" s="119">
        <v>246310</v>
      </c>
      <c r="U35" s="94">
        <v>2.24E-2</v>
      </c>
      <c r="V35" s="118">
        <v>44866</v>
      </c>
      <c r="W35" s="119">
        <v>140210</v>
      </c>
      <c r="X35" s="94">
        <v>1.2699999999999999E-2</v>
      </c>
    </row>
    <row r="36" spans="1:24" ht="20.100000000000001" customHeight="1">
      <c r="A36" s="114">
        <v>44896</v>
      </c>
      <c r="B36" s="63">
        <v>1420140</v>
      </c>
      <c r="C36" s="64">
        <v>1.29E-2</v>
      </c>
      <c r="D36" s="114">
        <v>44896</v>
      </c>
      <c r="E36" s="63">
        <v>210292</v>
      </c>
      <c r="F36" s="64">
        <v>1.9300000000000001E-2</v>
      </c>
      <c r="G36" s="114">
        <v>44896</v>
      </c>
      <c r="H36" s="63">
        <v>213333</v>
      </c>
      <c r="I36" s="64">
        <v>1.52E-2</v>
      </c>
      <c r="J36" s="114">
        <v>44896</v>
      </c>
      <c r="K36" s="63">
        <v>186833</v>
      </c>
      <c r="L36" s="64">
        <v>6.0000000000000001E-3</v>
      </c>
      <c r="M36" s="114">
        <v>44896</v>
      </c>
      <c r="N36" s="63">
        <v>204484</v>
      </c>
      <c r="O36" s="64">
        <v>1.7399999999999999E-2</v>
      </c>
      <c r="P36" s="114">
        <v>44896</v>
      </c>
      <c r="Q36" s="63">
        <v>214343</v>
      </c>
      <c r="R36" s="64">
        <v>9.1000000000000004E-3</v>
      </c>
      <c r="S36" s="114">
        <v>44896</v>
      </c>
      <c r="T36" s="63">
        <v>248833</v>
      </c>
      <c r="U36" s="64">
        <v>1.0200000000000001E-2</v>
      </c>
      <c r="V36" s="114">
        <v>44896</v>
      </c>
      <c r="W36" s="63">
        <v>142022</v>
      </c>
      <c r="X36" s="64">
        <v>1.29E-2</v>
      </c>
    </row>
    <row r="37" spans="1:24" s="10" customFormat="1" ht="20.100000000000001" customHeight="1">
      <c r="A37" s="115">
        <v>44927</v>
      </c>
      <c r="B37" s="65">
        <v>1404936</v>
      </c>
      <c r="C37" s="58">
        <v>-1.0699999999999999E-2</v>
      </c>
      <c r="D37" s="115">
        <v>44927</v>
      </c>
      <c r="E37" s="65">
        <v>210029</v>
      </c>
      <c r="F37" s="58">
        <v>-1.2999999999999999E-3</v>
      </c>
      <c r="G37" s="115">
        <v>44927</v>
      </c>
      <c r="H37" s="65">
        <v>213993</v>
      </c>
      <c r="I37" s="58">
        <v>3.0999999999999999E-3</v>
      </c>
      <c r="J37" s="115">
        <v>44927</v>
      </c>
      <c r="K37" s="65">
        <v>187722</v>
      </c>
      <c r="L37" s="58">
        <v>4.7999999999999996E-3</v>
      </c>
      <c r="M37" s="115">
        <v>44927</v>
      </c>
      <c r="N37" s="65">
        <v>197922</v>
      </c>
      <c r="O37" s="58">
        <v>-3.2099999999999997E-2</v>
      </c>
      <c r="P37" s="115">
        <v>44927</v>
      </c>
      <c r="Q37" s="65">
        <v>202992</v>
      </c>
      <c r="R37" s="58">
        <v>-5.2999999999999999E-2</v>
      </c>
      <c r="S37" s="115">
        <v>44927</v>
      </c>
      <c r="T37" s="65">
        <v>250039</v>
      </c>
      <c r="U37" s="58">
        <v>4.7999999999999996E-3</v>
      </c>
      <c r="V37" s="115">
        <v>44927</v>
      </c>
      <c r="W37" s="65">
        <v>142239</v>
      </c>
      <c r="X37" s="133">
        <v>1.5E-3</v>
      </c>
    </row>
  </sheetData>
  <mergeCells count="2">
    <mergeCell ref="A1:X1"/>
    <mergeCell ref="B2:X2"/>
  </mergeCells>
  <phoneticPr fontId="62" type="noConversion"/>
  <pageMargins left="0.75" right="0.75" top="1" bottom="1" header="0.5" footer="0.5"/>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X37"/>
  <sheetViews>
    <sheetView workbookViewId="0">
      <pane xSplit="1" ySplit="3" topLeftCell="B33" activePane="bottomRight" state="frozen"/>
      <selection pane="topRight"/>
      <selection pane="bottomLeft"/>
      <selection pane="bottomRight" activeCell="A38" sqref="A38"/>
    </sheetView>
  </sheetViews>
  <sheetFormatPr defaultColWidth="13.125" defaultRowHeight="20.100000000000001" customHeight="1"/>
  <cols>
    <col min="1" max="1" width="13.125" style="33" customWidth="1"/>
    <col min="2" max="2" width="13.125" customWidth="1"/>
    <col min="6" max="6" width="13.875"/>
    <col min="9" max="9" width="13.875"/>
    <col min="12" max="12" width="13.875"/>
    <col min="15" max="15" width="13.875"/>
    <col min="18" max="18" width="13.875"/>
    <col min="21" max="21" width="13.875"/>
    <col min="24" max="24" width="13.875"/>
  </cols>
  <sheetData>
    <row r="1" spans="1:24" s="10" customFormat="1" ht="30" customHeight="1">
      <c r="A1" s="567" t="s">
        <v>1720</v>
      </c>
      <c r="B1" s="568"/>
      <c r="C1" s="568"/>
      <c r="D1" s="568"/>
      <c r="E1" s="568"/>
      <c r="F1" s="568"/>
      <c r="G1" s="568"/>
      <c r="H1" s="568"/>
      <c r="I1" s="568"/>
      <c r="J1" s="568"/>
      <c r="K1" s="568"/>
      <c r="L1" s="568"/>
      <c r="M1" s="568"/>
      <c r="N1" s="568"/>
      <c r="O1" s="568"/>
      <c r="P1" s="568"/>
      <c r="Q1" s="568"/>
      <c r="R1" s="568"/>
      <c r="S1" s="568"/>
      <c r="T1" s="568"/>
      <c r="U1" s="568"/>
      <c r="V1" s="568"/>
      <c r="W1" s="568"/>
      <c r="X1" s="568"/>
    </row>
    <row r="2" spans="1:24" s="10" customFormat="1" ht="30" customHeight="1">
      <c r="A2" s="79" t="s">
        <v>1714</v>
      </c>
      <c r="B2" s="571" t="s">
        <v>1715</v>
      </c>
      <c r="C2" s="571"/>
      <c r="D2" s="571"/>
      <c r="E2" s="571"/>
      <c r="F2" s="571"/>
      <c r="G2" s="571"/>
      <c r="H2" s="571"/>
      <c r="I2" s="571"/>
      <c r="J2" s="571"/>
      <c r="K2" s="571"/>
      <c r="L2" s="571"/>
      <c r="M2" s="571"/>
      <c r="N2" s="571"/>
      <c r="O2" s="571"/>
      <c r="P2" s="571"/>
      <c r="Q2" s="571"/>
      <c r="R2" s="571"/>
      <c r="S2" s="571"/>
      <c r="T2" s="571"/>
      <c r="U2" s="571"/>
      <c r="V2" s="571"/>
      <c r="W2" s="571"/>
      <c r="X2" s="571"/>
    </row>
    <row r="3" spans="1:24" s="10" customFormat="1" ht="30" customHeight="1">
      <c r="A3" s="34" t="s">
        <v>139</v>
      </c>
      <c r="B3" s="4" t="s">
        <v>20</v>
      </c>
      <c r="C3" s="103" t="s">
        <v>1573</v>
      </c>
      <c r="D3" s="4" t="s">
        <v>139</v>
      </c>
      <c r="E3" s="4" t="s">
        <v>174</v>
      </c>
      <c r="F3" s="103" t="s">
        <v>1573</v>
      </c>
      <c r="G3" s="4" t="s">
        <v>139</v>
      </c>
      <c r="H3" s="4" t="s">
        <v>175</v>
      </c>
      <c r="I3" s="103" t="s">
        <v>1573</v>
      </c>
      <c r="J3" s="4" t="s">
        <v>139</v>
      </c>
      <c r="K3" s="4" t="s">
        <v>173</v>
      </c>
      <c r="L3" s="103" t="s">
        <v>1573</v>
      </c>
      <c r="M3" s="4" t="s">
        <v>139</v>
      </c>
      <c r="N3" s="4" t="s">
        <v>178</v>
      </c>
      <c r="O3" s="103" t="s">
        <v>1573</v>
      </c>
      <c r="P3" s="4" t="s">
        <v>139</v>
      </c>
      <c r="Q3" s="4" t="s">
        <v>177</v>
      </c>
      <c r="R3" s="103" t="s">
        <v>1573</v>
      </c>
      <c r="S3" s="4" t="s">
        <v>139</v>
      </c>
      <c r="T3" s="4" t="s">
        <v>176</v>
      </c>
      <c r="U3" s="103" t="s">
        <v>1573</v>
      </c>
      <c r="V3" s="4" t="s">
        <v>139</v>
      </c>
      <c r="W3" s="4" t="s">
        <v>180</v>
      </c>
      <c r="X3" s="103" t="s">
        <v>1573</v>
      </c>
    </row>
    <row r="4" spans="1:24" ht="20.100000000000001" customHeight="1">
      <c r="A4" s="36">
        <v>43922</v>
      </c>
      <c r="B4" s="5">
        <v>2276036</v>
      </c>
      <c r="C4" s="452" t="s">
        <v>1716</v>
      </c>
      <c r="D4" s="95">
        <v>43922</v>
      </c>
      <c r="E4" s="5">
        <v>431540</v>
      </c>
      <c r="F4" s="452" t="s">
        <v>1716</v>
      </c>
      <c r="G4" s="95">
        <v>43922</v>
      </c>
      <c r="H4" s="5">
        <v>445225</v>
      </c>
      <c r="I4" s="452" t="s">
        <v>1716</v>
      </c>
      <c r="J4" s="95">
        <v>43922</v>
      </c>
      <c r="K4" s="5">
        <v>459855</v>
      </c>
      <c r="L4" s="452" t="s">
        <v>1716</v>
      </c>
      <c r="M4" s="95">
        <v>43922</v>
      </c>
      <c r="N4" s="5">
        <v>278456</v>
      </c>
      <c r="O4" s="452" t="s">
        <v>1716</v>
      </c>
      <c r="P4" s="95">
        <v>43922</v>
      </c>
      <c r="Q4" s="5">
        <v>345445</v>
      </c>
      <c r="R4" s="452" t="s">
        <v>1716</v>
      </c>
      <c r="S4" s="95">
        <v>43922</v>
      </c>
      <c r="T4" s="5">
        <v>315515</v>
      </c>
      <c r="U4" s="452" t="s">
        <v>1716</v>
      </c>
      <c r="V4" s="452" t="s">
        <v>1716</v>
      </c>
      <c r="W4" s="452" t="s">
        <v>1716</v>
      </c>
      <c r="X4" s="452" t="s">
        <v>1716</v>
      </c>
    </row>
    <row r="5" spans="1:24" ht="20.100000000000001" customHeight="1">
      <c r="A5" s="36">
        <v>43952</v>
      </c>
      <c r="B5" s="5">
        <v>2230507</v>
      </c>
      <c r="C5" s="11">
        <v>-0.02</v>
      </c>
      <c r="D5" s="95">
        <v>43952</v>
      </c>
      <c r="E5" s="5">
        <v>439952</v>
      </c>
      <c r="F5" s="11">
        <v>1.95E-2</v>
      </c>
      <c r="G5" s="95">
        <v>43952</v>
      </c>
      <c r="H5" s="5">
        <v>449882</v>
      </c>
      <c r="I5" s="11">
        <v>1.0500000000000001E-2</v>
      </c>
      <c r="J5" s="95">
        <v>43952</v>
      </c>
      <c r="K5" s="5">
        <v>451036</v>
      </c>
      <c r="L5" s="11">
        <v>-1.9199999999999998E-2</v>
      </c>
      <c r="M5" s="95">
        <v>43952</v>
      </c>
      <c r="N5" s="5">
        <v>268985</v>
      </c>
      <c r="O5" s="11">
        <v>-3.4000000000000002E-2</v>
      </c>
      <c r="P5" s="95">
        <v>43952</v>
      </c>
      <c r="Q5" s="5">
        <v>315200</v>
      </c>
      <c r="R5" s="11">
        <v>-8.7599999999999997E-2</v>
      </c>
      <c r="S5" s="95">
        <v>43952</v>
      </c>
      <c r="T5" s="5">
        <v>305452</v>
      </c>
      <c r="U5" s="11">
        <v>-3.1899999999999998E-2</v>
      </c>
      <c r="V5" s="95">
        <v>43952</v>
      </c>
      <c r="W5" s="5">
        <v>132120</v>
      </c>
      <c r="X5" s="452" t="s">
        <v>1716</v>
      </c>
    </row>
    <row r="6" spans="1:24" ht="20.100000000000001" customHeight="1">
      <c r="A6" s="36">
        <v>43983</v>
      </c>
      <c r="B6" s="5">
        <v>2196457</v>
      </c>
      <c r="C6" s="11">
        <v>-1.5299999999999999E-2</v>
      </c>
      <c r="D6" s="95">
        <v>43983</v>
      </c>
      <c r="E6" s="5">
        <v>441233</v>
      </c>
      <c r="F6" s="11">
        <v>2.8999999999999998E-3</v>
      </c>
      <c r="G6" s="95">
        <v>43983</v>
      </c>
      <c r="H6" s="5">
        <v>451568</v>
      </c>
      <c r="I6" s="11">
        <v>3.7000000000000002E-3</v>
      </c>
      <c r="J6" s="95">
        <v>43983</v>
      </c>
      <c r="K6" s="5">
        <v>445565</v>
      </c>
      <c r="L6" s="11">
        <v>-1.21E-2</v>
      </c>
      <c r="M6" s="95">
        <v>43983</v>
      </c>
      <c r="N6" s="5">
        <v>258995</v>
      </c>
      <c r="O6" s="11">
        <v>-3.7100000000000001E-2</v>
      </c>
      <c r="P6" s="95">
        <v>43983</v>
      </c>
      <c r="Q6" s="5">
        <v>305542</v>
      </c>
      <c r="R6" s="11">
        <v>-3.0599999999999999E-2</v>
      </c>
      <c r="S6" s="95">
        <v>43983</v>
      </c>
      <c r="T6" s="5">
        <v>293554</v>
      </c>
      <c r="U6" s="11">
        <v>-3.9E-2</v>
      </c>
      <c r="V6" s="95">
        <v>43983</v>
      </c>
      <c r="W6" s="5">
        <v>135659</v>
      </c>
      <c r="X6" s="11">
        <v>2.6800000000000001E-2</v>
      </c>
    </row>
    <row r="7" spans="1:24" ht="20.100000000000001" customHeight="1">
      <c r="A7" s="36">
        <v>44013</v>
      </c>
      <c r="B7" s="5">
        <v>2351829</v>
      </c>
      <c r="C7" s="11">
        <v>7.0699999999999999E-2</v>
      </c>
      <c r="D7" s="95">
        <v>44013</v>
      </c>
      <c r="E7" s="5">
        <v>465880</v>
      </c>
      <c r="F7" s="11">
        <v>5.5899999999999998E-2</v>
      </c>
      <c r="G7" s="95">
        <v>44013</v>
      </c>
      <c r="H7" s="5">
        <v>465885</v>
      </c>
      <c r="I7" s="11">
        <v>3.1699999999999999E-2</v>
      </c>
      <c r="J7" s="95">
        <v>44013</v>
      </c>
      <c r="K7" s="5">
        <v>452111</v>
      </c>
      <c r="L7" s="11">
        <v>1.47E-2</v>
      </c>
      <c r="M7" s="95">
        <v>44013</v>
      </c>
      <c r="N7" s="5">
        <v>245550</v>
      </c>
      <c r="O7" s="11">
        <v>-5.1900000000000002E-2</v>
      </c>
      <c r="P7" s="95">
        <v>44013</v>
      </c>
      <c r="Q7" s="5">
        <v>298850</v>
      </c>
      <c r="R7" s="11">
        <v>-2.1899999999999999E-2</v>
      </c>
      <c r="S7" s="95">
        <v>44013</v>
      </c>
      <c r="T7" s="5">
        <v>286655</v>
      </c>
      <c r="U7" s="11">
        <v>-2.35E-2</v>
      </c>
      <c r="V7" s="95">
        <v>44013</v>
      </c>
      <c r="W7" s="5">
        <v>136898</v>
      </c>
      <c r="X7" s="11">
        <v>9.1000000000000004E-3</v>
      </c>
    </row>
    <row r="8" spans="1:24" ht="20.100000000000001" customHeight="1">
      <c r="A8" s="36">
        <v>44044</v>
      </c>
      <c r="B8" s="5">
        <v>2376747</v>
      </c>
      <c r="C8" s="11">
        <v>1.06E-2</v>
      </c>
      <c r="D8" s="95">
        <v>44044</v>
      </c>
      <c r="E8" s="5">
        <v>475590</v>
      </c>
      <c r="F8" s="11">
        <v>2.0799999999999999E-2</v>
      </c>
      <c r="G8" s="95">
        <v>44044</v>
      </c>
      <c r="H8" s="5">
        <v>479900</v>
      </c>
      <c r="I8" s="11">
        <v>3.0099999999999998E-2</v>
      </c>
      <c r="J8" s="95">
        <v>44044</v>
      </c>
      <c r="K8" s="5">
        <v>458502</v>
      </c>
      <c r="L8" s="11">
        <v>1.41E-2</v>
      </c>
      <c r="M8" s="95">
        <v>44044</v>
      </c>
      <c r="N8" s="5">
        <v>246989</v>
      </c>
      <c r="O8" s="11">
        <v>5.8999999999999999E-3</v>
      </c>
      <c r="P8" s="95">
        <v>44044</v>
      </c>
      <c r="Q8" s="5">
        <v>295574</v>
      </c>
      <c r="R8" s="11">
        <v>-1.0999999999999999E-2</v>
      </c>
      <c r="S8" s="95">
        <v>44044</v>
      </c>
      <c r="T8" s="5">
        <v>280240</v>
      </c>
      <c r="U8" s="11">
        <v>-2.24E-2</v>
      </c>
      <c r="V8" s="95">
        <v>44044</v>
      </c>
      <c r="W8" s="5">
        <v>139952</v>
      </c>
      <c r="X8" s="11">
        <v>2.23E-2</v>
      </c>
    </row>
    <row r="9" spans="1:24" ht="20.100000000000001" customHeight="1">
      <c r="A9" s="36">
        <v>44075</v>
      </c>
      <c r="B9" s="5">
        <v>2454745</v>
      </c>
      <c r="C9" s="11">
        <v>3.2800000000000003E-2</v>
      </c>
      <c r="D9" s="95">
        <v>44075</v>
      </c>
      <c r="E9" s="5">
        <v>498868</v>
      </c>
      <c r="F9" s="11">
        <v>4.8899999999999999E-2</v>
      </c>
      <c r="G9" s="95">
        <v>44075</v>
      </c>
      <c r="H9" s="5">
        <v>501875</v>
      </c>
      <c r="I9" s="11">
        <v>4.58E-2</v>
      </c>
      <c r="J9" s="95">
        <v>44075</v>
      </c>
      <c r="K9" s="5">
        <v>466285</v>
      </c>
      <c r="L9" s="11">
        <v>1.7000000000000001E-2</v>
      </c>
      <c r="M9" s="95">
        <v>44075</v>
      </c>
      <c r="N9" s="5">
        <v>251005</v>
      </c>
      <c r="O9" s="11">
        <v>1.6299999999999999E-2</v>
      </c>
      <c r="P9" s="95">
        <v>44075</v>
      </c>
      <c r="Q9" s="5">
        <v>302250</v>
      </c>
      <c r="R9" s="11">
        <v>2.2599999999999999E-2</v>
      </c>
      <c r="S9" s="95">
        <v>44075</v>
      </c>
      <c r="T9" s="5">
        <v>288582</v>
      </c>
      <c r="U9" s="11">
        <v>2.98E-2</v>
      </c>
      <c r="V9" s="95">
        <v>44075</v>
      </c>
      <c r="W9" s="5">
        <v>145880</v>
      </c>
      <c r="X9" s="11">
        <v>4.24E-2</v>
      </c>
    </row>
    <row r="10" spans="1:24" ht="20.100000000000001" customHeight="1">
      <c r="A10" s="36">
        <v>44105</v>
      </c>
      <c r="B10" s="5">
        <v>2499764</v>
      </c>
      <c r="C10" s="86">
        <v>1.83E-2</v>
      </c>
      <c r="D10" s="95">
        <v>44105</v>
      </c>
      <c r="E10" s="5">
        <v>506640</v>
      </c>
      <c r="F10" s="11">
        <v>1.5599999999999999E-2</v>
      </c>
      <c r="G10" s="95">
        <v>44105</v>
      </c>
      <c r="H10" s="5">
        <v>514822</v>
      </c>
      <c r="I10" s="11">
        <v>2.58E-2</v>
      </c>
      <c r="J10" s="95">
        <v>44105</v>
      </c>
      <c r="K10" s="5">
        <v>469882</v>
      </c>
      <c r="L10" s="11">
        <v>7.7000000000000002E-3</v>
      </c>
      <c r="M10" s="95">
        <v>44105</v>
      </c>
      <c r="N10" s="5">
        <v>256333</v>
      </c>
      <c r="O10" s="11">
        <v>2.12E-2</v>
      </c>
      <c r="P10" s="95">
        <v>44105</v>
      </c>
      <c r="Q10" s="5">
        <v>309983</v>
      </c>
      <c r="R10" s="11">
        <v>2.5600000000000001E-2</v>
      </c>
      <c r="S10" s="95">
        <v>44105</v>
      </c>
      <c r="T10" s="5">
        <v>292282</v>
      </c>
      <c r="U10" s="11">
        <v>1.2800000000000001E-2</v>
      </c>
      <c r="V10" s="95">
        <v>44105</v>
      </c>
      <c r="W10" s="5">
        <v>149822</v>
      </c>
      <c r="X10" s="11">
        <v>2.7E-2</v>
      </c>
    </row>
    <row r="11" spans="1:24" ht="20.100000000000001" customHeight="1">
      <c r="A11" s="36">
        <v>44136</v>
      </c>
      <c r="B11" s="5">
        <v>2483809</v>
      </c>
      <c r="C11" s="86">
        <v>-6.4000000000000003E-3</v>
      </c>
      <c r="D11" s="95">
        <v>44136</v>
      </c>
      <c r="E11" s="5">
        <v>502833</v>
      </c>
      <c r="F11" s="11">
        <v>-7.4999999999999997E-3</v>
      </c>
      <c r="G11" s="95">
        <v>44136</v>
      </c>
      <c r="H11" s="5">
        <v>502922</v>
      </c>
      <c r="I11" s="11">
        <v>-2.3099999999999999E-2</v>
      </c>
      <c r="J11" s="95">
        <v>44136</v>
      </c>
      <c r="K11" s="5">
        <v>472820</v>
      </c>
      <c r="L11" s="11">
        <v>6.3E-3</v>
      </c>
      <c r="M11" s="95">
        <v>44136</v>
      </c>
      <c r="N11" s="5">
        <v>255262</v>
      </c>
      <c r="O11" s="11">
        <v>-4.1999999999999997E-3</v>
      </c>
      <c r="P11" s="95">
        <v>44136</v>
      </c>
      <c r="Q11" s="5">
        <v>302920</v>
      </c>
      <c r="R11" s="11">
        <v>-2.2700000000000001E-2</v>
      </c>
      <c r="S11" s="95">
        <v>44136</v>
      </c>
      <c r="T11" s="5">
        <v>293832</v>
      </c>
      <c r="U11" s="11">
        <v>5.3E-3</v>
      </c>
      <c r="V11" s="95">
        <v>44136</v>
      </c>
      <c r="W11" s="5">
        <v>153220</v>
      </c>
      <c r="X11" s="11">
        <v>2.2700000000000001E-2</v>
      </c>
    </row>
    <row r="12" spans="1:24" ht="20.100000000000001" customHeight="1">
      <c r="A12" s="36">
        <v>44166</v>
      </c>
      <c r="B12" s="5">
        <v>2326992</v>
      </c>
      <c r="C12" s="86">
        <v>-6.3100000000000003E-2</v>
      </c>
      <c r="D12" s="95">
        <v>44166</v>
      </c>
      <c r="E12" s="5">
        <v>458520</v>
      </c>
      <c r="F12" s="11">
        <v>-8.8099999999999998E-2</v>
      </c>
      <c r="G12" s="95">
        <v>44166</v>
      </c>
      <c r="H12" s="5">
        <v>455822</v>
      </c>
      <c r="I12" s="11">
        <v>-9.3700000000000006E-2</v>
      </c>
      <c r="J12" s="95">
        <v>44166</v>
      </c>
      <c r="K12" s="5">
        <v>458585</v>
      </c>
      <c r="L12" s="11">
        <v>-3.0099999999999998E-2</v>
      </c>
      <c r="M12" s="95">
        <v>44166</v>
      </c>
      <c r="N12" s="5">
        <v>241255</v>
      </c>
      <c r="O12" s="11">
        <v>-5.4899999999999997E-2</v>
      </c>
      <c r="P12" s="95">
        <v>44166</v>
      </c>
      <c r="Q12" s="5">
        <v>289550</v>
      </c>
      <c r="R12" s="11">
        <v>-4.41E-2</v>
      </c>
      <c r="S12" s="95">
        <v>44166</v>
      </c>
      <c r="T12" s="5">
        <v>281150</v>
      </c>
      <c r="U12" s="11">
        <v>-4.3200000000000002E-2</v>
      </c>
      <c r="V12" s="95">
        <v>44166</v>
      </c>
      <c r="W12" s="5">
        <v>142110</v>
      </c>
      <c r="X12" s="11">
        <v>-7.2499999999999995E-2</v>
      </c>
    </row>
    <row r="13" spans="1:24" ht="20.100000000000001" customHeight="1">
      <c r="A13" s="36">
        <v>44197</v>
      </c>
      <c r="B13" s="5">
        <v>2112355</v>
      </c>
      <c r="C13" s="11">
        <v>-9.2200000000000004E-2</v>
      </c>
      <c r="D13" s="95">
        <v>44197</v>
      </c>
      <c r="E13" s="5">
        <v>403993</v>
      </c>
      <c r="F13" s="11">
        <v>-0.11890000000000001</v>
      </c>
      <c r="G13" s="95">
        <v>44197</v>
      </c>
      <c r="H13" s="5">
        <v>422399</v>
      </c>
      <c r="I13" s="11">
        <v>-7.3300000000000004E-2</v>
      </c>
      <c r="J13" s="95">
        <v>44197</v>
      </c>
      <c r="K13" s="5">
        <v>422344</v>
      </c>
      <c r="L13" s="11">
        <v>-7.9000000000000001E-2</v>
      </c>
      <c r="M13" s="95">
        <v>44197</v>
      </c>
      <c r="N13" s="5">
        <v>208993</v>
      </c>
      <c r="O13" s="11">
        <v>-0.13370000000000001</v>
      </c>
      <c r="P13" s="95">
        <v>44197</v>
      </c>
      <c r="Q13" s="5">
        <v>264445</v>
      </c>
      <c r="R13" s="11">
        <v>-8.6699999999999999E-2</v>
      </c>
      <c r="S13" s="95">
        <v>44197</v>
      </c>
      <c r="T13" s="5">
        <v>256788</v>
      </c>
      <c r="U13" s="11">
        <v>-8.6699999999999999E-2</v>
      </c>
      <c r="V13" s="95">
        <v>44197</v>
      </c>
      <c r="W13" s="5">
        <v>133393</v>
      </c>
      <c r="X13" s="11">
        <v>-6.13E-2</v>
      </c>
    </row>
    <row r="14" spans="1:24" ht="20.100000000000001" customHeight="1">
      <c r="A14" s="36">
        <v>44228</v>
      </c>
      <c r="B14" s="5">
        <v>1955285</v>
      </c>
      <c r="C14" s="85">
        <v>-7.4399999999999994E-2</v>
      </c>
      <c r="D14" s="95">
        <v>44228</v>
      </c>
      <c r="E14" s="5">
        <v>373733</v>
      </c>
      <c r="F14" s="85">
        <v>-7.4899999999999994E-2</v>
      </c>
      <c r="G14" s="95">
        <v>44228</v>
      </c>
      <c r="H14" s="5">
        <v>392933</v>
      </c>
      <c r="I14" s="85">
        <v>-6.9800000000000001E-2</v>
      </c>
      <c r="J14" s="95">
        <v>44228</v>
      </c>
      <c r="K14" s="5">
        <v>399993</v>
      </c>
      <c r="L14" s="85">
        <v>-5.2900000000000003E-2</v>
      </c>
      <c r="M14" s="95">
        <v>44228</v>
      </c>
      <c r="N14" s="5">
        <v>187733</v>
      </c>
      <c r="O14" s="85">
        <v>-0.1017</v>
      </c>
      <c r="P14" s="95">
        <v>44228</v>
      </c>
      <c r="Q14" s="5">
        <v>242338</v>
      </c>
      <c r="R14" s="85">
        <v>-8.3599999999999994E-2</v>
      </c>
      <c r="S14" s="95">
        <v>44228</v>
      </c>
      <c r="T14" s="5">
        <v>232222</v>
      </c>
      <c r="U14" s="85">
        <v>-9.5699999999999993E-2</v>
      </c>
      <c r="V14" s="95">
        <v>44228</v>
      </c>
      <c r="W14" s="5">
        <v>126333</v>
      </c>
      <c r="X14" s="85">
        <v>-5.2900000000000003E-2</v>
      </c>
    </row>
    <row r="15" spans="1:24" ht="20.100000000000001" customHeight="1">
      <c r="A15" s="36">
        <v>44256</v>
      </c>
      <c r="B15" s="5">
        <v>1958929</v>
      </c>
      <c r="C15" s="11">
        <v>1.9E-3</v>
      </c>
      <c r="D15" s="95">
        <v>44256</v>
      </c>
      <c r="E15" s="5">
        <v>369900</v>
      </c>
      <c r="F15" s="11">
        <v>-1.03E-2</v>
      </c>
      <c r="G15" s="95">
        <v>44256</v>
      </c>
      <c r="H15" s="5">
        <v>389800</v>
      </c>
      <c r="I15" s="11">
        <v>-8.0000000000000002E-3</v>
      </c>
      <c r="J15" s="95">
        <v>44256</v>
      </c>
      <c r="K15" s="5">
        <v>410000</v>
      </c>
      <c r="L15" s="11">
        <v>2.5000000000000001E-2</v>
      </c>
      <c r="M15" s="95">
        <v>44256</v>
      </c>
      <c r="N15" s="5">
        <v>180222</v>
      </c>
      <c r="O15" s="11">
        <v>-0.04</v>
      </c>
      <c r="P15" s="95">
        <v>44256</v>
      </c>
      <c r="Q15" s="5">
        <v>249909</v>
      </c>
      <c r="R15" s="11">
        <v>3.1199999999999999E-2</v>
      </c>
      <c r="S15" s="95">
        <v>44256</v>
      </c>
      <c r="T15" s="5">
        <v>238999</v>
      </c>
      <c r="U15" s="11">
        <v>2.92E-2</v>
      </c>
      <c r="V15" s="95">
        <v>44256</v>
      </c>
      <c r="W15" s="5">
        <v>120099</v>
      </c>
      <c r="X15" s="11">
        <v>-4.9299999999999997E-2</v>
      </c>
    </row>
    <row r="16" spans="1:24" ht="20.100000000000001" customHeight="1">
      <c r="A16" s="36">
        <v>44287</v>
      </c>
      <c r="B16" s="5">
        <v>2035912</v>
      </c>
      <c r="C16" s="11">
        <v>3.9300000000000002E-2</v>
      </c>
      <c r="D16" s="95">
        <v>44287</v>
      </c>
      <c r="E16" s="5">
        <v>379520</v>
      </c>
      <c r="F16" s="11">
        <v>2.5999999999999999E-2</v>
      </c>
      <c r="G16" s="95">
        <v>44287</v>
      </c>
      <c r="H16" s="5">
        <v>412100</v>
      </c>
      <c r="I16" s="11">
        <v>5.7200000000000001E-2</v>
      </c>
      <c r="J16" s="95">
        <v>44287</v>
      </c>
      <c r="K16" s="5">
        <v>426552</v>
      </c>
      <c r="L16" s="11">
        <v>4.0399999999999998E-2</v>
      </c>
      <c r="M16" s="95">
        <v>44287</v>
      </c>
      <c r="N16" s="5">
        <v>183320</v>
      </c>
      <c r="O16" s="11">
        <v>1.72E-2</v>
      </c>
      <c r="P16" s="95">
        <v>44287</v>
      </c>
      <c r="Q16" s="5">
        <v>258820</v>
      </c>
      <c r="R16" s="11">
        <v>3.5700000000000003E-2</v>
      </c>
      <c r="S16" s="95">
        <v>44287</v>
      </c>
      <c r="T16" s="5">
        <v>249800</v>
      </c>
      <c r="U16" s="11">
        <v>4.5199999999999997E-2</v>
      </c>
      <c r="V16" s="95">
        <v>44287</v>
      </c>
      <c r="W16" s="5">
        <v>125800</v>
      </c>
      <c r="X16" s="11">
        <v>4.7500000000000001E-2</v>
      </c>
    </row>
    <row r="17" spans="1:24" ht="20.100000000000001" customHeight="1">
      <c r="A17" s="36">
        <v>44317</v>
      </c>
      <c r="B17" s="5">
        <v>2078081</v>
      </c>
      <c r="C17" s="11">
        <v>2.07E-2</v>
      </c>
      <c r="D17" s="95">
        <v>44317</v>
      </c>
      <c r="E17" s="5">
        <v>384501</v>
      </c>
      <c r="F17" s="11">
        <v>1.3100000000000001E-2</v>
      </c>
      <c r="G17" s="95">
        <v>44317</v>
      </c>
      <c r="H17" s="5">
        <v>423510</v>
      </c>
      <c r="I17" s="11">
        <v>2.7699999999999999E-2</v>
      </c>
      <c r="J17" s="95">
        <v>44317</v>
      </c>
      <c r="K17" s="5">
        <v>435114</v>
      </c>
      <c r="L17" s="11">
        <v>2.01E-2</v>
      </c>
      <c r="M17" s="95">
        <v>44317</v>
      </c>
      <c r="N17" s="5">
        <v>186987</v>
      </c>
      <c r="O17" s="11">
        <v>0.02</v>
      </c>
      <c r="P17" s="95">
        <v>44317</v>
      </c>
      <c r="Q17" s="5">
        <v>263244</v>
      </c>
      <c r="R17" s="11">
        <v>1.7100000000000001E-2</v>
      </c>
      <c r="S17" s="95">
        <v>44317</v>
      </c>
      <c r="T17" s="5">
        <v>255841</v>
      </c>
      <c r="U17" s="11">
        <v>2.4199999999999999E-2</v>
      </c>
      <c r="V17" s="95">
        <v>44317</v>
      </c>
      <c r="W17" s="5">
        <v>128884</v>
      </c>
      <c r="X17" s="11">
        <v>2.4500000000000001E-2</v>
      </c>
    </row>
    <row r="18" spans="1:24" ht="20.100000000000001" customHeight="1">
      <c r="A18" s="36">
        <v>44348</v>
      </c>
      <c r="B18" s="5">
        <v>1947390</v>
      </c>
      <c r="C18" s="11">
        <v>-6.2899999999999998E-2</v>
      </c>
      <c r="D18" s="95">
        <v>44348</v>
      </c>
      <c r="E18" s="5">
        <v>362882</v>
      </c>
      <c r="F18" s="11">
        <v>-5.62E-2</v>
      </c>
      <c r="G18" s="95">
        <v>44348</v>
      </c>
      <c r="H18" s="5">
        <v>390654</v>
      </c>
      <c r="I18" s="11">
        <v>-7.7600000000000002E-2</v>
      </c>
      <c r="J18" s="95">
        <v>44348</v>
      </c>
      <c r="K18" s="5">
        <v>402872</v>
      </c>
      <c r="L18" s="11">
        <v>-7.4099999999999999E-2</v>
      </c>
      <c r="M18" s="95">
        <v>44348</v>
      </c>
      <c r="N18" s="5">
        <v>179878</v>
      </c>
      <c r="O18" s="11">
        <v>-3.7999999999999999E-2</v>
      </c>
      <c r="P18" s="95">
        <v>44348</v>
      </c>
      <c r="Q18" s="5">
        <v>249876</v>
      </c>
      <c r="R18" s="11">
        <v>-5.0799999999999998E-2</v>
      </c>
      <c r="S18" s="95">
        <v>44348</v>
      </c>
      <c r="T18" s="5">
        <v>239220</v>
      </c>
      <c r="U18" s="11">
        <v>-6.5000000000000002E-2</v>
      </c>
      <c r="V18" s="95">
        <v>44348</v>
      </c>
      <c r="W18" s="5">
        <v>122008</v>
      </c>
      <c r="X18" s="11">
        <v>-5.3400000000000003E-2</v>
      </c>
    </row>
    <row r="19" spans="1:24" ht="20.100000000000001" customHeight="1">
      <c r="A19" s="36">
        <v>44378</v>
      </c>
      <c r="B19" s="5">
        <v>1973623</v>
      </c>
      <c r="C19" s="11">
        <v>1.35E-2</v>
      </c>
      <c r="D19" s="95">
        <v>44378</v>
      </c>
      <c r="E19" s="5">
        <v>368874</v>
      </c>
      <c r="F19" s="11">
        <v>1.6500000000000001E-2</v>
      </c>
      <c r="G19" s="95">
        <v>44378</v>
      </c>
      <c r="H19" s="5">
        <v>398410</v>
      </c>
      <c r="I19" s="11">
        <v>1.9900000000000001E-2</v>
      </c>
      <c r="J19" s="95">
        <v>44378</v>
      </c>
      <c r="K19" s="5">
        <v>403655</v>
      </c>
      <c r="L19" s="11">
        <v>1.9E-3</v>
      </c>
      <c r="M19" s="95">
        <v>44378</v>
      </c>
      <c r="N19" s="5">
        <v>182244</v>
      </c>
      <c r="O19" s="11">
        <v>1.32E-2</v>
      </c>
      <c r="P19" s="95">
        <v>44378</v>
      </c>
      <c r="Q19" s="5">
        <v>254110</v>
      </c>
      <c r="R19" s="11">
        <v>1.6899999999999998E-2</v>
      </c>
      <c r="S19" s="95">
        <v>44378</v>
      </c>
      <c r="T19" s="5">
        <v>241220</v>
      </c>
      <c r="U19" s="11">
        <v>8.3999999999999995E-3</v>
      </c>
      <c r="V19" s="95">
        <v>44378</v>
      </c>
      <c r="W19" s="5">
        <v>125110</v>
      </c>
      <c r="X19" s="11">
        <v>2.5399999999999999E-2</v>
      </c>
    </row>
    <row r="20" spans="1:24" ht="20.100000000000001" customHeight="1">
      <c r="A20" s="36">
        <v>44409</v>
      </c>
      <c r="B20" s="5">
        <v>2029991</v>
      </c>
      <c r="C20" s="11">
        <v>2.86E-2</v>
      </c>
      <c r="D20" s="95">
        <v>44409</v>
      </c>
      <c r="E20" s="5">
        <v>385550</v>
      </c>
      <c r="F20" s="11">
        <v>4.5199999999999997E-2</v>
      </c>
      <c r="G20" s="95">
        <v>44409</v>
      </c>
      <c r="H20" s="5">
        <v>410999</v>
      </c>
      <c r="I20" s="11">
        <v>3.1600000000000003E-2</v>
      </c>
      <c r="J20" s="95">
        <v>44409</v>
      </c>
      <c r="K20" s="5">
        <v>419870</v>
      </c>
      <c r="L20" s="11">
        <v>4.02E-2</v>
      </c>
      <c r="M20" s="95">
        <v>44409</v>
      </c>
      <c r="N20" s="5">
        <v>186800</v>
      </c>
      <c r="O20" s="11">
        <v>2.5000000000000001E-2</v>
      </c>
      <c r="P20" s="95">
        <v>44409</v>
      </c>
      <c r="Q20" s="5">
        <v>260983</v>
      </c>
      <c r="R20" s="11">
        <v>2.7E-2</v>
      </c>
      <c r="S20" s="95">
        <v>44409</v>
      </c>
      <c r="T20" s="5">
        <v>248900</v>
      </c>
      <c r="U20" s="11">
        <v>3.1800000000000002E-2</v>
      </c>
      <c r="V20" s="95">
        <v>44409</v>
      </c>
      <c r="W20" s="5">
        <v>126889</v>
      </c>
      <c r="X20" s="11">
        <v>1.4200000000000001E-2</v>
      </c>
    </row>
    <row r="21" spans="1:24" ht="20.100000000000001" customHeight="1">
      <c r="A21" s="36">
        <v>44440</v>
      </c>
      <c r="B21" s="5">
        <v>2008872</v>
      </c>
      <c r="C21" s="11">
        <v>-1.04E-2</v>
      </c>
      <c r="D21" s="95">
        <v>44440</v>
      </c>
      <c r="E21" s="5">
        <v>380114</v>
      </c>
      <c r="F21" s="11">
        <v>-1.41E-2</v>
      </c>
      <c r="G21" s="95">
        <v>44440</v>
      </c>
      <c r="H21" s="5">
        <v>405748</v>
      </c>
      <c r="I21" s="11">
        <v>-1.2800000000000001E-2</v>
      </c>
      <c r="J21" s="95">
        <v>44440</v>
      </c>
      <c r="K21" s="5">
        <v>407857</v>
      </c>
      <c r="L21" s="11">
        <v>-2.86E-2</v>
      </c>
      <c r="M21" s="95">
        <v>44440</v>
      </c>
      <c r="N21" s="5">
        <v>187401</v>
      </c>
      <c r="O21" s="11">
        <v>3.2000000000000002E-3</v>
      </c>
      <c r="P21" s="95">
        <v>44440</v>
      </c>
      <c r="Q21" s="5">
        <v>258780</v>
      </c>
      <c r="R21" s="11">
        <v>-8.3999999999999995E-3</v>
      </c>
      <c r="S21" s="95">
        <v>44440</v>
      </c>
      <c r="T21" s="5">
        <v>243557</v>
      </c>
      <c r="U21" s="11">
        <v>-2.1499999999999998E-2</v>
      </c>
      <c r="V21" s="95">
        <v>44440</v>
      </c>
      <c r="W21" s="5">
        <v>125415</v>
      </c>
      <c r="X21" s="11">
        <v>-1.1599999999999999E-2</v>
      </c>
    </row>
    <row r="22" spans="1:24" ht="20.100000000000001" customHeight="1">
      <c r="A22" s="36">
        <v>44470</v>
      </c>
      <c r="B22" s="5">
        <v>2050349</v>
      </c>
      <c r="C22" s="11">
        <v>2.06E-2</v>
      </c>
      <c r="D22" s="95">
        <v>44105</v>
      </c>
      <c r="E22" s="5">
        <v>388763</v>
      </c>
      <c r="F22" s="11">
        <v>2.2800000000000001E-2</v>
      </c>
      <c r="G22" s="95">
        <v>44105</v>
      </c>
      <c r="H22" s="5">
        <v>420992</v>
      </c>
      <c r="I22" s="11">
        <v>3.7600000000000001E-2</v>
      </c>
      <c r="J22" s="95">
        <v>44105</v>
      </c>
      <c r="K22" s="5">
        <v>414733</v>
      </c>
      <c r="L22" s="11">
        <v>1.6899999999999998E-2</v>
      </c>
      <c r="M22" s="95">
        <v>44105</v>
      </c>
      <c r="N22" s="5">
        <v>190022</v>
      </c>
      <c r="O22" s="11">
        <v>1.4E-2</v>
      </c>
      <c r="P22" s="95">
        <v>44105</v>
      </c>
      <c r="Q22" s="5">
        <v>259877</v>
      </c>
      <c r="R22" s="11">
        <v>4.1999999999999997E-3</v>
      </c>
      <c r="S22" s="95">
        <v>44105</v>
      </c>
      <c r="T22" s="5">
        <v>249353</v>
      </c>
      <c r="U22" s="11">
        <v>6.1000000000000004E-3</v>
      </c>
      <c r="V22" s="95">
        <v>44105</v>
      </c>
      <c r="W22" s="5">
        <v>126609</v>
      </c>
      <c r="X22" s="11">
        <v>9.4999999999999998E-3</v>
      </c>
    </row>
    <row r="23" spans="1:24" ht="20.100000000000001" customHeight="1">
      <c r="A23" s="36">
        <v>44501</v>
      </c>
      <c r="B23" s="5">
        <v>2079209</v>
      </c>
      <c r="C23" s="11">
        <v>1.41E-2</v>
      </c>
      <c r="D23" s="95">
        <v>44501</v>
      </c>
      <c r="E23" s="5">
        <v>395214</v>
      </c>
      <c r="F23" s="11">
        <v>1.66E-2</v>
      </c>
      <c r="G23" s="95">
        <v>44501</v>
      </c>
      <c r="H23" s="5">
        <v>430150</v>
      </c>
      <c r="I23" s="11">
        <v>2.18E-2</v>
      </c>
      <c r="J23" s="95">
        <v>44501</v>
      </c>
      <c r="K23" s="5">
        <v>422561</v>
      </c>
      <c r="L23" s="11">
        <v>1.89E-2</v>
      </c>
      <c r="M23" s="95">
        <v>44501</v>
      </c>
      <c r="N23" s="5">
        <v>188956</v>
      </c>
      <c r="O23" s="11">
        <v>-5.5999999999999999E-3</v>
      </c>
      <c r="P23" s="95">
        <v>44501</v>
      </c>
      <c r="Q23" s="5">
        <v>265680</v>
      </c>
      <c r="R23" s="11">
        <v>2.23E-2</v>
      </c>
      <c r="S23" s="95">
        <v>44501</v>
      </c>
      <c r="T23" s="5">
        <v>250870</v>
      </c>
      <c r="U23" s="11">
        <v>6.1000000000000004E-3</v>
      </c>
      <c r="V23" s="95">
        <v>44501</v>
      </c>
      <c r="W23" s="5">
        <v>125778</v>
      </c>
      <c r="X23" s="11">
        <v>-6.6E-3</v>
      </c>
    </row>
    <row r="24" spans="1:24" ht="20.100000000000001" customHeight="1">
      <c r="A24" s="36">
        <v>44531</v>
      </c>
      <c r="B24" s="5">
        <v>1993295</v>
      </c>
      <c r="C24" s="11">
        <v>-4.1300000000000003E-2</v>
      </c>
      <c r="D24" s="95">
        <v>44531</v>
      </c>
      <c r="E24" s="5">
        <v>364410</v>
      </c>
      <c r="F24" s="11">
        <v>-7.7899999999999997E-2</v>
      </c>
      <c r="G24" s="95">
        <v>44531</v>
      </c>
      <c r="H24" s="5">
        <v>406254</v>
      </c>
      <c r="I24" s="11">
        <v>-5.5599999999999997E-2</v>
      </c>
      <c r="J24" s="95">
        <v>44531</v>
      </c>
      <c r="K24" s="5">
        <v>401050</v>
      </c>
      <c r="L24" s="11">
        <v>-5.0900000000000001E-2</v>
      </c>
      <c r="M24" s="95">
        <v>44531</v>
      </c>
      <c r="N24" s="5">
        <v>180874</v>
      </c>
      <c r="O24" s="11">
        <v>-4.2799999999999998E-2</v>
      </c>
      <c r="P24" s="95">
        <v>44531</v>
      </c>
      <c r="Q24" s="5">
        <v>250774</v>
      </c>
      <c r="R24" s="11">
        <v>-5.6099999999999997E-2</v>
      </c>
      <c r="S24" s="95">
        <v>44531</v>
      </c>
      <c r="T24" s="5">
        <v>235987</v>
      </c>
      <c r="U24" s="11">
        <v>-5.9299999999999999E-2</v>
      </c>
      <c r="V24" s="95">
        <v>44531</v>
      </c>
      <c r="W24" s="5">
        <v>112581</v>
      </c>
      <c r="X24" s="11">
        <v>-0.10489999999999999</v>
      </c>
    </row>
    <row r="25" spans="1:24" s="10" customFormat="1" ht="20.100000000000001" customHeight="1">
      <c r="A25" s="36">
        <v>44562</v>
      </c>
      <c r="B25" s="5">
        <v>1856665</v>
      </c>
      <c r="C25" s="11">
        <v>-6.8500000000000005E-2</v>
      </c>
      <c r="D25" s="95">
        <v>44562</v>
      </c>
      <c r="E25" s="5">
        <v>340330</v>
      </c>
      <c r="F25" s="11">
        <v>-6.6100000000000006E-2</v>
      </c>
      <c r="G25" s="95">
        <v>44562</v>
      </c>
      <c r="H25" s="5">
        <v>387668</v>
      </c>
      <c r="I25" s="11">
        <v>-4.5699999999999998E-2</v>
      </c>
      <c r="J25" s="95">
        <v>44562</v>
      </c>
      <c r="K25" s="5">
        <v>388766</v>
      </c>
      <c r="L25" s="11">
        <v>-3.0599999999999999E-2</v>
      </c>
      <c r="M25" s="95">
        <v>44562</v>
      </c>
      <c r="N25" s="5">
        <v>171567</v>
      </c>
      <c r="O25" s="11">
        <v>-5.1499999999999997E-2</v>
      </c>
      <c r="P25" s="95">
        <v>44562</v>
      </c>
      <c r="Q25" s="5">
        <v>233228</v>
      </c>
      <c r="R25" s="11">
        <v>-7.0000000000000007E-2</v>
      </c>
      <c r="S25" s="95">
        <v>44562</v>
      </c>
      <c r="T25" s="5">
        <v>226330</v>
      </c>
      <c r="U25" s="11">
        <v>-4.0899999999999999E-2</v>
      </c>
      <c r="V25" s="95">
        <v>44562</v>
      </c>
      <c r="W25" s="5">
        <v>108776</v>
      </c>
      <c r="X25" s="11">
        <v>-3.3799999999999997E-2</v>
      </c>
    </row>
    <row r="26" spans="1:24" ht="20.100000000000001" customHeight="1">
      <c r="A26" s="36">
        <v>44593</v>
      </c>
      <c r="B26" s="5">
        <v>1822940</v>
      </c>
      <c r="C26" s="11">
        <v>-1.8200000000000001E-2</v>
      </c>
      <c r="D26" s="95">
        <v>44593</v>
      </c>
      <c r="E26" s="5">
        <v>330393</v>
      </c>
      <c r="F26" s="11">
        <v>-2.92E-2</v>
      </c>
      <c r="G26" s="95">
        <v>44593</v>
      </c>
      <c r="H26" s="5">
        <v>363422</v>
      </c>
      <c r="I26" s="11">
        <v>-6.25E-2</v>
      </c>
      <c r="J26" s="95">
        <v>44593</v>
      </c>
      <c r="K26" s="5">
        <v>381222</v>
      </c>
      <c r="L26" s="11">
        <v>-1.9400000000000001E-2</v>
      </c>
      <c r="M26" s="95">
        <v>44593</v>
      </c>
      <c r="N26" s="5">
        <v>166354</v>
      </c>
      <c r="O26" s="11">
        <v>-3.04E-2</v>
      </c>
      <c r="P26" s="95">
        <v>44593</v>
      </c>
      <c r="Q26" s="5">
        <v>242271</v>
      </c>
      <c r="R26" s="11">
        <v>3.8800000000000001E-2</v>
      </c>
      <c r="S26" s="95">
        <v>44593</v>
      </c>
      <c r="T26" s="5">
        <v>234455</v>
      </c>
      <c r="U26" s="11">
        <v>3.5900000000000001E-2</v>
      </c>
      <c r="V26" s="95">
        <v>44593</v>
      </c>
      <c r="W26" s="5">
        <v>104823</v>
      </c>
      <c r="X26" s="11">
        <v>-3.6299999999999999E-2</v>
      </c>
    </row>
    <row r="27" spans="1:24" ht="20.100000000000001" customHeight="1">
      <c r="A27" s="36">
        <v>44621</v>
      </c>
      <c r="B27" s="5">
        <v>1800730</v>
      </c>
      <c r="C27" s="11">
        <v>-1.2200000000000001E-2</v>
      </c>
      <c r="D27" s="95">
        <v>44621</v>
      </c>
      <c r="E27" s="5">
        <v>330141</v>
      </c>
      <c r="F27" s="11">
        <v>-8.0000000000000004E-4</v>
      </c>
      <c r="G27" s="95">
        <v>44621</v>
      </c>
      <c r="H27" s="5">
        <v>352414</v>
      </c>
      <c r="I27" s="11">
        <v>-3.0300000000000001E-2</v>
      </c>
      <c r="J27" s="95">
        <v>44621</v>
      </c>
      <c r="K27" s="5">
        <v>384510</v>
      </c>
      <c r="L27" s="11">
        <v>8.6E-3</v>
      </c>
      <c r="M27" s="95">
        <v>44621</v>
      </c>
      <c r="N27" s="5">
        <v>157140</v>
      </c>
      <c r="O27" s="11">
        <v>-5.5399999999999998E-2</v>
      </c>
      <c r="P27" s="95">
        <v>44621</v>
      </c>
      <c r="Q27" s="5">
        <v>241140</v>
      </c>
      <c r="R27" s="11">
        <v>-4.7000000000000002E-3</v>
      </c>
      <c r="S27" s="95">
        <v>44621</v>
      </c>
      <c r="T27" s="5">
        <v>233240</v>
      </c>
      <c r="U27" s="11">
        <v>-5.1999999999999998E-3</v>
      </c>
      <c r="V27" s="95">
        <v>44621</v>
      </c>
      <c r="W27" s="5">
        <v>102145</v>
      </c>
      <c r="X27" s="11">
        <v>-2.5499999999999998E-2</v>
      </c>
    </row>
    <row r="28" spans="1:24" ht="20.100000000000001" customHeight="1">
      <c r="A28" s="114">
        <v>44652</v>
      </c>
      <c r="B28" s="63">
        <v>1762794</v>
      </c>
      <c r="C28" s="64">
        <v>-2.1100000000000001E-2</v>
      </c>
      <c r="D28" s="114">
        <v>44652</v>
      </c>
      <c r="E28" s="63">
        <v>325400</v>
      </c>
      <c r="F28" s="64">
        <v>-1.44E-2</v>
      </c>
      <c r="G28" s="114">
        <v>44652</v>
      </c>
      <c r="H28" s="63">
        <v>345440</v>
      </c>
      <c r="I28" s="64">
        <v>-1.9800000000000002E-2</v>
      </c>
      <c r="J28" s="114">
        <v>44652</v>
      </c>
      <c r="K28" s="63">
        <v>374705</v>
      </c>
      <c r="L28" s="64">
        <v>-2.5499999999999998E-2</v>
      </c>
      <c r="M28" s="114">
        <v>44652</v>
      </c>
      <c r="N28" s="63">
        <v>153140</v>
      </c>
      <c r="O28" s="64">
        <v>-2.5499999999999998E-2</v>
      </c>
      <c r="P28" s="114">
        <v>44652</v>
      </c>
      <c r="Q28" s="63">
        <v>235441</v>
      </c>
      <c r="R28" s="64">
        <v>-2.3599999999999999E-2</v>
      </c>
      <c r="S28" s="114">
        <v>44652</v>
      </c>
      <c r="T28" s="63">
        <v>228540</v>
      </c>
      <c r="U28" s="64">
        <v>-2.0199999999999999E-2</v>
      </c>
      <c r="V28" s="114">
        <v>44652</v>
      </c>
      <c r="W28" s="63">
        <v>100128</v>
      </c>
      <c r="X28" s="64">
        <v>-1.9699999999999999E-2</v>
      </c>
    </row>
    <row r="29" spans="1:24" ht="20.100000000000001" customHeight="1">
      <c r="A29" s="114">
        <v>44682</v>
      </c>
      <c r="B29" s="63">
        <v>1724528</v>
      </c>
      <c r="C29" s="64">
        <v>-2.1700000000000001E-2</v>
      </c>
      <c r="D29" s="114">
        <v>44682</v>
      </c>
      <c r="E29" s="63">
        <v>314678</v>
      </c>
      <c r="F29" s="64">
        <v>-3.3000000000000002E-2</v>
      </c>
      <c r="G29" s="114">
        <v>44682</v>
      </c>
      <c r="H29" s="63">
        <v>332933</v>
      </c>
      <c r="I29" s="64">
        <v>-3.6200000000000003E-2</v>
      </c>
      <c r="J29" s="114">
        <v>44682</v>
      </c>
      <c r="K29" s="63">
        <v>370887</v>
      </c>
      <c r="L29" s="64">
        <v>-1.0200000000000001E-2</v>
      </c>
      <c r="M29" s="114">
        <v>44682</v>
      </c>
      <c r="N29" s="63">
        <v>149333</v>
      </c>
      <c r="O29" s="64">
        <v>-2.4899999999999999E-2</v>
      </c>
      <c r="P29" s="114">
        <v>44682</v>
      </c>
      <c r="Q29" s="63">
        <v>232566</v>
      </c>
      <c r="R29" s="64">
        <v>-1.2200000000000001E-2</v>
      </c>
      <c r="S29" s="114">
        <v>44682</v>
      </c>
      <c r="T29" s="63">
        <v>224922</v>
      </c>
      <c r="U29" s="64">
        <v>-1.5800000000000002E-2</v>
      </c>
      <c r="V29" s="114">
        <v>44682</v>
      </c>
      <c r="W29" s="63">
        <v>99209</v>
      </c>
      <c r="X29" s="64">
        <v>-9.1999999999999998E-3</v>
      </c>
    </row>
    <row r="30" spans="1:24" ht="20.100000000000001" customHeight="1">
      <c r="A30" s="114">
        <v>44713</v>
      </c>
      <c r="B30" s="63">
        <v>1678163</v>
      </c>
      <c r="C30" s="64">
        <v>-2.69E-2</v>
      </c>
      <c r="D30" s="114">
        <v>44713</v>
      </c>
      <c r="E30" s="63">
        <v>302548</v>
      </c>
      <c r="F30" s="64">
        <v>-3.85E-2</v>
      </c>
      <c r="G30" s="114">
        <v>44713</v>
      </c>
      <c r="H30" s="63">
        <v>325514</v>
      </c>
      <c r="I30" s="64">
        <v>-2.23E-2</v>
      </c>
      <c r="J30" s="114">
        <v>44713</v>
      </c>
      <c r="K30" s="63">
        <v>359440</v>
      </c>
      <c r="L30" s="64">
        <v>-3.09E-2</v>
      </c>
      <c r="M30" s="114">
        <v>44713</v>
      </c>
      <c r="N30" s="63">
        <v>145540</v>
      </c>
      <c r="O30" s="64">
        <v>-2.5399999999999999E-2</v>
      </c>
      <c r="P30" s="114">
        <v>44713</v>
      </c>
      <c r="Q30" s="63">
        <v>225440</v>
      </c>
      <c r="R30" s="64">
        <v>-3.0599999999999999E-2</v>
      </c>
      <c r="S30" s="114">
        <v>44713</v>
      </c>
      <c r="T30" s="63">
        <v>221140</v>
      </c>
      <c r="U30" s="64">
        <v>-1.6799999999999999E-2</v>
      </c>
      <c r="V30" s="114">
        <v>44713</v>
      </c>
      <c r="W30" s="63">
        <v>98541</v>
      </c>
      <c r="X30" s="64">
        <v>-6.7000000000000002E-3</v>
      </c>
    </row>
    <row r="31" spans="1:24" s="10" customFormat="1" ht="20.100000000000001" customHeight="1">
      <c r="A31" s="114">
        <v>44743</v>
      </c>
      <c r="B31" s="63">
        <v>1687480</v>
      </c>
      <c r="C31" s="64">
        <v>5.5999999999999999E-3</v>
      </c>
      <c r="D31" s="114">
        <v>44743</v>
      </c>
      <c r="E31" s="63">
        <v>305980</v>
      </c>
      <c r="F31" s="64">
        <v>1.1299999999999999E-2</v>
      </c>
      <c r="G31" s="114">
        <v>44743</v>
      </c>
      <c r="H31" s="63">
        <v>328741</v>
      </c>
      <c r="I31" s="64">
        <v>9.9000000000000008E-3</v>
      </c>
      <c r="J31" s="114">
        <v>44743</v>
      </c>
      <c r="K31" s="63">
        <v>362414</v>
      </c>
      <c r="L31" s="64">
        <v>8.3000000000000001E-3</v>
      </c>
      <c r="M31" s="114">
        <v>44743</v>
      </c>
      <c r="N31" s="63">
        <v>144580</v>
      </c>
      <c r="O31" s="64">
        <v>-6.6E-3</v>
      </c>
      <c r="P31" s="114">
        <v>44743</v>
      </c>
      <c r="Q31" s="63">
        <v>223040</v>
      </c>
      <c r="R31" s="64">
        <v>-1.06E-2</v>
      </c>
      <c r="S31" s="114">
        <v>44743</v>
      </c>
      <c r="T31" s="63">
        <v>222878</v>
      </c>
      <c r="U31" s="64">
        <v>7.9000000000000008E-3</v>
      </c>
      <c r="V31" s="114">
        <v>44743</v>
      </c>
      <c r="W31" s="63">
        <v>99847</v>
      </c>
      <c r="X31" s="64">
        <v>1.3299999999999999E-2</v>
      </c>
    </row>
    <row r="32" spans="1:24" ht="20.100000000000001" customHeight="1">
      <c r="A32" s="114">
        <v>44774</v>
      </c>
      <c r="B32" s="63">
        <v>1699637</v>
      </c>
      <c r="C32" s="64">
        <v>7.1999999999999998E-3</v>
      </c>
      <c r="D32" s="114">
        <v>44774</v>
      </c>
      <c r="E32" s="63">
        <v>307871</v>
      </c>
      <c r="F32" s="64">
        <v>6.1999999999999998E-3</v>
      </c>
      <c r="G32" s="114">
        <v>44774</v>
      </c>
      <c r="H32" s="63">
        <v>330141</v>
      </c>
      <c r="I32" s="64">
        <v>4.3E-3</v>
      </c>
      <c r="J32" s="114">
        <v>44774</v>
      </c>
      <c r="K32" s="63">
        <v>365740</v>
      </c>
      <c r="L32" s="64">
        <v>9.1999999999999998E-3</v>
      </c>
      <c r="M32" s="114">
        <v>44774</v>
      </c>
      <c r="N32" s="63">
        <v>146558</v>
      </c>
      <c r="O32" s="64">
        <v>1.37E-2</v>
      </c>
      <c r="P32" s="114">
        <v>44774</v>
      </c>
      <c r="Q32" s="63">
        <v>224865</v>
      </c>
      <c r="R32" s="64">
        <v>8.2000000000000007E-3</v>
      </c>
      <c r="S32" s="114">
        <v>44774</v>
      </c>
      <c r="T32" s="63">
        <v>223588</v>
      </c>
      <c r="U32" s="64">
        <v>3.2000000000000002E-3</v>
      </c>
      <c r="V32" s="114">
        <v>44774</v>
      </c>
      <c r="W32" s="63">
        <v>100874</v>
      </c>
      <c r="X32" s="64">
        <v>1.03E-2</v>
      </c>
    </row>
    <row r="33" spans="1:24" ht="20.100000000000001" customHeight="1">
      <c r="A33" s="114">
        <v>44805</v>
      </c>
      <c r="B33" s="63">
        <v>1718425</v>
      </c>
      <c r="C33" s="64">
        <v>1.11E-2</v>
      </c>
      <c r="D33" s="114">
        <v>44805</v>
      </c>
      <c r="E33" s="63">
        <v>311222</v>
      </c>
      <c r="F33" s="64">
        <v>1.09E-2</v>
      </c>
      <c r="G33" s="114">
        <v>44805</v>
      </c>
      <c r="H33" s="63">
        <v>333711</v>
      </c>
      <c r="I33" s="64">
        <v>1.0800000000000001E-2</v>
      </c>
      <c r="J33" s="114">
        <v>44805</v>
      </c>
      <c r="K33" s="63">
        <v>369889</v>
      </c>
      <c r="L33" s="64">
        <v>1.1299999999999999E-2</v>
      </c>
      <c r="M33" s="114">
        <v>44805</v>
      </c>
      <c r="N33" s="63">
        <v>148078</v>
      </c>
      <c r="O33" s="64">
        <v>1.03E-2</v>
      </c>
      <c r="P33" s="114">
        <v>44805</v>
      </c>
      <c r="Q33" s="63">
        <v>226967</v>
      </c>
      <c r="R33" s="64">
        <v>9.2999999999999992E-3</v>
      </c>
      <c r="S33" s="114">
        <v>44805</v>
      </c>
      <c r="T33" s="63">
        <v>226766</v>
      </c>
      <c r="U33" s="64">
        <v>1.4200000000000001E-2</v>
      </c>
      <c r="V33" s="114">
        <v>44805</v>
      </c>
      <c r="W33" s="63">
        <v>101792</v>
      </c>
      <c r="X33" s="64">
        <v>9.1000000000000004E-3</v>
      </c>
    </row>
    <row r="34" spans="1:24" s="113" customFormat="1" ht="20.100000000000001" customHeight="1">
      <c r="A34" s="118">
        <v>44835</v>
      </c>
      <c r="B34" s="119">
        <v>1777948</v>
      </c>
      <c r="C34" s="94">
        <v>3.4599999999999999E-2</v>
      </c>
      <c r="D34" s="118">
        <v>44835</v>
      </c>
      <c r="E34" s="119">
        <v>324667</v>
      </c>
      <c r="F34" s="94">
        <v>4.3200000000000002E-2</v>
      </c>
      <c r="G34" s="118">
        <v>44835</v>
      </c>
      <c r="H34" s="119">
        <v>347847</v>
      </c>
      <c r="I34" s="94">
        <v>4.24E-2</v>
      </c>
      <c r="J34" s="118">
        <v>44835</v>
      </c>
      <c r="K34" s="119">
        <v>384744</v>
      </c>
      <c r="L34" s="94">
        <v>4.02E-2</v>
      </c>
      <c r="M34" s="118">
        <v>44835</v>
      </c>
      <c r="N34" s="119">
        <v>150383</v>
      </c>
      <c r="O34" s="94">
        <v>1.5599999999999999E-2</v>
      </c>
      <c r="P34" s="118">
        <v>44835</v>
      </c>
      <c r="Q34" s="119">
        <v>230994</v>
      </c>
      <c r="R34" s="94">
        <v>1.77E-2</v>
      </c>
      <c r="S34" s="118">
        <v>44835</v>
      </c>
      <c r="T34" s="119">
        <v>234844</v>
      </c>
      <c r="U34" s="94">
        <v>3.56E-2</v>
      </c>
      <c r="V34" s="118">
        <v>44835</v>
      </c>
      <c r="W34" s="119">
        <v>104469</v>
      </c>
      <c r="X34" s="94">
        <v>2.63E-2</v>
      </c>
    </row>
    <row r="35" spans="1:24" s="54" customFormat="1" ht="20.100000000000001" customHeight="1">
      <c r="A35" s="114">
        <v>44866</v>
      </c>
      <c r="B35" s="63">
        <v>1832146</v>
      </c>
      <c r="C35" s="64">
        <v>3.0499999999999999E-2</v>
      </c>
      <c r="D35" s="114">
        <v>44866</v>
      </c>
      <c r="E35" s="63">
        <v>338558</v>
      </c>
      <c r="F35" s="64">
        <v>4.2799999999999998E-2</v>
      </c>
      <c r="G35" s="114">
        <v>44866</v>
      </c>
      <c r="H35" s="63">
        <v>354410</v>
      </c>
      <c r="I35" s="64">
        <v>1.89E-2</v>
      </c>
      <c r="J35" s="114">
        <v>44866</v>
      </c>
      <c r="K35" s="63">
        <v>399787</v>
      </c>
      <c r="L35" s="64">
        <v>3.9100000000000003E-2</v>
      </c>
      <c r="M35" s="114">
        <v>44866</v>
      </c>
      <c r="N35" s="63">
        <v>154410</v>
      </c>
      <c r="O35" s="64">
        <v>2.6800000000000001E-2</v>
      </c>
      <c r="P35" s="114">
        <v>44866</v>
      </c>
      <c r="Q35" s="63">
        <v>235400</v>
      </c>
      <c r="R35" s="64">
        <v>1.9099999999999999E-2</v>
      </c>
      <c r="S35" s="114">
        <v>44866</v>
      </c>
      <c r="T35" s="63">
        <v>242741</v>
      </c>
      <c r="U35" s="64">
        <v>3.3599999999999998E-2</v>
      </c>
      <c r="V35" s="114">
        <v>44866</v>
      </c>
      <c r="W35" s="63">
        <v>106840</v>
      </c>
      <c r="X35" s="64">
        <v>2.2700000000000001E-2</v>
      </c>
    </row>
    <row r="36" spans="1:24" ht="20.100000000000001" customHeight="1">
      <c r="A36" s="114">
        <v>44896</v>
      </c>
      <c r="B36" s="63">
        <v>1739018</v>
      </c>
      <c r="C36" s="64">
        <v>-5.0799999999999998E-2</v>
      </c>
      <c r="D36" s="114">
        <v>44896</v>
      </c>
      <c r="E36" s="63">
        <v>316292</v>
      </c>
      <c r="F36" s="64">
        <v>-6.5799999999999997E-2</v>
      </c>
      <c r="G36" s="114">
        <v>44896</v>
      </c>
      <c r="H36" s="63">
        <v>329122</v>
      </c>
      <c r="I36" s="64">
        <v>-7.1400000000000005E-2</v>
      </c>
      <c r="J36" s="114">
        <v>44896</v>
      </c>
      <c r="K36" s="63">
        <v>382922</v>
      </c>
      <c r="L36" s="64">
        <v>-4.2200000000000001E-2</v>
      </c>
      <c r="M36" s="114">
        <v>44896</v>
      </c>
      <c r="N36" s="63">
        <v>145734</v>
      </c>
      <c r="O36" s="64">
        <v>-5.62E-2</v>
      </c>
      <c r="P36" s="114">
        <v>44896</v>
      </c>
      <c r="Q36" s="63">
        <v>227922</v>
      </c>
      <c r="R36" s="64">
        <v>-3.1800000000000002E-2</v>
      </c>
      <c r="S36" s="114">
        <v>44896</v>
      </c>
      <c r="T36" s="63">
        <v>237744</v>
      </c>
      <c r="U36" s="64">
        <v>-2.06E-2</v>
      </c>
      <c r="V36" s="114">
        <v>44896</v>
      </c>
      <c r="W36" s="63">
        <v>99282</v>
      </c>
      <c r="X36" s="64">
        <v>-7.0699999999999999E-2</v>
      </c>
    </row>
    <row r="37" spans="1:24" s="54" customFormat="1" ht="20.100000000000001" customHeight="1">
      <c r="A37" s="115">
        <v>44927</v>
      </c>
      <c r="B37" s="65">
        <v>1505788</v>
      </c>
      <c r="C37" s="58">
        <v>-0.1341</v>
      </c>
      <c r="D37" s="115">
        <v>44927</v>
      </c>
      <c r="E37" s="65">
        <v>285833</v>
      </c>
      <c r="F37" s="58">
        <v>-9.6299999999999997E-2</v>
      </c>
      <c r="G37" s="115">
        <v>44927</v>
      </c>
      <c r="H37" s="65">
        <v>282992</v>
      </c>
      <c r="I37" s="58">
        <v>-0.14019999999999999</v>
      </c>
      <c r="J37" s="115">
        <v>44927</v>
      </c>
      <c r="K37" s="65">
        <v>309292</v>
      </c>
      <c r="L37" s="58">
        <v>-0.1923</v>
      </c>
      <c r="M37" s="115">
        <v>44927</v>
      </c>
      <c r="N37" s="65">
        <v>133982</v>
      </c>
      <c r="O37" s="58">
        <v>-8.0600000000000005E-2</v>
      </c>
      <c r="P37" s="115">
        <v>44927</v>
      </c>
      <c r="Q37" s="65">
        <v>200933</v>
      </c>
      <c r="R37" s="58">
        <v>-0.11840000000000001</v>
      </c>
      <c r="S37" s="115">
        <v>44927</v>
      </c>
      <c r="T37" s="65">
        <v>203993</v>
      </c>
      <c r="U37" s="58">
        <v>-0.14199999999999999</v>
      </c>
      <c r="V37" s="115">
        <v>44927</v>
      </c>
      <c r="W37" s="65">
        <v>88763</v>
      </c>
      <c r="X37" s="58">
        <v>-0.106</v>
      </c>
    </row>
  </sheetData>
  <mergeCells count="2">
    <mergeCell ref="A1:X1"/>
    <mergeCell ref="B2:X2"/>
  </mergeCells>
  <phoneticPr fontId="62" type="noConversion"/>
  <pageMargins left="0.75" right="0.75" top="1" bottom="1" header="0.5" footer="0.5"/>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I80"/>
  <sheetViews>
    <sheetView workbookViewId="0">
      <pane xSplit="1" ySplit="2" topLeftCell="B3" activePane="bottomRight" state="frozen"/>
      <selection pane="topRight"/>
      <selection pane="bottomLeft"/>
      <selection pane="bottomRight" sqref="A1:AI1"/>
    </sheetView>
  </sheetViews>
  <sheetFormatPr defaultColWidth="13.125" defaultRowHeight="20.100000000000001" customHeight="1"/>
  <cols>
    <col min="1" max="1" width="13.125" style="33" customWidth="1"/>
    <col min="2" max="2" width="13.125" customWidth="1"/>
    <col min="3" max="3" width="14"/>
    <col min="8" max="8" width="14"/>
    <col min="13" max="13" width="14"/>
    <col min="18" max="18" width="14"/>
    <col min="23" max="23" width="14"/>
    <col min="33" max="33" width="14"/>
  </cols>
  <sheetData>
    <row r="1" spans="1:35" s="10" customFormat="1" ht="30" customHeight="1">
      <c r="A1" s="570" t="s">
        <v>1721</v>
      </c>
      <c r="B1" s="571"/>
      <c r="C1" s="571"/>
      <c r="D1" s="571"/>
      <c r="E1" s="571"/>
      <c r="F1" s="571"/>
      <c r="G1" s="571"/>
      <c r="H1" s="571"/>
      <c r="I1" s="571"/>
      <c r="J1" s="571"/>
      <c r="K1" s="571"/>
      <c r="L1" s="571"/>
      <c r="M1" s="571"/>
      <c r="N1" s="571"/>
      <c r="O1" s="571"/>
      <c r="P1" s="571"/>
      <c r="Q1" s="571"/>
      <c r="R1" s="571"/>
      <c r="S1" s="571"/>
      <c r="T1" s="571"/>
      <c r="U1" s="571"/>
      <c r="V1" s="571"/>
      <c r="W1" s="571"/>
      <c r="X1" s="571"/>
      <c r="Y1" s="571"/>
      <c r="Z1" s="571"/>
      <c r="AA1" s="571"/>
      <c r="AB1" s="571"/>
      <c r="AC1" s="571"/>
      <c r="AD1" s="571"/>
      <c r="AE1" s="571"/>
      <c r="AF1" s="571"/>
      <c r="AG1" s="571"/>
      <c r="AH1" s="571"/>
      <c r="AI1" s="571"/>
    </row>
    <row r="2" spans="1:35" s="10" customFormat="1" ht="30" customHeight="1">
      <c r="A2" s="79" t="s">
        <v>139</v>
      </c>
      <c r="B2" s="80" t="s">
        <v>20</v>
      </c>
      <c r="C2" s="80" t="s">
        <v>1573</v>
      </c>
      <c r="D2" s="80" t="s">
        <v>1700</v>
      </c>
      <c r="E2" s="80" t="s">
        <v>1722</v>
      </c>
      <c r="F2" s="80" t="s">
        <v>139</v>
      </c>
      <c r="G2" s="80" t="s">
        <v>174</v>
      </c>
      <c r="H2" s="80" t="s">
        <v>1573</v>
      </c>
      <c r="I2" s="80" t="s">
        <v>1700</v>
      </c>
      <c r="J2" s="80" t="s">
        <v>1722</v>
      </c>
      <c r="K2" s="80" t="s">
        <v>139</v>
      </c>
      <c r="L2" s="80" t="s">
        <v>175</v>
      </c>
      <c r="M2" s="80" t="s">
        <v>1573</v>
      </c>
      <c r="N2" s="80" t="s">
        <v>1700</v>
      </c>
      <c r="O2" s="80" t="s">
        <v>1722</v>
      </c>
      <c r="P2" s="80" t="s">
        <v>139</v>
      </c>
      <c r="Q2" s="80" t="s">
        <v>173</v>
      </c>
      <c r="R2" s="80" t="s">
        <v>1573</v>
      </c>
      <c r="S2" s="80" t="s">
        <v>1700</v>
      </c>
      <c r="T2" s="80" t="s">
        <v>1722</v>
      </c>
      <c r="U2" s="80" t="s">
        <v>139</v>
      </c>
      <c r="V2" s="80" t="s">
        <v>178</v>
      </c>
      <c r="W2" s="80" t="s">
        <v>1573</v>
      </c>
      <c r="X2" s="80" t="s">
        <v>1700</v>
      </c>
      <c r="Y2" s="80" t="s">
        <v>1722</v>
      </c>
      <c r="Z2" s="80" t="s">
        <v>139</v>
      </c>
      <c r="AA2" s="80" t="s">
        <v>177</v>
      </c>
      <c r="AB2" s="80" t="s">
        <v>1573</v>
      </c>
      <c r="AC2" s="80" t="s">
        <v>1700</v>
      </c>
      <c r="AD2" s="80" t="s">
        <v>1722</v>
      </c>
      <c r="AE2" s="80" t="s">
        <v>139</v>
      </c>
      <c r="AF2" s="80" t="s">
        <v>176</v>
      </c>
      <c r="AG2" s="80" t="s">
        <v>1573</v>
      </c>
      <c r="AH2" s="80" t="s">
        <v>1700</v>
      </c>
      <c r="AI2" s="80" t="s">
        <v>1722</v>
      </c>
    </row>
    <row r="3" spans="1:35" ht="20.100000000000001" customHeight="1">
      <c r="A3" s="82">
        <v>42583</v>
      </c>
      <c r="B3" s="83">
        <v>1442450</v>
      </c>
      <c r="C3" s="83"/>
      <c r="D3" s="83"/>
      <c r="E3" s="83"/>
      <c r="F3" s="84">
        <v>42583</v>
      </c>
      <c r="G3" s="83">
        <v>42550</v>
      </c>
      <c r="H3" s="83"/>
      <c r="I3" s="83"/>
      <c r="J3" s="83"/>
      <c r="K3" s="84">
        <v>42583</v>
      </c>
      <c r="L3" s="83">
        <v>34660</v>
      </c>
      <c r="M3" s="85"/>
      <c r="N3" s="83"/>
      <c r="O3" s="83"/>
      <c r="P3" s="84">
        <v>42583</v>
      </c>
      <c r="Q3" s="83">
        <v>792760</v>
      </c>
      <c r="R3" s="83"/>
      <c r="S3" s="83"/>
      <c r="T3" s="83"/>
      <c r="U3" s="84">
        <v>42583</v>
      </c>
      <c r="V3" s="83">
        <v>286000</v>
      </c>
      <c r="W3" s="85"/>
      <c r="X3" s="83"/>
      <c r="Y3" s="83"/>
      <c r="Z3" s="84">
        <v>42583</v>
      </c>
      <c r="AA3" s="83">
        <v>227300</v>
      </c>
      <c r="AB3" s="85"/>
      <c r="AC3" s="83"/>
      <c r="AD3" s="83"/>
      <c r="AE3" s="84">
        <v>42583</v>
      </c>
      <c r="AF3" s="83">
        <v>59000</v>
      </c>
      <c r="AG3" s="85"/>
      <c r="AH3" s="83"/>
      <c r="AI3" s="83"/>
    </row>
    <row r="4" spans="1:35" ht="20.100000000000001" customHeight="1">
      <c r="A4" s="82">
        <v>42614</v>
      </c>
      <c r="B4" s="83">
        <v>1358200</v>
      </c>
      <c r="C4" s="85">
        <v>-5.8407570453048598E-2</v>
      </c>
      <c r="D4" s="85"/>
      <c r="E4" s="85"/>
      <c r="F4" s="84">
        <v>42614</v>
      </c>
      <c r="G4" s="83">
        <v>42330</v>
      </c>
      <c r="H4" s="85">
        <v>-5.17038777908343E-3</v>
      </c>
      <c r="I4" s="85"/>
      <c r="J4" s="85"/>
      <c r="K4" s="84">
        <v>42614</v>
      </c>
      <c r="L4" s="83">
        <v>36940</v>
      </c>
      <c r="M4" s="85">
        <v>6.5781881130986694E-2</v>
      </c>
      <c r="N4" s="85"/>
      <c r="O4" s="85"/>
      <c r="P4" s="84">
        <v>42614</v>
      </c>
      <c r="Q4" s="83">
        <v>706060</v>
      </c>
      <c r="R4" s="85">
        <v>-0.109364750996518</v>
      </c>
      <c r="S4" s="85"/>
      <c r="T4" s="85"/>
      <c r="U4" s="84">
        <v>42614</v>
      </c>
      <c r="V4" s="83">
        <v>282570</v>
      </c>
      <c r="W4" s="85">
        <v>-1.1993006993007E-2</v>
      </c>
      <c r="X4" s="85"/>
      <c r="Y4" s="85"/>
      <c r="Z4" s="84">
        <v>42614</v>
      </c>
      <c r="AA4" s="83">
        <v>229120</v>
      </c>
      <c r="AB4" s="85">
        <v>8.0070391553013608E-3</v>
      </c>
      <c r="AC4" s="85"/>
      <c r="AD4" s="85"/>
      <c r="AE4" s="84">
        <v>42614</v>
      </c>
      <c r="AF4" s="83">
        <v>61000</v>
      </c>
      <c r="AG4" s="85">
        <v>3.3898305084745797E-2</v>
      </c>
      <c r="AH4" s="85"/>
      <c r="AI4" s="85"/>
    </row>
    <row r="5" spans="1:35" ht="20.100000000000001" customHeight="1">
      <c r="A5" s="82">
        <v>42644</v>
      </c>
      <c r="B5" s="83">
        <v>1409770</v>
      </c>
      <c r="C5" s="85">
        <v>3.79693712266235E-2</v>
      </c>
      <c r="D5" s="85"/>
      <c r="E5" s="85"/>
      <c r="F5" s="84">
        <v>42644</v>
      </c>
      <c r="G5" s="83">
        <v>45600</v>
      </c>
      <c r="H5" s="85">
        <v>7.7250177179305504E-2</v>
      </c>
      <c r="I5" s="85"/>
      <c r="J5" s="85"/>
      <c r="K5" s="84">
        <v>42644</v>
      </c>
      <c r="L5" s="83">
        <v>42580</v>
      </c>
      <c r="M5" s="85">
        <v>0.15268002165674099</v>
      </c>
      <c r="N5" s="85"/>
      <c r="O5" s="85"/>
      <c r="P5" s="84">
        <v>42644</v>
      </c>
      <c r="Q5" s="83">
        <v>722900</v>
      </c>
      <c r="R5" s="85">
        <v>2.3850664249497201E-2</v>
      </c>
      <c r="S5" s="85"/>
      <c r="T5" s="85"/>
      <c r="U5" s="84">
        <v>42644</v>
      </c>
      <c r="V5" s="83">
        <v>299410</v>
      </c>
      <c r="W5" s="85">
        <v>5.9595852355168601E-2</v>
      </c>
      <c r="X5" s="85"/>
      <c r="Y5" s="85"/>
      <c r="Z5" s="84">
        <v>42644</v>
      </c>
      <c r="AA5" s="83">
        <v>236680</v>
      </c>
      <c r="AB5" s="85">
        <v>3.2995810055865903E-2</v>
      </c>
      <c r="AC5" s="85"/>
      <c r="AD5" s="85"/>
      <c r="AE5" s="84">
        <v>42644</v>
      </c>
      <c r="AF5" s="83">
        <v>62500</v>
      </c>
      <c r="AG5" s="85">
        <v>2.4590163934426201E-2</v>
      </c>
      <c r="AH5" s="85"/>
      <c r="AI5" s="85"/>
    </row>
    <row r="6" spans="1:35" ht="20.100000000000001" customHeight="1">
      <c r="A6" s="82">
        <v>42675</v>
      </c>
      <c r="B6" s="83">
        <v>1510030</v>
      </c>
      <c r="C6" s="85">
        <v>7.1117983784589001E-2</v>
      </c>
      <c r="D6" s="85"/>
      <c r="E6" s="85"/>
      <c r="F6" s="84">
        <v>42675</v>
      </c>
      <c r="G6" s="83">
        <v>47630</v>
      </c>
      <c r="H6" s="85">
        <v>4.4517543859649102E-2</v>
      </c>
      <c r="I6" s="85"/>
      <c r="J6" s="85"/>
      <c r="K6" s="84">
        <v>42675</v>
      </c>
      <c r="L6" s="83">
        <v>48200</v>
      </c>
      <c r="M6" s="85">
        <v>0.13198684828557999</v>
      </c>
      <c r="N6" s="85"/>
      <c r="O6" s="85"/>
      <c r="P6" s="84">
        <v>42675</v>
      </c>
      <c r="Q6" s="83">
        <v>788290</v>
      </c>
      <c r="R6" s="85">
        <v>9.0455111357034199E-2</v>
      </c>
      <c r="S6" s="85"/>
      <c r="T6" s="85"/>
      <c r="U6" s="84">
        <v>42675</v>
      </c>
      <c r="V6" s="83">
        <v>318350</v>
      </c>
      <c r="W6" s="85">
        <v>6.3257740222437506E-2</v>
      </c>
      <c r="X6" s="85"/>
      <c r="Y6" s="85"/>
      <c r="Z6" s="84">
        <v>42675</v>
      </c>
      <c r="AA6" s="83">
        <v>237480</v>
      </c>
      <c r="AB6" s="85">
        <v>3.38009126246409E-3</v>
      </c>
      <c r="AC6" s="85"/>
      <c r="AD6" s="85"/>
      <c r="AE6" s="84">
        <v>42675</v>
      </c>
      <c r="AF6" s="83">
        <v>70000</v>
      </c>
      <c r="AG6" s="85">
        <v>0.12</v>
      </c>
      <c r="AH6" s="85"/>
      <c r="AI6" s="85"/>
    </row>
    <row r="7" spans="1:35" ht="20.100000000000001" customHeight="1">
      <c r="A7" s="82">
        <v>42705</v>
      </c>
      <c r="B7" s="83">
        <v>1581470</v>
      </c>
      <c r="C7" s="85">
        <v>4.7310318338046303E-2</v>
      </c>
      <c r="D7" s="85"/>
      <c r="E7" s="85"/>
      <c r="F7" s="84">
        <v>42705</v>
      </c>
      <c r="G7" s="83">
        <v>48650</v>
      </c>
      <c r="H7" s="85">
        <v>2.14150745328574E-2</v>
      </c>
      <c r="I7" s="85"/>
      <c r="J7" s="85"/>
      <c r="K7" s="84">
        <v>42705</v>
      </c>
      <c r="L7" s="83">
        <v>49800</v>
      </c>
      <c r="M7" s="85">
        <v>3.3195020746888002E-2</v>
      </c>
      <c r="N7" s="85"/>
      <c r="O7" s="85"/>
      <c r="P7" s="84">
        <v>42705</v>
      </c>
      <c r="Q7" s="83">
        <v>852220</v>
      </c>
      <c r="R7" s="85">
        <v>8.1099595326592999E-2</v>
      </c>
      <c r="S7" s="85"/>
      <c r="T7" s="85"/>
      <c r="U7" s="84">
        <v>42705</v>
      </c>
      <c r="V7" s="83">
        <v>320070</v>
      </c>
      <c r="W7" s="85">
        <v>5.4028584890843398E-3</v>
      </c>
      <c r="X7" s="85"/>
      <c r="Y7" s="85"/>
      <c r="Z7" s="84">
        <v>42705</v>
      </c>
      <c r="AA7" s="83">
        <v>238380</v>
      </c>
      <c r="AB7" s="85">
        <v>3.7897928246589199E-3</v>
      </c>
      <c r="AC7" s="85"/>
      <c r="AD7" s="85"/>
      <c r="AE7" s="84">
        <v>42705</v>
      </c>
      <c r="AF7" s="83">
        <v>72300</v>
      </c>
      <c r="AG7" s="85">
        <v>3.2857142857142897E-2</v>
      </c>
      <c r="AH7" s="85"/>
      <c r="AI7" s="85"/>
    </row>
    <row r="8" spans="1:35" ht="20.100000000000001" customHeight="1">
      <c r="A8" s="82">
        <v>42736</v>
      </c>
      <c r="B8" s="83">
        <v>1704231</v>
      </c>
      <c r="C8" s="85">
        <v>7.7624615073317901E-2</v>
      </c>
      <c r="D8" s="85"/>
      <c r="E8" s="85"/>
      <c r="F8" s="84">
        <v>42736</v>
      </c>
      <c r="G8" s="83">
        <v>50680</v>
      </c>
      <c r="H8" s="85">
        <v>4.1726618705036002E-2</v>
      </c>
      <c r="I8" s="85"/>
      <c r="J8" s="85"/>
      <c r="K8" s="84">
        <v>42736</v>
      </c>
      <c r="L8" s="83">
        <v>85600</v>
      </c>
      <c r="M8" s="85">
        <v>0.71887550200803196</v>
      </c>
      <c r="N8" s="85"/>
      <c r="O8" s="85"/>
      <c r="P8" s="84">
        <v>42736</v>
      </c>
      <c r="Q8" s="83">
        <v>905100</v>
      </c>
      <c r="R8" s="85">
        <v>6.2049705475112099E-2</v>
      </c>
      <c r="S8" s="85"/>
      <c r="T8" s="85"/>
      <c r="U8" s="84">
        <v>42736</v>
      </c>
      <c r="V8" s="83">
        <v>338598</v>
      </c>
      <c r="W8" s="85">
        <v>5.7887337144999503E-2</v>
      </c>
      <c r="X8" s="85"/>
      <c r="Y8" s="85"/>
      <c r="Z8" s="84">
        <v>42736</v>
      </c>
      <c r="AA8" s="83">
        <v>250900</v>
      </c>
      <c r="AB8" s="85">
        <v>5.25211846631429E-2</v>
      </c>
      <c r="AC8" s="85"/>
      <c r="AD8" s="85"/>
      <c r="AE8" s="84">
        <v>42736</v>
      </c>
      <c r="AF8" s="83">
        <v>73473</v>
      </c>
      <c r="AG8" s="85">
        <v>1.6224066390041501E-2</v>
      </c>
      <c r="AH8" s="85"/>
      <c r="AI8" s="85"/>
    </row>
    <row r="9" spans="1:35" ht="20.100000000000001" customHeight="1">
      <c r="A9" s="82">
        <v>42767</v>
      </c>
      <c r="B9" s="83">
        <v>1478560</v>
      </c>
      <c r="C9" s="85">
        <v>-0.13241808182106801</v>
      </c>
      <c r="D9" s="85"/>
      <c r="E9" s="85"/>
      <c r="F9" s="84">
        <v>42767</v>
      </c>
      <c r="G9" s="83">
        <v>48990</v>
      </c>
      <c r="H9" s="85">
        <v>-3.3346487766377303E-2</v>
      </c>
      <c r="I9" s="85"/>
      <c r="J9" s="85"/>
      <c r="K9" s="84">
        <v>42767</v>
      </c>
      <c r="L9" s="83">
        <v>42020</v>
      </c>
      <c r="M9" s="85">
        <v>-0.50911214953271</v>
      </c>
      <c r="N9" s="85"/>
      <c r="O9" s="85"/>
      <c r="P9" s="84">
        <v>42767</v>
      </c>
      <c r="Q9" s="83">
        <v>805900</v>
      </c>
      <c r="R9" s="85">
        <v>-0.109601149044304</v>
      </c>
      <c r="S9" s="85"/>
      <c r="T9" s="85"/>
      <c r="U9" s="84">
        <v>42767</v>
      </c>
      <c r="V9" s="83">
        <v>299270</v>
      </c>
      <c r="W9" s="85">
        <v>-0.116149534255961</v>
      </c>
      <c r="X9" s="85"/>
      <c r="Y9" s="85"/>
      <c r="Z9" s="84">
        <v>42767</v>
      </c>
      <c r="AA9" s="83">
        <v>208150</v>
      </c>
      <c r="AB9" s="85">
        <v>-0.17038660821044199</v>
      </c>
      <c r="AC9" s="85"/>
      <c r="AD9" s="85"/>
      <c r="AE9" s="84">
        <v>42767</v>
      </c>
      <c r="AF9" s="83">
        <v>74200</v>
      </c>
      <c r="AG9" s="85">
        <v>9.8947912838729894E-3</v>
      </c>
      <c r="AH9" s="85"/>
      <c r="AI9" s="85"/>
    </row>
    <row r="10" spans="1:35" ht="20.100000000000001" customHeight="1">
      <c r="A10" s="82">
        <v>42795</v>
      </c>
      <c r="B10" s="83">
        <v>1557300</v>
      </c>
      <c r="C10" s="85">
        <v>5.3254517909317199E-2</v>
      </c>
      <c r="D10" s="85"/>
      <c r="E10" s="85"/>
      <c r="F10" s="84">
        <v>42795</v>
      </c>
      <c r="G10" s="83">
        <v>48150</v>
      </c>
      <c r="H10" s="85">
        <v>-1.7146356399265199E-2</v>
      </c>
      <c r="I10" s="85"/>
      <c r="J10" s="85"/>
      <c r="K10" s="84">
        <v>42795</v>
      </c>
      <c r="L10" s="83">
        <v>58000</v>
      </c>
      <c r="M10" s="85">
        <v>0.38029509757258501</v>
      </c>
      <c r="N10" s="85"/>
      <c r="O10" s="85"/>
      <c r="P10" s="84">
        <v>42795</v>
      </c>
      <c r="Q10" s="83">
        <v>827500</v>
      </c>
      <c r="R10" s="85">
        <v>2.6802332795632201E-2</v>
      </c>
      <c r="S10" s="85"/>
      <c r="T10" s="85"/>
      <c r="U10" s="84">
        <v>42795</v>
      </c>
      <c r="V10" s="83">
        <v>315060</v>
      </c>
      <c r="W10" s="85">
        <v>5.2761720185785399E-2</v>
      </c>
      <c r="X10" s="85"/>
      <c r="Y10" s="85"/>
      <c r="Z10" s="84">
        <v>42795</v>
      </c>
      <c r="AA10" s="83">
        <v>233420</v>
      </c>
      <c r="AB10" s="85">
        <v>0.121402834494355</v>
      </c>
      <c r="AC10" s="85"/>
      <c r="AD10" s="85"/>
      <c r="AE10" s="84">
        <v>42795</v>
      </c>
      <c r="AF10" s="83">
        <v>75100</v>
      </c>
      <c r="AG10" s="85">
        <v>1.2129380053908401E-2</v>
      </c>
      <c r="AH10" s="85"/>
      <c r="AI10" s="85"/>
    </row>
    <row r="11" spans="1:35" ht="20.100000000000001" customHeight="1">
      <c r="A11" s="82">
        <v>42826</v>
      </c>
      <c r="B11" s="83">
        <v>1599495</v>
      </c>
      <c r="C11" s="85">
        <v>2.7094972067039098E-2</v>
      </c>
      <c r="D11" s="85"/>
      <c r="E11" s="85"/>
      <c r="F11" s="84">
        <v>42826</v>
      </c>
      <c r="G11" s="83">
        <v>48175</v>
      </c>
      <c r="H11" s="85">
        <v>5.1921079958463102E-4</v>
      </c>
      <c r="I11" s="85"/>
      <c r="J11" s="85"/>
      <c r="K11" s="84">
        <v>42826</v>
      </c>
      <c r="L11" s="83">
        <v>68400</v>
      </c>
      <c r="M11" s="85">
        <v>0.17931034482758601</v>
      </c>
      <c r="N11" s="85"/>
      <c r="O11" s="85"/>
      <c r="P11" s="84">
        <v>42826</v>
      </c>
      <c r="Q11" s="83">
        <v>834900</v>
      </c>
      <c r="R11" s="85">
        <v>8.94259818731118E-3</v>
      </c>
      <c r="S11" s="85"/>
      <c r="T11" s="85"/>
      <c r="U11" s="84">
        <v>42826</v>
      </c>
      <c r="V11" s="83">
        <v>328910</v>
      </c>
      <c r="W11" s="85">
        <v>4.3959880657652502E-2</v>
      </c>
      <c r="X11" s="85"/>
      <c r="Y11" s="85"/>
      <c r="Z11" s="84">
        <v>42826</v>
      </c>
      <c r="AA11" s="83">
        <v>241430</v>
      </c>
      <c r="AB11" s="85">
        <v>3.4315825550509799E-2</v>
      </c>
      <c r="AC11" s="85"/>
      <c r="AD11" s="85"/>
      <c r="AE11" s="84">
        <v>42826</v>
      </c>
      <c r="AF11" s="83">
        <v>77600</v>
      </c>
      <c r="AG11" s="85">
        <v>3.3288948069241001E-2</v>
      </c>
      <c r="AH11" s="85"/>
      <c r="AI11" s="85"/>
    </row>
    <row r="12" spans="1:35" ht="20.100000000000001" customHeight="1">
      <c r="A12" s="82">
        <v>42856</v>
      </c>
      <c r="B12" s="83">
        <v>1664690</v>
      </c>
      <c r="C12" s="85">
        <v>4.0759739792872098E-2</v>
      </c>
      <c r="D12" s="85"/>
      <c r="E12" s="85"/>
      <c r="F12" s="84">
        <v>42856</v>
      </c>
      <c r="G12" s="83">
        <v>49960</v>
      </c>
      <c r="H12" s="85">
        <v>3.7052413077322301E-2</v>
      </c>
      <c r="I12" s="85"/>
      <c r="J12" s="85"/>
      <c r="K12" s="84">
        <v>42856</v>
      </c>
      <c r="L12" s="83">
        <v>69650</v>
      </c>
      <c r="M12" s="85">
        <v>1.82748538011696E-2</v>
      </c>
      <c r="N12" s="85"/>
      <c r="O12" s="85"/>
      <c r="P12" s="84">
        <v>42856</v>
      </c>
      <c r="Q12" s="83">
        <v>855900</v>
      </c>
      <c r="R12" s="85">
        <v>2.5152712899748499E-2</v>
      </c>
      <c r="S12" s="85"/>
      <c r="T12" s="85"/>
      <c r="U12" s="84">
        <v>42856</v>
      </c>
      <c r="V12" s="83">
        <v>352300</v>
      </c>
      <c r="W12" s="85">
        <v>7.1113678513879203E-2</v>
      </c>
      <c r="X12" s="85"/>
      <c r="Y12" s="85"/>
      <c r="Z12" s="84">
        <v>42856</v>
      </c>
      <c r="AA12" s="83">
        <v>256300</v>
      </c>
      <c r="AB12" s="85">
        <v>6.15913515304643E-2</v>
      </c>
      <c r="AC12" s="85"/>
      <c r="AD12" s="85"/>
      <c r="AE12" s="84">
        <v>42856</v>
      </c>
      <c r="AF12" s="83">
        <v>80750</v>
      </c>
      <c r="AG12" s="85">
        <v>4.0592783505154599E-2</v>
      </c>
      <c r="AH12" s="85"/>
      <c r="AI12" s="85"/>
    </row>
    <row r="13" spans="1:35" ht="20.100000000000001" customHeight="1">
      <c r="A13" s="82">
        <v>42887</v>
      </c>
      <c r="B13" s="83">
        <v>1645749</v>
      </c>
      <c r="C13" s="85">
        <v>-1.1378094419982099E-2</v>
      </c>
      <c r="D13" s="85"/>
      <c r="E13" s="85"/>
      <c r="F13" s="84">
        <v>42887</v>
      </c>
      <c r="G13" s="83">
        <v>49040</v>
      </c>
      <c r="H13" s="85">
        <v>-1.8414731785428299E-2</v>
      </c>
      <c r="I13" s="85"/>
      <c r="J13" s="85"/>
      <c r="K13" s="84">
        <v>42887</v>
      </c>
      <c r="L13" s="83">
        <v>72200</v>
      </c>
      <c r="M13" s="85">
        <v>3.6611629576453697E-2</v>
      </c>
      <c r="N13" s="85"/>
      <c r="O13" s="85"/>
      <c r="P13" s="84">
        <v>42887</v>
      </c>
      <c r="Q13" s="83">
        <v>827300</v>
      </c>
      <c r="R13" s="85">
        <v>-3.3415118588620202E-2</v>
      </c>
      <c r="S13" s="85"/>
      <c r="T13" s="85"/>
      <c r="U13" s="84">
        <v>42887</v>
      </c>
      <c r="V13" s="83">
        <v>353599</v>
      </c>
      <c r="W13" s="85">
        <v>3.6871984104456402E-3</v>
      </c>
      <c r="X13" s="85"/>
      <c r="Y13" s="85"/>
      <c r="Z13" s="84">
        <v>42887</v>
      </c>
      <c r="AA13" s="83">
        <v>261850</v>
      </c>
      <c r="AB13" s="85">
        <v>2.16543113538822E-2</v>
      </c>
      <c r="AC13" s="85"/>
      <c r="AD13" s="85"/>
      <c r="AE13" s="84">
        <v>42887</v>
      </c>
      <c r="AF13" s="83">
        <v>81670</v>
      </c>
      <c r="AG13" s="85">
        <v>1.13931888544892E-2</v>
      </c>
      <c r="AH13" s="85"/>
      <c r="AI13" s="85"/>
    </row>
    <row r="14" spans="1:35" ht="20.100000000000001" customHeight="1">
      <c r="A14" s="82">
        <v>42917</v>
      </c>
      <c r="B14" s="83">
        <v>1607200</v>
      </c>
      <c r="C14" s="85">
        <v>-2.3423377440909901E-2</v>
      </c>
      <c r="D14" s="85"/>
      <c r="E14" s="85"/>
      <c r="F14" s="84">
        <v>42917</v>
      </c>
      <c r="G14" s="83">
        <v>48360</v>
      </c>
      <c r="H14" s="85">
        <v>-1.38662316476346E-2</v>
      </c>
      <c r="I14" s="85"/>
      <c r="J14" s="85"/>
      <c r="K14" s="84">
        <v>42917</v>
      </c>
      <c r="L14" s="83">
        <v>63040</v>
      </c>
      <c r="M14" s="85">
        <v>-0.126869806094183</v>
      </c>
      <c r="N14" s="85"/>
      <c r="O14" s="85"/>
      <c r="P14" s="84">
        <v>42917</v>
      </c>
      <c r="Q14" s="83">
        <v>803200</v>
      </c>
      <c r="R14" s="85">
        <v>-2.9130907772271199E-2</v>
      </c>
      <c r="S14" s="85"/>
      <c r="T14" s="85"/>
      <c r="U14" s="84">
        <v>42917</v>
      </c>
      <c r="V14" s="83">
        <v>357530</v>
      </c>
      <c r="W14" s="85">
        <v>1.11171128877627E-2</v>
      </c>
      <c r="X14" s="85"/>
      <c r="Y14" s="85"/>
      <c r="Z14" s="84">
        <v>42917</v>
      </c>
      <c r="AA14" s="83">
        <v>253880</v>
      </c>
      <c r="AB14" s="85">
        <v>-3.0437273248042799E-2</v>
      </c>
      <c r="AC14" s="85"/>
      <c r="AD14" s="85"/>
      <c r="AE14" s="84">
        <v>42917</v>
      </c>
      <c r="AF14" s="83">
        <v>80940</v>
      </c>
      <c r="AG14" s="85">
        <v>-8.9384106771152206E-3</v>
      </c>
      <c r="AH14" s="85"/>
      <c r="AI14" s="85"/>
    </row>
    <row r="15" spans="1:35" ht="20.100000000000001" customHeight="1">
      <c r="A15" s="82">
        <v>42948</v>
      </c>
      <c r="B15" s="83">
        <v>1598800</v>
      </c>
      <c r="C15" s="85">
        <v>-5.2264808362369299E-3</v>
      </c>
      <c r="D15" s="85">
        <v>0.10839197199209701</v>
      </c>
      <c r="E15" s="85"/>
      <c r="F15" s="84">
        <v>42948</v>
      </c>
      <c r="G15" s="83">
        <v>49940</v>
      </c>
      <c r="H15" s="85">
        <v>3.2671629445822997E-2</v>
      </c>
      <c r="I15" s="85">
        <v>0.17367802585193901</v>
      </c>
      <c r="J15" s="85"/>
      <c r="K15" s="84">
        <v>42948</v>
      </c>
      <c r="L15" s="83">
        <v>59760</v>
      </c>
      <c r="M15" s="85">
        <v>-5.2030456852791902E-2</v>
      </c>
      <c r="N15" s="85">
        <v>0.72417772648586298</v>
      </c>
      <c r="O15" s="85"/>
      <c r="P15" s="84">
        <v>42948</v>
      </c>
      <c r="Q15" s="83">
        <v>788750</v>
      </c>
      <c r="R15" s="85">
        <v>-1.79905378486056E-2</v>
      </c>
      <c r="S15" s="85">
        <v>-5.0582774105656196E-3</v>
      </c>
      <c r="T15" s="85"/>
      <c r="U15" s="84">
        <v>42948</v>
      </c>
      <c r="V15" s="83">
        <v>365300</v>
      </c>
      <c r="W15" s="85">
        <v>2.1732442032836401E-2</v>
      </c>
      <c r="X15" s="85">
        <v>0.277272727272727</v>
      </c>
      <c r="Y15" s="85"/>
      <c r="Z15" s="84">
        <v>42948</v>
      </c>
      <c r="AA15" s="83">
        <v>253850</v>
      </c>
      <c r="AB15" s="85">
        <v>-1.1816606270679101E-4</v>
      </c>
      <c r="AC15" s="85">
        <v>0.116805983282006</v>
      </c>
      <c r="AD15" s="85"/>
      <c r="AE15" s="84">
        <v>42948</v>
      </c>
      <c r="AF15" s="83">
        <v>81070</v>
      </c>
      <c r="AG15" s="85">
        <v>1.6061279960464499E-3</v>
      </c>
      <c r="AH15" s="85">
        <v>0.37406779661016898</v>
      </c>
      <c r="AI15" s="85"/>
    </row>
    <row r="16" spans="1:35" ht="20.100000000000001" customHeight="1">
      <c r="A16" s="82">
        <v>42979</v>
      </c>
      <c r="B16" s="83">
        <v>1775328</v>
      </c>
      <c r="C16" s="85">
        <v>0.110412809607205</v>
      </c>
      <c r="D16" s="85">
        <v>0.30711824473568</v>
      </c>
      <c r="E16" s="85"/>
      <c r="F16" s="84">
        <v>42979</v>
      </c>
      <c r="G16" s="83">
        <v>50950</v>
      </c>
      <c r="H16" s="85">
        <v>2.0224269122947499E-2</v>
      </c>
      <c r="I16" s="85">
        <v>0.20363808173872</v>
      </c>
      <c r="J16" s="85"/>
      <c r="K16" s="84">
        <v>42979</v>
      </c>
      <c r="L16" s="83">
        <v>67680</v>
      </c>
      <c r="M16" s="85">
        <v>0.132530120481928</v>
      </c>
      <c r="N16" s="85">
        <v>0.83216025988088804</v>
      </c>
      <c r="O16" s="85"/>
      <c r="P16" s="84">
        <v>42979</v>
      </c>
      <c r="Q16" s="83">
        <v>918900</v>
      </c>
      <c r="R16" s="85">
        <v>0.165007923930269</v>
      </c>
      <c r="S16" s="85">
        <v>0.30144746905362202</v>
      </c>
      <c r="T16" s="85"/>
      <c r="U16" s="84">
        <v>42979</v>
      </c>
      <c r="V16" s="83">
        <v>388498</v>
      </c>
      <c r="W16" s="85">
        <v>6.3503969340268293E-2</v>
      </c>
      <c r="X16" s="85">
        <v>0.37487348267685899</v>
      </c>
      <c r="Y16" s="85"/>
      <c r="Z16" s="84">
        <v>42979</v>
      </c>
      <c r="AA16" s="83">
        <v>267070</v>
      </c>
      <c r="AB16" s="85">
        <v>5.2077998818199703E-2</v>
      </c>
      <c r="AC16" s="85">
        <v>0.16563372905027901</v>
      </c>
      <c r="AD16" s="85"/>
      <c r="AE16" s="84">
        <v>42979</v>
      </c>
      <c r="AF16" s="83">
        <v>82120</v>
      </c>
      <c r="AG16" s="85">
        <v>1.2951770075243599E-2</v>
      </c>
      <c r="AH16" s="85">
        <v>0.34622950819672099</v>
      </c>
      <c r="AI16" s="85"/>
    </row>
    <row r="17" spans="1:35" ht="20.100000000000001" customHeight="1">
      <c r="A17" s="82">
        <v>43009</v>
      </c>
      <c r="B17" s="83">
        <v>1838502</v>
      </c>
      <c r="C17" s="85">
        <v>3.5584410317417402E-2</v>
      </c>
      <c r="D17" s="85">
        <v>0.30411485561474599</v>
      </c>
      <c r="E17" s="85"/>
      <c r="F17" s="84">
        <v>43009</v>
      </c>
      <c r="G17" s="83">
        <v>52230</v>
      </c>
      <c r="H17" s="85">
        <v>2.5122669283611399E-2</v>
      </c>
      <c r="I17" s="85">
        <v>0.14539473684210499</v>
      </c>
      <c r="J17" s="85"/>
      <c r="K17" s="84">
        <v>43009</v>
      </c>
      <c r="L17" s="83">
        <v>73800</v>
      </c>
      <c r="M17" s="85">
        <v>9.0425531914893595E-2</v>
      </c>
      <c r="N17" s="85">
        <v>0.73320807891028605</v>
      </c>
      <c r="O17" s="85"/>
      <c r="P17" s="84">
        <v>43009</v>
      </c>
      <c r="Q17" s="83">
        <v>954800</v>
      </c>
      <c r="R17" s="85">
        <v>3.90684514092937E-2</v>
      </c>
      <c r="S17" s="85">
        <v>0.32079125743532999</v>
      </c>
      <c r="T17" s="85"/>
      <c r="U17" s="84">
        <v>43009</v>
      </c>
      <c r="V17" s="83">
        <v>397852</v>
      </c>
      <c r="W17" s="85">
        <v>2.4077344027511102E-2</v>
      </c>
      <c r="X17" s="85">
        <v>0.32878661367355799</v>
      </c>
      <c r="Y17" s="85"/>
      <c r="Z17" s="84">
        <v>43009</v>
      </c>
      <c r="AA17" s="83">
        <v>276450</v>
      </c>
      <c r="AB17" s="85">
        <v>3.5121878159284102E-2</v>
      </c>
      <c r="AC17" s="85">
        <v>0.168032786885246</v>
      </c>
      <c r="AD17" s="85"/>
      <c r="AE17" s="84">
        <v>43009</v>
      </c>
      <c r="AF17" s="83">
        <v>83240</v>
      </c>
      <c r="AG17" s="85">
        <v>1.3638577691183601E-2</v>
      </c>
      <c r="AH17" s="85">
        <v>0.33184000000000002</v>
      </c>
      <c r="AI17" s="85"/>
    </row>
    <row r="18" spans="1:35" ht="20.100000000000001" customHeight="1">
      <c r="A18" s="82">
        <v>43040</v>
      </c>
      <c r="B18" s="83">
        <v>1850921</v>
      </c>
      <c r="C18" s="85">
        <f>(B18-B19)/B19</f>
        <v>-4.399020706682024E-2</v>
      </c>
      <c r="D18" s="85">
        <f>(B18-B30)/B30</f>
        <v>-0.10290953733650179</v>
      </c>
      <c r="E18" s="85"/>
      <c r="F18" s="84">
        <v>43040</v>
      </c>
      <c r="G18" s="83">
        <v>54800</v>
      </c>
      <c r="H18" s="85">
        <v>4.9205437488033701E-2</v>
      </c>
      <c r="I18" s="85">
        <v>0.150535376863321</v>
      </c>
      <c r="J18" s="85"/>
      <c r="K18" s="84">
        <v>43040</v>
      </c>
      <c r="L18" s="83">
        <v>66410</v>
      </c>
      <c r="M18" s="85">
        <v>-0.10013550135501401</v>
      </c>
      <c r="N18" s="85">
        <v>0.377800829875519</v>
      </c>
      <c r="O18" s="85"/>
      <c r="P18" s="84">
        <v>43040</v>
      </c>
      <c r="Q18" s="83">
        <v>977200</v>
      </c>
      <c r="R18" s="85">
        <v>2.3460410557184799E-2</v>
      </c>
      <c r="S18" s="85">
        <v>0.23964530819875901</v>
      </c>
      <c r="T18" s="85"/>
      <c r="U18" s="84">
        <v>43040</v>
      </c>
      <c r="V18" s="83">
        <v>392821</v>
      </c>
      <c r="W18" s="85">
        <v>-1.26454058293034E-2</v>
      </c>
      <c r="X18" s="85">
        <v>0.23392806659337201</v>
      </c>
      <c r="Y18" s="85"/>
      <c r="Z18" s="84">
        <v>43040</v>
      </c>
      <c r="AA18" s="83">
        <v>273900</v>
      </c>
      <c r="AB18" s="85">
        <v>-9.2240911557243607E-3</v>
      </c>
      <c r="AC18" s="85">
        <v>0.153360282971198</v>
      </c>
      <c r="AD18" s="85"/>
      <c r="AE18" s="84">
        <v>43040</v>
      </c>
      <c r="AF18" s="83">
        <v>85690</v>
      </c>
      <c r="AG18" s="85">
        <v>2.9432964920711201E-2</v>
      </c>
      <c r="AH18" s="85">
        <v>0.224142857142857</v>
      </c>
      <c r="AI18" s="85"/>
    </row>
    <row r="19" spans="1:35" ht="20.100000000000001" customHeight="1">
      <c r="A19" s="82">
        <v>43070</v>
      </c>
      <c r="B19" s="83">
        <v>1936090</v>
      </c>
      <c r="C19" s="85">
        <v>4.5999999999999999E-2</v>
      </c>
      <c r="D19" s="85">
        <v>0.22420000000000001</v>
      </c>
      <c r="E19" s="85"/>
      <c r="F19" s="84">
        <v>43100</v>
      </c>
      <c r="G19" s="83">
        <v>52000</v>
      </c>
      <c r="H19" s="85">
        <v>-5.1094890510949301E-2</v>
      </c>
      <c r="I19" s="85">
        <v>6.8859198355600795E-2</v>
      </c>
      <c r="J19" s="85"/>
      <c r="K19" s="84">
        <v>43100</v>
      </c>
      <c r="L19" s="83">
        <v>73940</v>
      </c>
      <c r="M19" s="85">
        <v>0.113386538171962</v>
      </c>
      <c r="N19" s="85">
        <v>0.48473895582329302</v>
      </c>
      <c r="O19" s="85"/>
      <c r="P19" s="84">
        <v>43100</v>
      </c>
      <c r="Q19" s="83">
        <v>1023320</v>
      </c>
      <c r="R19" s="86">
        <v>4.7199999999999999E-2</v>
      </c>
      <c r="S19" s="85">
        <v>0.20080000000000001</v>
      </c>
      <c r="T19" s="85"/>
      <c r="U19" s="84">
        <v>43100</v>
      </c>
      <c r="V19" s="83">
        <v>419130</v>
      </c>
      <c r="W19" s="85">
        <v>6.6974525292690296E-2</v>
      </c>
      <c r="X19" s="85">
        <v>0.309494798012934</v>
      </c>
      <c r="Y19" s="85"/>
      <c r="Z19" s="84">
        <v>43100</v>
      </c>
      <c r="AA19" s="83">
        <v>278800</v>
      </c>
      <c r="AB19" s="85">
        <v>1.7889740781306999E-2</v>
      </c>
      <c r="AC19" s="85">
        <v>0.16956120479906001</v>
      </c>
      <c r="AD19" s="85"/>
      <c r="AE19" s="84">
        <v>43100</v>
      </c>
      <c r="AF19" s="83">
        <v>88900</v>
      </c>
      <c r="AG19" s="85">
        <v>3.74606138405882E-2</v>
      </c>
      <c r="AH19" s="85">
        <v>0.22959889349930801</v>
      </c>
      <c r="AI19" s="85"/>
    </row>
    <row r="20" spans="1:35" ht="20.100000000000001" customHeight="1">
      <c r="A20" s="82">
        <v>43101</v>
      </c>
      <c r="B20" s="83">
        <v>2253988</v>
      </c>
      <c r="C20" s="85">
        <v>0.16420000000000001</v>
      </c>
      <c r="D20" s="85">
        <v>0.3226</v>
      </c>
      <c r="E20" s="85"/>
      <c r="F20" s="84">
        <v>43101</v>
      </c>
      <c r="G20" s="83">
        <v>66900</v>
      </c>
      <c r="H20" s="85">
        <v>0.28653846153846202</v>
      </c>
      <c r="I20" s="85">
        <v>0.320047355958958</v>
      </c>
      <c r="J20" s="85"/>
      <c r="K20" s="84">
        <v>43101</v>
      </c>
      <c r="L20" s="83">
        <v>95000</v>
      </c>
      <c r="M20" s="85">
        <v>0.28482553421693302</v>
      </c>
      <c r="N20" s="85">
        <v>0.10981308411215</v>
      </c>
      <c r="O20" s="85"/>
      <c r="P20" s="84">
        <v>43101</v>
      </c>
      <c r="Q20" s="83">
        <v>1099788</v>
      </c>
      <c r="R20" s="86">
        <v>7.4700000000000003E-2</v>
      </c>
      <c r="S20" s="85">
        <v>0.21510000000000001</v>
      </c>
      <c r="T20" s="85"/>
      <c r="U20" s="84">
        <v>43101</v>
      </c>
      <c r="V20" s="83">
        <v>536000</v>
      </c>
      <c r="W20" s="85">
        <v>0.27883950087085202</v>
      </c>
      <c r="X20" s="85">
        <v>0.58299812757310998</v>
      </c>
      <c r="Y20" s="85"/>
      <c r="Z20" s="84">
        <v>43101</v>
      </c>
      <c r="AA20" s="83">
        <v>360000</v>
      </c>
      <c r="AB20" s="85">
        <v>0.29124820659971301</v>
      </c>
      <c r="AC20" s="85">
        <v>0.434834595456357</v>
      </c>
      <c r="AD20" s="85"/>
      <c r="AE20" s="84">
        <v>43101</v>
      </c>
      <c r="AF20" s="83">
        <v>96300</v>
      </c>
      <c r="AG20" s="85">
        <v>8.3239595050618703E-2</v>
      </c>
      <c r="AH20" s="85">
        <v>0.31068555796006703</v>
      </c>
      <c r="AI20" s="85"/>
    </row>
    <row r="21" spans="1:35" ht="20.100000000000001" customHeight="1">
      <c r="A21" s="82">
        <v>43132</v>
      </c>
      <c r="B21" s="83">
        <v>1827261</v>
      </c>
      <c r="C21" s="85">
        <v>-0.1893</v>
      </c>
      <c r="D21" s="85">
        <v>0.23580000000000001</v>
      </c>
      <c r="E21" s="85"/>
      <c r="F21" s="84">
        <v>43132</v>
      </c>
      <c r="G21" s="83">
        <v>58800</v>
      </c>
      <c r="H21" s="85">
        <v>-0.121076233183857</v>
      </c>
      <c r="I21" s="85">
        <v>0.20024494794856099</v>
      </c>
      <c r="J21" s="85"/>
      <c r="K21" s="84">
        <v>43132</v>
      </c>
      <c r="L21" s="83">
        <v>68000</v>
      </c>
      <c r="M21" s="85">
        <v>-0.28421052631578902</v>
      </c>
      <c r="N21" s="85">
        <v>0.61827701094716803</v>
      </c>
      <c r="O21" s="85"/>
      <c r="P21" s="84">
        <v>43132</v>
      </c>
      <c r="Q21" s="83">
        <v>928761</v>
      </c>
      <c r="R21" s="86">
        <v>-0.1555</v>
      </c>
      <c r="S21" s="85">
        <v>0.1525</v>
      </c>
      <c r="T21" s="85"/>
      <c r="U21" s="84">
        <v>43132</v>
      </c>
      <c r="V21" s="83">
        <v>390000</v>
      </c>
      <c r="W21" s="85">
        <v>-0.27238805970149299</v>
      </c>
      <c r="X21" s="85">
        <v>0.303171049553915</v>
      </c>
      <c r="Y21" s="85"/>
      <c r="Z21" s="84">
        <v>43132</v>
      </c>
      <c r="AA21" s="83">
        <v>286000</v>
      </c>
      <c r="AB21" s="85">
        <v>-0.20555555555555599</v>
      </c>
      <c r="AC21" s="85">
        <v>0.374009128032669</v>
      </c>
      <c r="AD21" s="85"/>
      <c r="AE21" s="84">
        <v>43132</v>
      </c>
      <c r="AF21" s="83">
        <v>95700</v>
      </c>
      <c r="AG21" s="85">
        <v>-6.2305295950155796E-3</v>
      </c>
      <c r="AH21" s="85">
        <v>0.289757412398922</v>
      </c>
      <c r="AI21" s="85"/>
    </row>
    <row r="22" spans="1:35" ht="20.100000000000001" customHeight="1">
      <c r="A22" s="82">
        <v>43160</v>
      </c>
      <c r="B22" s="83">
        <v>1960280</v>
      </c>
      <c r="C22" s="85">
        <v>7.2800000000000004E-2</v>
      </c>
      <c r="D22" s="85">
        <v>0.25879999999999997</v>
      </c>
      <c r="E22" s="85"/>
      <c r="F22" s="82">
        <v>43160</v>
      </c>
      <c r="G22" s="83">
        <v>50900</v>
      </c>
      <c r="H22" s="85">
        <v>-0.13439999999999999</v>
      </c>
      <c r="I22" s="85">
        <v>5.7113187954309398E-2</v>
      </c>
      <c r="J22" s="85"/>
      <c r="K22" s="82">
        <v>43160</v>
      </c>
      <c r="L22" s="83">
        <v>68400</v>
      </c>
      <c r="M22" s="86">
        <v>5.8823529411764696E-3</v>
      </c>
      <c r="N22" s="85">
        <v>0.17931034482758601</v>
      </c>
      <c r="O22" s="85"/>
      <c r="P22" s="82">
        <v>43160</v>
      </c>
      <c r="Q22" s="83">
        <v>1007900</v>
      </c>
      <c r="R22" s="86">
        <v>8.5199999999999998E-2</v>
      </c>
      <c r="S22" s="85">
        <v>0.218</v>
      </c>
      <c r="T22" s="85"/>
      <c r="U22" s="82">
        <v>43160</v>
      </c>
      <c r="V22" s="83">
        <v>430380</v>
      </c>
      <c r="W22" s="86">
        <v>0.103538461538462</v>
      </c>
      <c r="X22" s="85">
        <v>0.366025518948772</v>
      </c>
      <c r="Y22" s="85"/>
      <c r="Z22" s="82">
        <v>43160</v>
      </c>
      <c r="AA22" s="83">
        <v>278150</v>
      </c>
      <c r="AB22" s="86">
        <v>-2.7447552447552401E-2</v>
      </c>
      <c r="AC22" s="85">
        <v>0.19162882357981301</v>
      </c>
      <c r="AD22" s="85"/>
      <c r="AE22" s="82">
        <v>43160</v>
      </c>
      <c r="AF22" s="83">
        <v>124550</v>
      </c>
      <c r="AG22" s="86">
        <v>0.301462904911181</v>
      </c>
      <c r="AH22" s="85">
        <v>0.65845539280958698</v>
      </c>
      <c r="AI22" s="85"/>
    </row>
    <row r="23" spans="1:35" ht="20.100000000000001" customHeight="1">
      <c r="A23" s="82">
        <v>43191</v>
      </c>
      <c r="B23" s="83">
        <v>2075270</v>
      </c>
      <c r="C23" s="85">
        <v>5.8659987348746098E-2</v>
      </c>
      <c r="D23" s="85">
        <v>0.29745325868477202</v>
      </c>
      <c r="E23" s="85"/>
      <c r="F23" s="84">
        <v>43191</v>
      </c>
      <c r="G23" s="83">
        <v>51380</v>
      </c>
      <c r="H23" s="85">
        <v>9.4302554027504894E-3</v>
      </c>
      <c r="I23" s="85">
        <v>6.6528282304099601E-2</v>
      </c>
      <c r="J23" s="85"/>
      <c r="K23" s="84">
        <v>43191</v>
      </c>
      <c r="L23" s="83">
        <v>76490</v>
      </c>
      <c r="M23" s="85">
        <v>0.11827485380117</v>
      </c>
      <c r="N23" s="85">
        <v>0.11827485380117</v>
      </c>
      <c r="O23" s="85"/>
      <c r="P23" s="84">
        <v>43191</v>
      </c>
      <c r="Q23" s="83">
        <v>1079900</v>
      </c>
      <c r="R23" s="85">
        <v>7.1435658299434504E-2</v>
      </c>
      <c r="S23" s="85">
        <v>0.29344831716373199</v>
      </c>
      <c r="T23" s="85"/>
      <c r="U23" s="84">
        <v>43191</v>
      </c>
      <c r="V23" s="83">
        <v>458050</v>
      </c>
      <c r="W23" s="85">
        <v>6.42920210046935E-2</v>
      </c>
      <c r="X23" s="85">
        <v>0.392630202791037</v>
      </c>
      <c r="Y23" s="85"/>
      <c r="Z23" s="84">
        <v>43191</v>
      </c>
      <c r="AA23" s="83">
        <v>281450</v>
      </c>
      <c r="AB23" s="85">
        <v>1.1864102103181701E-2</v>
      </c>
      <c r="AC23" s="85">
        <v>0.16576233276726199</v>
      </c>
      <c r="AD23" s="85"/>
      <c r="AE23" s="84">
        <v>43191</v>
      </c>
      <c r="AF23" s="83">
        <v>128000</v>
      </c>
      <c r="AG23" s="85">
        <v>2.7699718988358098E-2</v>
      </c>
      <c r="AH23" s="85">
        <v>0.64948453608247403</v>
      </c>
      <c r="AI23" s="85"/>
    </row>
    <row r="24" spans="1:35" ht="20.100000000000001" customHeight="1">
      <c r="A24" s="82">
        <v>43221</v>
      </c>
      <c r="B24" s="83">
        <v>2107935</v>
      </c>
      <c r="C24" s="86">
        <v>1.5740120562625599E-2</v>
      </c>
      <c r="D24" s="85">
        <v>0.26626278766617201</v>
      </c>
      <c r="E24" s="85"/>
      <c r="F24" s="82">
        <v>43221</v>
      </c>
      <c r="G24" s="83">
        <v>49900</v>
      </c>
      <c r="H24" s="86">
        <v>-2.8804982483456601E-2</v>
      </c>
      <c r="I24" s="85">
        <v>-1.2009607686148901E-3</v>
      </c>
      <c r="J24" s="86"/>
      <c r="K24" s="82">
        <v>43221</v>
      </c>
      <c r="L24" s="83">
        <v>68160</v>
      </c>
      <c r="M24" s="86">
        <v>-0.10890312459145</v>
      </c>
      <c r="N24" s="85">
        <v>-2.13926776740847E-2</v>
      </c>
      <c r="O24" s="86"/>
      <c r="P24" s="82">
        <v>43221</v>
      </c>
      <c r="Q24" s="83">
        <v>1129500</v>
      </c>
      <c r="R24" s="86">
        <v>4.5930178720251902E-2</v>
      </c>
      <c r="S24" s="85">
        <v>0.31966351209253402</v>
      </c>
      <c r="T24" s="86"/>
      <c r="U24" s="82">
        <v>43221</v>
      </c>
      <c r="V24" s="83">
        <v>442675</v>
      </c>
      <c r="W24" s="86">
        <v>-3.3566204562820702E-2</v>
      </c>
      <c r="X24" s="85">
        <v>0.25652852682373001</v>
      </c>
      <c r="Y24" s="86"/>
      <c r="Z24" s="82">
        <v>43221</v>
      </c>
      <c r="AA24" s="83">
        <v>284700</v>
      </c>
      <c r="AB24" s="86">
        <v>1.15473441108545E-2</v>
      </c>
      <c r="AC24" s="85">
        <v>0.110807647288334</v>
      </c>
      <c r="AD24" s="86"/>
      <c r="AE24" s="82">
        <v>43221</v>
      </c>
      <c r="AF24" s="83">
        <v>133000</v>
      </c>
      <c r="AG24" s="86">
        <v>3.90625E-2</v>
      </c>
      <c r="AH24" s="85">
        <v>0.64705882352941202</v>
      </c>
      <c r="AI24" s="86"/>
    </row>
    <row r="25" spans="1:35" ht="20.100000000000001" customHeight="1">
      <c r="A25" s="82">
        <v>43252</v>
      </c>
      <c r="B25" s="83">
        <v>2179458</v>
      </c>
      <c r="C25" s="85">
        <v>3.3930363127895297E-2</v>
      </c>
      <c r="D25" s="85">
        <v>0.324295503141731</v>
      </c>
      <c r="E25" s="85"/>
      <c r="F25" s="84">
        <v>43252</v>
      </c>
      <c r="G25" s="83">
        <v>50200</v>
      </c>
      <c r="H25" s="85">
        <v>6.0120240480961897E-3</v>
      </c>
      <c r="I25" s="85">
        <v>2.36541598694943E-2</v>
      </c>
      <c r="J25" s="85"/>
      <c r="K25" s="84">
        <v>43252</v>
      </c>
      <c r="L25" s="83">
        <v>69258</v>
      </c>
      <c r="M25" s="85">
        <v>1.6109154929577499E-2</v>
      </c>
      <c r="N25" s="85">
        <v>-4.0747922437673098E-2</v>
      </c>
      <c r="O25" s="85"/>
      <c r="P25" s="84">
        <v>43252</v>
      </c>
      <c r="Q25" s="129">
        <v>1182000</v>
      </c>
      <c r="R25" s="85">
        <v>4.6480743691899098E-2</v>
      </c>
      <c r="S25" s="85">
        <v>0.42874410733712098</v>
      </c>
      <c r="T25" s="85"/>
      <c r="U25" s="84">
        <v>43252</v>
      </c>
      <c r="V25" s="129">
        <v>450000</v>
      </c>
      <c r="W25" s="85">
        <v>1.6547128254362699E-2</v>
      </c>
      <c r="X25" s="85">
        <v>0.27262803345032099</v>
      </c>
      <c r="Y25" s="85"/>
      <c r="Z25" s="84">
        <v>43252</v>
      </c>
      <c r="AA25" s="129">
        <v>288000</v>
      </c>
      <c r="AB25" s="85">
        <v>1.1591148577449899E-2</v>
      </c>
      <c r="AC25" s="85">
        <v>9.9866335688371194E-2</v>
      </c>
      <c r="AD25" s="85"/>
      <c r="AE25" s="84">
        <v>43252</v>
      </c>
      <c r="AF25" s="129">
        <v>140000</v>
      </c>
      <c r="AG25" s="85">
        <v>5.2631578947368397E-2</v>
      </c>
      <c r="AH25" s="85">
        <v>0.71421574629606999</v>
      </c>
      <c r="AI25" s="85"/>
    </row>
    <row r="26" spans="1:35" s="123" customFormat="1" ht="20.100000000000001" customHeight="1">
      <c r="A26" s="125">
        <v>43282</v>
      </c>
      <c r="B26" s="126">
        <v>1986700</v>
      </c>
      <c r="C26" s="127">
        <v>-8.8443089979251696E-2</v>
      </c>
      <c r="D26" s="127">
        <v>0.23612493777999</v>
      </c>
      <c r="E26" s="127"/>
      <c r="F26" s="128">
        <v>43282</v>
      </c>
      <c r="G26" s="126">
        <v>42000</v>
      </c>
      <c r="H26" s="127">
        <v>-0.1633</v>
      </c>
      <c r="I26" s="127">
        <v>-0.13151364764268</v>
      </c>
      <c r="J26" s="127"/>
      <c r="K26" s="128">
        <v>43282</v>
      </c>
      <c r="L26" s="126">
        <v>86900</v>
      </c>
      <c r="M26" s="127">
        <v>0.25469999999999998</v>
      </c>
      <c r="N26" s="127">
        <v>0.37848984771573602</v>
      </c>
      <c r="O26" s="127"/>
      <c r="P26" s="128">
        <v>43282</v>
      </c>
      <c r="Q26" s="126">
        <v>1020000</v>
      </c>
      <c r="R26" s="127">
        <v>-0.13705583756345199</v>
      </c>
      <c r="S26" s="127">
        <v>0.26992031872509997</v>
      </c>
      <c r="T26" s="127"/>
      <c r="U26" s="128">
        <v>43282</v>
      </c>
      <c r="V26" s="126">
        <v>441000</v>
      </c>
      <c r="W26" s="127">
        <v>-0.02</v>
      </c>
      <c r="X26" s="127">
        <v>0.23346292618801201</v>
      </c>
      <c r="Y26" s="127"/>
      <c r="Z26" s="128">
        <v>43282</v>
      </c>
      <c r="AA26" s="126">
        <v>272000</v>
      </c>
      <c r="AB26" s="127">
        <v>-5.5555555555555601E-2</v>
      </c>
      <c r="AC26" s="127">
        <v>7.1372301874901498E-2</v>
      </c>
      <c r="AD26" s="127"/>
      <c r="AE26" s="128">
        <v>43282</v>
      </c>
      <c r="AF26" s="126">
        <v>124800</v>
      </c>
      <c r="AG26" s="127">
        <v>-0.108571428571429</v>
      </c>
      <c r="AH26" s="127">
        <v>0.54188287620459596</v>
      </c>
      <c r="AI26" s="127"/>
    </row>
    <row r="27" spans="1:35" ht="20.100000000000001" customHeight="1">
      <c r="A27" s="82">
        <v>43313</v>
      </c>
      <c r="B27" s="83">
        <v>1873270</v>
      </c>
      <c r="C27" s="85">
        <v>-5.7094679619469499E-2</v>
      </c>
      <c r="D27" s="85">
        <v>0.17167250437828399</v>
      </c>
      <c r="E27" s="85">
        <v>-5.7094679619469499E-2</v>
      </c>
      <c r="F27" s="84">
        <v>43313</v>
      </c>
      <c r="G27" s="83">
        <v>26000</v>
      </c>
      <c r="H27" s="85">
        <v>-0.38095238095238099</v>
      </c>
      <c r="I27" s="85">
        <v>-0.47937525030035999</v>
      </c>
      <c r="J27" s="85">
        <v>-0.38095238095238099</v>
      </c>
      <c r="K27" s="84">
        <v>43313</v>
      </c>
      <c r="L27" s="83">
        <v>53585</v>
      </c>
      <c r="M27" s="85">
        <v>-0.38337169159953999</v>
      </c>
      <c r="N27" s="85">
        <v>-0.103329986613119</v>
      </c>
      <c r="O27" s="85">
        <v>-0.38337169159953999</v>
      </c>
      <c r="P27" s="84">
        <v>43313</v>
      </c>
      <c r="Q27" s="83">
        <v>1005185</v>
      </c>
      <c r="R27" s="85">
        <v>-1.4524509803921601E-2</v>
      </c>
      <c r="S27" s="85">
        <v>0.27440253565768602</v>
      </c>
      <c r="T27" s="85">
        <v>-1.4524509803921601E-2</v>
      </c>
      <c r="U27" s="84">
        <v>43313</v>
      </c>
      <c r="V27" s="83">
        <v>400000</v>
      </c>
      <c r="W27" s="85">
        <v>-9.2970521541950096E-2</v>
      </c>
      <c r="X27" s="85">
        <v>9.4990418833835202E-2</v>
      </c>
      <c r="Y27" s="85">
        <v>-9.2970521541950096E-2</v>
      </c>
      <c r="Z27" s="84">
        <v>43313</v>
      </c>
      <c r="AA27" s="83">
        <v>270000</v>
      </c>
      <c r="AB27" s="85">
        <v>-7.3529411764705899E-3</v>
      </c>
      <c r="AC27" s="85">
        <v>6.3620248178057906E-2</v>
      </c>
      <c r="AD27" s="85">
        <v>-7.3529411764705899E-3</v>
      </c>
      <c r="AE27" s="84">
        <v>43313</v>
      </c>
      <c r="AF27" s="83">
        <v>118500</v>
      </c>
      <c r="AG27" s="85">
        <v>-5.0480769230769197E-2</v>
      </c>
      <c r="AH27" s="85">
        <v>0.46169976563463699</v>
      </c>
      <c r="AI27" s="85">
        <v>-5.0480769230769197E-2</v>
      </c>
    </row>
    <row r="28" spans="1:35" ht="20.100000000000001" customHeight="1">
      <c r="A28" s="82">
        <v>43344</v>
      </c>
      <c r="B28" s="83">
        <v>2008227</v>
      </c>
      <c r="C28" s="85">
        <v>7.1999999999999995E-2</v>
      </c>
      <c r="D28" s="85">
        <v>0.13118646244525001</v>
      </c>
      <c r="E28" s="85">
        <v>1.0835556450395099E-2</v>
      </c>
      <c r="F28" s="84">
        <v>43344</v>
      </c>
      <c r="G28" s="83">
        <v>33000</v>
      </c>
      <c r="H28" s="85">
        <v>0.26910000000000001</v>
      </c>
      <c r="I28" s="85">
        <v>-0.352306182531894</v>
      </c>
      <c r="J28" s="85">
        <v>-0.214285714285714</v>
      </c>
      <c r="K28" s="84">
        <v>43344</v>
      </c>
      <c r="L28" s="83">
        <v>62600</v>
      </c>
      <c r="M28" s="85">
        <v>0.16819999999999999</v>
      </c>
      <c r="N28" s="85">
        <v>-7.5059101654846305E-2</v>
      </c>
      <c r="O28" s="85">
        <v>-0.27963176064441903</v>
      </c>
      <c r="P28" s="84">
        <v>43344</v>
      </c>
      <c r="Q28" s="83">
        <v>1058987</v>
      </c>
      <c r="R28" s="85">
        <v>5.3499999999999999E-2</v>
      </c>
      <c r="S28" s="85">
        <v>0.15245075633910099</v>
      </c>
      <c r="T28" s="85">
        <v>3.8222549019607803E-2</v>
      </c>
      <c r="U28" s="84">
        <v>43344</v>
      </c>
      <c r="V28" s="83">
        <v>435600</v>
      </c>
      <c r="W28" s="85">
        <v>8.8999999999999996E-2</v>
      </c>
      <c r="X28" s="85">
        <v>0.12124129339147199</v>
      </c>
      <c r="Y28" s="85">
        <v>-1.2244897959183701E-2</v>
      </c>
      <c r="Z28" s="84">
        <v>43344</v>
      </c>
      <c r="AA28" s="83">
        <v>287990</v>
      </c>
      <c r="AB28" s="85">
        <v>6.6600000000000006E-2</v>
      </c>
      <c r="AC28" s="85">
        <v>7.8331523570599498E-2</v>
      </c>
      <c r="AD28" s="85">
        <v>5.8786764705882399E-2</v>
      </c>
      <c r="AE28" s="84">
        <v>43344</v>
      </c>
      <c r="AF28" s="83">
        <v>130050</v>
      </c>
      <c r="AG28" s="85">
        <v>9.7500000000000003E-2</v>
      </c>
      <c r="AH28" s="85">
        <v>0.58365806137359999</v>
      </c>
      <c r="AI28" s="85">
        <v>4.2067307692307702E-2</v>
      </c>
    </row>
    <row r="29" spans="1:35" ht="20.100000000000001" customHeight="1">
      <c r="A29" s="82">
        <v>43374</v>
      </c>
      <c r="B29" s="83">
        <v>2017907</v>
      </c>
      <c r="C29" s="85">
        <v>4.7999999999999996E-3</v>
      </c>
      <c r="D29" s="85">
        <v>9.7582161999279896E-2</v>
      </c>
      <c r="E29" s="85">
        <v>1.5707957920169099E-2</v>
      </c>
      <c r="F29" s="84">
        <v>43374</v>
      </c>
      <c r="G29" s="83">
        <v>32000</v>
      </c>
      <c r="H29" s="85">
        <v>-3.0300000000000001E-2</v>
      </c>
      <c r="I29" s="85">
        <v>-0.38732529197779098</v>
      </c>
      <c r="J29" s="85">
        <v>-0.238095238095238</v>
      </c>
      <c r="K29" s="84">
        <v>43374</v>
      </c>
      <c r="L29" s="83">
        <v>66070</v>
      </c>
      <c r="M29" s="85">
        <v>5.5399999999999998E-2</v>
      </c>
      <c r="N29" s="85">
        <v>-0.10474254742547399</v>
      </c>
      <c r="O29" s="85">
        <v>-0.23970080552358999</v>
      </c>
      <c r="P29" s="84">
        <v>43374</v>
      </c>
      <c r="Q29" s="83">
        <v>1078000</v>
      </c>
      <c r="R29" s="85">
        <v>1.7953950331779302E-2</v>
      </c>
      <c r="S29" s="85">
        <v>0.12903225806451599</v>
      </c>
      <c r="T29" s="85">
        <v>5.6862745098039201E-2</v>
      </c>
      <c r="U29" s="84">
        <v>43374</v>
      </c>
      <c r="V29" s="83">
        <v>400537</v>
      </c>
      <c r="W29" s="85">
        <v>-8.0500000000000002E-2</v>
      </c>
      <c r="X29" s="85">
        <v>6.7487407377617801E-3</v>
      </c>
      <c r="Y29" s="85">
        <v>-9.1752834467120195E-2</v>
      </c>
      <c r="Z29" s="84">
        <v>43374</v>
      </c>
      <c r="AA29" s="83">
        <v>305800</v>
      </c>
      <c r="AB29" s="85">
        <v>6.1800000000000001E-2</v>
      </c>
      <c r="AC29" s="85">
        <v>0.106167480557063</v>
      </c>
      <c r="AD29" s="85">
        <v>0.124264705882353</v>
      </c>
      <c r="AE29" s="84">
        <v>43374</v>
      </c>
      <c r="AF29" s="83">
        <v>135500</v>
      </c>
      <c r="AG29" s="85">
        <v>4.19E-2</v>
      </c>
      <c r="AH29" s="85">
        <v>0.627823161941374</v>
      </c>
      <c r="AI29" s="85">
        <v>8.5737179487179502E-2</v>
      </c>
    </row>
    <row r="30" spans="1:35" ht="20.100000000000001" customHeight="1">
      <c r="A30" s="82">
        <v>43405</v>
      </c>
      <c r="B30" s="83">
        <v>2063249</v>
      </c>
      <c r="C30" s="85">
        <v>2.2499999999999999E-2</v>
      </c>
      <c r="D30" s="85">
        <v>0.114714782532588</v>
      </c>
      <c r="E30" s="85">
        <v>3.8530729350178698E-2</v>
      </c>
      <c r="F30" s="84">
        <v>43405</v>
      </c>
      <c r="G30" s="83">
        <v>34500</v>
      </c>
      <c r="H30" s="85">
        <v>7.8100000000000003E-2</v>
      </c>
      <c r="I30" s="85">
        <v>-0.37043795620438003</v>
      </c>
      <c r="J30" s="85">
        <v>-0.17857142857142899</v>
      </c>
      <c r="K30" s="84">
        <v>43405</v>
      </c>
      <c r="L30" s="83">
        <v>68249</v>
      </c>
      <c r="M30" s="85">
        <v>3.3000000000000002E-2</v>
      </c>
      <c r="N30" s="85">
        <v>2.7691612708929399E-2</v>
      </c>
      <c r="O30" s="85">
        <v>-0.21462600690448799</v>
      </c>
      <c r="P30" s="84">
        <v>43405</v>
      </c>
      <c r="Q30" s="83">
        <v>1099500</v>
      </c>
      <c r="R30" s="85">
        <v>1.9900000000000001E-2</v>
      </c>
      <c r="S30" s="85">
        <v>0.12515349979533399</v>
      </c>
      <c r="T30" s="85">
        <v>7.7941176470588194E-2</v>
      </c>
      <c r="U30" s="84">
        <v>43405</v>
      </c>
      <c r="V30" s="83">
        <v>400000</v>
      </c>
      <c r="W30" s="85">
        <v>-1.2999999999999999E-3</v>
      </c>
      <c r="X30" s="85">
        <v>1.82754995277747E-2</v>
      </c>
      <c r="Y30" s="85">
        <v>-9.2970521541950096E-2</v>
      </c>
      <c r="Z30" s="84">
        <v>43405</v>
      </c>
      <c r="AA30" s="83">
        <v>311000</v>
      </c>
      <c r="AB30" s="85">
        <v>1.7000000000000001E-2</v>
      </c>
      <c r="AC30" s="85">
        <v>0.13545089448703901</v>
      </c>
      <c r="AD30" s="85">
        <v>0.14338235294117599</v>
      </c>
      <c r="AE30" s="84">
        <v>43405</v>
      </c>
      <c r="AF30" s="83">
        <v>150000</v>
      </c>
      <c r="AG30" s="85">
        <v>0.107</v>
      </c>
      <c r="AH30" s="85">
        <v>0.75049597385926003</v>
      </c>
      <c r="AI30" s="85">
        <v>0.20192307692307701</v>
      </c>
    </row>
    <row r="31" spans="1:35" ht="20.100000000000001" customHeight="1">
      <c r="A31" s="82">
        <v>43435</v>
      </c>
      <c r="B31" s="83">
        <v>1985790</v>
      </c>
      <c r="C31" s="85">
        <v>-3.7499999999999999E-2</v>
      </c>
      <c r="D31" s="85">
        <v>2.56702942528498E-2</v>
      </c>
      <c r="E31" s="85">
        <v>-4.5804600593949801E-4</v>
      </c>
      <c r="F31" s="84">
        <v>43435</v>
      </c>
      <c r="G31" s="83">
        <v>31000</v>
      </c>
      <c r="H31" s="85">
        <v>-0.1014</v>
      </c>
      <c r="I31" s="85">
        <v>-0.40384615384615402</v>
      </c>
      <c r="J31" s="85">
        <v>-0.26190476190476197</v>
      </c>
      <c r="K31" s="84">
        <v>43435</v>
      </c>
      <c r="L31" s="83">
        <v>66700</v>
      </c>
      <c r="M31" s="85">
        <v>-2.26963032425384E-2</v>
      </c>
      <c r="N31" s="85">
        <v>-9.7917230186637602E-2</v>
      </c>
      <c r="O31" s="85">
        <v>-0.23245109321058699</v>
      </c>
      <c r="P31" s="84">
        <v>43435</v>
      </c>
      <c r="Q31" s="83">
        <v>1076000</v>
      </c>
      <c r="R31" s="85">
        <v>-2.1399999999999999E-2</v>
      </c>
      <c r="S31" s="85">
        <v>5.1479498104209799E-2</v>
      </c>
      <c r="T31" s="85">
        <v>5.4901960784313697E-2</v>
      </c>
      <c r="U31" s="84">
        <v>43435</v>
      </c>
      <c r="V31" s="83">
        <v>367000</v>
      </c>
      <c r="W31" s="85">
        <v>-8.2500000000000004E-2</v>
      </c>
      <c r="X31" s="85">
        <v>-0.124376685038055</v>
      </c>
      <c r="Y31" s="85">
        <v>-0.16780045351473899</v>
      </c>
      <c r="Z31" s="84">
        <v>43435</v>
      </c>
      <c r="AA31" s="83">
        <v>300000</v>
      </c>
      <c r="AB31" s="85">
        <v>-3.5400000000000001E-2</v>
      </c>
      <c r="AC31" s="85">
        <v>7.60401721664275E-2</v>
      </c>
      <c r="AD31" s="85">
        <v>0.10294117647058799</v>
      </c>
      <c r="AE31" s="84">
        <v>43435</v>
      </c>
      <c r="AF31" s="83">
        <v>145090</v>
      </c>
      <c r="AG31" s="85">
        <v>-3.27E-2</v>
      </c>
      <c r="AH31" s="85">
        <v>0.63205849268841396</v>
      </c>
      <c r="AI31" s="85">
        <v>0.16258012820512799</v>
      </c>
    </row>
    <row r="32" spans="1:35" ht="20.100000000000001" customHeight="1">
      <c r="A32" s="82">
        <v>43466</v>
      </c>
      <c r="B32" s="83">
        <v>2048689</v>
      </c>
      <c r="C32" s="85">
        <v>3.1699999999999999E-2</v>
      </c>
      <c r="D32" s="85">
        <v>-9.1082561220379193E-2</v>
      </c>
      <c r="E32" s="85">
        <v>3.12019932551467E-2</v>
      </c>
      <c r="F32" s="84">
        <v>43466</v>
      </c>
      <c r="G32" s="83">
        <v>32900</v>
      </c>
      <c r="H32" s="85">
        <v>6.13E-2</v>
      </c>
      <c r="I32" s="85">
        <v>-0.50822122571001505</v>
      </c>
      <c r="J32" s="85">
        <v>-0.21666666666666701</v>
      </c>
      <c r="K32" s="84">
        <v>43466</v>
      </c>
      <c r="L32" s="83">
        <v>68869</v>
      </c>
      <c r="M32" s="85">
        <v>3.2518740629685197E-2</v>
      </c>
      <c r="N32" s="85">
        <v>-0.27506315789473701</v>
      </c>
      <c r="O32" s="85">
        <v>-0.20749136939010401</v>
      </c>
      <c r="P32" s="84">
        <v>43466</v>
      </c>
      <c r="Q32" s="83">
        <v>1099820</v>
      </c>
      <c r="R32" s="85">
        <v>2.2137546468401499E-2</v>
      </c>
      <c r="S32" s="85">
        <v>2.9096516783234601E-5</v>
      </c>
      <c r="T32" s="85">
        <v>7.8254901960784301E-2</v>
      </c>
      <c r="U32" s="84">
        <v>43466</v>
      </c>
      <c r="V32" s="83">
        <v>381300</v>
      </c>
      <c r="W32" s="85">
        <v>3.9E-2</v>
      </c>
      <c r="X32" s="85">
        <v>-0.28861940298507499</v>
      </c>
      <c r="Y32" s="85">
        <v>-0.135374149659864</v>
      </c>
      <c r="Z32" s="84">
        <v>43466</v>
      </c>
      <c r="AA32" s="83">
        <v>309800</v>
      </c>
      <c r="AB32" s="85">
        <v>3.27E-2</v>
      </c>
      <c r="AC32" s="85">
        <v>-0.13944444444444401</v>
      </c>
      <c r="AD32" s="85">
        <v>0.13897058823529401</v>
      </c>
      <c r="AE32" s="84">
        <v>43466</v>
      </c>
      <c r="AF32" s="83">
        <v>156000</v>
      </c>
      <c r="AG32" s="85">
        <v>7.5200000000000003E-2</v>
      </c>
      <c r="AH32" s="85">
        <v>0.61993769470405002</v>
      </c>
      <c r="AI32" s="85">
        <v>0.25</v>
      </c>
    </row>
    <row r="33" spans="1:35" ht="20.100000000000001" customHeight="1">
      <c r="A33" s="82">
        <v>43497</v>
      </c>
      <c r="B33" s="83">
        <v>1941030</v>
      </c>
      <c r="C33" s="85">
        <v>-5.2600000000000001E-2</v>
      </c>
      <c r="D33" s="85">
        <v>6.2262041383250699E-2</v>
      </c>
      <c r="E33" s="85">
        <v>-2.29878693310515E-2</v>
      </c>
      <c r="F33" s="84">
        <v>43497</v>
      </c>
      <c r="G33" s="83">
        <v>30000</v>
      </c>
      <c r="H33" s="85">
        <v>-8.8145896656534994E-2</v>
      </c>
      <c r="I33" s="85">
        <v>-0.48979591836734698</v>
      </c>
      <c r="J33" s="85">
        <v>-0.28571428571428598</v>
      </c>
      <c r="K33" s="84">
        <v>43497</v>
      </c>
      <c r="L33" s="83">
        <v>65480</v>
      </c>
      <c r="M33" s="85">
        <v>-4.9200000000000001E-2</v>
      </c>
      <c r="N33" s="85">
        <v>-3.7058823529411797E-2</v>
      </c>
      <c r="O33" s="85">
        <v>-0.24649021864211701</v>
      </c>
      <c r="P33" s="84">
        <v>43497</v>
      </c>
      <c r="Q33" s="83">
        <v>1076700</v>
      </c>
      <c r="R33" s="85">
        <v>-2.10216217199178E-2</v>
      </c>
      <c r="S33" s="85">
        <v>0.15928640414487699</v>
      </c>
      <c r="T33" s="85">
        <v>5.5588235294117598E-2</v>
      </c>
      <c r="U33" s="84">
        <v>43497</v>
      </c>
      <c r="V33" s="83">
        <v>336000</v>
      </c>
      <c r="W33" s="85">
        <v>-0.11880409126671899</v>
      </c>
      <c r="X33" s="85">
        <v>-0.138461538461538</v>
      </c>
      <c r="Y33" s="85">
        <v>-0.238095238095238</v>
      </c>
      <c r="Z33" s="84">
        <v>43497</v>
      </c>
      <c r="AA33" s="83">
        <v>289760</v>
      </c>
      <c r="AB33" s="85">
        <v>-6.4686894770819903E-2</v>
      </c>
      <c r="AC33" s="85">
        <v>1.3146853146853099E-2</v>
      </c>
      <c r="AD33" s="85">
        <v>6.5294117647058794E-2</v>
      </c>
      <c r="AE33" s="84">
        <v>43497</v>
      </c>
      <c r="AF33" s="83">
        <v>143090</v>
      </c>
      <c r="AG33" s="85">
        <v>-8.2756410256410298E-2</v>
      </c>
      <c r="AH33" s="85">
        <v>0.495193312434692</v>
      </c>
      <c r="AI33" s="85">
        <v>0.14655448717948699</v>
      </c>
    </row>
    <row r="34" spans="1:35" ht="20.100000000000001" customHeight="1">
      <c r="A34" s="82">
        <v>43525</v>
      </c>
      <c r="B34" s="83">
        <v>1876700</v>
      </c>
      <c r="C34" s="85">
        <v>-3.3099999999999997E-2</v>
      </c>
      <c r="D34" s="85">
        <v>-4.2636766176260499E-2</v>
      </c>
      <c r="E34" s="85">
        <v>-5.5368198520159097E-2</v>
      </c>
      <c r="F34" s="84">
        <v>43525</v>
      </c>
      <c r="G34" s="83">
        <v>31500</v>
      </c>
      <c r="H34" s="85">
        <v>0.05</v>
      </c>
      <c r="I34" s="85">
        <v>-0.38113948919449903</v>
      </c>
      <c r="J34" s="85">
        <v>-0.25</v>
      </c>
      <c r="K34" s="84">
        <v>43525</v>
      </c>
      <c r="L34" s="83">
        <v>60000</v>
      </c>
      <c r="M34" s="85">
        <v>-8.3699999999999997E-2</v>
      </c>
      <c r="N34" s="85">
        <v>-0.12280701754386</v>
      </c>
      <c r="O34" s="85">
        <v>-0.30955120828538601</v>
      </c>
      <c r="P34" s="84">
        <v>43525</v>
      </c>
      <c r="Q34" s="83">
        <v>1003000</v>
      </c>
      <c r="R34" s="85">
        <v>-6.8400000000000002E-2</v>
      </c>
      <c r="S34" s="85">
        <v>-4.8615934120448496E-3</v>
      </c>
      <c r="T34" s="85">
        <v>-1.6666666666666701E-2</v>
      </c>
      <c r="U34" s="84">
        <v>43525</v>
      </c>
      <c r="V34" s="83">
        <v>385000</v>
      </c>
      <c r="W34" s="85">
        <v>0.14580000000000001</v>
      </c>
      <c r="X34" s="85">
        <v>-0.105441702681351</v>
      </c>
      <c r="Y34" s="85">
        <v>-0.126984126984127</v>
      </c>
      <c r="Z34" s="84">
        <v>43525</v>
      </c>
      <c r="AA34" s="83">
        <v>266500</v>
      </c>
      <c r="AB34" s="85">
        <v>-8.0299999999999996E-2</v>
      </c>
      <c r="AC34" s="85">
        <v>-4.1883875606687E-2</v>
      </c>
      <c r="AD34" s="85">
        <v>-2.0220588235294101E-2</v>
      </c>
      <c r="AE34" s="84">
        <v>43525</v>
      </c>
      <c r="AF34" s="83">
        <v>130700</v>
      </c>
      <c r="AG34" s="85">
        <v>-8.6599999999999996E-2</v>
      </c>
      <c r="AH34" s="85">
        <v>4.9377759935768803E-2</v>
      </c>
      <c r="AI34" s="85">
        <v>4.7275641025641003E-2</v>
      </c>
    </row>
    <row r="35" spans="1:35" ht="20.100000000000001" customHeight="1">
      <c r="A35" s="82">
        <v>43556</v>
      </c>
      <c r="B35" s="83">
        <f>G35+L35+Q35+V35+AA35+AF35</f>
        <v>1996530</v>
      </c>
      <c r="C35" s="85">
        <v>6.3899999999999998E-2</v>
      </c>
      <c r="D35" s="85">
        <v>-3.7942050913857002E-2</v>
      </c>
      <c r="E35" s="85">
        <v>4.9479035586651203E-3</v>
      </c>
      <c r="F35" s="84">
        <v>43556</v>
      </c>
      <c r="G35" s="83">
        <v>35800</v>
      </c>
      <c r="H35" s="85">
        <v>0.13650000000000001</v>
      </c>
      <c r="I35" s="85">
        <v>-0.30323082911638799</v>
      </c>
      <c r="J35" s="85">
        <v>-0.14761904761904801</v>
      </c>
      <c r="K35" s="84">
        <v>43556</v>
      </c>
      <c r="L35" s="83">
        <v>64500</v>
      </c>
      <c r="M35" s="85">
        <v>7.4999999999999997E-2</v>
      </c>
      <c r="N35" s="85">
        <v>-0.15675251666884599</v>
      </c>
      <c r="O35" s="85">
        <v>-0.25776754890678899</v>
      </c>
      <c r="P35" s="84">
        <v>43556</v>
      </c>
      <c r="Q35" s="83">
        <v>1070580</v>
      </c>
      <c r="R35" s="85">
        <v>6.7400000000000002E-2</v>
      </c>
      <c r="S35" s="85">
        <v>-8.6304287434021704E-3</v>
      </c>
      <c r="T35" s="85">
        <v>4.95882352941176E-2</v>
      </c>
      <c r="U35" s="84">
        <v>43556</v>
      </c>
      <c r="V35" s="83">
        <v>399000</v>
      </c>
      <c r="W35" s="85">
        <v>3.6400000000000002E-2</v>
      </c>
      <c r="X35" s="85">
        <v>-0.12891605719899599</v>
      </c>
      <c r="Y35" s="85">
        <v>-9.5238095238095205E-2</v>
      </c>
      <c r="Z35" s="84">
        <v>43556</v>
      </c>
      <c r="AA35" s="83">
        <v>289800</v>
      </c>
      <c r="AB35" s="85">
        <v>8.7400000000000005E-2</v>
      </c>
      <c r="AC35" s="85">
        <v>2.96677917925031E-2</v>
      </c>
      <c r="AD35" s="85">
        <v>6.5441176470588197E-2</v>
      </c>
      <c r="AE35" s="84">
        <v>43556</v>
      </c>
      <c r="AF35" s="83">
        <v>136850</v>
      </c>
      <c r="AG35" s="85">
        <v>4.7054322876817101E-2</v>
      </c>
      <c r="AH35" s="85">
        <v>6.9140624999999997E-2</v>
      </c>
      <c r="AI35" s="85">
        <v>9.6554487179487197E-2</v>
      </c>
    </row>
    <row r="36" spans="1:35" ht="20.100000000000001" customHeight="1">
      <c r="A36" s="82">
        <v>43586</v>
      </c>
      <c r="B36" s="83">
        <v>2070848</v>
      </c>
      <c r="C36" s="85">
        <v>3.7199999999999997E-2</v>
      </c>
      <c r="D36" s="85">
        <v>-1.7593996019801401E-2</v>
      </c>
      <c r="E36" s="85">
        <v>4.2355665173403098E-2</v>
      </c>
      <c r="F36" s="84">
        <v>43586</v>
      </c>
      <c r="G36" s="83">
        <v>36865</v>
      </c>
      <c r="H36" s="85">
        <v>2.97486033519553E-2</v>
      </c>
      <c r="I36" s="85">
        <v>-0.26122244488978003</v>
      </c>
      <c r="J36" s="85">
        <v>-0.122261904761905</v>
      </c>
      <c r="K36" s="84">
        <v>43586</v>
      </c>
      <c r="L36" s="83">
        <v>65000</v>
      </c>
      <c r="M36" s="85">
        <v>7.7519379844961196E-3</v>
      </c>
      <c r="N36" s="85">
        <v>-4.6361502347417802E-2</v>
      </c>
      <c r="O36" s="85">
        <v>-0.25201380897583398</v>
      </c>
      <c r="P36" s="84">
        <v>43586</v>
      </c>
      <c r="Q36" s="83">
        <v>1098760</v>
      </c>
      <c r="R36" s="85">
        <v>2.6322180500289599E-2</v>
      </c>
      <c r="S36" s="85">
        <v>-2.7215582115980502E-2</v>
      </c>
      <c r="T36" s="85">
        <v>7.7215686274509795E-2</v>
      </c>
      <c r="U36" s="84">
        <v>43586</v>
      </c>
      <c r="V36" s="83">
        <v>398766</v>
      </c>
      <c r="W36" s="85">
        <v>-5.86466165413534E-4</v>
      </c>
      <c r="X36" s="85">
        <v>-9.9190150787824005E-2</v>
      </c>
      <c r="Y36" s="85">
        <v>-9.5768707482993196E-2</v>
      </c>
      <c r="Z36" s="84">
        <v>43586</v>
      </c>
      <c r="AA36" s="83">
        <v>316700</v>
      </c>
      <c r="AB36" s="85">
        <v>9.2822636300897196E-2</v>
      </c>
      <c r="AC36" s="85">
        <v>0.112399016508606</v>
      </c>
      <c r="AD36" s="85">
        <v>0.16433823529411801</v>
      </c>
      <c r="AE36" s="84">
        <v>43586</v>
      </c>
      <c r="AF36" s="83">
        <v>154757</v>
      </c>
      <c r="AG36" s="85">
        <v>0.13085129704055501</v>
      </c>
      <c r="AH36" s="85">
        <v>0.163586466165414</v>
      </c>
      <c r="AI36" s="85">
        <v>0.24004006410256401</v>
      </c>
    </row>
    <row r="37" spans="1:35" ht="20.100000000000001" customHeight="1">
      <c r="A37" s="82">
        <v>43617</v>
      </c>
      <c r="B37" s="83">
        <v>2182610</v>
      </c>
      <c r="C37" s="85">
        <v>5.3999999999999999E-2</v>
      </c>
      <c r="D37" s="85">
        <v>1.4462311271885E-3</v>
      </c>
      <c r="E37" s="85">
        <v>9.8610761564403293E-2</v>
      </c>
      <c r="F37" s="84">
        <v>43617</v>
      </c>
      <c r="G37" s="83">
        <v>33150</v>
      </c>
      <c r="H37" s="85">
        <v>-0.1008</v>
      </c>
      <c r="I37" s="85">
        <v>-0.33964143426294802</v>
      </c>
      <c r="J37" s="85">
        <v>-0.21071428571428599</v>
      </c>
      <c r="K37" s="84">
        <v>43617</v>
      </c>
      <c r="L37" s="83">
        <v>60000</v>
      </c>
      <c r="M37" s="85">
        <v>-7.6899999999999996E-2</v>
      </c>
      <c r="N37" s="85">
        <v>-0.13367408819197801</v>
      </c>
      <c r="O37" s="85">
        <v>-0.30955120828538601</v>
      </c>
      <c r="P37" s="84">
        <v>43617</v>
      </c>
      <c r="Q37" s="83">
        <v>1195000</v>
      </c>
      <c r="R37" s="85">
        <v>8.7599999999999997E-2</v>
      </c>
      <c r="S37" s="85">
        <v>1.09983079526227E-2</v>
      </c>
      <c r="T37" s="85">
        <v>0.17156862745098</v>
      </c>
      <c r="U37" s="84">
        <v>43617</v>
      </c>
      <c r="V37" s="83">
        <v>400560</v>
      </c>
      <c r="W37" s="85">
        <v>4.4999999999999997E-3</v>
      </c>
      <c r="X37" s="85">
        <v>-0.109866666666667</v>
      </c>
      <c r="Y37" s="85">
        <v>-9.17006802721088E-2</v>
      </c>
      <c r="Z37" s="84">
        <v>43617</v>
      </c>
      <c r="AA37" s="83">
        <v>335000</v>
      </c>
      <c r="AB37" s="85">
        <v>5.7799999999999997E-2</v>
      </c>
      <c r="AC37" s="85">
        <v>0.163194444444444</v>
      </c>
      <c r="AD37" s="85">
        <v>0.23161764705882401</v>
      </c>
      <c r="AE37" s="84">
        <v>43617</v>
      </c>
      <c r="AF37" s="83">
        <v>158900</v>
      </c>
      <c r="AG37" s="85">
        <v>2.6800000000000001E-2</v>
      </c>
      <c r="AH37" s="85">
        <v>0.13500000000000001</v>
      </c>
      <c r="AI37" s="85">
        <v>0.27323717948717902</v>
      </c>
    </row>
    <row r="38" spans="1:35" ht="20.100000000000001" customHeight="1">
      <c r="A38" s="82">
        <v>43647</v>
      </c>
      <c r="B38" s="83">
        <v>2144090</v>
      </c>
      <c r="C38" s="85">
        <v>-1.7600000000000001E-2</v>
      </c>
      <c r="D38" s="85">
        <v>7.9221825137162097E-2</v>
      </c>
      <c r="E38" s="85">
        <v>7.9221825137162097E-2</v>
      </c>
      <c r="F38" s="84">
        <v>43647</v>
      </c>
      <c r="G38" s="83">
        <v>29850</v>
      </c>
      <c r="H38" s="85">
        <v>-9.9500000000000005E-2</v>
      </c>
      <c r="I38" s="85">
        <v>-0.28928571428571398</v>
      </c>
      <c r="J38" s="85">
        <v>-0.28928571428571398</v>
      </c>
      <c r="K38" s="84">
        <v>43647</v>
      </c>
      <c r="L38" s="83">
        <v>54800</v>
      </c>
      <c r="M38" s="85">
        <v>-8.6699999999999999E-2</v>
      </c>
      <c r="N38" s="85">
        <v>-0.36939010356731899</v>
      </c>
      <c r="O38" s="85">
        <v>-0.36939010356731899</v>
      </c>
      <c r="P38" s="84">
        <v>43647</v>
      </c>
      <c r="Q38" s="83">
        <v>1148500</v>
      </c>
      <c r="R38" s="85">
        <v>-3.8899999999999997E-2</v>
      </c>
      <c r="S38" s="85">
        <v>0.12598039215686299</v>
      </c>
      <c r="T38" s="85">
        <v>0.12598039215686299</v>
      </c>
      <c r="U38" s="84">
        <v>43647</v>
      </c>
      <c r="V38" s="83">
        <v>412560</v>
      </c>
      <c r="W38" s="85">
        <v>0.03</v>
      </c>
      <c r="X38" s="85">
        <v>-6.4489795918367301E-2</v>
      </c>
      <c r="Y38" s="85">
        <v>-6.4489795918367301E-2</v>
      </c>
      <c r="Z38" s="84">
        <v>43647</v>
      </c>
      <c r="AA38" s="83">
        <v>325800</v>
      </c>
      <c r="AB38" s="85">
        <v>-2.75E-2</v>
      </c>
      <c r="AC38" s="85">
        <v>0.19779411764705901</v>
      </c>
      <c r="AD38" s="85">
        <v>0.19779411764705901</v>
      </c>
      <c r="AE38" s="84">
        <v>43647</v>
      </c>
      <c r="AF38" s="83">
        <v>172580</v>
      </c>
      <c r="AG38" s="85">
        <v>8.6099999999999996E-2</v>
      </c>
      <c r="AH38" s="85">
        <v>0.38285256410256402</v>
      </c>
      <c r="AI38" s="85">
        <v>0.38285256410256402</v>
      </c>
    </row>
    <row r="39" spans="1:35" ht="20.100000000000001" customHeight="1">
      <c r="A39" s="82">
        <v>43678</v>
      </c>
      <c r="B39" s="83">
        <v>2044998</v>
      </c>
      <c r="C39" s="85">
        <v>-4.6199999999999998E-2</v>
      </c>
      <c r="D39" s="85">
        <v>9.1672850149738194E-2</v>
      </c>
      <c r="E39" s="85">
        <v>2.93441385211658E-2</v>
      </c>
      <c r="F39" s="84">
        <v>43678</v>
      </c>
      <c r="G39" s="83">
        <v>27520</v>
      </c>
      <c r="H39" s="85">
        <v>-7.8100000000000003E-2</v>
      </c>
      <c r="I39" s="85">
        <v>5.8461538461538502E-2</v>
      </c>
      <c r="J39" s="85">
        <v>-0.34476190476190499</v>
      </c>
      <c r="K39" s="84">
        <v>43678</v>
      </c>
      <c r="L39" s="83">
        <v>56300</v>
      </c>
      <c r="M39" s="85">
        <v>2.7400000000000001E-2</v>
      </c>
      <c r="N39" s="85">
        <v>5.0667164318372697E-2</v>
      </c>
      <c r="O39" s="85">
        <v>-0.35212888377445301</v>
      </c>
      <c r="P39" s="84">
        <v>43678</v>
      </c>
      <c r="Q39" s="83">
        <v>1102890</v>
      </c>
      <c r="R39" s="85">
        <v>-3.9699999999999999E-2</v>
      </c>
      <c r="S39" s="85">
        <v>9.7201012748897003E-2</v>
      </c>
      <c r="T39" s="85">
        <v>8.1264705882352906E-2</v>
      </c>
      <c r="U39" s="84">
        <v>43678</v>
      </c>
      <c r="V39" s="83">
        <v>402988</v>
      </c>
      <c r="W39" s="85">
        <v>-2.3199999999999998E-2</v>
      </c>
      <c r="X39" s="85">
        <v>7.4700000000000001E-3</v>
      </c>
      <c r="Y39" s="85">
        <v>-8.6195011337868499E-2</v>
      </c>
      <c r="Z39" s="84">
        <v>43678</v>
      </c>
      <c r="AA39" s="83">
        <v>300980</v>
      </c>
      <c r="AB39" s="85">
        <v>-7.6200000000000004E-2</v>
      </c>
      <c r="AC39" s="85">
        <v>0.114740740740741</v>
      </c>
      <c r="AD39" s="85">
        <v>0.106544117647059</v>
      </c>
      <c r="AE39" s="84">
        <v>43678</v>
      </c>
      <c r="AF39" s="83">
        <v>154320</v>
      </c>
      <c r="AG39" s="85">
        <v>-0.10580000000000001</v>
      </c>
      <c r="AH39" s="85">
        <v>0.30227848101265797</v>
      </c>
      <c r="AI39" s="85">
        <v>0.236538461538462</v>
      </c>
    </row>
    <row r="40" spans="1:35" ht="20.100000000000001" customHeight="1">
      <c r="A40" s="82">
        <v>43709</v>
      </c>
      <c r="B40" s="83">
        <v>1801025</v>
      </c>
      <c r="C40" s="85">
        <v>-0.1193</v>
      </c>
      <c r="D40" s="85">
        <v>-0.103176583125314</v>
      </c>
      <c r="E40" s="85">
        <v>-9.3459002365732097E-2</v>
      </c>
      <c r="F40" s="84">
        <v>43709</v>
      </c>
      <c r="G40" s="83">
        <v>20650</v>
      </c>
      <c r="H40" s="85">
        <v>-0.24959999999999999</v>
      </c>
      <c r="I40" s="85">
        <v>-0.37424242424242399</v>
      </c>
      <c r="J40" s="85">
        <v>-0.50833333333333297</v>
      </c>
      <c r="K40" s="84">
        <v>43709</v>
      </c>
      <c r="L40" s="83">
        <v>51250</v>
      </c>
      <c r="M40" s="85">
        <v>-8.9700000000000002E-2</v>
      </c>
      <c r="N40" s="85">
        <v>-0.18130990415335499</v>
      </c>
      <c r="O40" s="85">
        <v>-0.41024165707709997</v>
      </c>
      <c r="P40" s="84">
        <v>43709</v>
      </c>
      <c r="Q40" s="83">
        <v>1000350</v>
      </c>
      <c r="R40" s="85">
        <v>-9.2999999999999999E-2</v>
      </c>
      <c r="S40" s="85">
        <v>-5.5370840246386402E-2</v>
      </c>
      <c r="T40" s="85">
        <v>-1.9264705882352899E-2</v>
      </c>
      <c r="U40" s="84">
        <v>43709</v>
      </c>
      <c r="V40" s="83">
        <v>336950</v>
      </c>
      <c r="W40" s="85">
        <v>-0.16389999999999999</v>
      </c>
      <c r="X40" s="85">
        <v>-0.22646923783287401</v>
      </c>
      <c r="Y40" s="85">
        <v>-0.23594104308389999</v>
      </c>
      <c r="Z40" s="84">
        <v>43709</v>
      </c>
      <c r="AA40" s="83">
        <v>236585</v>
      </c>
      <c r="AB40" s="85">
        <v>-0.214</v>
      </c>
      <c r="AC40" s="85">
        <v>-0.178495781103511</v>
      </c>
      <c r="AD40" s="85">
        <v>-0.13020220588235301</v>
      </c>
      <c r="AE40" s="84">
        <v>43709</v>
      </c>
      <c r="AF40" s="83">
        <v>155240</v>
      </c>
      <c r="AG40" s="85">
        <v>6.0000000000000001E-3</v>
      </c>
      <c r="AH40" s="85">
        <v>0.19369473279507901</v>
      </c>
      <c r="AI40" s="85">
        <v>0.24391025641025599</v>
      </c>
    </row>
    <row r="41" spans="1:35" ht="20.100000000000001" customHeight="1">
      <c r="A41" s="82">
        <v>43739</v>
      </c>
      <c r="B41" s="83">
        <v>1749333</v>
      </c>
      <c r="C41" s="85">
        <v>-2.87E-2</v>
      </c>
      <c r="D41" s="85">
        <v>-0.13309533095430101</v>
      </c>
      <c r="E41" s="85">
        <v>-0.11947802889213301</v>
      </c>
      <c r="F41" s="84">
        <v>43739</v>
      </c>
      <c r="G41" s="83">
        <v>20880</v>
      </c>
      <c r="H41" s="85">
        <v>1.11E-2</v>
      </c>
      <c r="I41" s="85">
        <v>-0.34749999999999998</v>
      </c>
      <c r="J41" s="85">
        <v>-0.502857142857143</v>
      </c>
      <c r="K41" s="84">
        <v>43739</v>
      </c>
      <c r="L41" s="83">
        <v>52320</v>
      </c>
      <c r="M41" s="85">
        <v>2.0899999999999998E-2</v>
      </c>
      <c r="N41" s="85">
        <v>-0.20811260784016999</v>
      </c>
      <c r="O41" s="85">
        <v>-0.39792865362485602</v>
      </c>
      <c r="P41" s="84">
        <v>43739</v>
      </c>
      <c r="Q41" s="83">
        <v>1010999</v>
      </c>
      <c r="R41" s="85">
        <v>1.06E-2</v>
      </c>
      <c r="S41" s="85">
        <v>-6.2153061224489797E-2</v>
      </c>
      <c r="T41" s="85">
        <v>-8.8245098039215694E-3</v>
      </c>
      <c r="U41" s="84">
        <v>43739</v>
      </c>
      <c r="V41" s="83">
        <v>300040</v>
      </c>
      <c r="W41" s="85">
        <v>-0.1095</v>
      </c>
      <c r="X41" s="85">
        <v>-0.250905659152588</v>
      </c>
      <c r="Y41" s="85">
        <v>-0.31963718820861697</v>
      </c>
      <c r="Z41" s="84">
        <v>43739</v>
      </c>
      <c r="AA41" s="83">
        <v>211092</v>
      </c>
      <c r="AB41" s="85">
        <v>-0.10780000000000001</v>
      </c>
      <c r="AC41" s="85">
        <v>-0.30970568999345999</v>
      </c>
      <c r="AD41" s="85">
        <v>-0.223926470588235</v>
      </c>
      <c r="AE41" s="84">
        <v>43739</v>
      </c>
      <c r="AF41" s="83">
        <v>154002</v>
      </c>
      <c r="AG41" s="85">
        <v>-8.0000000000000002E-3</v>
      </c>
      <c r="AH41" s="85">
        <v>0.136546125461255</v>
      </c>
      <c r="AI41" s="85">
        <v>0.23399038461538499</v>
      </c>
    </row>
    <row r="42" spans="1:35" ht="20.100000000000001" customHeight="1">
      <c r="A42" s="82">
        <v>43770</v>
      </c>
      <c r="B42" s="83">
        <v>1696635</v>
      </c>
      <c r="C42" s="85">
        <v>-3.0099999999999998E-2</v>
      </c>
      <c r="D42" s="85">
        <v>-0.177687714861367</v>
      </c>
      <c r="E42" s="85">
        <v>-0.14600342276136299</v>
      </c>
      <c r="F42" s="84">
        <v>43770</v>
      </c>
      <c r="G42" s="83">
        <v>21508</v>
      </c>
      <c r="H42" s="85">
        <v>3.0099999999999998E-2</v>
      </c>
      <c r="I42" s="85">
        <v>-0.37657971014492803</v>
      </c>
      <c r="J42" s="85">
        <v>-0.48790476190476201</v>
      </c>
      <c r="K42" s="84">
        <v>43770</v>
      </c>
      <c r="L42" s="83">
        <v>53699</v>
      </c>
      <c r="M42" s="85">
        <v>2.64E-2</v>
      </c>
      <c r="N42" s="85">
        <v>-0.21318993684889201</v>
      </c>
      <c r="O42" s="85">
        <v>-0.382059838895282</v>
      </c>
      <c r="P42" s="84">
        <v>43770</v>
      </c>
      <c r="Q42" s="83">
        <v>985890</v>
      </c>
      <c r="R42" s="85">
        <v>-2.4799999999999999E-2</v>
      </c>
      <c r="S42" s="85">
        <v>-0.10332878581173301</v>
      </c>
      <c r="T42" s="85">
        <v>-3.3441176470588203E-2</v>
      </c>
      <c r="U42" s="84">
        <v>43770</v>
      </c>
      <c r="V42" s="83">
        <v>295520</v>
      </c>
      <c r="W42" s="85">
        <v>-1.5100000000000001E-2</v>
      </c>
      <c r="X42" s="85">
        <v>-0.26119999999999999</v>
      </c>
      <c r="Y42" s="85">
        <v>-0.32988662131519297</v>
      </c>
      <c r="Z42" s="84">
        <v>43770</v>
      </c>
      <c r="AA42" s="83">
        <v>200015</v>
      </c>
      <c r="AB42" s="85">
        <v>-5.2499999999999998E-2</v>
      </c>
      <c r="AC42" s="85">
        <v>-0.35686495176848898</v>
      </c>
      <c r="AD42" s="85">
        <v>-0.26465073529411798</v>
      </c>
      <c r="AE42" s="84">
        <v>43770</v>
      </c>
      <c r="AF42" s="83">
        <v>140003</v>
      </c>
      <c r="AG42" s="85">
        <v>-9.0899999999999995E-2</v>
      </c>
      <c r="AH42" s="85">
        <v>-6.6646666666666701E-2</v>
      </c>
      <c r="AI42" s="85">
        <v>0.12181891025641001</v>
      </c>
    </row>
    <row r="43" spans="1:35" ht="20.100000000000001" customHeight="1">
      <c r="A43" s="82">
        <v>43800</v>
      </c>
      <c r="B43" s="83">
        <v>1960410</v>
      </c>
      <c r="C43" s="85">
        <v>0.1555</v>
      </c>
      <c r="D43" s="85">
        <v>-1.27808076382699E-2</v>
      </c>
      <c r="E43" s="85">
        <v>-1.3232999446318E-2</v>
      </c>
      <c r="F43" s="84">
        <v>43800</v>
      </c>
      <c r="G43" s="83">
        <v>42510</v>
      </c>
      <c r="H43" s="85">
        <v>0.97650000000000003</v>
      </c>
      <c r="I43" s="85">
        <v>0.37129032258064498</v>
      </c>
      <c r="J43" s="85">
        <v>1.2142857142857099E-2</v>
      </c>
      <c r="K43" s="84">
        <v>43800</v>
      </c>
      <c r="L43" s="83">
        <v>71551</v>
      </c>
      <c r="M43" s="85">
        <v>0.33239999999999997</v>
      </c>
      <c r="N43" s="85">
        <v>7.2728635682158899E-2</v>
      </c>
      <c r="O43" s="85">
        <v>-0.17662830840046001</v>
      </c>
      <c r="P43" s="84">
        <v>43800</v>
      </c>
      <c r="Q43" s="83">
        <v>1120200</v>
      </c>
      <c r="R43" s="85">
        <v>0.13619999999999999</v>
      </c>
      <c r="S43" s="85">
        <v>4.1078066914498099E-2</v>
      </c>
      <c r="T43" s="85">
        <v>9.8235294117647101E-2</v>
      </c>
      <c r="U43" s="84">
        <v>43800</v>
      </c>
      <c r="V43" s="83">
        <v>365444</v>
      </c>
      <c r="W43" s="85">
        <v>0.2366</v>
      </c>
      <c r="X43" s="85">
        <v>-4.2397820163487697E-3</v>
      </c>
      <c r="Y43" s="85">
        <v>-0.17132879818594099</v>
      </c>
      <c r="Z43" s="84">
        <v>43800</v>
      </c>
      <c r="AA43" s="83">
        <v>212155</v>
      </c>
      <c r="AB43" s="85">
        <v>6.0699999999999997E-2</v>
      </c>
      <c r="AC43" s="85">
        <v>-0.292816666666667</v>
      </c>
      <c r="AD43" s="85">
        <v>-0.22001838235294099</v>
      </c>
      <c r="AE43" s="84">
        <v>43800</v>
      </c>
      <c r="AF43" s="83">
        <v>148550</v>
      </c>
      <c r="AG43" s="85">
        <v>6.0999999999999999E-2</v>
      </c>
      <c r="AH43" s="85">
        <v>2.3847267213453701E-2</v>
      </c>
      <c r="AI43" s="85">
        <v>0.190304487179487</v>
      </c>
    </row>
    <row r="44" spans="1:35" ht="20.100000000000001" customHeight="1">
      <c r="A44" s="82">
        <v>43831</v>
      </c>
      <c r="B44" s="83">
        <v>1795955</v>
      </c>
      <c r="C44" s="85">
        <v>-8.3900000000000002E-2</v>
      </c>
      <c r="D44" s="85">
        <v>-0.123363770684569</v>
      </c>
      <c r="E44" s="85">
        <v>-9.6010972970252198E-2</v>
      </c>
      <c r="F44" s="84">
        <v>43831</v>
      </c>
      <c r="G44" s="83">
        <v>40860</v>
      </c>
      <c r="H44" s="85">
        <v>-3.8800000000000001E-2</v>
      </c>
      <c r="I44" s="85">
        <v>0.241945288753799</v>
      </c>
      <c r="J44" s="85">
        <v>-2.7142857142857101E-2</v>
      </c>
      <c r="K44" s="84">
        <v>43831</v>
      </c>
      <c r="L44" s="83">
        <v>67432</v>
      </c>
      <c r="M44" s="85">
        <v>-5.7599999999999998E-2</v>
      </c>
      <c r="N44" s="85">
        <v>-2.08657015493183E-2</v>
      </c>
      <c r="O44" s="85">
        <v>-0.22402761795166901</v>
      </c>
      <c r="P44" s="84">
        <v>43831</v>
      </c>
      <c r="Q44" s="83">
        <v>1039860</v>
      </c>
      <c r="R44" s="85">
        <v>-7.17E-2</v>
      </c>
      <c r="S44" s="85">
        <v>-5.4518012038333501E-2</v>
      </c>
      <c r="T44" s="85">
        <v>1.9470588235294101E-2</v>
      </c>
      <c r="U44" s="84">
        <v>43831</v>
      </c>
      <c r="V44" s="83">
        <v>314580</v>
      </c>
      <c r="W44" s="85">
        <v>-0.13919999999999999</v>
      </c>
      <c r="X44" s="85">
        <v>-0.174980330448466</v>
      </c>
      <c r="Y44" s="85">
        <v>-0.28666666666666701</v>
      </c>
      <c r="Z44" s="84">
        <v>43831</v>
      </c>
      <c r="AA44" s="83">
        <v>200012</v>
      </c>
      <c r="AB44" s="85">
        <v>-5.7200000000000001E-2</v>
      </c>
      <c r="AC44" s="85">
        <v>-0.35438347320852198</v>
      </c>
      <c r="AD44" s="85">
        <v>-0.26466176470588199</v>
      </c>
      <c r="AE44" s="84">
        <v>43831</v>
      </c>
      <c r="AF44" s="83">
        <v>133211</v>
      </c>
      <c r="AG44" s="85">
        <v>-0.1033</v>
      </c>
      <c r="AH44" s="85">
        <v>-0.14608333333333301</v>
      </c>
      <c r="AI44" s="85">
        <v>6.7395833333333294E-2</v>
      </c>
    </row>
    <row r="45" spans="1:35" ht="20.100000000000001" customHeight="1">
      <c r="A45" s="82">
        <v>43862</v>
      </c>
      <c r="B45" s="83">
        <v>992753</v>
      </c>
      <c r="C45" s="85">
        <v>-0.44719999999999999</v>
      </c>
      <c r="D45" s="85">
        <v>-0.48854319613813302</v>
      </c>
      <c r="E45" s="85">
        <v>-0.50030049831378698</v>
      </c>
      <c r="F45" s="84">
        <v>43862</v>
      </c>
      <c r="G45" s="83">
        <v>21544</v>
      </c>
      <c r="H45" s="85">
        <v>-0.47270000000000001</v>
      </c>
      <c r="I45" s="85">
        <v>-0.28186666666666699</v>
      </c>
      <c r="J45" s="85">
        <v>-0.48704761904761901</v>
      </c>
      <c r="K45" s="84">
        <v>43862</v>
      </c>
      <c r="L45" s="83">
        <v>41254</v>
      </c>
      <c r="M45" s="85">
        <v>-0.38819999999999999</v>
      </c>
      <c r="N45" s="85">
        <v>-0.36997556505803297</v>
      </c>
      <c r="O45" s="85">
        <v>-0.52527042577675498</v>
      </c>
      <c r="P45" s="84">
        <v>43862</v>
      </c>
      <c r="Q45" s="83">
        <v>468521</v>
      </c>
      <c r="R45" s="85">
        <v>-0.5494</v>
      </c>
      <c r="S45" s="85">
        <v>-0.56485464846289601</v>
      </c>
      <c r="T45" s="85">
        <v>-0.54066568627450995</v>
      </c>
      <c r="U45" s="84">
        <v>43862</v>
      </c>
      <c r="V45" s="83">
        <v>200144</v>
      </c>
      <c r="W45" s="85">
        <v>-0.36380000000000001</v>
      </c>
      <c r="X45" s="85">
        <v>-0.40433333333333299</v>
      </c>
      <c r="Y45" s="85">
        <v>-0.54615873015872995</v>
      </c>
      <c r="Z45" s="84">
        <v>43862</v>
      </c>
      <c r="AA45" s="83">
        <v>145448</v>
      </c>
      <c r="AB45" s="85">
        <v>-0.27279999999999999</v>
      </c>
      <c r="AC45" s="85">
        <v>-0.49803975704030901</v>
      </c>
      <c r="AD45" s="85">
        <v>-0.46526470588235302</v>
      </c>
      <c r="AE45" s="84">
        <v>43862</v>
      </c>
      <c r="AF45" s="83">
        <v>115842</v>
      </c>
      <c r="AG45" s="85">
        <v>-0.13039999999999999</v>
      </c>
      <c r="AH45" s="85">
        <v>-0.190425606261793</v>
      </c>
      <c r="AI45" s="85">
        <v>-7.1778846153846207E-2</v>
      </c>
    </row>
    <row r="46" spans="1:35" ht="20.100000000000001" customHeight="1">
      <c r="A46" s="82">
        <v>43891</v>
      </c>
      <c r="B46" s="83">
        <v>1033622</v>
      </c>
      <c r="C46" s="85">
        <v>4.1200000000000001E-2</v>
      </c>
      <c r="D46" s="85">
        <v>-0.44923429423988898</v>
      </c>
      <c r="E46" s="85">
        <v>-0.47972919917451101</v>
      </c>
      <c r="F46" s="84">
        <v>43891</v>
      </c>
      <c r="G46" s="83">
        <v>29884</v>
      </c>
      <c r="H46" s="85">
        <v>0.3871</v>
      </c>
      <c r="I46" s="85">
        <v>-5.1301587301587299E-2</v>
      </c>
      <c r="J46" s="85">
        <v>-0.28847619047619</v>
      </c>
      <c r="K46" s="84">
        <v>43891</v>
      </c>
      <c r="L46" s="83">
        <v>48985</v>
      </c>
      <c r="M46" s="85">
        <v>0.18740000000000001</v>
      </c>
      <c r="N46" s="85">
        <v>-0.18358333333333299</v>
      </c>
      <c r="O46" s="85">
        <v>-0.43630609896432698</v>
      </c>
      <c r="P46" s="84">
        <v>43891</v>
      </c>
      <c r="Q46" s="83">
        <v>475114</v>
      </c>
      <c r="R46" s="85">
        <v>1.41E-2</v>
      </c>
      <c r="S46" s="85">
        <v>-0.52630707876370897</v>
      </c>
      <c r="T46" s="85">
        <v>-0.53420196078431403</v>
      </c>
      <c r="U46" s="84">
        <v>43891</v>
      </c>
      <c r="V46" s="83">
        <v>205547</v>
      </c>
      <c r="W46" s="85">
        <v>2.7E-2</v>
      </c>
      <c r="X46" s="85">
        <v>-0.46611168831168798</v>
      </c>
      <c r="Y46" s="85">
        <v>-0.53390702947845803</v>
      </c>
      <c r="Z46" s="84">
        <v>43891</v>
      </c>
      <c r="AA46" s="83">
        <v>148552</v>
      </c>
      <c r="AB46" s="85">
        <v>2.1299999999999999E-2</v>
      </c>
      <c r="AC46" s="85">
        <v>-0.44258161350844299</v>
      </c>
      <c r="AD46" s="85">
        <v>-0.45385294117647101</v>
      </c>
      <c r="AE46" s="84">
        <v>43891</v>
      </c>
      <c r="AF46" s="83">
        <v>125540</v>
      </c>
      <c r="AG46" s="85">
        <v>8.3699999999999997E-2</v>
      </c>
      <c r="AH46" s="85">
        <v>-3.94797245600612E-2</v>
      </c>
      <c r="AI46" s="85">
        <v>5.9294871794871801E-3</v>
      </c>
    </row>
    <row r="47" spans="1:35" ht="20.100000000000001" customHeight="1">
      <c r="A47" s="82">
        <v>43922</v>
      </c>
      <c r="B47" s="83">
        <v>1076811</v>
      </c>
      <c r="C47" s="85">
        <v>4.1799999999999997E-2</v>
      </c>
      <c r="D47" s="85">
        <v>-0.46065874291896403</v>
      </c>
      <c r="E47" s="85">
        <v>-0.457990134393718</v>
      </c>
      <c r="F47" s="84">
        <v>43922</v>
      </c>
      <c r="G47" s="83">
        <v>38785</v>
      </c>
      <c r="H47" s="85">
        <v>0.2979</v>
      </c>
      <c r="I47" s="85">
        <v>8.3379888268156399E-2</v>
      </c>
      <c r="J47" s="85">
        <v>-7.6547619047619003E-2</v>
      </c>
      <c r="K47" s="84">
        <v>43922</v>
      </c>
      <c r="L47" s="83">
        <v>53354</v>
      </c>
      <c r="M47" s="85">
        <v>8.9200000000000002E-2</v>
      </c>
      <c r="N47" s="85">
        <v>-0.17280620155038801</v>
      </c>
      <c r="O47" s="85">
        <v>-0.38602991944764098</v>
      </c>
      <c r="P47" s="84">
        <v>43922</v>
      </c>
      <c r="Q47" s="83">
        <v>492450</v>
      </c>
      <c r="R47" s="85">
        <v>3.6499999999999998E-2</v>
      </c>
      <c r="S47" s="85">
        <v>-0.54001569242840297</v>
      </c>
      <c r="T47" s="85">
        <v>-0.51720588235294096</v>
      </c>
      <c r="U47" s="84">
        <v>43922</v>
      </c>
      <c r="V47" s="83">
        <v>210112</v>
      </c>
      <c r="W47" s="85">
        <v>2.2200000000000001E-2</v>
      </c>
      <c r="X47" s="85">
        <v>-0.47340350877192999</v>
      </c>
      <c r="Y47" s="85">
        <v>-0.523555555555556</v>
      </c>
      <c r="Z47" s="84">
        <v>43922</v>
      </c>
      <c r="AA47" s="83">
        <v>150010</v>
      </c>
      <c r="AB47" s="85">
        <v>9.7999999999999997E-3</v>
      </c>
      <c r="AC47" s="85">
        <v>-0.48236714975845402</v>
      </c>
      <c r="AD47" s="85">
        <v>-0.44849264705882402</v>
      </c>
      <c r="AE47" s="84">
        <v>43922</v>
      </c>
      <c r="AF47" s="83">
        <v>132100</v>
      </c>
      <c r="AG47" s="85">
        <v>5.3199999999999997E-2</v>
      </c>
      <c r="AH47" s="85">
        <v>-3.47095359883084E-2</v>
      </c>
      <c r="AI47" s="85">
        <v>5.8493589743589702E-2</v>
      </c>
    </row>
    <row r="48" spans="1:35" ht="20.100000000000001" customHeight="1">
      <c r="A48" s="82">
        <v>43952</v>
      </c>
      <c r="B48" s="83">
        <f>G48+L48+Q48+V48+AA48+AF48</f>
        <v>1146288</v>
      </c>
      <c r="C48" s="85">
        <v>6.4500000000000002E-2</v>
      </c>
      <c r="D48" s="11">
        <v>-0.44650000000000001</v>
      </c>
      <c r="E48" s="11">
        <v>-0.42299999999999999</v>
      </c>
      <c r="F48" s="84">
        <v>43952</v>
      </c>
      <c r="G48" s="83">
        <v>41522</v>
      </c>
      <c r="H48" s="85">
        <v>7.0599999999999996E-2</v>
      </c>
      <c r="I48" s="11">
        <v>0.1263</v>
      </c>
      <c r="J48" s="11">
        <v>-1.14E-2</v>
      </c>
      <c r="K48" s="84">
        <v>43952</v>
      </c>
      <c r="L48" s="83">
        <v>59885</v>
      </c>
      <c r="M48" s="85">
        <v>0.12239999999999999</v>
      </c>
      <c r="N48" s="11">
        <v>-7.8700000000000006E-2</v>
      </c>
      <c r="O48" s="11">
        <v>-0.31090000000000001</v>
      </c>
      <c r="P48" s="84">
        <v>43952</v>
      </c>
      <c r="Q48" s="83">
        <v>522521</v>
      </c>
      <c r="R48" s="85">
        <v>6.0999999999999999E-2</v>
      </c>
      <c r="S48" s="11">
        <v>-0.52439999999999998</v>
      </c>
      <c r="T48" s="11">
        <v>-0.48770000000000002</v>
      </c>
      <c r="U48" s="84">
        <v>43952</v>
      </c>
      <c r="V48" s="83">
        <v>221120</v>
      </c>
      <c r="W48" s="85">
        <v>5.2400000000000002E-2</v>
      </c>
      <c r="X48" s="11">
        <v>-0.44550000000000001</v>
      </c>
      <c r="Y48" s="11">
        <v>-0.49859999999999999</v>
      </c>
      <c r="Z48" s="84">
        <v>43952</v>
      </c>
      <c r="AA48" s="83">
        <v>158990</v>
      </c>
      <c r="AB48" s="85">
        <f>(AA48-AA49)/AA49</f>
        <v>8.4619267870055803E-2</v>
      </c>
      <c r="AC48" s="11">
        <v>-0.498</v>
      </c>
      <c r="AD48" s="11">
        <v>-0.41549999999999998</v>
      </c>
      <c r="AE48" s="84">
        <v>43952</v>
      </c>
      <c r="AF48" s="83">
        <v>142250</v>
      </c>
      <c r="AG48" s="85">
        <v>7.6799999999999993E-2</v>
      </c>
      <c r="AH48" s="11">
        <v>-8.0799999999999997E-2</v>
      </c>
      <c r="AI48" s="11">
        <v>0.13980000000000001</v>
      </c>
    </row>
    <row r="49" spans="1:35" ht="20.100000000000001" customHeight="1">
      <c r="A49" s="82">
        <v>43983</v>
      </c>
      <c r="B49" s="83">
        <v>1084515</v>
      </c>
      <c r="C49" s="85">
        <v>-5.3900000000000003E-2</v>
      </c>
      <c r="D49" s="85">
        <v>-0.50309999999999999</v>
      </c>
      <c r="E49" s="85">
        <v>-0.4541</v>
      </c>
      <c r="F49" s="84">
        <v>43983</v>
      </c>
      <c r="G49" s="83">
        <v>39565</v>
      </c>
      <c r="H49" s="85">
        <v>-4.7100000000000003E-2</v>
      </c>
      <c r="I49" s="85">
        <v>0.19350000000000001</v>
      </c>
      <c r="J49" s="85">
        <v>-5.8000000000000003E-2</v>
      </c>
      <c r="K49" s="84">
        <v>43983</v>
      </c>
      <c r="L49" s="83">
        <v>53668</v>
      </c>
      <c r="M49" s="85">
        <v>-0.1038</v>
      </c>
      <c r="N49" s="85">
        <v>-0.1055</v>
      </c>
      <c r="O49" s="85">
        <v>-0.38240000000000002</v>
      </c>
      <c r="P49" s="84">
        <v>43983</v>
      </c>
      <c r="Q49" s="83">
        <v>505554</v>
      </c>
      <c r="R49" s="85">
        <v>-3.2500000000000001E-2</v>
      </c>
      <c r="S49" s="85">
        <v>-0.57689999999999997</v>
      </c>
      <c r="T49" s="85">
        <v>-0.50439999999999996</v>
      </c>
      <c r="U49" s="84">
        <v>43983</v>
      </c>
      <c r="V49" s="83">
        <v>203554</v>
      </c>
      <c r="W49" s="85">
        <v>-7.9399999999999998E-2</v>
      </c>
      <c r="X49" s="85">
        <v>-0.49180000000000001</v>
      </c>
      <c r="Y49" s="85">
        <v>-0.53839999999999999</v>
      </c>
      <c r="Z49" s="84">
        <v>43983</v>
      </c>
      <c r="AA49" s="83">
        <v>146586</v>
      </c>
      <c r="AB49" s="85">
        <v>-7.8E-2</v>
      </c>
      <c r="AC49" s="85">
        <v>-0.56240000000000001</v>
      </c>
      <c r="AD49" s="85">
        <v>-0.46110000000000001</v>
      </c>
      <c r="AE49" s="84">
        <v>43983</v>
      </c>
      <c r="AF49" s="83">
        <v>135588</v>
      </c>
      <c r="AG49" s="85">
        <v>-4.6800000000000001E-2</v>
      </c>
      <c r="AH49" s="85">
        <v>-0.1467</v>
      </c>
      <c r="AI49" s="85">
        <v>8.6400000000000005E-2</v>
      </c>
    </row>
    <row r="50" spans="1:35" ht="20.100000000000001" customHeight="1">
      <c r="A50" s="82">
        <v>44013</v>
      </c>
      <c r="B50" s="83">
        <v>1109368</v>
      </c>
      <c r="C50" s="85">
        <v>2.29E-2</v>
      </c>
      <c r="D50" s="85">
        <v>-0.48259999999999997</v>
      </c>
      <c r="E50" s="85">
        <v>-0.44159999999999999</v>
      </c>
      <c r="F50" s="84">
        <v>44013</v>
      </c>
      <c r="G50" s="83">
        <v>41220</v>
      </c>
      <c r="H50" s="85">
        <v>4.1799999999999997E-2</v>
      </c>
      <c r="I50" s="85">
        <v>0.38090000000000002</v>
      </c>
      <c r="J50" s="85">
        <v>-1.8599999999999998E-2</v>
      </c>
      <c r="K50" s="84">
        <v>44013</v>
      </c>
      <c r="L50" s="83">
        <v>54225</v>
      </c>
      <c r="M50" s="85">
        <v>1.04E-2</v>
      </c>
      <c r="N50" s="85">
        <v>-1.0500000000000001E-2</v>
      </c>
      <c r="O50" s="85">
        <v>-0.376</v>
      </c>
      <c r="P50" s="84">
        <v>44013</v>
      </c>
      <c r="Q50" s="83">
        <v>518255</v>
      </c>
      <c r="R50" s="85">
        <v>2.5100000000000001E-2</v>
      </c>
      <c r="S50" s="85">
        <v>-0.54879999999999995</v>
      </c>
      <c r="T50" s="85">
        <v>-0.4919</v>
      </c>
      <c r="U50" s="84">
        <v>44013</v>
      </c>
      <c r="V50" s="83">
        <v>205558</v>
      </c>
      <c r="W50" s="85">
        <v>9.7999999999999997E-3</v>
      </c>
      <c r="X50" s="85">
        <v>-0.50180000000000002</v>
      </c>
      <c r="Y50" s="85">
        <v>-0.53390000000000004</v>
      </c>
      <c r="Z50" s="84">
        <v>44013</v>
      </c>
      <c r="AA50" s="83">
        <v>149885</v>
      </c>
      <c r="AB50" s="85">
        <v>2.2499999999999999E-2</v>
      </c>
      <c r="AC50" s="85">
        <v>-0.53990000000000005</v>
      </c>
      <c r="AD50" s="85">
        <v>-0.44900000000000001</v>
      </c>
      <c r="AE50" s="84">
        <v>44013</v>
      </c>
      <c r="AF50" s="83">
        <v>140225</v>
      </c>
      <c r="AG50" s="85">
        <v>3.4200000000000001E-2</v>
      </c>
      <c r="AH50" s="85">
        <v>-0.1875</v>
      </c>
      <c r="AI50" s="85">
        <v>0.1236</v>
      </c>
    </row>
    <row r="51" spans="1:35" ht="20.100000000000001" customHeight="1">
      <c r="A51" s="82">
        <v>44044</v>
      </c>
      <c r="B51" s="83">
        <v>1135705</v>
      </c>
      <c r="C51" s="85">
        <v>2.3699999999999999E-2</v>
      </c>
      <c r="D51" s="85">
        <v>-0.4446</v>
      </c>
      <c r="E51" s="85">
        <v>-0.42830000000000001</v>
      </c>
      <c r="F51" s="84">
        <v>44044</v>
      </c>
      <c r="G51" s="83">
        <v>42000</v>
      </c>
      <c r="H51" s="85">
        <v>1.89E-2</v>
      </c>
      <c r="I51" s="85">
        <v>0.5262</v>
      </c>
      <c r="J51" s="85">
        <v>0</v>
      </c>
      <c r="K51" s="84">
        <v>44044</v>
      </c>
      <c r="L51" s="83">
        <v>62000</v>
      </c>
      <c r="M51" s="85">
        <v>0.1434</v>
      </c>
      <c r="N51" s="85">
        <v>0.1012</v>
      </c>
      <c r="O51" s="85">
        <v>-0.28649999999999998</v>
      </c>
      <c r="P51" s="84">
        <v>44044</v>
      </c>
      <c r="Q51" s="83">
        <v>528980</v>
      </c>
      <c r="R51" s="85">
        <v>2.07E-2</v>
      </c>
      <c r="S51" s="85">
        <v>-0.52039999999999997</v>
      </c>
      <c r="T51" s="85">
        <v>-0.48139999999999999</v>
      </c>
      <c r="U51" s="84">
        <v>44044</v>
      </c>
      <c r="V51" s="83">
        <v>209855</v>
      </c>
      <c r="W51" s="85">
        <v>2.0899999999999998E-2</v>
      </c>
      <c r="X51" s="85">
        <v>-0.4793</v>
      </c>
      <c r="Y51" s="85">
        <v>-0.52410000000000001</v>
      </c>
      <c r="Z51" s="84">
        <v>44044</v>
      </c>
      <c r="AA51" s="83">
        <v>150220</v>
      </c>
      <c r="AB51" s="85">
        <v>2.2000000000000001E-3</v>
      </c>
      <c r="AC51" s="85">
        <v>-0.50090000000000001</v>
      </c>
      <c r="AD51" s="85">
        <v>-0.44769999999999999</v>
      </c>
      <c r="AE51" s="84">
        <v>44044</v>
      </c>
      <c r="AF51" s="83">
        <v>142650</v>
      </c>
      <c r="AG51" s="85">
        <v>1.7299999999999999E-2</v>
      </c>
      <c r="AH51" s="85">
        <v>-7.5600000000000001E-2</v>
      </c>
      <c r="AI51" s="85">
        <v>0.14299999999999999</v>
      </c>
    </row>
    <row r="52" spans="1:35" ht="20.100000000000001" customHeight="1">
      <c r="A52" s="82">
        <v>44075</v>
      </c>
      <c r="B52" s="83">
        <v>1200743</v>
      </c>
      <c r="C52" s="85">
        <v>5.7299999999999997E-2</v>
      </c>
      <c r="D52" s="85">
        <v>-0.33329999999999999</v>
      </c>
      <c r="E52" s="85">
        <v>-0.39560000000000001</v>
      </c>
      <c r="F52" s="84">
        <v>44075</v>
      </c>
      <c r="G52" s="83">
        <v>49872</v>
      </c>
      <c r="H52" s="85">
        <v>0.18740000000000001</v>
      </c>
      <c r="I52" s="85">
        <v>1.4151</v>
      </c>
      <c r="J52" s="85">
        <v>0.18740000000000001</v>
      </c>
      <c r="K52" s="84">
        <v>44075</v>
      </c>
      <c r="L52" s="83">
        <v>69221</v>
      </c>
      <c r="M52" s="85">
        <v>0.11650000000000001</v>
      </c>
      <c r="N52" s="85">
        <v>0.35070000000000001</v>
      </c>
      <c r="O52" s="85">
        <v>-0.2034</v>
      </c>
      <c r="P52" s="84">
        <v>44075</v>
      </c>
      <c r="Q52" s="83">
        <v>559995</v>
      </c>
      <c r="R52" s="85">
        <v>5.8599999999999999E-2</v>
      </c>
      <c r="S52" s="85">
        <v>-0.44019999999999998</v>
      </c>
      <c r="T52" s="85">
        <v>-0.45100000000000001</v>
      </c>
      <c r="U52" s="84">
        <v>44075</v>
      </c>
      <c r="V52" s="83">
        <v>216255</v>
      </c>
      <c r="W52" s="85">
        <v>3.0499999999999999E-2</v>
      </c>
      <c r="X52" s="85">
        <v>-0.35820000000000002</v>
      </c>
      <c r="Y52" s="85">
        <v>-0.50960000000000005</v>
      </c>
      <c r="Z52" s="84">
        <v>44075</v>
      </c>
      <c r="AA52" s="83">
        <v>155415</v>
      </c>
      <c r="AB52" s="85">
        <v>3.4599999999999999E-2</v>
      </c>
      <c r="AC52" s="85">
        <v>-0.34310000000000002</v>
      </c>
      <c r="AD52" s="85">
        <v>-0.42859999999999998</v>
      </c>
      <c r="AE52" s="84">
        <v>44075</v>
      </c>
      <c r="AF52" s="83">
        <v>149985</v>
      </c>
      <c r="AG52" s="85">
        <v>5.1400000000000001E-2</v>
      </c>
      <c r="AH52" s="85">
        <v>-3.39E-2</v>
      </c>
      <c r="AI52" s="85">
        <v>0.20180000000000001</v>
      </c>
    </row>
    <row r="53" spans="1:35" ht="20.100000000000001" customHeight="1">
      <c r="A53" s="82">
        <v>44105</v>
      </c>
      <c r="B53" s="83">
        <v>1223783</v>
      </c>
      <c r="C53" s="86">
        <v>1.9199999999999998E-2</v>
      </c>
      <c r="D53" s="86">
        <v>-0.3004</v>
      </c>
      <c r="E53" s="86">
        <v>-0.38400000000000001</v>
      </c>
      <c r="F53" s="84">
        <v>44105</v>
      </c>
      <c r="G53" s="83">
        <v>53732</v>
      </c>
      <c r="H53" s="85">
        <v>7.7399999999999997E-2</v>
      </c>
      <c r="I53" s="86">
        <v>1.5733999999999999</v>
      </c>
      <c r="J53" s="86">
        <v>0.27933000000000002</v>
      </c>
      <c r="K53" s="84">
        <v>44105</v>
      </c>
      <c r="L53" s="83">
        <v>73222</v>
      </c>
      <c r="M53" s="85">
        <v>5.7799999999999997E-2</v>
      </c>
      <c r="N53" s="86">
        <v>0.39950000000000002</v>
      </c>
      <c r="O53" s="86">
        <v>-0.15740000000000001</v>
      </c>
      <c r="P53" s="84">
        <v>44105</v>
      </c>
      <c r="Q53" s="83">
        <v>566733</v>
      </c>
      <c r="R53" s="85">
        <v>1.2E-2</v>
      </c>
      <c r="S53" s="86">
        <v>-0.43940000000000001</v>
      </c>
      <c r="T53" s="86">
        <v>-0.44440000000000002</v>
      </c>
      <c r="U53" s="84">
        <v>44105</v>
      </c>
      <c r="V53" s="83">
        <v>219882</v>
      </c>
      <c r="W53" s="85">
        <v>1.6799999999999999E-2</v>
      </c>
      <c r="X53" s="86">
        <v>-0.26719999999999999</v>
      </c>
      <c r="Y53" s="86">
        <v>-0.50139999999999996</v>
      </c>
      <c r="Z53" s="84">
        <v>44105</v>
      </c>
      <c r="AA53" s="83">
        <v>159292</v>
      </c>
      <c r="AB53" s="85">
        <v>2.4899999999999999E-2</v>
      </c>
      <c r="AC53" s="86">
        <v>-0.24540000000000001</v>
      </c>
      <c r="AD53" s="86">
        <v>-0.41439999999999999</v>
      </c>
      <c r="AE53" s="84">
        <v>44105</v>
      </c>
      <c r="AF53" s="83">
        <v>150922</v>
      </c>
      <c r="AG53" s="85">
        <v>6.1999999999999998E-3</v>
      </c>
      <c r="AH53" s="86">
        <v>-0.02</v>
      </c>
      <c r="AI53" s="86">
        <v>0.20930000000000001</v>
      </c>
    </row>
    <row r="54" spans="1:35" ht="20.100000000000001" customHeight="1">
      <c r="A54" s="82">
        <v>44136</v>
      </c>
      <c r="B54" s="83">
        <v>1312585</v>
      </c>
      <c r="C54" s="86">
        <v>7.2599999999999998E-2</v>
      </c>
      <c r="D54" s="86">
        <v>-0.22639999999999999</v>
      </c>
      <c r="E54" s="86">
        <v>-0.33929999999999999</v>
      </c>
      <c r="F54" s="84">
        <v>44136</v>
      </c>
      <c r="G54" s="83">
        <v>60293</v>
      </c>
      <c r="H54" s="85">
        <v>0.1221</v>
      </c>
      <c r="I54" s="86">
        <v>1.8032999999999999</v>
      </c>
      <c r="J54" s="86">
        <v>0.4355</v>
      </c>
      <c r="K54" s="84">
        <v>44136</v>
      </c>
      <c r="L54" s="83">
        <v>80192</v>
      </c>
      <c r="M54" s="85">
        <v>9.5200000000000007E-2</v>
      </c>
      <c r="N54" s="86">
        <v>0.49340000000000001</v>
      </c>
      <c r="O54" s="86">
        <v>-7.7200000000000005E-2</v>
      </c>
      <c r="P54" s="84">
        <v>44136</v>
      </c>
      <c r="Q54" s="83">
        <v>599980</v>
      </c>
      <c r="R54" s="85">
        <v>5.8700000000000002E-2</v>
      </c>
      <c r="S54" s="86">
        <v>-0.39140000000000003</v>
      </c>
      <c r="T54" s="86">
        <v>-0.4118</v>
      </c>
      <c r="U54" s="84">
        <v>44136</v>
      </c>
      <c r="V54" s="83">
        <v>228299</v>
      </c>
      <c r="W54" s="85">
        <v>3.8300000000000001E-2</v>
      </c>
      <c r="X54" s="86">
        <v>-0.22750000000000001</v>
      </c>
      <c r="Y54" s="86">
        <v>-0.48230000000000001</v>
      </c>
      <c r="Z54" s="84">
        <v>44136</v>
      </c>
      <c r="AA54" s="83">
        <v>169877</v>
      </c>
      <c r="AB54" s="85">
        <v>6.6500000000000004E-2</v>
      </c>
      <c r="AC54" s="86">
        <v>-0.1507</v>
      </c>
      <c r="AD54" s="86">
        <v>-0.3755</v>
      </c>
      <c r="AE54" s="84">
        <v>44136</v>
      </c>
      <c r="AF54" s="83">
        <v>173944</v>
      </c>
      <c r="AG54" s="85">
        <v>0.1525</v>
      </c>
      <c r="AH54" s="86">
        <v>0.2424</v>
      </c>
      <c r="AI54" s="86">
        <v>0.39379999999999998</v>
      </c>
    </row>
    <row r="55" spans="1:35" ht="20.100000000000001" customHeight="1">
      <c r="A55" s="82">
        <v>44166</v>
      </c>
      <c r="B55" s="83">
        <v>1318277</v>
      </c>
      <c r="C55" s="85">
        <v>4.3E-3</v>
      </c>
      <c r="D55" s="85">
        <v>-0.3276</v>
      </c>
      <c r="E55" s="85">
        <v>-0.33639999999999998</v>
      </c>
      <c r="F55" s="84">
        <v>44166</v>
      </c>
      <c r="G55" s="83">
        <v>72235</v>
      </c>
      <c r="H55" s="85">
        <v>0.1981</v>
      </c>
      <c r="I55" s="85">
        <v>0.69920000000000004</v>
      </c>
      <c r="J55" s="85">
        <v>0.71989999999999998</v>
      </c>
      <c r="K55" s="84">
        <v>44166</v>
      </c>
      <c r="L55" s="83">
        <v>90252</v>
      </c>
      <c r="M55" s="85">
        <v>0.12540000000000001</v>
      </c>
      <c r="N55" s="85">
        <v>0.26140000000000002</v>
      </c>
      <c r="O55" s="85">
        <v>3.8600000000000002E-2</v>
      </c>
      <c r="P55" s="84">
        <v>44166</v>
      </c>
      <c r="Q55" s="83">
        <v>585220</v>
      </c>
      <c r="R55" s="85">
        <v>-2.46E-2</v>
      </c>
      <c r="S55" s="85">
        <v>-0.47760000000000002</v>
      </c>
      <c r="T55" s="85">
        <v>-0.42630000000000001</v>
      </c>
      <c r="U55" s="84">
        <v>44166</v>
      </c>
      <c r="V55" s="83">
        <v>215565</v>
      </c>
      <c r="W55" s="85">
        <v>-5.5800000000000002E-2</v>
      </c>
      <c r="X55" s="85">
        <v>-0.41010000000000002</v>
      </c>
      <c r="Y55" s="85">
        <v>-0.51119999999999999</v>
      </c>
      <c r="Z55" s="84">
        <v>44166</v>
      </c>
      <c r="AA55" s="83">
        <v>175550</v>
      </c>
      <c r="AB55" s="85">
        <v>3.3399999999999999E-2</v>
      </c>
      <c r="AC55" s="85">
        <v>-0.17249999999999999</v>
      </c>
      <c r="AD55" s="85">
        <v>-0.35460000000000003</v>
      </c>
      <c r="AE55" s="84">
        <v>44166</v>
      </c>
      <c r="AF55" s="83">
        <v>179455</v>
      </c>
      <c r="AG55" s="85">
        <v>3.1699999999999999E-2</v>
      </c>
      <c r="AH55" s="85">
        <v>0.20799999999999999</v>
      </c>
      <c r="AI55" s="85">
        <v>0.43790000000000001</v>
      </c>
    </row>
    <row r="56" spans="1:35" ht="20.100000000000001" customHeight="1">
      <c r="A56" s="82">
        <v>44197</v>
      </c>
      <c r="B56" s="83">
        <v>1438741</v>
      </c>
      <c r="C56" s="86">
        <v>9.1399999999999995E-2</v>
      </c>
      <c r="D56" s="86">
        <v>-0.19889999999999999</v>
      </c>
      <c r="E56" s="86">
        <v>-0.27579999999999999</v>
      </c>
      <c r="F56" s="84">
        <v>44197</v>
      </c>
      <c r="G56" s="83">
        <v>89522</v>
      </c>
      <c r="H56" s="85">
        <v>0.23930000000000001</v>
      </c>
      <c r="I56" s="86">
        <v>1.1909000000000001</v>
      </c>
      <c r="J56" s="86">
        <v>1.1315</v>
      </c>
      <c r="K56" s="84">
        <v>44197</v>
      </c>
      <c r="L56" s="83">
        <v>102213</v>
      </c>
      <c r="M56" s="85">
        <v>0.13250000000000001</v>
      </c>
      <c r="N56" s="86">
        <v>0.51580000000000004</v>
      </c>
      <c r="O56" s="86">
        <v>0.1762</v>
      </c>
      <c r="P56" s="84">
        <v>44197</v>
      </c>
      <c r="Q56" s="83">
        <v>632550</v>
      </c>
      <c r="R56" s="85">
        <v>8.09E-2</v>
      </c>
      <c r="S56" s="86">
        <v>-0.39169999999999999</v>
      </c>
      <c r="T56" s="86">
        <v>-0.37990000000000002</v>
      </c>
      <c r="U56" s="84">
        <v>44197</v>
      </c>
      <c r="V56" s="83">
        <v>233112</v>
      </c>
      <c r="W56" s="85">
        <v>8.14E-2</v>
      </c>
      <c r="X56" s="86">
        <v>-0.25900000000000001</v>
      </c>
      <c r="Y56" s="86">
        <v>-0.47139999999999999</v>
      </c>
      <c r="Z56" s="84">
        <v>44197</v>
      </c>
      <c r="AA56" s="83">
        <v>190112</v>
      </c>
      <c r="AB56" s="85">
        <v>8.3000000000000004E-2</v>
      </c>
      <c r="AC56" s="86">
        <v>-4.9500000000000002E-2</v>
      </c>
      <c r="AD56" s="86">
        <v>-0.30109999999999998</v>
      </c>
      <c r="AE56" s="84">
        <v>44197</v>
      </c>
      <c r="AF56" s="83">
        <v>191232</v>
      </c>
      <c r="AG56" s="85">
        <v>6.5600000000000006E-2</v>
      </c>
      <c r="AH56" s="86">
        <v>0.43559999999999999</v>
      </c>
      <c r="AI56" s="86">
        <v>0.5323</v>
      </c>
    </row>
    <row r="57" spans="1:35" ht="20.100000000000001" customHeight="1">
      <c r="A57" s="82">
        <v>44228</v>
      </c>
      <c r="B57" s="83">
        <v>1331590</v>
      </c>
      <c r="C57" s="86">
        <v>-7.4499999999999997E-2</v>
      </c>
      <c r="D57" s="86">
        <v>0.34129999999999999</v>
      </c>
      <c r="E57" s="86">
        <v>-0.32969999999999999</v>
      </c>
      <c r="F57" s="84">
        <v>44228</v>
      </c>
      <c r="G57" s="83">
        <v>80883</v>
      </c>
      <c r="H57" s="85">
        <v>-9.6500000000000002E-2</v>
      </c>
      <c r="I57" s="86">
        <v>2.7543000000000002</v>
      </c>
      <c r="J57" s="86">
        <v>0.92579999999999996</v>
      </c>
      <c r="K57" s="84">
        <v>44228</v>
      </c>
      <c r="L57" s="83">
        <v>95838</v>
      </c>
      <c r="M57" s="85">
        <v>-6.2399999999999997E-2</v>
      </c>
      <c r="N57" s="86">
        <v>1.3230999999999999</v>
      </c>
      <c r="O57" s="86">
        <v>0.10290000000000001</v>
      </c>
      <c r="P57" s="84">
        <v>44228</v>
      </c>
      <c r="Q57" s="83">
        <v>583883</v>
      </c>
      <c r="R57" s="85">
        <v>-7.6899999999999996E-2</v>
      </c>
      <c r="S57" s="86">
        <v>0.2462</v>
      </c>
      <c r="T57" s="86">
        <v>-0.42759999999999998</v>
      </c>
      <c r="U57" s="84">
        <v>44228</v>
      </c>
      <c r="V57" s="83">
        <v>200992</v>
      </c>
      <c r="W57" s="85">
        <v>-0.13780000000000001</v>
      </c>
      <c r="X57" s="86">
        <v>4.1999999999999997E-3</v>
      </c>
      <c r="Y57" s="86">
        <v>-0.54420000000000002</v>
      </c>
      <c r="Z57" s="84">
        <v>44228</v>
      </c>
      <c r="AA57" s="83">
        <v>182772</v>
      </c>
      <c r="AB57" s="85">
        <v>-3.8600000000000002E-2</v>
      </c>
      <c r="AC57" s="86">
        <v>0.25659999999999999</v>
      </c>
      <c r="AD57" s="86">
        <v>-0.32800000000000001</v>
      </c>
      <c r="AE57" s="84">
        <v>44228</v>
      </c>
      <c r="AF57" s="83">
        <v>187222</v>
      </c>
      <c r="AG57" s="85">
        <v>-2.1000000000000001E-2</v>
      </c>
      <c r="AH57" s="86">
        <v>0.61619999999999997</v>
      </c>
      <c r="AI57" s="86">
        <v>0.50019999999999998</v>
      </c>
    </row>
    <row r="58" spans="1:35" ht="20.100000000000001" customHeight="1">
      <c r="A58" s="82">
        <v>44256</v>
      </c>
      <c r="B58" s="83">
        <v>1392874</v>
      </c>
      <c r="C58" s="85">
        <v>4.5999999999999999E-2</v>
      </c>
      <c r="D58" s="85">
        <v>0.34760000000000002</v>
      </c>
      <c r="E58" s="85">
        <v>-0.2989</v>
      </c>
      <c r="F58" s="84">
        <v>44256</v>
      </c>
      <c r="G58" s="83">
        <v>90993</v>
      </c>
      <c r="H58" s="85">
        <v>0.125</v>
      </c>
      <c r="I58" s="85">
        <v>2.0449000000000002</v>
      </c>
      <c r="J58" s="85">
        <v>1.1665000000000001</v>
      </c>
      <c r="K58" s="84">
        <v>44256</v>
      </c>
      <c r="L58" s="83">
        <v>102922</v>
      </c>
      <c r="M58" s="85">
        <v>7.3999999999999996E-2</v>
      </c>
      <c r="N58" s="85">
        <v>1.1011</v>
      </c>
      <c r="O58" s="85">
        <v>0.18440000000000001</v>
      </c>
      <c r="P58" s="84">
        <v>44256</v>
      </c>
      <c r="Q58" s="83">
        <v>600099</v>
      </c>
      <c r="R58" s="85">
        <v>2.7799999999999998E-2</v>
      </c>
      <c r="S58" s="85">
        <v>0.2631</v>
      </c>
      <c r="T58" s="85">
        <v>-0.41170000000000001</v>
      </c>
      <c r="U58" s="84">
        <v>44256</v>
      </c>
      <c r="V58" s="83">
        <v>210099</v>
      </c>
      <c r="W58" s="85">
        <v>4.53E-2</v>
      </c>
      <c r="X58" s="85">
        <v>2.2100000000000002E-2</v>
      </c>
      <c r="Y58" s="85">
        <v>-0.52359999999999995</v>
      </c>
      <c r="Z58" s="84">
        <v>44256</v>
      </c>
      <c r="AA58" s="83">
        <v>189933</v>
      </c>
      <c r="AB58" s="85">
        <v>3.9199999999999999E-2</v>
      </c>
      <c r="AC58" s="85">
        <v>0.27860000000000001</v>
      </c>
      <c r="AD58" s="85">
        <v>-0.30170000000000002</v>
      </c>
      <c r="AE58" s="84">
        <v>44256</v>
      </c>
      <c r="AF58" s="83">
        <v>198828</v>
      </c>
      <c r="AG58" s="85">
        <v>6.2E-2</v>
      </c>
      <c r="AH58" s="85">
        <v>0.58379999999999999</v>
      </c>
      <c r="AI58" s="85">
        <v>0.59319999999999995</v>
      </c>
    </row>
    <row r="59" spans="1:35" ht="20.100000000000001" customHeight="1">
      <c r="A59" s="82">
        <v>44287</v>
      </c>
      <c r="B59" s="83">
        <v>1510480</v>
      </c>
      <c r="C59" s="86">
        <v>8.4400000000000003E-2</v>
      </c>
      <c r="D59" s="86">
        <v>0.4027</v>
      </c>
      <c r="E59" s="86">
        <v>-0.2397</v>
      </c>
      <c r="F59" s="84">
        <v>44287</v>
      </c>
      <c r="G59" s="83">
        <v>95320</v>
      </c>
      <c r="H59" s="85">
        <v>4.7600000000000003E-2</v>
      </c>
      <c r="I59" s="86">
        <v>1.4577</v>
      </c>
      <c r="J59" s="86">
        <v>1.2695000000000001</v>
      </c>
      <c r="K59" s="84">
        <v>44287</v>
      </c>
      <c r="L59" s="83">
        <v>109890</v>
      </c>
      <c r="M59" s="85">
        <v>6.7699999999999996E-2</v>
      </c>
      <c r="N59" s="86">
        <v>1.0596000000000001</v>
      </c>
      <c r="O59" s="86">
        <v>0.2646</v>
      </c>
      <c r="P59" s="84">
        <v>44287</v>
      </c>
      <c r="Q59" s="83">
        <v>655520</v>
      </c>
      <c r="R59" s="85">
        <v>9.2399999999999996E-2</v>
      </c>
      <c r="S59" s="86">
        <v>0.33110000000000001</v>
      </c>
      <c r="T59" s="86">
        <v>-0.35730000000000001</v>
      </c>
      <c r="U59" s="84">
        <v>44287</v>
      </c>
      <c r="V59" s="83">
        <v>229000</v>
      </c>
      <c r="W59" s="85">
        <v>0.09</v>
      </c>
      <c r="X59" s="86">
        <v>8.9899999999999994E-2</v>
      </c>
      <c r="Y59" s="86">
        <v>-0.48070000000000002</v>
      </c>
      <c r="Z59" s="84">
        <v>44287</v>
      </c>
      <c r="AA59" s="83">
        <v>202250</v>
      </c>
      <c r="AB59" s="85">
        <v>6.4799999999999996E-2</v>
      </c>
      <c r="AC59" s="86">
        <v>0.34820000000000001</v>
      </c>
      <c r="AD59" s="86">
        <v>-0.25640000000000002</v>
      </c>
      <c r="AE59" s="84">
        <v>44287</v>
      </c>
      <c r="AF59" s="83">
        <v>218500</v>
      </c>
      <c r="AG59" s="85">
        <v>9.8900000000000002E-2</v>
      </c>
      <c r="AH59" s="86">
        <v>0.65400000000000003</v>
      </c>
      <c r="AI59" s="86">
        <v>0.75080000000000002</v>
      </c>
    </row>
    <row r="60" spans="1:35" ht="20.100000000000001" customHeight="1">
      <c r="A60" s="82">
        <v>44317</v>
      </c>
      <c r="B60" s="83">
        <v>1611855</v>
      </c>
      <c r="C60" s="86">
        <v>6.7100000000000007E-2</v>
      </c>
      <c r="D60" s="86">
        <v>0.40620000000000001</v>
      </c>
      <c r="E60" s="86">
        <v>-0.18870000000000001</v>
      </c>
      <c r="F60" s="84">
        <v>44317</v>
      </c>
      <c r="G60" s="83">
        <v>110010</v>
      </c>
      <c r="H60" s="85">
        <v>0.15409999999999999</v>
      </c>
      <c r="I60" s="86">
        <v>1.6494</v>
      </c>
      <c r="J60" s="86">
        <v>1.6193</v>
      </c>
      <c r="K60" s="84">
        <v>44317</v>
      </c>
      <c r="L60" s="83">
        <v>115544</v>
      </c>
      <c r="M60" s="85">
        <v>5.1499999999999997E-2</v>
      </c>
      <c r="N60" s="86">
        <v>0.9294</v>
      </c>
      <c r="O60" s="86">
        <v>0.3296</v>
      </c>
      <c r="P60" s="84">
        <v>44317</v>
      </c>
      <c r="Q60" s="83">
        <v>702112</v>
      </c>
      <c r="R60" s="85">
        <v>7.1099999999999997E-2</v>
      </c>
      <c r="S60" s="86">
        <v>0.34370000000000001</v>
      </c>
      <c r="T60" s="86">
        <v>-0.31169999999999998</v>
      </c>
      <c r="U60" s="84">
        <v>44317</v>
      </c>
      <c r="V60" s="83">
        <v>245210</v>
      </c>
      <c r="W60" s="85">
        <v>7.0800000000000002E-2</v>
      </c>
      <c r="X60" s="86">
        <v>0.1089</v>
      </c>
      <c r="Y60" s="86">
        <v>-0.44400000000000001</v>
      </c>
      <c r="Z60" s="84">
        <v>44317</v>
      </c>
      <c r="AA60" s="83">
        <v>215425</v>
      </c>
      <c r="AB60" s="85">
        <v>6.5100000000000005E-2</v>
      </c>
      <c r="AC60" s="86">
        <v>0.35499999999999998</v>
      </c>
      <c r="AD60" s="86">
        <v>-0.20799999999999999</v>
      </c>
      <c r="AE60" s="84">
        <v>44317</v>
      </c>
      <c r="AF60" s="83">
        <v>223554</v>
      </c>
      <c r="AG60" s="85">
        <v>2.3099999999999999E-2</v>
      </c>
      <c r="AH60" s="86">
        <v>0.5716</v>
      </c>
      <c r="AI60" s="86">
        <v>0.7913</v>
      </c>
    </row>
    <row r="61" spans="1:35" ht="20.100000000000001" customHeight="1">
      <c r="A61" s="82">
        <v>44348</v>
      </c>
      <c r="B61" s="83">
        <v>1828788</v>
      </c>
      <c r="C61" s="85">
        <v>0.1346</v>
      </c>
      <c r="D61" s="85">
        <v>0.94979999999999998</v>
      </c>
      <c r="E61" s="85">
        <v>-7.9500000000000001E-2</v>
      </c>
      <c r="F61" s="84">
        <v>44348</v>
      </c>
      <c r="G61" s="83">
        <v>133232</v>
      </c>
      <c r="H61" s="85">
        <v>0.21110000000000001</v>
      </c>
      <c r="I61" s="85">
        <v>2.3673999999999999</v>
      </c>
      <c r="J61" s="85">
        <v>2.1722000000000001</v>
      </c>
      <c r="K61" s="84">
        <v>44348</v>
      </c>
      <c r="L61" s="83">
        <v>132933</v>
      </c>
      <c r="M61" s="85">
        <v>0.15049999999999999</v>
      </c>
      <c r="N61" s="85">
        <v>1.4770000000000001</v>
      </c>
      <c r="O61" s="85">
        <v>0.52969999999999995</v>
      </c>
      <c r="P61" s="84">
        <v>44348</v>
      </c>
      <c r="Q61" s="83">
        <v>789870</v>
      </c>
      <c r="R61" s="85">
        <v>0.125</v>
      </c>
      <c r="S61" s="85">
        <v>0.56240000000000001</v>
      </c>
      <c r="T61" s="85">
        <v>-0.22559999999999999</v>
      </c>
      <c r="U61" s="84">
        <v>44348</v>
      </c>
      <c r="V61" s="83">
        <v>279866</v>
      </c>
      <c r="W61" s="85">
        <v>0.14130000000000001</v>
      </c>
      <c r="X61" s="85">
        <v>0.37490000000000001</v>
      </c>
      <c r="Y61" s="85">
        <v>-0.3654</v>
      </c>
      <c r="Z61" s="84">
        <v>44348</v>
      </c>
      <c r="AA61" s="83">
        <v>239344</v>
      </c>
      <c r="AB61" s="85">
        <v>0.111</v>
      </c>
      <c r="AC61" s="85">
        <v>0.63280000000000003</v>
      </c>
      <c r="AD61" s="85">
        <v>-0.1201</v>
      </c>
      <c r="AE61" s="84">
        <v>44348</v>
      </c>
      <c r="AF61" s="83">
        <v>253543</v>
      </c>
      <c r="AG61" s="85">
        <v>0.1341</v>
      </c>
      <c r="AH61" s="85">
        <v>0.87</v>
      </c>
      <c r="AI61" s="85">
        <v>1.0316000000000001</v>
      </c>
    </row>
    <row r="62" spans="1:35" ht="20.100000000000001" customHeight="1">
      <c r="A62" s="82">
        <v>44378</v>
      </c>
      <c r="B62" s="83">
        <v>1882441</v>
      </c>
      <c r="C62" s="86">
        <v>2.93E-2</v>
      </c>
      <c r="D62" s="86">
        <v>0.69689999999999996</v>
      </c>
      <c r="E62" s="86">
        <v>-5.2499999999999998E-2</v>
      </c>
      <c r="F62" s="84">
        <v>44378</v>
      </c>
      <c r="G62" s="83">
        <v>139540</v>
      </c>
      <c r="H62" s="85">
        <v>4.7300000000000002E-2</v>
      </c>
      <c r="I62" s="86">
        <v>2.3852000000000002</v>
      </c>
      <c r="J62" s="86">
        <v>2.3224</v>
      </c>
      <c r="K62" s="84">
        <v>44378</v>
      </c>
      <c r="L62" s="83">
        <v>135887</v>
      </c>
      <c r="M62" s="85">
        <v>2.2200000000000001E-2</v>
      </c>
      <c r="N62" s="86">
        <v>1.506</v>
      </c>
      <c r="O62" s="86">
        <v>0.56369999999999998</v>
      </c>
      <c r="P62" s="84">
        <v>44378</v>
      </c>
      <c r="Q62" s="83">
        <v>792554</v>
      </c>
      <c r="R62" s="85">
        <v>3.3999999999999998E-3</v>
      </c>
      <c r="S62" s="86">
        <v>0.52929999999999999</v>
      </c>
      <c r="T62" s="86">
        <v>-0.223</v>
      </c>
      <c r="U62" s="84">
        <v>44378</v>
      </c>
      <c r="V62" s="83">
        <v>285440</v>
      </c>
      <c r="W62" s="85">
        <v>1.9900000000000001E-2</v>
      </c>
      <c r="X62" s="86">
        <v>0.3886</v>
      </c>
      <c r="Y62" s="86">
        <v>-0.35270000000000001</v>
      </c>
      <c r="Z62" s="84">
        <v>44378</v>
      </c>
      <c r="AA62" s="83">
        <v>250580</v>
      </c>
      <c r="AB62" s="85">
        <v>4.6899999999999997E-2</v>
      </c>
      <c r="AC62" s="86">
        <v>0.67179999999999995</v>
      </c>
      <c r="AD62" s="86">
        <v>-7.8799999999999995E-2</v>
      </c>
      <c r="AE62" s="84">
        <v>44378</v>
      </c>
      <c r="AF62" s="83">
        <v>278440</v>
      </c>
      <c r="AG62" s="85">
        <v>9.8199999999999996E-2</v>
      </c>
      <c r="AH62" s="86">
        <v>0.98570000000000002</v>
      </c>
      <c r="AI62" s="86">
        <v>1.2311000000000001</v>
      </c>
    </row>
    <row r="63" spans="1:35" ht="20.100000000000001" customHeight="1">
      <c r="A63" s="82">
        <v>44409</v>
      </c>
      <c r="B63" s="83">
        <v>1984533</v>
      </c>
      <c r="C63" s="86">
        <v>5.4199999999999998E-2</v>
      </c>
      <c r="D63" s="86">
        <v>0.74739999999999995</v>
      </c>
      <c r="E63" s="86">
        <v>-1.1000000000000001E-3</v>
      </c>
      <c r="F63" s="84">
        <v>44409</v>
      </c>
      <c r="G63" s="83">
        <v>149882</v>
      </c>
      <c r="H63" s="85">
        <v>7.4099999999999999E-2</v>
      </c>
      <c r="I63" s="86">
        <v>2.5686</v>
      </c>
      <c r="J63" s="86">
        <v>2.5686</v>
      </c>
      <c r="K63" s="84">
        <v>44409</v>
      </c>
      <c r="L63" s="83">
        <v>149980</v>
      </c>
      <c r="M63" s="85">
        <v>0.1037</v>
      </c>
      <c r="N63" s="86">
        <v>1.419</v>
      </c>
      <c r="O63" s="86">
        <v>0.72589999999999999</v>
      </c>
      <c r="P63" s="84">
        <v>44409</v>
      </c>
      <c r="Q63" s="83">
        <v>837372</v>
      </c>
      <c r="R63" s="85">
        <v>5.6500000000000002E-2</v>
      </c>
      <c r="S63" s="86">
        <v>0.58299999999999996</v>
      </c>
      <c r="T63" s="86">
        <v>-0.17899999999999999</v>
      </c>
      <c r="U63" s="84">
        <v>44409</v>
      </c>
      <c r="V63" s="83">
        <v>293833</v>
      </c>
      <c r="W63" s="85">
        <v>2.9399999999999999E-2</v>
      </c>
      <c r="X63" s="86">
        <v>0.4002</v>
      </c>
      <c r="Y63" s="86">
        <v>-0.3337</v>
      </c>
      <c r="Z63" s="84">
        <v>44409</v>
      </c>
      <c r="AA63" s="83">
        <v>263733</v>
      </c>
      <c r="AB63" s="85">
        <v>5.2499999999999998E-2</v>
      </c>
      <c r="AC63" s="86">
        <v>0.75560000000000005</v>
      </c>
      <c r="AD63" s="86">
        <v>-3.04E-2</v>
      </c>
      <c r="AE63" s="84">
        <v>44409</v>
      </c>
      <c r="AF63" s="83">
        <v>289733</v>
      </c>
      <c r="AG63" s="85">
        <v>4.0599999999999997E-2</v>
      </c>
      <c r="AH63" s="86">
        <v>1.0310999999999999</v>
      </c>
      <c r="AI63" s="86">
        <v>1.3216000000000001</v>
      </c>
    </row>
    <row r="64" spans="1:35" ht="20.100000000000001" customHeight="1">
      <c r="A64" s="82">
        <v>44440</v>
      </c>
      <c r="B64" s="83">
        <v>2057111</v>
      </c>
      <c r="C64" s="85">
        <v>3.6600000000000001E-2</v>
      </c>
      <c r="D64" s="85">
        <v>0.71319999999999995</v>
      </c>
      <c r="E64" s="85">
        <v>3.5400000000000001E-2</v>
      </c>
      <c r="F64" s="84">
        <v>44440</v>
      </c>
      <c r="G64" s="83">
        <v>156333</v>
      </c>
      <c r="H64" s="85">
        <v>4.2999999999999997E-2</v>
      </c>
      <c r="I64" s="85">
        <v>2.1347</v>
      </c>
      <c r="J64" s="85">
        <v>2.7222</v>
      </c>
      <c r="K64" s="84">
        <v>44440</v>
      </c>
      <c r="L64" s="83">
        <v>154533</v>
      </c>
      <c r="M64" s="85">
        <v>3.04E-2</v>
      </c>
      <c r="N64" s="85">
        <v>1.2324999999999999</v>
      </c>
      <c r="O64" s="85">
        <v>0.77829999999999999</v>
      </c>
      <c r="P64" s="84">
        <v>44440</v>
      </c>
      <c r="Q64" s="83">
        <v>866344</v>
      </c>
      <c r="R64" s="85">
        <v>3.4599999999999999E-2</v>
      </c>
      <c r="S64" s="85">
        <v>0.54710000000000003</v>
      </c>
      <c r="T64" s="85">
        <v>-0.15060000000000001</v>
      </c>
      <c r="U64" s="84">
        <v>44440</v>
      </c>
      <c r="V64" s="83">
        <v>305883</v>
      </c>
      <c r="W64" s="85">
        <v>4.1000000000000002E-2</v>
      </c>
      <c r="X64" s="85">
        <v>0.41449999999999998</v>
      </c>
      <c r="Y64" s="85">
        <v>-0.30640000000000001</v>
      </c>
      <c r="Z64" s="84">
        <v>44440</v>
      </c>
      <c r="AA64" s="83">
        <v>273644</v>
      </c>
      <c r="AB64" s="85">
        <v>3.7600000000000001E-2</v>
      </c>
      <c r="AC64" s="85">
        <v>0.76070000000000004</v>
      </c>
      <c r="AD64" s="85">
        <v>6.0000000000000001E-3</v>
      </c>
      <c r="AE64" s="84">
        <v>44440</v>
      </c>
      <c r="AF64" s="83">
        <v>300374</v>
      </c>
      <c r="AG64" s="85">
        <v>3.6700000000000003E-2</v>
      </c>
      <c r="AH64" s="85">
        <v>1.0026999999999999</v>
      </c>
      <c r="AI64" s="85">
        <v>1.4068000000000001</v>
      </c>
    </row>
    <row r="65" spans="1:35" s="124" customFormat="1" ht="20.100000000000001" customHeight="1">
      <c r="A65" s="87">
        <v>44470</v>
      </c>
      <c r="B65" s="88">
        <v>2164372</v>
      </c>
      <c r="C65" s="89">
        <v>5.21E-2</v>
      </c>
      <c r="D65" s="89">
        <v>0.76859999999999995</v>
      </c>
      <c r="E65" s="89">
        <v>8.9399999999999993E-2</v>
      </c>
      <c r="F65" s="91">
        <v>44470</v>
      </c>
      <c r="G65" s="88">
        <v>167838</v>
      </c>
      <c r="H65" s="90">
        <v>7.3599999999999999E-2</v>
      </c>
      <c r="I65" s="89">
        <v>2.1236000000000002</v>
      </c>
      <c r="J65" s="89">
        <v>2.9961000000000002</v>
      </c>
      <c r="K65" s="91">
        <v>44470</v>
      </c>
      <c r="L65" s="88">
        <v>160772</v>
      </c>
      <c r="M65" s="90">
        <v>4.0399999999999998E-2</v>
      </c>
      <c r="N65" s="89">
        <v>1.1957</v>
      </c>
      <c r="O65" s="89">
        <v>0.85009999999999997</v>
      </c>
      <c r="P65" s="91">
        <v>44470</v>
      </c>
      <c r="Q65" s="88">
        <v>915543</v>
      </c>
      <c r="R65" s="90">
        <v>5.6800000000000003E-2</v>
      </c>
      <c r="S65" s="89">
        <v>0.61550000000000005</v>
      </c>
      <c r="T65" s="89">
        <v>-0.1024</v>
      </c>
      <c r="U65" s="91">
        <v>44470</v>
      </c>
      <c r="V65" s="88">
        <v>315872</v>
      </c>
      <c r="W65" s="90">
        <v>3.27E-2</v>
      </c>
      <c r="X65" s="89">
        <v>0.43659999999999999</v>
      </c>
      <c r="Y65" s="89">
        <v>-0.28370000000000001</v>
      </c>
      <c r="Z65" s="91">
        <v>44470</v>
      </c>
      <c r="AA65" s="88">
        <v>285574</v>
      </c>
      <c r="AB65" s="90">
        <v>4.36E-2</v>
      </c>
      <c r="AC65" s="89">
        <v>0.79279999999999995</v>
      </c>
      <c r="AD65" s="89">
        <v>4.99E-2</v>
      </c>
      <c r="AE65" s="91">
        <v>44470</v>
      </c>
      <c r="AF65" s="88">
        <v>318773</v>
      </c>
      <c r="AG65" s="90">
        <v>6.13E-2</v>
      </c>
      <c r="AH65" s="89">
        <v>1.1122000000000001</v>
      </c>
      <c r="AI65" s="89">
        <v>1.5543</v>
      </c>
    </row>
    <row r="66" spans="1:35" ht="20.100000000000001" customHeight="1">
      <c r="A66" s="82">
        <v>44501</v>
      </c>
      <c r="B66" s="83">
        <v>2082391</v>
      </c>
      <c r="C66" s="86">
        <v>-3.7900000000000003E-2</v>
      </c>
      <c r="D66" s="86">
        <v>0.58650000000000002</v>
      </c>
      <c r="E66" s="86">
        <v>4.82E-2</v>
      </c>
      <c r="F66" s="84">
        <v>44501</v>
      </c>
      <c r="G66" s="83">
        <v>164470</v>
      </c>
      <c r="H66" s="85">
        <v>-2.01E-2</v>
      </c>
      <c r="I66" s="86">
        <v>1.7278</v>
      </c>
      <c r="J66" s="86">
        <v>2.9159999999999999</v>
      </c>
      <c r="K66" s="84">
        <v>44501</v>
      </c>
      <c r="L66" s="83">
        <v>151481</v>
      </c>
      <c r="M66" s="85">
        <v>-5.7799999999999997E-2</v>
      </c>
      <c r="N66" s="86">
        <v>0.88900000000000001</v>
      </c>
      <c r="O66" s="86">
        <v>0.74319999999999997</v>
      </c>
      <c r="P66" s="84">
        <v>44501</v>
      </c>
      <c r="Q66" s="83">
        <v>890441</v>
      </c>
      <c r="R66" s="85">
        <v>-2.7400000000000001E-2</v>
      </c>
      <c r="S66" s="86">
        <v>0.48409999999999997</v>
      </c>
      <c r="T66" s="86">
        <v>-12.75</v>
      </c>
      <c r="U66" s="84">
        <v>44501</v>
      </c>
      <c r="V66" s="83">
        <v>305574</v>
      </c>
      <c r="W66" s="85">
        <v>-3.2599999999999997E-2</v>
      </c>
      <c r="X66" s="86">
        <v>33.854999999999997</v>
      </c>
      <c r="Y66" s="86">
        <v>-0.30709999999999998</v>
      </c>
      <c r="Z66" s="84">
        <v>44501</v>
      </c>
      <c r="AA66" s="83">
        <v>270410</v>
      </c>
      <c r="AB66" s="85">
        <v>-5.3100000000000001E-2</v>
      </c>
      <c r="AC66" s="86">
        <v>0.59179999999999999</v>
      </c>
      <c r="AD66" s="86">
        <v>-5.7999999999999996E-3</v>
      </c>
      <c r="AE66" s="84">
        <v>44501</v>
      </c>
      <c r="AF66" s="83">
        <v>300015</v>
      </c>
      <c r="AG66" s="85">
        <v>-5.8799999999999998E-2</v>
      </c>
      <c r="AH66" s="86">
        <v>0.7248</v>
      </c>
      <c r="AI66" s="86">
        <v>1.4039999999999999</v>
      </c>
    </row>
    <row r="67" spans="1:35" s="10" customFormat="1" ht="20.100000000000001" customHeight="1">
      <c r="A67" s="82">
        <v>44531</v>
      </c>
      <c r="B67" s="83">
        <v>2287465</v>
      </c>
      <c r="C67" s="85">
        <v>9.8500000000000004E-2</v>
      </c>
      <c r="D67" s="85">
        <v>0.73519999999999996</v>
      </c>
      <c r="E67" s="85">
        <v>0.15140000000000001</v>
      </c>
      <c r="F67" s="84">
        <v>44531</v>
      </c>
      <c r="G67" s="83">
        <v>182596</v>
      </c>
      <c r="H67" s="85">
        <v>0.11020000000000001</v>
      </c>
      <c r="I67" s="85">
        <v>1.5278</v>
      </c>
      <c r="J67" s="85">
        <v>3.3475000000000001</v>
      </c>
      <c r="K67" s="84">
        <v>44531</v>
      </c>
      <c r="L67" s="83">
        <v>168770</v>
      </c>
      <c r="M67" s="85">
        <v>0.11409999999999999</v>
      </c>
      <c r="N67" s="85">
        <v>0.87</v>
      </c>
      <c r="O67" s="85">
        <v>0.94210000000000005</v>
      </c>
      <c r="P67" s="84">
        <v>44531</v>
      </c>
      <c r="Q67" s="83">
        <v>974547</v>
      </c>
      <c r="R67" s="85">
        <v>9.4500000000000001E-2</v>
      </c>
      <c r="S67" s="85">
        <v>0.6653</v>
      </c>
      <c r="T67" s="85">
        <v>-4.4600000000000001E-2</v>
      </c>
      <c r="U67" s="84">
        <v>44531</v>
      </c>
      <c r="V67" s="83">
        <v>329441</v>
      </c>
      <c r="W67" s="85">
        <v>7.8100000000000003E-2</v>
      </c>
      <c r="X67" s="85">
        <v>0.52829999999999999</v>
      </c>
      <c r="Y67" s="85">
        <v>-0.253</v>
      </c>
      <c r="Z67" s="84">
        <v>44531</v>
      </c>
      <c r="AA67" s="83">
        <v>304541</v>
      </c>
      <c r="AB67" s="85">
        <v>0.12620000000000001</v>
      </c>
      <c r="AC67" s="85">
        <v>0.73480000000000001</v>
      </c>
      <c r="AD67" s="85">
        <v>0.1196</v>
      </c>
      <c r="AE67" s="84">
        <v>44531</v>
      </c>
      <c r="AF67" s="83">
        <v>327570</v>
      </c>
      <c r="AG67" s="85">
        <v>9.1800000000000007E-2</v>
      </c>
      <c r="AH67" s="85">
        <v>0.82540000000000002</v>
      </c>
      <c r="AI67" s="85">
        <v>1.6248</v>
      </c>
    </row>
    <row r="68" spans="1:35" s="46" customFormat="1" ht="20.100000000000001" customHeight="1">
      <c r="A68" s="82">
        <v>44562</v>
      </c>
      <c r="B68" s="83">
        <v>2392538</v>
      </c>
      <c r="C68" s="86">
        <v>4.5900000000000003E-2</v>
      </c>
      <c r="D68" s="86">
        <v>0.66290000000000004</v>
      </c>
      <c r="E68" s="86">
        <v>0.20430000000000001</v>
      </c>
      <c r="F68" s="84">
        <v>44562</v>
      </c>
      <c r="G68" s="83">
        <v>196879</v>
      </c>
      <c r="H68" s="85">
        <v>7.8200000000000006E-2</v>
      </c>
      <c r="I68" s="86">
        <v>1.1992</v>
      </c>
      <c r="J68" s="86">
        <v>3.6876000000000002</v>
      </c>
      <c r="K68" s="84">
        <v>44562</v>
      </c>
      <c r="L68" s="83">
        <v>176559</v>
      </c>
      <c r="M68" s="85">
        <v>4.6199999999999998E-2</v>
      </c>
      <c r="N68" s="86">
        <v>0.72740000000000005</v>
      </c>
      <c r="O68" s="86">
        <v>1.0317000000000001</v>
      </c>
      <c r="P68" s="84">
        <v>44562</v>
      </c>
      <c r="Q68" s="83">
        <v>1010998</v>
      </c>
      <c r="R68" s="85">
        <v>3.7400000000000003E-2</v>
      </c>
      <c r="S68" s="86">
        <v>0.59830000000000005</v>
      </c>
      <c r="T68" s="86">
        <v>-8.8000000000000005E-3</v>
      </c>
      <c r="U68" s="84">
        <v>44562</v>
      </c>
      <c r="V68" s="83">
        <v>340434</v>
      </c>
      <c r="W68" s="85">
        <v>3.2300000000000002E-2</v>
      </c>
      <c r="X68" s="86">
        <v>0.46039999999999998</v>
      </c>
      <c r="Y68" s="86">
        <v>-0.22800000000000001</v>
      </c>
      <c r="Z68" s="84">
        <v>44562</v>
      </c>
      <c r="AA68" s="83">
        <v>324339</v>
      </c>
      <c r="AB68" s="85">
        <v>6.5000000000000002E-2</v>
      </c>
      <c r="AC68" s="86">
        <v>0.70599999999999996</v>
      </c>
      <c r="AD68" s="86">
        <v>0.19239999999999999</v>
      </c>
      <c r="AE68" s="84">
        <v>44562</v>
      </c>
      <c r="AF68" s="83">
        <v>343329</v>
      </c>
      <c r="AG68" s="85">
        <v>4.8099999999999997E-2</v>
      </c>
      <c r="AH68" s="86">
        <v>0.7954</v>
      </c>
      <c r="AI68" s="86">
        <v>1.7509999999999999</v>
      </c>
    </row>
    <row r="69" spans="1:35" ht="20.100000000000001" customHeight="1">
      <c r="A69" s="82">
        <v>44593</v>
      </c>
      <c r="B69" s="83">
        <v>1858347</v>
      </c>
      <c r="C69" s="86">
        <v>-0.2233</v>
      </c>
      <c r="D69" s="86">
        <v>0.39560000000000001</v>
      </c>
      <c r="E69" s="86">
        <v>-6.4600000000000005E-2</v>
      </c>
      <c r="F69" s="84">
        <v>44593</v>
      </c>
      <c r="G69" s="83">
        <v>155289</v>
      </c>
      <c r="H69" s="85">
        <v>-0.2112</v>
      </c>
      <c r="I69" s="86">
        <v>0.91990000000000005</v>
      </c>
      <c r="J69" s="86">
        <v>2.6974</v>
      </c>
      <c r="K69" s="84">
        <v>44593</v>
      </c>
      <c r="L69" s="83">
        <v>133337</v>
      </c>
      <c r="M69" s="85">
        <v>-0.24479999999999999</v>
      </c>
      <c r="N69" s="86">
        <v>0.39129999999999998</v>
      </c>
      <c r="O69" s="86">
        <v>0.53439999999999999</v>
      </c>
      <c r="P69" s="84">
        <v>44593</v>
      </c>
      <c r="Q69" s="83">
        <v>787659</v>
      </c>
      <c r="R69" s="85">
        <v>-0.22090000000000001</v>
      </c>
      <c r="S69" s="86">
        <v>0.34899999999999998</v>
      </c>
      <c r="T69" s="86">
        <v>-0.2278</v>
      </c>
      <c r="U69" s="84">
        <v>44593</v>
      </c>
      <c r="V69" s="83">
        <v>259944</v>
      </c>
      <c r="W69" s="85">
        <v>-0.2364</v>
      </c>
      <c r="X69" s="86">
        <v>0.29330000000000001</v>
      </c>
      <c r="Y69" s="86">
        <v>-0.41060000000000002</v>
      </c>
      <c r="Z69" s="84">
        <v>44593</v>
      </c>
      <c r="AA69" s="83">
        <v>254373</v>
      </c>
      <c r="AB69" s="85">
        <v>-0.2157</v>
      </c>
      <c r="AC69" s="86">
        <v>0.39179999999999998</v>
      </c>
      <c r="AD69" s="86">
        <v>-6.4799999999999996E-2</v>
      </c>
      <c r="AE69" s="84">
        <v>44593</v>
      </c>
      <c r="AF69" s="83">
        <v>267745</v>
      </c>
      <c r="AG69" s="85">
        <v>-0.22020000000000001</v>
      </c>
      <c r="AH69" s="86">
        <v>0.43009999999999998</v>
      </c>
      <c r="AI69" s="86">
        <v>1.1454</v>
      </c>
    </row>
    <row r="70" spans="1:35" ht="20.100000000000001" customHeight="1">
      <c r="A70" s="82">
        <v>44621</v>
      </c>
      <c r="B70" s="83">
        <v>2193343</v>
      </c>
      <c r="C70" s="85">
        <v>0.18029999999999999</v>
      </c>
      <c r="D70" s="85">
        <v>0.54469999999999996</v>
      </c>
      <c r="E70" s="85">
        <v>0.104</v>
      </c>
      <c r="F70" s="84">
        <v>44621</v>
      </c>
      <c r="G70" s="83">
        <v>187712</v>
      </c>
      <c r="H70" s="85">
        <v>0.20880000000000001</v>
      </c>
      <c r="I70" s="85">
        <v>1.0629</v>
      </c>
      <c r="J70" s="85">
        <v>3.4693000000000001</v>
      </c>
      <c r="K70" s="84">
        <v>44621</v>
      </c>
      <c r="L70" s="83">
        <v>154400</v>
      </c>
      <c r="M70" s="85">
        <v>0.158</v>
      </c>
      <c r="N70" s="85">
        <v>0.50019999999999998</v>
      </c>
      <c r="O70" s="85">
        <v>0.77680000000000005</v>
      </c>
      <c r="P70" s="84">
        <v>44621</v>
      </c>
      <c r="Q70" s="83">
        <v>891240</v>
      </c>
      <c r="R70" s="85">
        <v>0.13150000000000001</v>
      </c>
      <c r="S70" s="85">
        <v>0.48520000000000002</v>
      </c>
      <c r="T70" s="85">
        <v>-0.12620000000000001</v>
      </c>
      <c r="U70" s="84">
        <v>44621</v>
      </c>
      <c r="V70" s="83">
        <v>301141</v>
      </c>
      <c r="W70" s="85">
        <v>0.1585</v>
      </c>
      <c r="X70" s="85">
        <v>0.43330000000000002</v>
      </c>
      <c r="Y70" s="85">
        <v>-0.31709999999999999</v>
      </c>
      <c r="Z70" s="84">
        <v>44621</v>
      </c>
      <c r="AA70" s="83">
        <v>321140</v>
      </c>
      <c r="AB70" s="85">
        <v>0.26250000000000001</v>
      </c>
      <c r="AC70" s="85">
        <v>0.69079999999999997</v>
      </c>
      <c r="AD70" s="85">
        <v>0.1807</v>
      </c>
      <c r="AE70" s="84">
        <v>44621</v>
      </c>
      <c r="AF70" s="83">
        <v>337710</v>
      </c>
      <c r="AG70" s="85">
        <v>0.26129999999999998</v>
      </c>
      <c r="AH70" s="85">
        <v>0.69850000000000001</v>
      </c>
      <c r="AI70" s="85">
        <v>1.706</v>
      </c>
    </row>
    <row r="71" spans="1:35" ht="20.100000000000001" customHeight="1">
      <c r="A71" s="114">
        <v>44652</v>
      </c>
      <c r="B71" s="63">
        <v>2157598</v>
      </c>
      <c r="C71" s="64">
        <v>-1.6299999999999999E-2</v>
      </c>
      <c r="D71" s="64">
        <v>0.4284</v>
      </c>
      <c r="E71" s="64">
        <v>8.5999999999999993E-2</v>
      </c>
      <c r="F71" s="114">
        <v>44652</v>
      </c>
      <c r="G71" s="63">
        <v>187412</v>
      </c>
      <c r="H71" s="64">
        <v>-1.6000000000000001E-3</v>
      </c>
      <c r="I71" s="64">
        <v>0.96609999999999996</v>
      </c>
      <c r="J71" s="64">
        <v>3.4622000000000002</v>
      </c>
      <c r="K71" s="114">
        <v>44652</v>
      </c>
      <c r="L71" s="63">
        <v>150455</v>
      </c>
      <c r="M71" s="64">
        <v>-2.5600000000000001E-2</v>
      </c>
      <c r="N71" s="64">
        <v>0.36909999999999998</v>
      </c>
      <c r="O71" s="64">
        <v>0.73140000000000005</v>
      </c>
      <c r="P71" s="114">
        <v>44652</v>
      </c>
      <c r="Q71" s="63">
        <v>887895</v>
      </c>
      <c r="R71" s="64">
        <v>-3.8E-3</v>
      </c>
      <c r="S71" s="64">
        <v>0.35449999999999998</v>
      </c>
      <c r="T71" s="64">
        <v>-0.1295</v>
      </c>
      <c r="U71" s="114">
        <v>44652</v>
      </c>
      <c r="V71" s="63">
        <v>300475</v>
      </c>
      <c r="W71" s="64">
        <v>-2.2000000000000001E-3</v>
      </c>
      <c r="X71" s="64">
        <v>0.31209999999999999</v>
      </c>
      <c r="Y71" s="64">
        <v>-0.31869999999999998</v>
      </c>
      <c r="Z71" s="114">
        <v>44652</v>
      </c>
      <c r="AA71" s="63">
        <v>305481</v>
      </c>
      <c r="AB71" s="64">
        <v>-4.8800000000000003E-2</v>
      </c>
      <c r="AC71" s="64">
        <v>0.51039999999999996</v>
      </c>
      <c r="AD71" s="64">
        <v>0.1231</v>
      </c>
      <c r="AE71" s="114">
        <v>44652</v>
      </c>
      <c r="AF71" s="63">
        <v>325880</v>
      </c>
      <c r="AG71" s="64">
        <v>-3.5000000000000003E-2</v>
      </c>
      <c r="AH71" s="64">
        <v>0.4914</v>
      </c>
      <c r="AI71" s="64">
        <v>1.6112</v>
      </c>
    </row>
    <row r="72" spans="1:35" ht="20.100000000000001" customHeight="1">
      <c r="A72" s="114">
        <v>44682</v>
      </c>
      <c r="B72" s="63">
        <v>2126087</v>
      </c>
      <c r="C72" s="64">
        <v>-1.46E-2</v>
      </c>
      <c r="D72" s="64">
        <v>0.31900000000000001</v>
      </c>
      <c r="E72" s="64">
        <v>7.0199999999999999E-2</v>
      </c>
      <c r="F72" s="114">
        <v>44682</v>
      </c>
      <c r="G72" s="63">
        <v>184300</v>
      </c>
      <c r="H72" s="64">
        <v>-1.66E-2</v>
      </c>
      <c r="I72" s="64">
        <v>0.67530000000000001</v>
      </c>
      <c r="J72" s="64">
        <v>3.3881000000000001</v>
      </c>
      <c r="K72" s="114">
        <v>44682</v>
      </c>
      <c r="L72" s="63">
        <v>146303</v>
      </c>
      <c r="M72" s="64">
        <v>-2.76E-2</v>
      </c>
      <c r="N72" s="64">
        <v>0.26619999999999999</v>
      </c>
      <c r="O72" s="64">
        <v>0.68359999999999999</v>
      </c>
      <c r="P72" s="114">
        <v>44682</v>
      </c>
      <c r="Q72" s="63">
        <v>879565</v>
      </c>
      <c r="R72" s="64">
        <v>-9.4000000000000004E-3</v>
      </c>
      <c r="S72" s="64">
        <v>0.25269999999999998</v>
      </c>
      <c r="T72" s="64">
        <v>-0.13769999999999999</v>
      </c>
      <c r="U72" s="114">
        <v>44682</v>
      </c>
      <c r="V72" s="63">
        <v>296765</v>
      </c>
      <c r="W72" s="64">
        <v>-1.23E-2</v>
      </c>
      <c r="X72" s="64">
        <v>0.2102</v>
      </c>
      <c r="Y72" s="64">
        <v>-0.3271</v>
      </c>
      <c r="Z72" s="114">
        <v>44682</v>
      </c>
      <c r="AA72" s="63">
        <v>299872</v>
      </c>
      <c r="AB72" s="64">
        <v>-1.84E-2</v>
      </c>
      <c r="AC72" s="64">
        <v>0.39200000000000002</v>
      </c>
      <c r="AD72" s="64">
        <v>0.10249999999999999</v>
      </c>
      <c r="AE72" s="114">
        <v>44682</v>
      </c>
      <c r="AF72" s="63">
        <v>319282</v>
      </c>
      <c r="AG72" s="64">
        <v>-2.0199999999999999E-2</v>
      </c>
      <c r="AH72" s="64">
        <v>0.42820000000000003</v>
      </c>
      <c r="AI72" s="64">
        <v>1.5583</v>
      </c>
    </row>
    <row r="73" spans="1:35" ht="20.100000000000001" customHeight="1">
      <c r="A73" s="114">
        <v>44713</v>
      </c>
      <c r="B73" s="63">
        <v>2079172</v>
      </c>
      <c r="C73" s="64">
        <v>-2.2100000000000002E-2</v>
      </c>
      <c r="D73" s="64">
        <v>0.13689999999999999</v>
      </c>
      <c r="E73" s="64">
        <v>4.65E-2</v>
      </c>
      <c r="F73" s="114">
        <v>44713</v>
      </c>
      <c r="G73" s="63">
        <v>178114</v>
      </c>
      <c r="H73" s="64">
        <v>-3.3599999999999998E-2</v>
      </c>
      <c r="I73" s="64">
        <v>0.33689999999999998</v>
      </c>
      <c r="J73" s="64">
        <v>3.2408000000000001</v>
      </c>
      <c r="K73" s="114">
        <v>44713</v>
      </c>
      <c r="L73" s="63">
        <v>140541</v>
      </c>
      <c r="M73" s="64">
        <v>-3.9399999999999998E-2</v>
      </c>
      <c r="N73" s="64">
        <v>5.7200000000000001E-2</v>
      </c>
      <c r="O73" s="64">
        <v>0.61729999999999996</v>
      </c>
      <c r="P73" s="114">
        <v>44713</v>
      </c>
      <c r="Q73" s="63">
        <v>873541</v>
      </c>
      <c r="R73" s="64">
        <v>-6.7999999999999996E-3</v>
      </c>
      <c r="S73" s="64">
        <v>0.10589999999999999</v>
      </c>
      <c r="T73" s="64">
        <v>-0.14360000000000001</v>
      </c>
      <c r="U73" s="114">
        <v>44713</v>
      </c>
      <c r="V73" s="63">
        <v>289851</v>
      </c>
      <c r="W73" s="64">
        <v>-2.3300000000000001E-2</v>
      </c>
      <c r="X73" s="64">
        <v>3.5700000000000003E-2</v>
      </c>
      <c r="Y73" s="64">
        <v>-0.3427</v>
      </c>
      <c r="Z73" s="114">
        <v>44713</v>
      </c>
      <c r="AA73" s="63">
        <v>291871</v>
      </c>
      <c r="AB73" s="64">
        <v>-2.6700000000000002E-2</v>
      </c>
      <c r="AC73" s="64">
        <v>0.2195</v>
      </c>
      <c r="AD73" s="64">
        <v>7.3099999999999998E-2</v>
      </c>
      <c r="AE73" s="114">
        <v>44713</v>
      </c>
      <c r="AF73" s="63">
        <v>305254</v>
      </c>
      <c r="AG73" s="64">
        <v>-4.3900000000000002E-2</v>
      </c>
      <c r="AH73" s="64">
        <v>0.20399999999999999</v>
      </c>
      <c r="AI73" s="64">
        <v>1.4459</v>
      </c>
    </row>
    <row r="74" spans="1:35" s="10" customFormat="1" ht="20.100000000000001" customHeight="1">
      <c r="A74" s="114">
        <v>44743</v>
      </c>
      <c r="B74" s="63">
        <v>2024361</v>
      </c>
      <c r="C74" s="64">
        <v>-2.64E-2</v>
      </c>
      <c r="D74" s="64">
        <v>7.5399999999999995E-2</v>
      </c>
      <c r="E74" s="64">
        <v>1.9E-2</v>
      </c>
      <c r="F74" s="114">
        <v>44743</v>
      </c>
      <c r="G74" s="63">
        <v>172070</v>
      </c>
      <c r="H74" s="64">
        <v>-3.39E-2</v>
      </c>
      <c r="I74" s="64">
        <v>0.2331</v>
      </c>
      <c r="J74" s="64">
        <v>3.0969000000000002</v>
      </c>
      <c r="K74" s="114">
        <v>44743</v>
      </c>
      <c r="L74" s="63">
        <v>135840</v>
      </c>
      <c r="M74" s="64">
        <v>-3.3399999999999999E-2</v>
      </c>
      <c r="N74" s="64">
        <v>-2.9999999999999997E-4</v>
      </c>
      <c r="O74" s="64">
        <v>0.56320000000000003</v>
      </c>
      <c r="P74" s="114">
        <v>44743</v>
      </c>
      <c r="Q74" s="63">
        <v>855415</v>
      </c>
      <c r="R74" s="64">
        <v>-2.0799999999999999E-2</v>
      </c>
      <c r="S74" s="64">
        <v>7.9299999999999995E-2</v>
      </c>
      <c r="T74" s="64">
        <v>-0.16139999999999999</v>
      </c>
      <c r="U74" s="114">
        <v>44743</v>
      </c>
      <c r="V74" s="63">
        <v>280144</v>
      </c>
      <c r="W74" s="64">
        <v>-3.3500000000000002E-2</v>
      </c>
      <c r="X74" s="64">
        <v>-1.8599999999999998E-2</v>
      </c>
      <c r="Y74" s="64">
        <v>3.3799999999999997E-2</v>
      </c>
      <c r="Z74" s="114">
        <v>44743</v>
      </c>
      <c r="AA74" s="63">
        <v>285440</v>
      </c>
      <c r="AB74" s="64">
        <v>-2.1999999999999999E-2</v>
      </c>
      <c r="AC74" s="64">
        <v>0.1391</v>
      </c>
      <c r="AD74" s="64">
        <v>4.9399999999999999E-2</v>
      </c>
      <c r="AE74" s="114">
        <v>44743</v>
      </c>
      <c r="AF74" s="63">
        <v>295452</v>
      </c>
      <c r="AG74" s="64">
        <v>-3.2099999999999997E-2</v>
      </c>
      <c r="AH74" s="64">
        <v>6.1100000000000002E-2</v>
      </c>
      <c r="AI74" s="64">
        <v>1.3673999999999999</v>
      </c>
    </row>
    <row r="75" spans="1:35" s="10" customFormat="1" ht="20.100000000000001" customHeight="1">
      <c r="A75" s="114">
        <v>44774</v>
      </c>
      <c r="B75" s="63">
        <v>2058377</v>
      </c>
      <c r="C75" s="64">
        <v>1.6799999999999999E-2</v>
      </c>
      <c r="D75" s="64">
        <v>3.7199999999999997E-2</v>
      </c>
      <c r="E75" s="64">
        <v>3.61E-2</v>
      </c>
      <c r="F75" s="114">
        <v>44774</v>
      </c>
      <c r="G75" s="63">
        <v>175240</v>
      </c>
      <c r="H75" s="64">
        <v>1.84E-2</v>
      </c>
      <c r="I75" s="64">
        <v>0.16919999999999999</v>
      </c>
      <c r="J75" s="64">
        <v>3.1724000000000001</v>
      </c>
      <c r="K75" s="114">
        <v>44774</v>
      </c>
      <c r="L75" s="63">
        <v>137870</v>
      </c>
      <c r="M75" s="64">
        <v>1.49E-2</v>
      </c>
      <c r="N75" s="64">
        <v>-8.0699999999999994E-2</v>
      </c>
      <c r="O75" s="64">
        <v>0.58650000000000002</v>
      </c>
      <c r="P75" s="114">
        <v>44774</v>
      </c>
      <c r="Q75" s="63">
        <v>866987</v>
      </c>
      <c r="R75" s="64">
        <v>1.35E-2</v>
      </c>
      <c r="S75" s="64">
        <v>3.5400000000000001E-2</v>
      </c>
      <c r="T75" s="64">
        <v>-0.15</v>
      </c>
      <c r="U75" s="114">
        <v>44774</v>
      </c>
      <c r="V75" s="63">
        <v>285870</v>
      </c>
      <c r="W75" s="64">
        <v>2.0400000000000001E-2</v>
      </c>
      <c r="X75" s="64">
        <v>-2.7099999999999999E-2</v>
      </c>
      <c r="Y75" s="64">
        <v>-0.3518</v>
      </c>
      <c r="Z75" s="114">
        <v>44774</v>
      </c>
      <c r="AA75" s="63">
        <v>289870</v>
      </c>
      <c r="AB75" s="64">
        <v>1.55E-2</v>
      </c>
      <c r="AC75" s="64">
        <v>9.9099999999999994E-2</v>
      </c>
      <c r="AD75" s="64">
        <v>6.5699999999999995E-2</v>
      </c>
      <c r="AE75" s="114">
        <v>44774</v>
      </c>
      <c r="AF75" s="63">
        <v>302540</v>
      </c>
      <c r="AG75" s="64">
        <v>2.4E-2</v>
      </c>
      <c r="AH75" s="64">
        <v>4.4200000000000003E-2</v>
      </c>
      <c r="AI75" s="64">
        <v>1.4241999999999999</v>
      </c>
    </row>
    <row r="76" spans="1:35" s="113" customFormat="1" ht="20.100000000000001" customHeight="1">
      <c r="A76" s="114">
        <v>44805</v>
      </c>
      <c r="B76" s="63">
        <v>2090067</v>
      </c>
      <c r="C76" s="64">
        <v>1.54E-2</v>
      </c>
      <c r="D76" s="64">
        <v>1.6E-2</v>
      </c>
      <c r="E76" s="64">
        <v>5.1999999999999998E-2</v>
      </c>
      <c r="F76" s="114">
        <v>44805</v>
      </c>
      <c r="G76" s="63">
        <v>176890</v>
      </c>
      <c r="H76" s="64">
        <v>9.4000000000000004E-3</v>
      </c>
      <c r="I76" s="64">
        <v>0.13150000000000001</v>
      </c>
      <c r="J76" s="64">
        <v>3.2117</v>
      </c>
      <c r="K76" s="114">
        <v>44805</v>
      </c>
      <c r="L76" s="63">
        <v>139877</v>
      </c>
      <c r="M76" s="64">
        <v>1.46E-2</v>
      </c>
      <c r="N76" s="64">
        <v>-9.4799999999999995E-2</v>
      </c>
      <c r="O76" s="64">
        <v>0.60960000000000003</v>
      </c>
      <c r="P76" s="114">
        <v>44805</v>
      </c>
      <c r="Q76" s="63">
        <v>878979</v>
      </c>
      <c r="R76" s="64">
        <v>1.38E-2</v>
      </c>
      <c r="S76" s="64">
        <v>1.46E-2</v>
      </c>
      <c r="T76" s="64">
        <v>-0.13830000000000001</v>
      </c>
      <c r="U76" s="114">
        <v>44805</v>
      </c>
      <c r="V76" s="63">
        <v>290889</v>
      </c>
      <c r="W76" s="64">
        <v>1.7600000000000001E-2</v>
      </c>
      <c r="X76" s="64">
        <v>-4.9000000000000002E-2</v>
      </c>
      <c r="Y76" s="64">
        <v>-0.34039999999999998</v>
      </c>
      <c r="Z76" s="114">
        <v>44805</v>
      </c>
      <c r="AA76" s="63">
        <v>295333</v>
      </c>
      <c r="AB76" s="64">
        <v>1.8800000000000001E-2</v>
      </c>
      <c r="AC76" s="64">
        <v>7.9299999999999995E-2</v>
      </c>
      <c r="AD76" s="64">
        <v>8.5800000000000001E-2</v>
      </c>
      <c r="AE76" s="114">
        <v>44805</v>
      </c>
      <c r="AF76" s="63">
        <v>308099</v>
      </c>
      <c r="AG76" s="64">
        <v>1.84E-2</v>
      </c>
      <c r="AH76" s="64">
        <v>2.5700000000000001E-2</v>
      </c>
      <c r="AI76" s="64">
        <v>1.4686999999999999</v>
      </c>
    </row>
    <row r="77" spans="1:35" ht="20.100000000000001" customHeight="1">
      <c r="A77" s="114">
        <v>44835</v>
      </c>
      <c r="B77" s="63">
        <v>2043257</v>
      </c>
      <c r="C77" s="64">
        <v>-2.24E-2</v>
      </c>
      <c r="D77" s="64">
        <v>-5.6000000000000001E-2</v>
      </c>
      <c r="E77" s="64">
        <v>2.8500000000000001E-2</v>
      </c>
      <c r="F77" s="114">
        <v>44835</v>
      </c>
      <c r="G77" s="63">
        <v>172263</v>
      </c>
      <c r="H77" s="64">
        <v>-2.6200000000000001E-2</v>
      </c>
      <c r="I77" s="94">
        <v>2.64E-2</v>
      </c>
      <c r="J77" s="64">
        <v>3.1015000000000001</v>
      </c>
      <c r="K77" s="114">
        <v>44835</v>
      </c>
      <c r="L77" s="63">
        <v>132522</v>
      </c>
      <c r="M77" s="64">
        <v>-5.2600000000000001E-2</v>
      </c>
      <c r="N77" s="64">
        <v>-0.1757</v>
      </c>
      <c r="O77" s="64">
        <v>0.52500000000000002</v>
      </c>
      <c r="P77" s="114">
        <v>44835</v>
      </c>
      <c r="Q77" s="63">
        <v>867737</v>
      </c>
      <c r="R77" s="64">
        <v>-1.2800000000000001E-2</v>
      </c>
      <c r="S77" s="64">
        <v>-5.2200000000000003E-2</v>
      </c>
      <c r="T77" s="64">
        <v>-0.14929999999999999</v>
      </c>
      <c r="U77" s="114">
        <v>44835</v>
      </c>
      <c r="V77" s="63">
        <v>281974</v>
      </c>
      <c r="W77" s="64">
        <v>-3.0599999999999999E-2</v>
      </c>
      <c r="X77" s="64">
        <v>-0.10730000000000001</v>
      </c>
      <c r="Y77" s="64">
        <v>-0.36059999999999998</v>
      </c>
      <c r="Z77" s="114">
        <v>44835</v>
      </c>
      <c r="AA77" s="63">
        <v>289388</v>
      </c>
      <c r="AB77" s="64">
        <v>-2.01E-2</v>
      </c>
      <c r="AC77" s="64">
        <v>1.34E-2</v>
      </c>
      <c r="AD77" s="64">
        <v>6.3899999999999998E-2</v>
      </c>
      <c r="AE77" s="114">
        <v>44835</v>
      </c>
      <c r="AF77" s="63">
        <v>299373</v>
      </c>
      <c r="AG77" s="64">
        <v>-2.8299999999999999E-2</v>
      </c>
      <c r="AH77" s="64">
        <v>-6.0900000000000003E-2</v>
      </c>
      <c r="AI77" s="64">
        <v>1.3988</v>
      </c>
    </row>
    <row r="78" spans="1:35" s="10" customFormat="1" ht="20.100000000000001" customHeight="1">
      <c r="A78" s="114">
        <v>44866</v>
      </c>
      <c r="B78" s="63">
        <v>2082079</v>
      </c>
      <c r="C78" s="64">
        <v>1.9E-2</v>
      </c>
      <c r="D78" s="64">
        <v>-1E-4</v>
      </c>
      <c r="E78" s="64">
        <v>4.8000000000000001E-2</v>
      </c>
      <c r="F78" s="114">
        <v>44866</v>
      </c>
      <c r="G78" s="63">
        <v>177580</v>
      </c>
      <c r="H78" s="64">
        <v>3.09E-2</v>
      </c>
      <c r="I78" s="94">
        <v>7.9699999999999993E-2</v>
      </c>
      <c r="J78" s="64">
        <v>3.2281</v>
      </c>
      <c r="K78" s="114">
        <v>44866</v>
      </c>
      <c r="L78" s="63">
        <v>135840</v>
      </c>
      <c r="M78" s="64">
        <v>2.5000000000000001E-2</v>
      </c>
      <c r="N78" s="64">
        <v>-0.1033</v>
      </c>
      <c r="O78" s="64">
        <v>0.56320000000000003</v>
      </c>
      <c r="P78" s="114">
        <v>44866</v>
      </c>
      <c r="Q78" s="63">
        <v>885010</v>
      </c>
      <c r="R78" s="94">
        <v>1.9900000000000001E-2</v>
      </c>
      <c r="S78" s="64">
        <v>-6.1000000000000004E-3</v>
      </c>
      <c r="T78" s="64">
        <v>-0.1323</v>
      </c>
      <c r="U78" s="114">
        <v>44866</v>
      </c>
      <c r="V78" s="63">
        <v>289140</v>
      </c>
      <c r="W78" s="64">
        <v>2.5399999999999999E-2</v>
      </c>
      <c r="X78" s="64">
        <v>-5.3800000000000001E-2</v>
      </c>
      <c r="Y78" s="64">
        <v>-0.34439999999999998</v>
      </c>
      <c r="Z78" s="114">
        <v>44866</v>
      </c>
      <c r="AA78" s="63">
        <v>290104</v>
      </c>
      <c r="AB78" s="64">
        <v>2.5000000000000001E-3</v>
      </c>
      <c r="AC78" s="64">
        <v>7.2800000000000004E-2</v>
      </c>
      <c r="AD78" s="64">
        <v>6.6600000000000006E-2</v>
      </c>
      <c r="AE78" s="114">
        <v>44866</v>
      </c>
      <c r="AF78" s="63">
        <v>304405</v>
      </c>
      <c r="AG78" s="64">
        <v>1.6799999999999999E-2</v>
      </c>
      <c r="AH78" s="64">
        <v>1.46E-2</v>
      </c>
      <c r="AI78" s="64">
        <v>1.4391</v>
      </c>
    </row>
    <row r="79" spans="1:35" ht="20.100000000000001" customHeight="1">
      <c r="A79" s="114">
        <v>44896</v>
      </c>
      <c r="B79" s="63">
        <v>2358135</v>
      </c>
      <c r="C79" s="64">
        <v>0.1326</v>
      </c>
      <c r="D79" s="64">
        <v>3.09E-2</v>
      </c>
      <c r="E79" s="64">
        <v>0.187</v>
      </c>
      <c r="F79" s="114">
        <v>44896</v>
      </c>
      <c r="G79" s="63">
        <v>208333</v>
      </c>
      <c r="H79" s="64">
        <v>0.17319999999999999</v>
      </c>
      <c r="I79" s="64">
        <v>0.14099999999999999</v>
      </c>
      <c r="J79" s="64">
        <v>3.9603000000000002</v>
      </c>
      <c r="K79" s="114">
        <v>44896</v>
      </c>
      <c r="L79" s="63">
        <v>155992</v>
      </c>
      <c r="M79" s="64">
        <v>0.1484</v>
      </c>
      <c r="N79" s="64">
        <v>-7.5700000000000003E-2</v>
      </c>
      <c r="O79" s="64">
        <v>0.79510000000000003</v>
      </c>
      <c r="P79" s="114">
        <v>44896</v>
      </c>
      <c r="Q79" s="63">
        <v>990044</v>
      </c>
      <c r="R79" s="64">
        <v>0.1187</v>
      </c>
      <c r="S79" s="130">
        <v>1.5900000000000001E-2</v>
      </c>
      <c r="T79" s="130">
        <v>-2.9399999999999999E-2</v>
      </c>
      <c r="U79" s="114">
        <v>44896</v>
      </c>
      <c r="V79" s="63">
        <v>332922</v>
      </c>
      <c r="W79" s="64">
        <v>0.15140000000000001</v>
      </c>
      <c r="X79" s="64">
        <v>1.06E-2</v>
      </c>
      <c r="Y79" s="64">
        <v>-0.24510000000000001</v>
      </c>
      <c r="Z79" s="114">
        <v>44896</v>
      </c>
      <c r="AA79" s="63">
        <v>330922</v>
      </c>
      <c r="AB79" s="64">
        <v>0.14069999999999999</v>
      </c>
      <c r="AC79" s="64">
        <v>8.6599999999999996E-2</v>
      </c>
      <c r="AD79" s="64">
        <v>0.21659999999999999</v>
      </c>
      <c r="AE79" s="114">
        <v>44896</v>
      </c>
      <c r="AF79" s="63">
        <v>339922</v>
      </c>
      <c r="AG79" s="64">
        <v>0.1167</v>
      </c>
      <c r="AH79" s="64">
        <v>3.7699999999999997E-2</v>
      </c>
      <c r="AI79" s="64">
        <v>1.7237</v>
      </c>
    </row>
    <row r="80" spans="1:35" s="10" customFormat="1" ht="20.100000000000001" customHeight="1">
      <c r="A80" s="115">
        <v>44927</v>
      </c>
      <c r="B80" s="65">
        <v>2055819</v>
      </c>
      <c r="C80" s="58">
        <v>-0.12820000000000001</v>
      </c>
      <c r="D80" s="58">
        <f>(B80-B79)/B79</f>
        <v>-0.1282013116297413</v>
      </c>
      <c r="E80" s="58">
        <f>(B80-B78)/B78</f>
        <v>-1.2612393669980822E-2</v>
      </c>
      <c r="F80" s="115">
        <v>44927</v>
      </c>
      <c r="G80" s="65">
        <v>180222</v>
      </c>
      <c r="H80" s="58">
        <v>-0.13489999999999999</v>
      </c>
      <c r="I80" s="58">
        <f>(G80-G79)/G79</f>
        <v>-0.13493301589282544</v>
      </c>
      <c r="J80" s="58">
        <f>(G80-G78)/G78</f>
        <v>1.4877801554229081E-2</v>
      </c>
      <c r="K80" s="115">
        <v>44927</v>
      </c>
      <c r="L80" s="65">
        <v>132998</v>
      </c>
      <c r="M80" s="58">
        <v>-0.1474</v>
      </c>
      <c r="N80" s="58">
        <f>(L80-L79)/L79</f>
        <v>-0.14740499512795527</v>
      </c>
      <c r="O80" s="58">
        <f>(L80-L78)/L78</f>
        <v>-2.0921672555948175E-2</v>
      </c>
      <c r="P80" s="115">
        <v>44927</v>
      </c>
      <c r="Q80" s="65">
        <v>848383</v>
      </c>
      <c r="R80" s="58">
        <v>-0.1431</v>
      </c>
      <c r="S80" s="131">
        <f>(Q80-Q79)/Q79</f>
        <v>-0.14308555983370436</v>
      </c>
      <c r="T80" s="131">
        <f>(Q80-Q78)/Q78</f>
        <v>-4.1385973039852655E-2</v>
      </c>
      <c r="U80" s="115">
        <v>44927</v>
      </c>
      <c r="V80" s="65">
        <v>302003</v>
      </c>
      <c r="W80" s="58">
        <v>-9.2899999999999996E-2</v>
      </c>
      <c r="X80" s="58">
        <f>(V80-V79)/V79</f>
        <v>-9.2871603558791552E-2</v>
      </c>
      <c r="Y80" s="58">
        <f>(V80-V78)/V78</f>
        <v>4.4487099674897973E-2</v>
      </c>
      <c r="Z80" s="115">
        <v>44927</v>
      </c>
      <c r="AA80" s="65">
        <v>292291</v>
      </c>
      <c r="AB80" s="58">
        <v>-0.1167</v>
      </c>
      <c r="AC80" s="58">
        <f>(AA80-AA79)/AA79</f>
        <v>-0.11673747892252555</v>
      </c>
      <c r="AD80" s="58">
        <f>(AA80-AA78)/AA78</f>
        <v>7.5386757852356394E-3</v>
      </c>
      <c r="AE80" s="115">
        <v>44927</v>
      </c>
      <c r="AF80" s="65">
        <v>299922</v>
      </c>
      <c r="AG80" s="58">
        <v>-0.1177</v>
      </c>
      <c r="AH80" s="58">
        <f>(AF80-AF79)/AF79</f>
        <v>-0.11767405463606356</v>
      </c>
      <c r="AI80" s="58">
        <f>(AF80-AF78)/AF78</f>
        <v>-1.4727090553703125E-2</v>
      </c>
    </row>
  </sheetData>
  <mergeCells count="1">
    <mergeCell ref="A1:AI1"/>
  </mergeCells>
  <phoneticPr fontId="62" type="noConversion"/>
  <pageMargins left="0.75" right="0.75" top="1" bottom="1" header="0.5" footer="0.5"/>
  <pageSetup paperSize="9" orientation="portrait"/>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M76"/>
  <sheetViews>
    <sheetView workbookViewId="0">
      <pane ySplit="3" topLeftCell="A4" activePane="bottomLeft" state="frozen"/>
      <selection pane="bottomLeft"/>
    </sheetView>
  </sheetViews>
  <sheetFormatPr defaultColWidth="13.125" defaultRowHeight="20.100000000000001" customHeight="1"/>
  <cols>
    <col min="1" max="1" width="13.125" style="33" customWidth="1"/>
    <col min="2" max="2" width="13.125" customWidth="1"/>
    <col min="7" max="7" width="5.375" customWidth="1"/>
    <col min="8" max="8" width="12.25" customWidth="1"/>
    <col min="9" max="9" width="9.625" customWidth="1"/>
    <col min="10" max="10" width="9.25" customWidth="1"/>
    <col min="11" max="11" width="8.25" customWidth="1"/>
    <col min="13" max="13" width="26.375" customWidth="1"/>
  </cols>
  <sheetData>
    <row r="1" spans="1:13" s="10" customFormat="1" ht="30" customHeight="1">
      <c r="A1" s="34" t="s">
        <v>1723</v>
      </c>
      <c r="B1" s="506" t="s">
        <v>1724</v>
      </c>
      <c r="C1" s="506"/>
      <c r="D1" s="506"/>
      <c r="E1" s="506" t="s">
        <v>1725</v>
      </c>
      <c r="F1" s="506"/>
      <c r="H1" s="34" t="s">
        <v>109</v>
      </c>
      <c r="I1" s="4" t="s">
        <v>1587</v>
      </c>
      <c r="J1" s="4" t="s">
        <v>1573</v>
      </c>
      <c r="K1" s="4" t="s">
        <v>1700</v>
      </c>
      <c r="L1" s="577" t="s">
        <v>1714</v>
      </c>
      <c r="M1" s="577"/>
    </row>
    <row r="2" spans="1:13" s="10" customFormat="1" ht="30" customHeight="1">
      <c r="A2" s="34" t="s">
        <v>1726</v>
      </c>
      <c r="B2" s="506" t="s">
        <v>1727</v>
      </c>
      <c r="C2" s="506"/>
      <c r="D2" s="506"/>
      <c r="E2" s="4" t="s">
        <v>1728</v>
      </c>
      <c r="F2" s="4" t="s">
        <v>1729</v>
      </c>
      <c r="H2" s="114">
        <v>44896</v>
      </c>
      <c r="I2" s="63">
        <v>131700</v>
      </c>
      <c r="J2" s="64">
        <v>-7.1999999999999995E-2</v>
      </c>
      <c r="K2" s="64">
        <v>4.2999999999999997E-2</v>
      </c>
      <c r="L2" s="539" t="s">
        <v>1730</v>
      </c>
      <c r="M2" s="539"/>
    </row>
    <row r="3" spans="1:13" s="10" customFormat="1" ht="30" customHeight="1">
      <c r="A3" s="34" t="s">
        <v>109</v>
      </c>
      <c r="B3" s="4" t="s">
        <v>1587</v>
      </c>
      <c r="C3" s="4" t="s">
        <v>1573</v>
      </c>
      <c r="D3" s="4" t="s">
        <v>1700</v>
      </c>
      <c r="E3" s="4" t="s">
        <v>1731</v>
      </c>
      <c r="F3" s="4" t="s">
        <v>1731</v>
      </c>
      <c r="H3" s="115">
        <v>44927</v>
      </c>
      <c r="I3" s="65">
        <v>82763</v>
      </c>
      <c r="J3" s="58">
        <v>-0.37159999999999999</v>
      </c>
      <c r="K3" s="58">
        <v>-1.2E-2</v>
      </c>
      <c r="L3" s="541" t="s">
        <v>1732</v>
      </c>
      <c r="M3" s="541"/>
    </row>
    <row r="4" spans="1:13" ht="20.100000000000001" customHeight="1">
      <c r="A4" s="36">
        <v>42309</v>
      </c>
      <c r="B4" s="5">
        <v>32820</v>
      </c>
      <c r="C4" s="11" t="s">
        <v>193</v>
      </c>
      <c r="D4" s="11" t="s">
        <v>193</v>
      </c>
      <c r="E4" s="5" t="s">
        <v>1733</v>
      </c>
      <c r="F4" s="5">
        <v>175</v>
      </c>
      <c r="H4" s="116"/>
      <c r="I4" s="120"/>
      <c r="J4" s="120"/>
      <c r="K4" s="120"/>
      <c r="L4" s="573" t="s">
        <v>1734</v>
      </c>
      <c r="M4" s="573"/>
    </row>
    <row r="5" spans="1:13" ht="20.100000000000001" customHeight="1">
      <c r="A5" s="36">
        <v>42339</v>
      </c>
      <c r="B5" s="5">
        <v>32130</v>
      </c>
      <c r="C5" s="11">
        <v>-2.1023765996343698E-2</v>
      </c>
      <c r="D5" s="11" t="s">
        <v>193</v>
      </c>
      <c r="E5" s="5" t="s">
        <v>1735</v>
      </c>
      <c r="F5" s="5">
        <v>185</v>
      </c>
      <c r="H5" s="117"/>
      <c r="I5" s="121"/>
      <c r="J5" s="121"/>
      <c r="K5" s="121"/>
      <c r="L5" s="121"/>
      <c r="M5" s="121"/>
    </row>
    <row r="6" spans="1:13" ht="20.100000000000001" customHeight="1">
      <c r="A6" s="36">
        <v>42370</v>
      </c>
      <c r="B6" s="5">
        <v>32895</v>
      </c>
      <c r="C6" s="11">
        <v>2.3809523809523801E-2</v>
      </c>
      <c r="D6" s="11" t="s">
        <v>193</v>
      </c>
      <c r="E6" s="5" t="s">
        <v>1735</v>
      </c>
      <c r="F6" s="5">
        <v>183.33</v>
      </c>
      <c r="H6" s="117"/>
      <c r="I6" s="121"/>
      <c r="J6" s="121"/>
      <c r="K6" s="121"/>
      <c r="L6" s="121"/>
      <c r="M6" s="121"/>
    </row>
    <row r="7" spans="1:13" ht="20.100000000000001" customHeight="1">
      <c r="A7" s="36">
        <v>42401</v>
      </c>
      <c r="B7" s="5">
        <v>35215</v>
      </c>
      <c r="C7" s="11">
        <v>7.0527435780513806E-2</v>
      </c>
      <c r="D7" s="11" t="s">
        <v>193</v>
      </c>
      <c r="E7" s="5" t="s">
        <v>1735</v>
      </c>
      <c r="F7" s="5">
        <v>175</v>
      </c>
      <c r="H7" s="117"/>
      <c r="I7" s="121"/>
      <c r="J7" s="121"/>
      <c r="K7" s="121"/>
      <c r="L7" s="121"/>
      <c r="M7" s="121"/>
    </row>
    <row r="8" spans="1:13" ht="20.100000000000001" customHeight="1">
      <c r="A8" s="36">
        <v>42430</v>
      </c>
      <c r="B8" s="5">
        <v>35705</v>
      </c>
      <c r="C8" s="11">
        <v>1.39145250603436E-2</v>
      </c>
      <c r="D8" s="11" t="s">
        <v>193</v>
      </c>
      <c r="E8" s="5" t="s">
        <v>1735</v>
      </c>
      <c r="F8" s="5">
        <v>180</v>
      </c>
      <c r="H8" s="117"/>
      <c r="I8" s="121"/>
      <c r="J8" s="121"/>
      <c r="K8" s="121"/>
      <c r="L8" s="121"/>
      <c r="M8" s="121"/>
    </row>
    <row r="9" spans="1:13" ht="20.100000000000001" customHeight="1">
      <c r="A9" s="36">
        <v>42461</v>
      </c>
      <c r="B9" s="5">
        <v>39817</v>
      </c>
      <c r="C9" s="11">
        <v>0.115165943145218</v>
      </c>
      <c r="D9" s="11" t="s">
        <v>193</v>
      </c>
      <c r="E9" s="5" t="s">
        <v>1708</v>
      </c>
      <c r="F9" s="5">
        <v>185</v>
      </c>
      <c r="H9" s="117"/>
      <c r="I9" s="121"/>
      <c r="J9" s="121"/>
      <c r="K9" s="121"/>
      <c r="L9" s="121"/>
      <c r="M9" s="121"/>
    </row>
    <row r="10" spans="1:13" ht="20.100000000000001" customHeight="1">
      <c r="A10" s="36">
        <v>42491</v>
      </c>
      <c r="B10" s="5">
        <v>38256</v>
      </c>
      <c r="C10" s="11">
        <v>-3.9204359946756397E-2</v>
      </c>
      <c r="D10" s="11" t="s">
        <v>193</v>
      </c>
      <c r="E10" s="5" t="s">
        <v>1736</v>
      </c>
      <c r="F10" s="5">
        <v>192.8</v>
      </c>
      <c r="H10" s="117"/>
      <c r="I10" s="121"/>
      <c r="J10" s="121"/>
      <c r="K10" s="121"/>
      <c r="L10" s="121"/>
      <c r="M10" s="121"/>
    </row>
    <row r="11" spans="1:13" ht="20.100000000000001" customHeight="1">
      <c r="A11" s="36">
        <v>42522</v>
      </c>
      <c r="B11" s="5">
        <v>40395</v>
      </c>
      <c r="C11" s="11">
        <v>5.5912797992471799E-2</v>
      </c>
      <c r="D11" s="11" t="s">
        <v>193</v>
      </c>
      <c r="E11" s="5" t="s">
        <v>1736</v>
      </c>
      <c r="F11" s="5">
        <v>197.6</v>
      </c>
    </row>
    <row r="12" spans="1:13" ht="20.100000000000001" customHeight="1">
      <c r="A12" s="36">
        <v>42552</v>
      </c>
      <c r="B12" s="5">
        <v>39486</v>
      </c>
      <c r="C12" s="11">
        <v>-2.2502784998143299E-2</v>
      </c>
      <c r="D12" s="11" t="s">
        <v>193</v>
      </c>
      <c r="E12" s="5" t="s">
        <v>1708</v>
      </c>
      <c r="F12" s="5">
        <v>187.42</v>
      </c>
    </row>
    <row r="13" spans="1:13" ht="20.100000000000001" customHeight="1">
      <c r="A13" s="36">
        <v>42583</v>
      </c>
      <c r="B13" s="5">
        <v>37997</v>
      </c>
      <c r="C13" s="11">
        <v>-3.7709567948133502E-2</v>
      </c>
      <c r="D13" s="11" t="s">
        <v>193</v>
      </c>
      <c r="E13" s="5" t="s">
        <v>1708</v>
      </c>
      <c r="F13" s="5">
        <v>187.25</v>
      </c>
    </row>
    <row r="14" spans="1:13" ht="20.100000000000001" customHeight="1">
      <c r="A14" s="36">
        <v>42614</v>
      </c>
      <c r="B14" s="5">
        <v>38547</v>
      </c>
      <c r="C14" s="11">
        <v>1.4474826960023199E-2</v>
      </c>
      <c r="D14" s="11" t="s">
        <v>193</v>
      </c>
      <c r="E14" s="5" t="s">
        <v>1708</v>
      </c>
      <c r="F14" s="5">
        <v>186</v>
      </c>
    </row>
    <row r="15" spans="1:13" ht="20.100000000000001" customHeight="1">
      <c r="A15" s="36">
        <v>42644</v>
      </c>
      <c r="B15" s="5">
        <v>38610</v>
      </c>
      <c r="C15" s="11">
        <v>1.6343684333411199E-3</v>
      </c>
      <c r="D15" s="11" t="s">
        <v>193</v>
      </c>
      <c r="E15" s="5" t="s">
        <v>1708</v>
      </c>
      <c r="F15" s="5">
        <v>183</v>
      </c>
    </row>
    <row r="16" spans="1:13" ht="20.100000000000001" customHeight="1">
      <c r="A16" s="36">
        <v>42675</v>
      </c>
      <c r="B16" s="5">
        <v>38870</v>
      </c>
      <c r="C16" s="11">
        <v>6.7340067340067302E-3</v>
      </c>
      <c r="D16" s="11">
        <v>0.184338817794028</v>
      </c>
      <c r="E16" s="5" t="s">
        <v>1708</v>
      </c>
      <c r="F16" s="5">
        <v>188</v>
      </c>
    </row>
    <row r="17" spans="1:6" ht="20.100000000000001" customHeight="1">
      <c r="A17" s="36">
        <v>42705</v>
      </c>
      <c r="B17" s="5">
        <v>38990</v>
      </c>
      <c r="C17" s="11">
        <v>3.0872137895549298E-3</v>
      </c>
      <c r="D17" s="11">
        <v>0.213507625272331</v>
      </c>
      <c r="E17" s="5" t="s">
        <v>1708</v>
      </c>
      <c r="F17" s="5">
        <v>190</v>
      </c>
    </row>
    <row r="18" spans="1:6" ht="20.100000000000001" customHeight="1">
      <c r="A18" s="36">
        <v>42736</v>
      </c>
      <c r="B18" s="5">
        <v>39890</v>
      </c>
      <c r="C18" s="11">
        <v>2.3082841754296E-2</v>
      </c>
      <c r="D18" s="11">
        <v>0.212646298829609</v>
      </c>
      <c r="E18" s="5" t="s">
        <v>1708</v>
      </c>
      <c r="F18" s="5">
        <v>186</v>
      </c>
    </row>
    <row r="19" spans="1:6" ht="20.100000000000001" customHeight="1">
      <c r="A19" s="36">
        <v>42767</v>
      </c>
      <c r="B19" s="5">
        <v>98750</v>
      </c>
      <c r="C19" s="11">
        <v>1.4755577839057401</v>
      </c>
      <c r="D19" s="11">
        <v>1.8042027545080199</v>
      </c>
      <c r="E19" s="5" t="s">
        <v>1708</v>
      </c>
      <c r="F19" s="5">
        <v>185</v>
      </c>
    </row>
    <row r="20" spans="1:6" ht="20.100000000000001" customHeight="1">
      <c r="A20" s="36">
        <v>42795</v>
      </c>
      <c r="B20" s="5">
        <v>106500</v>
      </c>
      <c r="C20" s="11">
        <v>7.8481012658227794E-2</v>
      </c>
      <c r="D20" s="11">
        <v>1.98277552163563</v>
      </c>
      <c r="E20" s="5" t="s">
        <v>1736</v>
      </c>
      <c r="F20" s="5">
        <v>185</v>
      </c>
    </row>
    <row r="21" spans="1:6" ht="20.100000000000001" customHeight="1">
      <c r="A21" s="36">
        <v>42826</v>
      </c>
      <c r="B21" s="5">
        <v>111010</v>
      </c>
      <c r="C21" s="11">
        <v>4.2347417840375601E-2</v>
      </c>
      <c r="D21" s="11">
        <v>1.7880051234397401</v>
      </c>
      <c r="E21" s="5" t="s">
        <v>1736</v>
      </c>
      <c r="F21" s="5">
        <v>190</v>
      </c>
    </row>
    <row r="22" spans="1:6" ht="20.100000000000001" customHeight="1">
      <c r="A22" s="36">
        <v>42857</v>
      </c>
      <c r="B22" s="5">
        <v>117000</v>
      </c>
      <c r="C22" s="11">
        <v>5.3959102783532997E-2</v>
      </c>
      <c r="D22" s="11">
        <v>2.0583437892095402</v>
      </c>
      <c r="E22" s="5" t="s">
        <v>1736</v>
      </c>
      <c r="F22" s="5">
        <v>188</v>
      </c>
    </row>
    <row r="23" spans="1:6" ht="20.100000000000001" customHeight="1">
      <c r="A23" s="36">
        <v>42888</v>
      </c>
      <c r="B23" s="5">
        <v>113200</v>
      </c>
      <c r="C23" s="11">
        <v>-3.2478632478632502E-2</v>
      </c>
      <c r="D23" s="11">
        <v>1.8023270206708799</v>
      </c>
      <c r="E23" s="5" t="s">
        <v>1735</v>
      </c>
      <c r="F23" s="5">
        <v>185</v>
      </c>
    </row>
    <row r="24" spans="1:6" ht="20.100000000000001" customHeight="1">
      <c r="A24" s="36">
        <v>42919</v>
      </c>
      <c r="B24" s="5">
        <v>98053</v>
      </c>
      <c r="C24" s="11">
        <v>-0.13380742049470001</v>
      </c>
      <c r="D24" s="11">
        <v>1.4832345641493201</v>
      </c>
      <c r="E24" s="5" t="s">
        <v>1735</v>
      </c>
      <c r="F24" s="5">
        <v>180</v>
      </c>
    </row>
    <row r="25" spans="1:6" ht="20.100000000000001" customHeight="1">
      <c r="A25" s="36">
        <v>42951</v>
      </c>
      <c r="B25" s="5">
        <v>94305</v>
      </c>
      <c r="C25" s="11">
        <v>-3.82242256738703E-2</v>
      </c>
      <c r="D25" s="11">
        <v>1.4819064662999699</v>
      </c>
      <c r="E25" s="5" t="s">
        <v>1735</v>
      </c>
      <c r="F25" s="5">
        <v>179</v>
      </c>
    </row>
    <row r="26" spans="1:6" ht="20.100000000000001" customHeight="1">
      <c r="A26" s="36">
        <v>42983</v>
      </c>
      <c r="B26" s="5">
        <v>96800</v>
      </c>
      <c r="C26" s="11">
        <v>2.6456709612427801E-2</v>
      </c>
      <c r="D26" s="11">
        <v>1.5112200690066699</v>
      </c>
      <c r="E26" s="5" t="s">
        <v>1735</v>
      </c>
      <c r="F26" s="5">
        <v>180</v>
      </c>
    </row>
    <row r="27" spans="1:6" ht="20.100000000000001" customHeight="1">
      <c r="A27" s="36">
        <v>43015</v>
      </c>
      <c r="B27" s="5">
        <v>93985</v>
      </c>
      <c r="C27" s="11">
        <v>-2.9080578512396701E-2</v>
      </c>
      <c r="D27" s="11">
        <v>1.43421393421393</v>
      </c>
      <c r="E27" s="5" t="s">
        <v>1735</v>
      </c>
      <c r="F27" s="5">
        <v>180</v>
      </c>
    </row>
    <row r="28" spans="1:6" ht="20.100000000000001" customHeight="1">
      <c r="A28" s="36">
        <v>43047</v>
      </c>
      <c r="B28" s="5">
        <v>95320</v>
      </c>
      <c r="C28" s="11">
        <v>1.4204394318242299E-2</v>
      </c>
      <c r="D28" s="11">
        <v>1.4522768201698</v>
      </c>
      <c r="E28" s="5" t="s">
        <v>1735</v>
      </c>
      <c r="F28" s="5">
        <v>185</v>
      </c>
    </row>
    <row r="29" spans="1:6" ht="20.100000000000001" customHeight="1">
      <c r="A29" s="36">
        <v>43079</v>
      </c>
      <c r="B29" s="5">
        <v>94020</v>
      </c>
      <c r="C29" s="11">
        <v>-1.36382710868653E-2</v>
      </c>
      <c r="D29" s="11">
        <v>1.4113875352654499</v>
      </c>
      <c r="E29" s="5" t="s">
        <v>1735</v>
      </c>
      <c r="F29" s="5">
        <v>186</v>
      </c>
    </row>
    <row r="30" spans="1:6" ht="20.100000000000001" customHeight="1">
      <c r="A30" s="36">
        <v>43111</v>
      </c>
      <c r="B30" s="5">
        <v>114850</v>
      </c>
      <c r="C30" s="11">
        <v>0.22154860667942999</v>
      </c>
      <c r="D30" s="11">
        <v>1.87916771120582</v>
      </c>
      <c r="E30" s="5" t="s">
        <v>1735</v>
      </c>
      <c r="F30" s="5">
        <v>183</v>
      </c>
    </row>
    <row r="31" spans="1:6" ht="20.100000000000001" customHeight="1">
      <c r="A31" s="36">
        <v>43143</v>
      </c>
      <c r="B31" s="5">
        <v>96870</v>
      </c>
      <c r="C31" s="11">
        <v>-0.15655202437962601</v>
      </c>
      <c r="D31" s="11">
        <v>-1.90379746835443E-2</v>
      </c>
      <c r="E31" s="5" t="s">
        <v>1735</v>
      </c>
      <c r="F31" s="5">
        <v>180</v>
      </c>
    </row>
    <row r="32" spans="1:6" ht="20.100000000000001" customHeight="1">
      <c r="A32" s="36">
        <v>43175</v>
      </c>
      <c r="B32" s="5">
        <v>92300</v>
      </c>
      <c r="C32" s="11">
        <v>-4.7176628471146898E-2</v>
      </c>
      <c r="D32" s="11">
        <v>-0.133333333333333</v>
      </c>
      <c r="E32" s="5" t="s">
        <v>1708</v>
      </c>
      <c r="F32" s="5">
        <v>183</v>
      </c>
    </row>
    <row r="33" spans="1:6" ht="20.100000000000001" customHeight="1">
      <c r="A33" s="36">
        <v>43207</v>
      </c>
      <c r="B33" s="5">
        <v>86980</v>
      </c>
      <c r="C33" s="11">
        <v>-5.7638136511375899E-2</v>
      </c>
      <c r="D33" s="11">
        <v>-0.21646698495631</v>
      </c>
      <c r="E33" s="5" t="s">
        <v>1735</v>
      </c>
      <c r="F33" s="5">
        <v>181</v>
      </c>
    </row>
    <row r="34" spans="1:6" ht="20.100000000000001" customHeight="1">
      <c r="A34" s="36">
        <v>43239</v>
      </c>
      <c r="B34" s="5">
        <v>81012</v>
      </c>
      <c r="C34" s="11">
        <v>-6.8613474361922305E-2</v>
      </c>
      <c r="D34" s="11">
        <v>-0.307589743589744</v>
      </c>
      <c r="E34" s="5" t="s">
        <v>1735</v>
      </c>
      <c r="F34" s="5">
        <v>180</v>
      </c>
    </row>
    <row r="35" spans="1:6" ht="20.100000000000001" customHeight="1">
      <c r="A35" s="36">
        <v>43252</v>
      </c>
      <c r="B35" s="5">
        <v>72800</v>
      </c>
      <c r="C35" s="11">
        <v>-0.101367698612551</v>
      </c>
      <c r="D35" s="11">
        <v>-0.35689045936395802</v>
      </c>
      <c r="E35" s="5" t="s">
        <v>1735</v>
      </c>
      <c r="F35" s="5">
        <v>175</v>
      </c>
    </row>
    <row r="36" spans="1:6" ht="20.100000000000001" customHeight="1">
      <c r="A36" s="36">
        <v>43282</v>
      </c>
      <c r="B36" s="5">
        <v>75780</v>
      </c>
      <c r="C36" s="11">
        <v>4.09340659340659E-2</v>
      </c>
      <c r="D36" s="11">
        <v>-0.22715266233567599</v>
      </c>
      <c r="E36" s="5" t="s">
        <v>1735</v>
      </c>
      <c r="F36" s="5">
        <v>175</v>
      </c>
    </row>
    <row r="37" spans="1:6" ht="20.100000000000001" customHeight="1">
      <c r="A37" s="36">
        <v>43313</v>
      </c>
      <c r="B37" s="5">
        <v>70250</v>
      </c>
      <c r="C37" s="11">
        <v>-3.5000000000000003E-2</v>
      </c>
      <c r="D37" s="11">
        <v>-0.25509999999999999</v>
      </c>
      <c r="E37" s="5" t="s">
        <v>1737</v>
      </c>
      <c r="F37" s="5">
        <v>168</v>
      </c>
    </row>
    <row r="38" spans="1:6" ht="20.100000000000001" customHeight="1">
      <c r="A38" s="36">
        <v>43344</v>
      </c>
      <c r="B38" s="5">
        <v>69870</v>
      </c>
      <c r="C38" s="11">
        <v>-5.4000000000000003E-3</v>
      </c>
      <c r="D38" s="11">
        <v>-0.2782</v>
      </c>
      <c r="E38" s="5" t="s">
        <v>1737</v>
      </c>
      <c r="F38" s="5">
        <v>168</v>
      </c>
    </row>
    <row r="39" spans="1:6" ht="20.100000000000001" customHeight="1">
      <c r="A39" s="36">
        <v>43374</v>
      </c>
      <c r="B39" s="5">
        <v>63500</v>
      </c>
      <c r="C39" s="11">
        <v>-9.1200000000000003E-2</v>
      </c>
      <c r="D39" s="11">
        <v>-0.32440000000000002</v>
      </c>
      <c r="E39" s="5" t="s">
        <v>1737</v>
      </c>
      <c r="F39" s="5">
        <v>176</v>
      </c>
    </row>
    <row r="40" spans="1:6" ht="20.100000000000001" customHeight="1">
      <c r="A40" s="36">
        <v>43405</v>
      </c>
      <c r="B40" s="5">
        <v>58719</v>
      </c>
      <c r="C40" s="11">
        <v>-7.5291338582677197E-2</v>
      </c>
      <c r="D40" s="11">
        <v>-0.38398027696181303</v>
      </c>
      <c r="E40" s="5" t="s">
        <v>1738</v>
      </c>
      <c r="F40" s="5"/>
    </row>
    <row r="41" spans="1:6" ht="20.100000000000001" customHeight="1">
      <c r="A41" s="36">
        <v>43435</v>
      </c>
      <c r="B41" s="5">
        <v>51000</v>
      </c>
      <c r="C41" s="11">
        <v>-0.13145659837531301</v>
      </c>
      <c r="D41" s="11">
        <v>-0.45756222080408399</v>
      </c>
      <c r="E41" s="5" t="s">
        <v>1738</v>
      </c>
      <c r="F41" s="5"/>
    </row>
    <row r="42" spans="1:6" ht="20.100000000000001" customHeight="1">
      <c r="A42" s="36">
        <v>43466</v>
      </c>
      <c r="B42" s="5">
        <v>50670</v>
      </c>
      <c r="C42" s="11">
        <v>-6.4999999999999997E-3</v>
      </c>
      <c r="D42" s="11">
        <v>-0.55879999999999996</v>
      </c>
      <c r="E42" s="5" t="s">
        <v>1739</v>
      </c>
      <c r="F42" s="5"/>
    </row>
    <row r="43" spans="1:6" ht="20.100000000000001" customHeight="1">
      <c r="A43" s="36">
        <v>43497</v>
      </c>
      <c r="B43" s="5">
        <v>47800</v>
      </c>
      <c r="C43" s="11">
        <v>-5.67E-2</v>
      </c>
      <c r="D43" s="11">
        <v>-0.50660000000000005</v>
      </c>
      <c r="E43" s="5" t="s">
        <v>1739</v>
      </c>
      <c r="F43" s="5"/>
    </row>
    <row r="44" spans="1:6" ht="20.100000000000001" customHeight="1">
      <c r="A44" s="36">
        <v>43525</v>
      </c>
      <c r="B44" s="5">
        <v>41554</v>
      </c>
      <c r="C44" s="11">
        <v>-0.13070000000000001</v>
      </c>
      <c r="D44" s="11">
        <v>-0.47070000000000001</v>
      </c>
      <c r="E44" s="5" t="s">
        <v>1735</v>
      </c>
      <c r="F44" s="5"/>
    </row>
    <row r="45" spans="1:6" ht="20.100000000000001" customHeight="1">
      <c r="A45" s="36"/>
      <c r="B45" s="5"/>
      <c r="C45" s="5"/>
      <c r="D45" s="5"/>
      <c r="E45" s="5"/>
      <c r="F45" s="5"/>
    </row>
    <row r="46" spans="1:6" ht="20.100000000000001" customHeight="1">
      <c r="A46" s="36">
        <v>43891</v>
      </c>
      <c r="B46" s="5">
        <v>16587</v>
      </c>
      <c r="C46" s="453" t="s">
        <v>1716</v>
      </c>
      <c r="D46" s="11">
        <v>-0.6008</v>
      </c>
      <c r="E46" s="5" t="s">
        <v>1708</v>
      </c>
      <c r="F46" s="5">
        <v>198</v>
      </c>
    </row>
    <row r="47" spans="1:6" ht="20.100000000000001" customHeight="1">
      <c r="A47" s="36">
        <v>43922</v>
      </c>
      <c r="B47" s="5">
        <v>20991</v>
      </c>
      <c r="C47" s="11">
        <v>0.2656</v>
      </c>
      <c r="D47" s="454" t="s">
        <v>1716</v>
      </c>
      <c r="E47" s="5" t="s">
        <v>1708</v>
      </c>
      <c r="F47" s="5">
        <v>198</v>
      </c>
    </row>
    <row r="48" spans="1:6" ht="20.100000000000001" customHeight="1">
      <c r="A48" s="36">
        <v>43952</v>
      </c>
      <c r="B48" s="5">
        <v>22155</v>
      </c>
      <c r="C48" s="11">
        <v>5.5500000000000001E-2</v>
      </c>
      <c r="D48" s="454" t="s">
        <v>1716</v>
      </c>
      <c r="E48" s="5" t="s">
        <v>1708</v>
      </c>
      <c r="F48" s="5">
        <v>195</v>
      </c>
    </row>
    <row r="49" spans="1:6" ht="20.100000000000001" customHeight="1">
      <c r="A49" s="36">
        <v>43983</v>
      </c>
      <c r="B49" s="5">
        <v>23203</v>
      </c>
      <c r="C49" s="11">
        <v>4.7300000000000002E-2</v>
      </c>
      <c r="D49" s="454" t="s">
        <v>1716</v>
      </c>
      <c r="E49" s="5" t="s">
        <v>1708</v>
      </c>
      <c r="F49" s="5">
        <v>185</v>
      </c>
    </row>
    <row r="50" spans="1:6" ht="20.100000000000001" customHeight="1">
      <c r="A50" s="36">
        <v>44013</v>
      </c>
      <c r="B50" s="5">
        <v>26553</v>
      </c>
      <c r="C50" s="11">
        <v>0.14380000000000001</v>
      </c>
      <c r="D50" s="454" t="s">
        <v>1716</v>
      </c>
      <c r="E50" s="5" t="s">
        <v>1708</v>
      </c>
      <c r="F50" s="5">
        <v>188</v>
      </c>
    </row>
    <row r="51" spans="1:6" ht="20.100000000000001" customHeight="1">
      <c r="A51" s="36">
        <v>44044</v>
      </c>
      <c r="B51" s="5">
        <v>31928</v>
      </c>
      <c r="C51" s="11">
        <v>0.2024</v>
      </c>
      <c r="D51" s="454" t="s">
        <v>1716</v>
      </c>
      <c r="E51" s="5" t="s">
        <v>1708</v>
      </c>
      <c r="F51" s="5">
        <v>196</v>
      </c>
    </row>
    <row r="52" spans="1:6" ht="20.100000000000001" customHeight="1">
      <c r="A52" s="36">
        <v>44075</v>
      </c>
      <c r="B52" s="5">
        <v>32987</v>
      </c>
      <c r="C52" s="11">
        <v>3.32E-2</v>
      </c>
      <c r="D52" s="454" t="s">
        <v>1716</v>
      </c>
      <c r="E52" s="5" t="s">
        <v>1708</v>
      </c>
      <c r="F52" s="5">
        <v>195</v>
      </c>
    </row>
    <row r="53" spans="1:6" ht="20.100000000000001" customHeight="1">
      <c r="A53" s="36">
        <v>44105</v>
      </c>
      <c r="B53" s="5">
        <v>37506</v>
      </c>
      <c r="C53" s="11">
        <v>0.13700000000000001</v>
      </c>
      <c r="D53" s="454" t="s">
        <v>1716</v>
      </c>
      <c r="E53" s="5" t="s">
        <v>1708</v>
      </c>
      <c r="F53" s="5">
        <v>182</v>
      </c>
    </row>
    <row r="54" spans="1:6" ht="20.100000000000001" customHeight="1">
      <c r="A54" s="36">
        <v>44136</v>
      </c>
      <c r="B54" s="5">
        <v>39900</v>
      </c>
      <c r="C54" s="11">
        <v>6.3799999999999996E-2</v>
      </c>
      <c r="D54" s="454" t="s">
        <v>1716</v>
      </c>
      <c r="E54" s="5" t="s">
        <v>1735</v>
      </c>
      <c r="F54" s="5">
        <v>195</v>
      </c>
    </row>
    <row r="55" spans="1:6" ht="20.100000000000001" customHeight="1">
      <c r="A55" s="36">
        <v>44166</v>
      </c>
      <c r="B55" s="5">
        <v>41200</v>
      </c>
      <c r="C55" s="11">
        <v>3.2599999999999997E-2</v>
      </c>
      <c r="D55" s="454" t="s">
        <v>1716</v>
      </c>
      <c r="E55" s="5" t="s">
        <v>1735</v>
      </c>
      <c r="F55" s="5">
        <v>192</v>
      </c>
    </row>
    <row r="56" spans="1:6" ht="20.100000000000001" customHeight="1">
      <c r="A56" s="36">
        <v>44197</v>
      </c>
      <c r="B56" s="5">
        <v>45222</v>
      </c>
      <c r="C56" s="11">
        <v>9.7699999999999995E-2</v>
      </c>
      <c r="D56" s="454" t="s">
        <v>1716</v>
      </c>
      <c r="E56" s="5" t="s">
        <v>1735</v>
      </c>
      <c r="F56" s="5">
        <v>185</v>
      </c>
    </row>
    <row r="57" spans="1:6" ht="20.100000000000001" customHeight="1">
      <c r="A57" s="36">
        <v>44228</v>
      </c>
      <c r="B57" s="5">
        <v>40992</v>
      </c>
      <c r="C57" s="11">
        <v>-9.35E-2</v>
      </c>
      <c r="D57" s="454" t="s">
        <v>1716</v>
      </c>
      <c r="E57" s="5" t="s">
        <v>1735</v>
      </c>
      <c r="F57" s="5">
        <v>198</v>
      </c>
    </row>
    <row r="58" spans="1:6" ht="20.100000000000001" customHeight="1">
      <c r="A58" s="36">
        <v>44256</v>
      </c>
      <c r="B58" s="5">
        <v>41822</v>
      </c>
      <c r="C58" s="11">
        <v>2.0199999999999999E-2</v>
      </c>
      <c r="D58" s="454" t="s">
        <v>1716</v>
      </c>
      <c r="E58" s="5" t="s">
        <v>1735</v>
      </c>
      <c r="F58" s="5">
        <v>203</v>
      </c>
    </row>
    <row r="59" spans="1:6" s="113" customFormat="1" ht="20.100000000000001" customHeight="1">
      <c r="A59" s="118">
        <v>44287</v>
      </c>
      <c r="B59" s="119">
        <v>43221</v>
      </c>
      <c r="C59" s="94">
        <v>3.3500000000000002E-2</v>
      </c>
      <c r="D59" s="455" t="s">
        <v>1716</v>
      </c>
      <c r="E59" s="119" t="s">
        <v>1735</v>
      </c>
      <c r="F59" s="119">
        <v>202</v>
      </c>
    </row>
    <row r="60" spans="1:6" s="113" customFormat="1" ht="20.100000000000001" customHeight="1">
      <c r="A60" s="118">
        <v>44317</v>
      </c>
      <c r="B60" s="119">
        <v>37851</v>
      </c>
      <c r="C60" s="94">
        <v>-0.1242</v>
      </c>
      <c r="D60" s="455" t="s">
        <v>1716</v>
      </c>
      <c r="E60" s="119" t="s">
        <v>1735</v>
      </c>
      <c r="F60" s="119">
        <v>213</v>
      </c>
    </row>
    <row r="61" spans="1:6" s="113" customFormat="1" ht="20.100000000000001" customHeight="1">
      <c r="A61" s="118">
        <v>44348</v>
      </c>
      <c r="B61" s="119">
        <v>37389</v>
      </c>
      <c r="C61" s="94">
        <v>-1.2200000000000001E-2</v>
      </c>
      <c r="D61" s="455" t="s">
        <v>1716</v>
      </c>
      <c r="E61" s="119" t="s">
        <v>1735</v>
      </c>
      <c r="F61" s="119">
        <v>213</v>
      </c>
    </row>
    <row r="62" spans="1:6" s="113" customFormat="1" ht="20.100000000000001" customHeight="1">
      <c r="A62" s="118">
        <v>44378</v>
      </c>
      <c r="B62" s="119">
        <v>33255</v>
      </c>
      <c r="C62" s="94">
        <v>-0.1106</v>
      </c>
      <c r="D62" s="455" t="s">
        <v>1716</v>
      </c>
      <c r="E62" s="119" t="s">
        <v>1740</v>
      </c>
      <c r="F62" s="119">
        <v>200</v>
      </c>
    </row>
    <row r="63" spans="1:6" s="113" customFormat="1" ht="20.100000000000001" customHeight="1">
      <c r="A63" s="118">
        <v>44409</v>
      </c>
      <c r="B63" s="119">
        <v>32014</v>
      </c>
      <c r="C63" s="94">
        <v>-3.73E-2</v>
      </c>
      <c r="D63" s="455" t="s">
        <v>1716</v>
      </c>
      <c r="E63" s="119" t="s">
        <v>1740</v>
      </c>
      <c r="F63" s="119">
        <v>198</v>
      </c>
    </row>
    <row r="64" spans="1:6" s="113" customFormat="1" ht="20.100000000000001" customHeight="1">
      <c r="A64" s="118">
        <v>44440</v>
      </c>
      <c r="B64" s="119">
        <v>35787</v>
      </c>
      <c r="C64" s="94">
        <v>0.1179</v>
      </c>
      <c r="D64" s="455" t="s">
        <v>1716</v>
      </c>
      <c r="E64" s="119" t="s">
        <v>1740</v>
      </c>
      <c r="F64" s="119">
        <v>187</v>
      </c>
    </row>
    <row r="65" spans="1:10" s="113" customFormat="1" ht="20.100000000000001" customHeight="1">
      <c r="A65" s="118">
        <v>44470</v>
      </c>
      <c r="B65" s="119">
        <v>36877</v>
      </c>
      <c r="C65" s="94">
        <v>2.9600000000000001E-2</v>
      </c>
      <c r="D65" s="94"/>
      <c r="E65" s="119" t="s">
        <v>1740</v>
      </c>
      <c r="F65" s="119">
        <v>191</v>
      </c>
    </row>
    <row r="66" spans="1:10" s="113" customFormat="1" ht="20.100000000000001" customHeight="1">
      <c r="A66" s="118">
        <v>44501</v>
      </c>
      <c r="B66" s="119">
        <v>38156</v>
      </c>
      <c r="C66" s="94">
        <v>3.4700000000000002E-2</v>
      </c>
      <c r="D66" s="94"/>
      <c r="E66" s="119" t="s">
        <v>1740</v>
      </c>
      <c r="F66" s="119">
        <v>191</v>
      </c>
    </row>
    <row r="67" spans="1:10" s="113" customFormat="1" ht="20.100000000000001" customHeight="1">
      <c r="A67" s="118">
        <v>44531</v>
      </c>
      <c r="B67" s="119">
        <v>41235</v>
      </c>
      <c r="C67" s="94">
        <v>8.0699999999999994E-2</v>
      </c>
      <c r="D67" s="94"/>
      <c r="E67" s="119" t="s">
        <v>1739</v>
      </c>
      <c r="F67" s="119">
        <v>185</v>
      </c>
    </row>
    <row r="68" spans="1:10" s="113" customFormat="1" ht="18" customHeight="1">
      <c r="A68" s="118">
        <v>44562</v>
      </c>
      <c r="B68" s="119">
        <v>54410</v>
      </c>
      <c r="C68" s="94">
        <v>0.31950000000000001</v>
      </c>
      <c r="D68" s="94"/>
      <c r="E68" s="119" t="s">
        <v>1739</v>
      </c>
      <c r="F68" s="119">
        <v>180</v>
      </c>
    </row>
    <row r="69" spans="1:10" s="113" customFormat="1" ht="20.100000000000001" customHeight="1">
      <c r="A69" s="118">
        <v>44593</v>
      </c>
      <c r="B69" s="119">
        <v>53987</v>
      </c>
      <c r="C69" s="94">
        <v>-7.7999999999999996E-3</v>
      </c>
      <c r="D69" s="94"/>
      <c r="E69" s="119" t="s">
        <v>1739</v>
      </c>
      <c r="F69" s="119">
        <v>183</v>
      </c>
    </row>
    <row r="70" spans="1:10" s="113" customFormat="1" ht="20.100000000000001" customHeight="1">
      <c r="A70" s="118">
        <v>44621</v>
      </c>
      <c r="B70" s="119">
        <v>60387</v>
      </c>
      <c r="C70" s="94">
        <v>0.11849999999999999</v>
      </c>
      <c r="D70" s="455" t="s">
        <v>1716</v>
      </c>
      <c r="E70" s="119" t="s">
        <v>1740</v>
      </c>
      <c r="F70" s="119">
        <v>187</v>
      </c>
    </row>
    <row r="71" spans="1:10" s="113" customFormat="1" ht="20.100000000000001" customHeight="1">
      <c r="A71" s="118">
        <v>44652</v>
      </c>
      <c r="B71" s="119">
        <v>67841</v>
      </c>
      <c r="C71" s="94">
        <v>0.1234</v>
      </c>
      <c r="D71" s="94">
        <v>0.5696</v>
      </c>
      <c r="E71" s="119" t="s">
        <v>1740</v>
      </c>
      <c r="F71" s="119">
        <v>189</v>
      </c>
    </row>
    <row r="72" spans="1:10" s="100" customFormat="1" ht="20.100000000000001" customHeight="1">
      <c r="A72" s="118">
        <v>44682</v>
      </c>
      <c r="B72" s="119">
        <v>79888</v>
      </c>
      <c r="C72" s="94">
        <v>0.17760000000000001</v>
      </c>
      <c r="D72" s="94">
        <v>1.1106</v>
      </c>
      <c r="E72" s="119" t="s">
        <v>1737</v>
      </c>
      <c r="F72" s="119">
        <v>193</v>
      </c>
    </row>
    <row r="73" spans="1:10" s="98" customFormat="1" ht="20.100000000000001" customHeight="1">
      <c r="A73" s="118">
        <v>44713</v>
      </c>
      <c r="B73" s="119">
        <v>81525</v>
      </c>
      <c r="C73" s="94">
        <v>2.0500000000000001E-2</v>
      </c>
      <c r="D73" s="94"/>
      <c r="E73" s="119" t="s">
        <v>1737</v>
      </c>
      <c r="F73" s="119">
        <v>192</v>
      </c>
    </row>
    <row r="74" spans="1:10" s="98" customFormat="1" ht="20.100000000000001" customHeight="1">
      <c r="A74" s="118">
        <v>44743</v>
      </c>
      <c r="B74" s="119">
        <v>79407</v>
      </c>
      <c r="C74" s="94">
        <v>-2.5999999999999999E-2</v>
      </c>
      <c r="D74" s="94">
        <v>1.3877999999999999</v>
      </c>
      <c r="E74" s="119" t="s">
        <v>1737</v>
      </c>
      <c r="F74" s="119">
        <v>192</v>
      </c>
    </row>
    <row r="75" spans="1:10" s="100" customFormat="1" ht="20.100000000000001" customHeight="1">
      <c r="A75" s="118">
        <v>44774</v>
      </c>
      <c r="B75" s="119">
        <v>85214</v>
      </c>
      <c r="C75" s="94">
        <v>7.3099999999999998E-2</v>
      </c>
      <c r="D75" s="455" t="s">
        <v>1716</v>
      </c>
      <c r="E75" s="119" t="s">
        <v>1737</v>
      </c>
      <c r="F75" s="119">
        <v>192</v>
      </c>
      <c r="J75" s="98"/>
    </row>
    <row r="76" spans="1:10" s="113" customFormat="1" ht="20.100000000000001" customHeight="1">
      <c r="A76" s="122">
        <v>44805</v>
      </c>
      <c r="B76" s="574" t="s">
        <v>1741</v>
      </c>
      <c r="C76" s="575"/>
      <c r="D76" s="575"/>
      <c r="E76" s="575"/>
      <c r="F76" s="576"/>
    </row>
  </sheetData>
  <mergeCells count="8">
    <mergeCell ref="L3:M3"/>
    <mergeCell ref="L4:M4"/>
    <mergeCell ref="B76:F76"/>
    <mergeCell ref="B1:D1"/>
    <mergeCell ref="E1:F1"/>
    <mergeCell ref="L1:M1"/>
    <mergeCell ref="B2:D2"/>
    <mergeCell ref="L2:M2"/>
  </mergeCells>
  <phoneticPr fontId="62" type="noConversion"/>
  <pageMargins left="0.75" right="0.75" top="1" bottom="1" header="0.5" footer="0.5"/>
  <pageSetup paperSize="9" orientation="portrait"/>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I80"/>
  <sheetViews>
    <sheetView workbookViewId="0">
      <pane xSplit="1" ySplit="2" topLeftCell="B30" activePane="bottomRight" state="frozen"/>
      <selection pane="topRight"/>
      <selection pane="bottomLeft"/>
      <selection pane="bottomRight" activeCell="B39" sqref="B39"/>
    </sheetView>
  </sheetViews>
  <sheetFormatPr defaultColWidth="13.125" defaultRowHeight="20.100000000000001" customHeight="1"/>
  <cols>
    <col min="1" max="1" width="13.125" style="33" customWidth="1"/>
    <col min="2" max="2" width="13.125" customWidth="1"/>
  </cols>
  <sheetData>
    <row r="1" spans="1:35" s="10" customFormat="1" ht="30" customHeight="1">
      <c r="A1" s="578" t="s">
        <v>1713</v>
      </c>
      <c r="B1" s="579"/>
      <c r="C1" s="579"/>
      <c r="D1" s="579"/>
      <c r="E1" s="579"/>
      <c r="F1" s="579"/>
      <c r="G1" s="579"/>
      <c r="H1" s="579"/>
      <c r="I1" s="579"/>
      <c r="J1" s="579"/>
      <c r="K1" s="579"/>
      <c r="L1" s="579"/>
      <c r="M1" s="579"/>
      <c r="N1" s="579"/>
      <c r="O1" s="579"/>
      <c r="P1" s="579"/>
      <c r="Q1" s="579"/>
      <c r="R1" s="579"/>
      <c r="S1" s="579"/>
      <c r="T1" s="579"/>
      <c r="U1" s="579"/>
      <c r="V1" s="579"/>
      <c r="W1" s="579"/>
      <c r="X1" s="579"/>
      <c r="Y1" s="579"/>
      <c r="Z1" s="579"/>
      <c r="AA1" s="579"/>
      <c r="AB1" s="579"/>
      <c r="AC1" s="579"/>
      <c r="AD1" s="579"/>
      <c r="AE1" s="579"/>
      <c r="AF1" s="579"/>
      <c r="AG1" s="579"/>
      <c r="AH1" s="579"/>
      <c r="AI1" s="579"/>
    </row>
    <row r="2" spans="1:35" s="10" customFormat="1" ht="30" customHeight="1">
      <c r="A2" s="34" t="s">
        <v>139</v>
      </c>
      <c r="B2" s="4" t="s">
        <v>20</v>
      </c>
      <c r="C2" s="4" t="s">
        <v>1573</v>
      </c>
      <c r="D2" s="4" t="s">
        <v>1700</v>
      </c>
      <c r="E2" s="4" t="s">
        <v>1722</v>
      </c>
      <c r="F2" s="4" t="s">
        <v>139</v>
      </c>
      <c r="G2" s="4" t="s">
        <v>174</v>
      </c>
      <c r="H2" s="4" t="s">
        <v>1573</v>
      </c>
      <c r="I2" s="4" t="s">
        <v>1700</v>
      </c>
      <c r="J2" s="4" t="s">
        <v>1722</v>
      </c>
      <c r="K2" s="4" t="s">
        <v>139</v>
      </c>
      <c r="L2" s="4" t="s">
        <v>175</v>
      </c>
      <c r="M2" s="4" t="s">
        <v>1573</v>
      </c>
      <c r="N2" s="4" t="s">
        <v>1700</v>
      </c>
      <c r="O2" s="4" t="s">
        <v>1722</v>
      </c>
      <c r="P2" s="4" t="s">
        <v>139</v>
      </c>
      <c r="Q2" s="4" t="s">
        <v>173</v>
      </c>
      <c r="R2" s="4" t="s">
        <v>1573</v>
      </c>
      <c r="S2" s="4" t="s">
        <v>1700</v>
      </c>
      <c r="T2" s="4" t="s">
        <v>1722</v>
      </c>
      <c r="U2" s="4" t="s">
        <v>139</v>
      </c>
      <c r="V2" s="4" t="s">
        <v>178</v>
      </c>
      <c r="W2" s="4" t="s">
        <v>1573</v>
      </c>
      <c r="X2" s="4" t="s">
        <v>1700</v>
      </c>
      <c r="Y2" s="4" t="s">
        <v>1722</v>
      </c>
      <c r="Z2" s="4" t="s">
        <v>139</v>
      </c>
      <c r="AA2" s="4" t="s">
        <v>177</v>
      </c>
      <c r="AB2" s="4" t="s">
        <v>1573</v>
      </c>
      <c r="AC2" s="4" t="s">
        <v>1700</v>
      </c>
      <c r="AD2" s="4" t="s">
        <v>1722</v>
      </c>
      <c r="AE2" s="4" t="s">
        <v>139</v>
      </c>
      <c r="AF2" s="4" t="s">
        <v>176</v>
      </c>
      <c r="AG2" s="4" t="s">
        <v>1573</v>
      </c>
      <c r="AH2" s="4" t="s">
        <v>1700</v>
      </c>
      <c r="AI2" s="4" t="s">
        <v>1722</v>
      </c>
    </row>
    <row r="3" spans="1:35" ht="20.100000000000001" customHeight="1">
      <c r="A3" s="36">
        <v>42614</v>
      </c>
      <c r="B3" s="5">
        <v>926680</v>
      </c>
      <c r="C3" s="11">
        <v>0</v>
      </c>
      <c r="D3" s="11"/>
      <c r="E3" s="11"/>
      <c r="F3" s="95">
        <v>42614</v>
      </c>
      <c r="G3" s="5">
        <v>13780</v>
      </c>
      <c r="H3" s="11">
        <v>-1.5714285714285701E-2</v>
      </c>
      <c r="I3" s="11"/>
      <c r="J3" s="11"/>
      <c r="K3" s="95">
        <v>42614</v>
      </c>
      <c r="L3" s="5">
        <v>58900</v>
      </c>
      <c r="M3" s="11">
        <v>0</v>
      </c>
      <c r="N3" s="11"/>
      <c r="O3" s="11"/>
      <c r="P3" s="95">
        <v>42614</v>
      </c>
      <c r="Q3" s="5">
        <v>437150</v>
      </c>
      <c r="R3" s="11">
        <v>-2.2363860002236401E-2</v>
      </c>
      <c r="S3" s="11"/>
      <c r="T3" s="11"/>
      <c r="U3" s="95">
        <v>42614</v>
      </c>
      <c r="V3" s="5">
        <v>227390</v>
      </c>
      <c r="W3" s="11">
        <v>-1.73409135807889E-3</v>
      </c>
      <c r="X3" s="11"/>
      <c r="Y3" s="11"/>
      <c r="Z3" s="95">
        <v>42614</v>
      </c>
      <c r="AA3" s="5">
        <v>115460</v>
      </c>
      <c r="AB3" s="11">
        <v>-2.5325004220833999E-2</v>
      </c>
      <c r="AC3" s="11"/>
      <c r="AD3" s="11"/>
      <c r="AE3" s="95">
        <v>42614</v>
      </c>
      <c r="AF3" s="5">
        <v>74000</v>
      </c>
      <c r="AG3" s="11">
        <v>0</v>
      </c>
      <c r="AH3" s="11"/>
      <c r="AI3" s="11"/>
    </row>
    <row r="4" spans="1:35" ht="20.100000000000001" customHeight="1">
      <c r="A4" s="36">
        <v>42614</v>
      </c>
      <c r="B4" s="5">
        <v>926680</v>
      </c>
      <c r="C4" s="11">
        <v>-2.15777662696358E-4</v>
      </c>
      <c r="D4" s="11"/>
      <c r="E4" s="11"/>
      <c r="F4" s="95">
        <v>42614</v>
      </c>
      <c r="G4" s="5">
        <v>13780</v>
      </c>
      <c r="H4" s="11">
        <v>0</v>
      </c>
      <c r="I4" s="11"/>
      <c r="J4" s="11"/>
      <c r="K4" s="95">
        <v>42614</v>
      </c>
      <c r="L4" s="5">
        <v>58900</v>
      </c>
      <c r="M4" s="11">
        <v>0</v>
      </c>
      <c r="N4" s="11"/>
      <c r="O4" s="11"/>
      <c r="P4" s="95">
        <v>42614</v>
      </c>
      <c r="Q4" s="5">
        <v>437150</v>
      </c>
      <c r="R4" s="11">
        <v>0</v>
      </c>
      <c r="S4" s="11"/>
      <c r="T4" s="11"/>
      <c r="U4" s="95">
        <v>42614</v>
      </c>
      <c r="V4" s="5">
        <v>227390</v>
      </c>
      <c r="W4" s="11">
        <v>0</v>
      </c>
      <c r="X4" s="11"/>
      <c r="Y4" s="11"/>
      <c r="Z4" s="95">
        <v>42614</v>
      </c>
      <c r="AA4" s="5">
        <v>115460</v>
      </c>
      <c r="AB4" s="11">
        <v>0</v>
      </c>
      <c r="AC4" s="11"/>
      <c r="AD4" s="11"/>
      <c r="AE4" s="95">
        <v>42614</v>
      </c>
      <c r="AF4" s="5">
        <v>74000</v>
      </c>
      <c r="AG4" s="11">
        <v>0</v>
      </c>
      <c r="AH4" s="11"/>
      <c r="AI4" s="11"/>
    </row>
    <row r="5" spans="1:35" ht="20.100000000000001" customHeight="1">
      <c r="A5" s="36">
        <v>42644</v>
      </c>
      <c r="B5" s="5">
        <v>940295</v>
      </c>
      <c r="C5" s="11">
        <v>1.46922346441058E-2</v>
      </c>
      <c r="D5" s="11"/>
      <c r="E5" s="11"/>
      <c r="F5" s="95">
        <v>42644</v>
      </c>
      <c r="G5" s="5">
        <v>14000</v>
      </c>
      <c r="H5" s="11">
        <v>-7.09219858156028E-3</v>
      </c>
      <c r="I5" s="11"/>
      <c r="J5" s="11"/>
      <c r="K5" s="95">
        <v>42644</v>
      </c>
      <c r="L5" s="5">
        <v>58900</v>
      </c>
      <c r="M5" s="11">
        <v>0</v>
      </c>
      <c r="N5" s="11"/>
      <c r="O5" s="11"/>
      <c r="P5" s="95">
        <v>42644</v>
      </c>
      <c r="Q5" s="5">
        <v>447150</v>
      </c>
      <c r="R5" s="11">
        <v>-7.4582140241060101E-3</v>
      </c>
      <c r="S5" s="11"/>
      <c r="T5" s="11"/>
      <c r="U5" s="95">
        <v>42644</v>
      </c>
      <c r="V5" s="5">
        <v>227785</v>
      </c>
      <c r="W5" s="11">
        <v>-2.8527540048277399E-4</v>
      </c>
      <c r="X5" s="11"/>
      <c r="Y5" s="11"/>
      <c r="Z5" s="95">
        <v>42644</v>
      </c>
      <c r="AA5" s="5">
        <v>118460</v>
      </c>
      <c r="AB5" s="11">
        <v>0</v>
      </c>
      <c r="AC5" s="11"/>
      <c r="AD5" s="11"/>
      <c r="AE5" s="95">
        <v>42644</v>
      </c>
      <c r="AF5" s="5">
        <v>74000</v>
      </c>
      <c r="AG5" s="11">
        <v>-6.0443250503693802E-3</v>
      </c>
      <c r="AH5" s="11"/>
      <c r="AI5" s="11"/>
    </row>
    <row r="6" spans="1:35" ht="20.100000000000001" customHeight="1">
      <c r="A6" s="36">
        <v>42675</v>
      </c>
      <c r="B6" s="5">
        <v>944270</v>
      </c>
      <c r="C6" s="11">
        <v>4.2273967212417404E-3</v>
      </c>
      <c r="D6" s="11"/>
      <c r="E6" s="11"/>
      <c r="F6" s="95">
        <v>42675</v>
      </c>
      <c r="G6" s="5">
        <v>14100</v>
      </c>
      <c r="H6" s="11">
        <v>0</v>
      </c>
      <c r="I6" s="11"/>
      <c r="J6" s="11"/>
      <c r="K6" s="95">
        <v>42675</v>
      </c>
      <c r="L6" s="5">
        <v>58900</v>
      </c>
      <c r="M6" s="11">
        <v>0</v>
      </c>
      <c r="N6" s="11"/>
      <c r="O6" s="11"/>
      <c r="P6" s="95">
        <v>42675</v>
      </c>
      <c r="Q6" s="5">
        <v>450510</v>
      </c>
      <c r="R6" s="11">
        <v>-3.8727435667648198E-2</v>
      </c>
      <c r="S6" s="11"/>
      <c r="T6" s="11"/>
      <c r="U6" s="95">
        <v>42675</v>
      </c>
      <c r="V6" s="5">
        <v>227850</v>
      </c>
      <c r="W6" s="11">
        <v>0</v>
      </c>
      <c r="X6" s="11"/>
      <c r="Y6" s="11"/>
      <c r="Z6" s="95">
        <v>42675</v>
      </c>
      <c r="AA6" s="5">
        <v>118460</v>
      </c>
      <c r="AB6" s="11">
        <v>2.9549800104293401E-2</v>
      </c>
      <c r="AC6" s="11"/>
      <c r="AD6" s="11"/>
      <c r="AE6" s="95">
        <v>42675</v>
      </c>
      <c r="AF6" s="5">
        <v>74450</v>
      </c>
      <c r="AG6" s="11">
        <v>-2.67916945746818E-3</v>
      </c>
      <c r="AH6" s="11"/>
      <c r="AI6" s="11"/>
    </row>
    <row r="7" spans="1:35" ht="20.100000000000001" customHeight="1">
      <c r="A7" s="36">
        <v>42705</v>
      </c>
      <c r="B7" s="5">
        <v>959220</v>
      </c>
      <c r="C7" s="11">
        <v>1.58323360903132E-2</v>
      </c>
      <c r="D7" s="11"/>
      <c r="E7" s="11"/>
      <c r="F7" s="95">
        <v>42705</v>
      </c>
      <c r="G7" s="5">
        <v>14100</v>
      </c>
      <c r="H7" s="11">
        <v>-5.6417489421720698E-3</v>
      </c>
      <c r="I7" s="11"/>
      <c r="J7" s="11"/>
      <c r="K7" s="95">
        <v>42705</v>
      </c>
      <c r="L7" s="5">
        <v>58900</v>
      </c>
      <c r="M7" s="11">
        <v>0</v>
      </c>
      <c r="N7" s="11"/>
      <c r="O7" s="11"/>
      <c r="P7" s="95">
        <v>42705</v>
      </c>
      <c r="Q7" s="5">
        <v>468660</v>
      </c>
      <c r="R7" s="11">
        <v>-2.3628584200779102E-3</v>
      </c>
      <c r="S7" s="11"/>
      <c r="T7" s="11"/>
      <c r="U7" s="95">
        <v>42705</v>
      </c>
      <c r="V7" s="5">
        <v>227850</v>
      </c>
      <c r="W7" s="11">
        <v>-9.7337682836998803E-4</v>
      </c>
      <c r="X7" s="11"/>
      <c r="Y7" s="11"/>
      <c r="Z7" s="95">
        <v>42705</v>
      </c>
      <c r="AA7" s="5">
        <v>115060</v>
      </c>
      <c r="AB7" s="11">
        <v>-1.7352073572791901E-3</v>
      </c>
      <c r="AC7" s="11"/>
      <c r="AD7" s="11"/>
      <c r="AE7" s="95">
        <v>42705</v>
      </c>
      <c r="AF7" s="5">
        <v>74650</v>
      </c>
      <c r="AG7" s="11">
        <v>-1.15201271186441E-2</v>
      </c>
      <c r="AH7" s="11"/>
      <c r="AI7" s="11"/>
    </row>
    <row r="8" spans="1:35" ht="20.100000000000001" customHeight="1">
      <c r="A8" s="36">
        <v>42736</v>
      </c>
      <c r="B8" s="5">
        <v>961702</v>
      </c>
      <c r="C8" s="11">
        <v>2.5875190258751899E-3</v>
      </c>
      <c r="D8" s="11"/>
      <c r="E8" s="11"/>
      <c r="F8" s="95">
        <v>42736</v>
      </c>
      <c r="G8" s="5">
        <v>14180</v>
      </c>
      <c r="H8" s="11">
        <v>0</v>
      </c>
      <c r="I8" s="11"/>
      <c r="J8" s="11"/>
      <c r="K8" s="95">
        <v>42736</v>
      </c>
      <c r="L8" s="5">
        <v>58900</v>
      </c>
      <c r="M8" s="11">
        <v>0</v>
      </c>
      <c r="N8" s="11"/>
      <c r="O8" s="11"/>
      <c r="P8" s="95">
        <v>42736</v>
      </c>
      <c r="Q8" s="5">
        <v>469770</v>
      </c>
      <c r="R8" s="11">
        <v>-2.6961616847826098E-3</v>
      </c>
      <c r="S8" s="11"/>
      <c r="T8" s="11"/>
      <c r="U8" s="95">
        <v>42736</v>
      </c>
      <c r="V8" s="5">
        <v>228072</v>
      </c>
      <c r="W8" s="11">
        <v>-1.40198430711368E-2</v>
      </c>
      <c r="X8" s="11"/>
      <c r="Y8" s="11"/>
      <c r="Z8" s="95">
        <v>42736</v>
      </c>
      <c r="AA8" s="5">
        <v>115260</v>
      </c>
      <c r="AB8" s="11">
        <v>-1.7056114617090199E-2</v>
      </c>
      <c r="AC8" s="11"/>
      <c r="AD8" s="11"/>
      <c r="AE8" s="95">
        <v>42736</v>
      </c>
      <c r="AF8" s="5">
        <v>75520</v>
      </c>
      <c r="AG8" s="11">
        <v>-5.2687038988408798E-3</v>
      </c>
      <c r="AH8" s="11"/>
      <c r="AI8" s="11"/>
    </row>
    <row r="9" spans="1:35" ht="20.100000000000001" customHeight="1">
      <c r="A9" s="36">
        <v>42767</v>
      </c>
      <c r="B9" s="5">
        <v>968615</v>
      </c>
      <c r="C9" s="11">
        <v>7.18829741437576E-3</v>
      </c>
      <c r="D9" s="11"/>
      <c r="E9" s="11"/>
      <c r="F9" s="95">
        <v>42767</v>
      </c>
      <c r="G9" s="5">
        <v>14180</v>
      </c>
      <c r="H9" s="11">
        <v>0</v>
      </c>
      <c r="I9" s="11"/>
      <c r="J9" s="11"/>
      <c r="K9" s="95">
        <v>42767</v>
      </c>
      <c r="L9" s="5">
        <v>58900</v>
      </c>
      <c r="M9" s="11">
        <v>-3.2840722495894897E-2</v>
      </c>
      <c r="N9" s="11"/>
      <c r="O9" s="11"/>
      <c r="P9" s="95">
        <v>42767</v>
      </c>
      <c r="Q9" s="5">
        <v>471040</v>
      </c>
      <c r="R9" s="11">
        <v>-4.6488039895190604E-3</v>
      </c>
      <c r="S9" s="11"/>
      <c r="T9" s="11"/>
      <c r="U9" s="95">
        <v>42767</v>
      </c>
      <c r="V9" s="5">
        <v>231315</v>
      </c>
      <c r="W9" s="11">
        <v>-2.8881177662348901E-3</v>
      </c>
      <c r="X9" s="11"/>
      <c r="Y9" s="11"/>
      <c r="Z9" s="95">
        <v>42767</v>
      </c>
      <c r="AA9" s="5">
        <v>117260</v>
      </c>
      <c r="AB9" s="11">
        <v>0</v>
      </c>
      <c r="AC9" s="11"/>
      <c r="AD9" s="11"/>
      <c r="AE9" s="95">
        <v>42767</v>
      </c>
      <c r="AF9" s="5">
        <v>75920</v>
      </c>
      <c r="AG9" s="11">
        <v>1.5831134564643801E-3</v>
      </c>
      <c r="AH9" s="11"/>
      <c r="AI9" s="11"/>
    </row>
    <row r="10" spans="1:35" ht="20.100000000000001" customHeight="1">
      <c r="A10" s="36">
        <v>42795</v>
      </c>
      <c r="B10" s="5">
        <v>973365</v>
      </c>
      <c r="C10" s="11">
        <v>4.9039091899258204E-3</v>
      </c>
      <c r="D10" s="11"/>
      <c r="E10" s="11"/>
      <c r="F10" s="95">
        <v>42795</v>
      </c>
      <c r="G10" s="5">
        <v>14180</v>
      </c>
      <c r="H10" s="11">
        <v>0</v>
      </c>
      <c r="I10" s="11"/>
      <c r="J10" s="11"/>
      <c r="K10" s="95">
        <v>42795</v>
      </c>
      <c r="L10" s="5">
        <v>60900</v>
      </c>
      <c r="M10" s="11">
        <v>0</v>
      </c>
      <c r="N10" s="11"/>
      <c r="O10" s="11"/>
      <c r="P10" s="95">
        <v>42795</v>
      </c>
      <c r="Q10" s="5">
        <v>473240</v>
      </c>
      <c r="R10" s="11">
        <v>4.2279722645019398E-4</v>
      </c>
      <c r="S10" s="11"/>
      <c r="T10" s="11"/>
      <c r="U10" s="95">
        <v>42795</v>
      </c>
      <c r="V10" s="5">
        <v>231985</v>
      </c>
      <c r="W10" s="11">
        <v>-5.7856729594788596E-3</v>
      </c>
      <c r="X10" s="11"/>
      <c r="Y10" s="11"/>
      <c r="Z10" s="95">
        <v>42795</v>
      </c>
      <c r="AA10" s="5">
        <v>117260</v>
      </c>
      <c r="AB10" s="11">
        <v>4.2658476239228698E-4</v>
      </c>
      <c r="AC10" s="11"/>
      <c r="AD10" s="11"/>
      <c r="AE10" s="95">
        <v>42795</v>
      </c>
      <c r="AF10" s="5">
        <v>75800</v>
      </c>
      <c r="AG10" s="11">
        <v>8.7836039393132791E-3</v>
      </c>
      <c r="AH10" s="11"/>
      <c r="AI10" s="11"/>
    </row>
    <row r="11" spans="1:35" ht="20.100000000000001" customHeight="1">
      <c r="A11" s="36">
        <v>42826</v>
      </c>
      <c r="B11" s="5">
        <v>973805</v>
      </c>
      <c r="C11" s="11">
        <v>4.5204008773687198E-4</v>
      </c>
      <c r="D11" s="11"/>
      <c r="E11" s="11"/>
      <c r="F11" s="95">
        <v>42826</v>
      </c>
      <c r="G11" s="5">
        <v>14180</v>
      </c>
      <c r="H11" s="11">
        <v>-1.3908205841446499E-2</v>
      </c>
      <c r="I11" s="11"/>
      <c r="J11" s="11"/>
      <c r="K11" s="95">
        <v>42826</v>
      </c>
      <c r="L11" s="5">
        <v>60900</v>
      </c>
      <c r="M11" s="11">
        <v>0</v>
      </c>
      <c r="N11" s="11"/>
      <c r="O11" s="11"/>
      <c r="P11" s="95">
        <v>42826</v>
      </c>
      <c r="Q11" s="5">
        <v>473040</v>
      </c>
      <c r="R11" s="11">
        <v>-8.1771291986413395E-3</v>
      </c>
      <c r="S11" s="11"/>
      <c r="T11" s="11"/>
      <c r="U11" s="95">
        <v>42826</v>
      </c>
      <c r="V11" s="5">
        <v>233335</v>
      </c>
      <c r="W11" s="11">
        <v>-1.7139796464917E-4</v>
      </c>
      <c r="X11" s="11"/>
      <c r="Y11" s="11"/>
      <c r="Z11" s="95">
        <v>42826</v>
      </c>
      <c r="AA11" s="5">
        <v>117210</v>
      </c>
      <c r="AB11" s="11">
        <v>8.5317680382905692E-6</v>
      </c>
      <c r="AC11" s="11"/>
      <c r="AD11" s="11"/>
      <c r="AE11" s="95">
        <v>42826</v>
      </c>
      <c r="AF11" s="5">
        <v>75140</v>
      </c>
      <c r="AG11" s="11">
        <v>1.25320037730764E-2</v>
      </c>
      <c r="AH11" s="11"/>
      <c r="AI11" s="11"/>
    </row>
    <row r="12" spans="1:35" ht="20.100000000000001" customHeight="1">
      <c r="A12" s="36">
        <v>42856</v>
      </c>
      <c r="B12" s="5">
        <v>977014</v>
      </c>
      <c r="C12" s="11">
        <v>3.29532093180873E-3</v>
      </c>
      <c r="D12" s="11"/>
      <c r="E12" s="11"/>
      <c r="F12" s="95">
        <v>42856</v>
      </c>
      <c r="G12" s="5">
        <v>14380</v>
      </c>
      <c r="H12" s="11">
        <v>-4.1551246537396098E-3</v>
      </c>
      <c r="I12" s="11"/>
      <c r="J12" s="11"/>
      <c r="K12" s="95">
        <v>42856</v>
      </c>
      <c r="L12" s="5">
        <v>60900</v>
      </c>
      <c r="M12" s="11">
        <v>0</v>
      </c>
      <c r="N12" s="11"/>
      <c r="O12" s="11"/>
      <c r="P12" s="95">
        <v>42856</v>
      </c>
      <c r="Q12" s="5">
        <v>476940</v>
      </c>
      <c r="R12" s="11">
        <v>-2.0962602716753301E-4</v>
      </c>
      <c r="S12" s="11"/>
      <c r="T12" s="11"/>
      <c r="U12" s="95">
        <v>42856</v>
      </c>
      <c r="V12" s="5">
        <v>233375</v>
      </c>
      <c r="W12" s="11">
        <v>-2.1420156367141501E-4</v>
      </c>
      <c r="X12" s="11"/>
      <c r="Y12" s="11"/>
      <c r="Z12" s="95">
        <v>42856</v>
      </c>
      <c r="AA12" s="5">
        <v>117209</v>
      </c>
      <c r="AB12" s="11">
        <v>-3.8161450985058402E-3</v>
      </c>
      <c r="AC12" s="11"/>
      <c r="AD12" s="11"/>
      <c r="AE12" s="95">
        <v>42856</v>
      </c>
      <c r="AF12" s="5">
        <v>74210</v>
      </c>
      <c r="AG12" s="11">
        <v>-5.08117818981351E-3</v>
      </c>
      <c r="AH12" s="11"/>
      <c r="AI12" s="11"/>
    </row>
    <row r="13" spans="1:35" ht="20.100000000000001" customHeight="1">
      <c r="A13" s="36">
        <v>42887</v>
      </c>
      <c r="B13" s="5">
        <v>978052</v>
      </c>
      <c r="C13" s="11">
        <v>1.06242080461488E-3</v>
      </c>
      <c r="D13" s="11"/>
      <c r="E13" s="11"/>
      <c r="F13" s="95">
        <v>42887</v>
      </c>
      <c r="G13" s="5">
        <v>14440</v>
      </c>
      <c r="H13" s="11">
        <v>4.1724617524339404E-3</v>
      </c>
      <c r="I13" s="11"/>
      <c r="J13" s="11"/>
      <c r="K13" s="95">
        <v>42887</v>
      </c>
      <c r="L13" s="5">
        <v>60900</v>
      </c>
      <c r="M13" s="11">
        <v>0</v>
      </c>
      <c r="N13" s="11"/>
      <c r="O13" s="11"/>
      <c r="P13" s="95">
        <v>42887</v>
      </c>
      <c r="Q13" s="5">
        <v>477040</v>
      </c>
      <c r="R13" s="11">
        <v>2.0966997945234199E-4</v>
      </c>
      <c r="S13" s="11"/>
      <c r="T13" s="11"/>
      <c r="U13" s="95">
        <v>42887</v>
      </c>
      <c r="V13" s="5">
        <v>233425</v>
      </c>
      <c r="W13" s="11">
        <v>2.1424745581146199E-4</v>
      </c>
      <c r="X13" s="11"/>
      <c r="Y13" s="11"/>
      <c r="Z13" s="95">
        <v>42887</v>
      </c>
      <c r="AA13" s="5">
        <v>117658</v>
      </c>
      <c r="AB13" s="11">
        <v>3.8307638491924699E-3</v>
      </c>
      <c r="AC13" s="11"/>
      <c r="AD13" s="11"/>
      <c r="AE13" s="95">
        <v>42887</v>
      </c>
      <c r="AF13" s="5">
        <v>74589</v>
      </c>
      <c r="AG13" s="11">
        <v>5.1071284193504899E-3</v>
      </c>
      <c r="AH13" s="11"/>
      <c r="AI13" s="11"/>
    </row>
    <row r="14" spans="1:35" ht="20.100000000000001" customHeight="1">
      <c r="A14" s="36">
        <v>42917</v>
      </c>
      <c r="B14" s="5">
        <v>978633</v>
      </c>
      <c r="C14" s="11">
        <v>5.9403794481275001E-4</v>
      </c>
      <c r="D14" s="11"/>
      <c r="E14" s="11"/>
      <c r="F14" s="95">
        <v>42917</v>
      </c>
      <c r="G14" s="5">
        <v>14470</v>
      </c>
      <c r="H14" s="11">
        <v>2.0775623268698101E-3</v>
      </c>
      <c r="I14" s="11"/>
      <c r="J14" s="11"/>
      <c r="K14" s="95">
        <v>42917</v>
      </c>
      <c r="L14" s="5">
        <v>60900</v>
      </c>
      <c r="M14" s="11">
        <v>0</v>
      </c>
      <c r="N14" s="11"/>
      <c r="O14" s="11"/>
      <c r="P14" s="95">
        <v>42917</v>
      </c>
      <c r="Q14" s="5">
        <v>476940</v>
      </c>
      <c r="R14" s="11">
        <v>-2.0962602716753301E-4</v>
      </c>
      <c r="S14" s="11"/>
      <c r="T14" s="11"/>
      <c r="U14" s="95">
        <v>42917</v>
      </c>
      <c r="V14" s="5">
        <v>233685</v>
      </c>
      <c r="W14" s="11">
        <v>1.11384813109136E-3</v>
      </c>
      <c r="X14" s="11"/>
      <c r="Y14" s="11"/>
      <c r="Z14" s="95">
        <v>42917</v>
      </c>
      <c r="AA14" s="5">
        <v>117658</v>
      </c>
      <c r="AB14" s="11">
        <v>0</v>
      </c>
      <c r="AC14" s="11"/>
      <c r="AD14" s="11"/>
      <c r="AE14" s="95">
        <v>42917</v>
      </c>
      <c r="AF14" s="5">
        <v>74980</v>
      </c>
      <c r="AG14" s="11">
        <v>5.2420598211532499E-3</v>
      </c>
      <c r="AH14" s="11"/>
      <c r="AI14" s="11"/>
    </row>
    <row r="15" spans="1:35" ht="20.100000000000001" customHeight="1">
      <c r="A15" s="36">
        <v>42948</v>
      </c>
      <c r="B15" s="5">
        <v>979212</v>
      </c>
      <c r="C15" s="11">
        <v>5.91641606199668E-4</v>
      </c>
      <c r="D15" s="11">
        <v>5.6460383221129E-2</v>
      </c>
      <c r="E15" s="11"/>
      <c r="F15" s="95">
        <v>42948</v>
      </c>
      <c r="G15" s="5">
        <v>14470</v>
      </c>
      <c r="H15" s="11">
        <v>0</v>
      </c>
      <c r="I15" s="11">
        <v>5.00725689404935E-2</v>
      </c>
      <c r="J15" s="11"/>
      <c r="K15" s="95">
        <v>42948</v>
      </c>
      <c r="L15" s="5">
        <v>60900</v>
      </c>
      <c r="M15" s="11">
        <v>0</v>
      </c>
      <c r="N15" s="11">
        <v>3.3955857385399003E-2</v>
      </c>
      <c r="O15" s="11"/>
      <c r="P15" s="95">
        <v>42948</v>
      </c>
      <c r="Q15" s="5">
        <v>477340</v>
      </c>
      <c r="R15" s="11">
        <v>8.3867991780936795E-4</v>
      </c>
      <c r="S15" s="11">
        <v>9.1936406267871404E-2</v>
      </c>
      <c r="T15" s="11"/>
      <c r="U15" s="95">
        <v>42948</v>
      </c>
      <c r="V15" s="5">
        <v>233685</v>
      </c>
      <c r="W15" s="11">
        <v>0</v>
      </c>
      <c r="X15" s="11">
        <v>2.76837152029553E-2</v>
      </c>
      <c r="Y15" s="11"/>
      <c r="Z15" s="95">
        <v>42948</v>
      </c>
      <c r="AA15" s="5">
        <v>117657</v>
      </c>
      <c r="AB15" s="11">
        <v>-8.4992095735096603E-6</v>
      </c>
      <c r="AC15" s="11">
        <v>1.9028234886540801E-2</v>
      </c>
      <c r="AD15" s="11"/>
      <c r="AE15" s="95">
        <v>42948</v>
      </c>
      <c r="AF15" s="5">
        <v>75160</v>
      </c>
      <c r="AG15" s="11">
        <v>2.4006401707121899E-3</v>
      </c>
      <c r="AH15" s="11">
        <v>1.5675675675675699E-2</v>
      </c>
      <c r="AI15" s="11"/>
    </row>
    <row r="16" spans="1:35" ht="20.100000000000001" customHeight="1">
      <c r="A16" s="36">
        <v>42979</v>
      </c>
      <c r="B16" s="5">
        <v>982242</v>
      </c>
      <c r="C16" s="11">
        <v>3.0943248244506799E-3</v>
      </c>
      <c r="D16" s="11">
        <v>5.9958130098847498E-2</v>
      </c>
      <c r="E16" s="11"/>
      <c r="F16" s="95">
        <v>42979</v>
      </c>
      <c r="G16" s="5">
        <v>14480</v>
      </c>
      <c r="H16" s="11">
        <v>6.9108500345542499E-4</v>
      </c>
      <c r="I16" s="11">
        <v>5.0798258345428199E-2</v>
      </c>
      <c r="J16" s="11"/>
      <c r="K16" s="95">
        <v>42979</v>
      </c>
      <c r="L16" s="5">
        <v>60900</v>
      </c>
      <c r="M16" s="11">
        <v>0</v>
      </c>
      <c r="N16" s="11">
        <v>3.3955857385399003E-2</v>
      </c>
      <c r="O16" s="11"/>
      <c r="P16" s="95">
        <v>42979</v>
      </c>
      <c r="Q16" s="5">
        <v>480540</v>
      </c>
      <c r="R16" s="11">
        <v>6.7038169857962897E-3</v>
      </c>
      <c r="S16" s="11">
        <v>9.9256548095619304E-2</v>
      </c>
      <c r="T16" s="11"/>
      <c r="U16" s="95">
        <v>42979</v>
      </c>
      <c r="V16" s="5">
        <v>233175</v>
      </c>
      <c r="W16" s="11">
        <v>-2.1824250593748002E-3</v>
      </c>
      <c r="X16" s="11">
        <v>2.5440872509784999E-2</v>
      </c>
      <c r="Y16" s="11"/>
      <c r="Z16" s="95">
        <v>42979</v>
      </c>
      <c r="AA16" s="5">
        <v>117507</v>
      </c>
      <c r="AB16" s="11">
        <v>-1.2748922716030501E-3</v>
      </c>
      <c r="AC16" s="11">
        <v>1.77290836653386E-2</v>
      </c>
      <c r="AD16" s="11"/>
      <c r="AE16" s="95">
        <v>42979</v>
      </c>
      <c r="AF16" s="5">
        <v>75640</v>
      </c>
      <c r="AG16" s="11">
        <v>6.3863757317722198E-3</v>
      </c>
      <c r="AH16" s="11">
        <v>2.2162162162162199E-2</v>
      </c>
      <c r="AI16" s="11"/>
    </row>
    <row r="17" spans="1:35" ht="20.100000000000001" customHeight="1">
      <c r="A17" s="36">
        <v>43009</v>
      </c>
      <c r="B17" s="5">
        <v>987612</v>
      </c>
      <c r="C17" s="11">
        <v>5.4670844863078504E-3</v>
      </c>
      <c r="D17" s="11">
        <v>5.0321441675218903E-2</v>
      </c>
      <c r="E17" s="11"/>
      <c r="F17" s="95">
        <v>43009</v>
      </c>
      <c r="G17" s="5">
        <v>14580</v>
      </c>
      <c r="H17" s="11">
        <v>6.9060773480662998E-3</v>
      </c>
      <c r="I17" s="11">
        <v>4.1428571428571398E-2</v>
      </c>
      <c r="J17" s="11"/>
      <c r="K17" s="95">
        <v>43009</v>
      </c>
      <c r="L17" s="5">
        <v>60900</v>
      </c>
      <c r="M17" s="11">
        <v>0</v>
      </c>
      <c r="N17" s="11">
        <v>3.3955857385399003E-2</v>
      </c>
      <c r="O17" s="11"/>
      <c r="P17" s="95">
        <v>43009</v>
      </c>
      <c r="Q17" s="5">
        <v>485840</v>
      </c>
      <c r="R17" s="11">
        <v>1.1029258750572301E-2</v>
      </c>
      <c r="S17" s="11">
        <v>8.6525774348652607E-2</v>
      </c>
      <c r="T17" s="11"/>
      <c r="U17" s="95">
        <v>43009</v>
      </c>
      <c r="V17" s="5">
        <v>233195</v>
      </c>
      <c r="W17" s="11">
        <v>8.5772488474321896E-5</v>
      </c>
      <c r="X17" s="11">
        <v>2.3750466448624798E-2</v>
      </c>
      <c r="Y17" s="11"/>
      <c r="Z17" s="95">
        <v>43009</v>
      </c>
      <c r="AA17" s="5">
        <v>117407</v>
      </c>
      <c r="AB17" s="11">
        <v>-8.5101313113261298E-4</v>
      </c>
      <c r="AC17" s="11">
        <v>-8.8890764815127508E-3</v>
      </c>
      <c r="AD17" s="11"/>
      <c r="AE17" s="95">
        <v>43009</v>
      </c>
      <c r="AF17" s="5">
        <v>75690</v>
      </c>
      <c r="AG17" s="11">
        <v>6.6102591221575897E-4</v>
      </c>
      <c r="AH17" s="11">
        <v>2.2837837837837799E-2</v>
      </c>
      <c r="AI17" s="11"/>
    </row>
    <row r="18" spans="1:35" ht="20.100000000000001" customHeight="1">
      <c r="A18" s="36">
        <v>43040</v>
      </c>
      <c r="B18" s="5">
        <v>991350</v>
      </c>
      <c r="C18" s="11">
        <v>3.78489E-3</v>
      </c>
      <c r="D18" s="11">
        <v>4.9858620945280499E-2</v>
      </c>
      <c r="E18" s="11"/>
      <c r="F18" s="95">
        <v>43040</v>
      </c>
      <c r="G18" s="5">
        <v>15070</v>
      </c>
      <c r="H18" s="11">
        <v>3.3607681755829899E-2</v>
      </c>
      <c r="I18" s="11">
        <v>6.8794326241134796E-2</v>
      </c>
      <c r="J18" s="11"/>
      <c r="K18" s="95">
        <v>43040</v>
      </c>
      <c r="L18" s="5">
        <v>60900</v>
      </c>
      <c r="M18" s="11">
        <v>0</v>
      </c>
      <c r="N18" s="11">
        <v>3.3955857385399003E-2</v>
      </c>
      <c r="O18" s="11"/>
      <c r="P18" s="95">
        <v>43040</v>
      </c>
      <c r="Q18" s="5">
        <v>488840</v>
      </c>
      <c r="R18" s="11">
        <v>6.17487238597069E-3</v>
      </c>
      <c r="S18" s="11">
        <v>8.5081352245233194E-2</v>
      </c>
      <c r="T18" s="11"/>
      <c r="U18" s="95">
        <v>43040</v>
      </c>
      <c r="V18" s="5">
        <v>233345</v>
      </c>
      <c r="W18" s="11">
        <v>6.4323849139132495E-4</v>
      </c>
      <c r="X18" s="11">
        <v>2.41167434715822E-2</v>
      </c>
      <c r="Y18" s="11"/>
      <c r="Z18" s="95">
        <v>43040</v>
      </c>
      <c r="AA18" s="5">
        <v>117405</v>
      </c>
      <c r="AB18" s="11">
        <v>-1.703475942661E-5</v>
      </c>
      <c r="AC18" s="11">
        <v>-8.9059598176599707E-3</v>
      </c>
      <c r="AD18" s="11"/>
      <c r="AE18" s="95">
        <v>43040</v>
      </c>
      <c r="AF18" s="5">
        <v>75790</v>
      </c>
      <c r="AG18" s="11">
        <v>1.32117849121416E-3</v>
      </c>
      <c r="AH18" s="11">
        <v>1.7998656816655498E-2</v>
      </c>
      <c r="AI18" s="11"/>
    </row>
    <row r="19" spans="1:35" ht="20.100000000000001" customHeight="1">
      <c r="A19" s="36">
        <v>43070</v>
      </c>
      <c r="B19" s="5">
        <v>1022940</v>
      </c>
      <c r="C19" s="11">
        <v>3.1865637766681797E-2</v>
      </c>
      <c r="D19" s="11">
        <v>6.6428973541002106E-2</v>
      </c>
      <c r="E19" s="11"/>
      <c r="F19" s="95">
        <v>43070</v>
      </c>
      <c r="G19" s="5">
        <v>15070</v>
      </c>
      <c r="H19" s="11">
        <v>0</v>
      </c>
      <c r="I19" s="11">
        <v>6.8794326241134796E-2</v>
      </c>
      <c r="J19" s="11"/>
      <c r="K19" s="95">
        <v>43070</v>
      </c>
      <c r="L19" s="5">
        <v>60900</v>
      </c>
      <c r="M19" s="11">
        <v>0</v>
      </c>
      <c r="N19" s="11">
        <v>3.3955857385399003E-2</v>
      </c>
      <c r="O19" s="11"/>
      <c r="P19" s="95">
        <v>43070</v>
      </c>
      <c r="Q19" s="5">
        <v>519400</v>
      </c>
      <c r="R19" s="11">
        <v>6.2515342443335203E-2</v>
      </c>
      <c r="S19" s="11">
        <v>0.108266120428456</v>
      </c>
      <c r="T19" s="11"/>
      <c r="U19" s="95">
        <v>43070</v>
      </c>
      <c r="V19" s="5">
        <v>233185</v>
      </c>
      <c r="W19" s="11">
        <v>-6.856800017142E-4</v>
      </c>
      <c r="X19" s="11">
        <v>2.3414527101162999E-2</v>
      </c>
      <c r="Y19" s="11"/>
      <c r="Z19" s="95">
        <v>43070</v>
      </c>
      <c r="AA19" s="5">
        <v>117405</v>
      </c>
      <c r="AB19" s="11">
        <v>0</v>
      </c>
      <c r="AC19" s="11">
        <v>2.03806709542847E-2</v>
      </c>
      <c r="AD19" s="11"/>
      <c r="AE19" s="95">
        <v>43070</v>
      </c>
      <c r="AF19" s="5">
        <v>76980</v>
      </c>
      <c r="AG19" s="11">
        <v>1.57012798522232E-2</v>
      </c>
      <c r="AH19" s="11">
        <v>3.1212324179504401E-2</v>
      </c>
      <c r="AI19" s="11"/>
    </row>
    <row r="20" spans="1:35" ht="20.100000000000001" customHeight="1">
      <c r="A20" s="36">
        <v>43101</v>
      </c>
      <c r="B20" s="5">
        <v>1002858</v>
      </c>
      <c r="C20" s="11">
        <v>-1.9599999999999999E-2</v>
      </c>
      <c r="D20" s="11">
        <v>4.2794961432959501E-2</v>
      </c>
      <c r="E20" s="11"/>
      <c r="F20" s="95">
        <v>43101</v>
      </c>
      <c r="G20" s="5">
        <v>15000</v>
      </c>
      <c r="H20" s="11">
        <v>-4.6449900464499002E-3</v>
      </c>
      <c r="I20" s="11">
        <v>5.7827926657263801E-2</v>
      </c>
      <c r="J20" s="11"/>
      <c r="K20" s="95">
        <v>43101</v>
      </c>
      <c r="L20" s="5">
        <v>56900</v>
      </c>
      <c r="M20" s="11">
        <v>-6.5681444991789795E-2</v>
      </c>
      <c r="N20" s="11">
        <v>-3.3955857385399003E-2</v>
      </c>
      <c r="O20" s="11"/>
      <c r="P20" s="95">
        <v>43101</v>
      </c>
      <c r="Q20" s="5">
        <v>507578</v>
      </c>
      <c r="R20" s="11">
        <v>-2.2760877936080101E-2</v>
      </c>
      <c r="S20" s="11">
        <v>8.0481937969644701E-2</v>
      </c>
      <c r="T20" s="11"/>
      <c r="U20" s="95">
        <v>43101</v>
      </c>
      <c r="V20" s="5">
        <v>240500</v>
      </c>
      <c r="W20" s="11">
        <v>3.13699423204752E-2</v>
      </c>
      <c r="X20" s="11">
        <v>5.4491564067487501E-2</v>
      </c>
      <c r="Y20" s="11"/>
      <c r="Z20" s="95">
        <v>43101</v>
      </c>
      <c r="AA20" s="5">
        <v>105000</v>
      </c>
      <c r="AB20" s="11">
        <v>-0.10565989523444499</v>
      </c>
      <c r="AC20" s="11">
        <v>-8.9016137428422695E-2</v>
      </c>
      <c r="AD20" s="11"/>
      <c r="AE20" s="95">
        <v>43101</v>
      </c>
      <c r="AF20" s="5">
        <v>77880</v>
      </c>
      <c r="AG20" s="11">
        <v>1.1691348402182399E-2</v>
      </c>
      <c r="AH20" s="11">
        <v>3.125E-2</v>
      </c>
      <c r="AI20" s="11"/>
    </row>
    <row r="21" spans="1:35" ht="20.100000000000001" customHeight="1">
      <c r="A21" s="36">
        <v>43132</v>
      </c>
      <c r="B21" s="5">
        <v>998682</v>
      </c>
      <c r="C21" s="11">
        <v>-4.1640990050435898E-3</v>
      </c>
      <c r="D21" s="11">
        <v>3.1041228971263098E-2</v>
      </c>
      <c r="E21" s="11"/>
      <c r="F21" s="95">
        <v>43132</v>
      </c>
      <c r="G21" s="5">
        <v>13000</v>
      </c>
      <c r="H21" s="11">
        <v>-0.133333333333333</v>
      </c>
      <c r="I21" s="11">
        <v>-8.3215796897038105E-2</v>
      </c>
      <c r="J21" s="11"/>
      <c r="K21" s="95">
        <v>43132</v>
      </c>
      <c r="L21" s="5">
        <v>72030</v>
      </c>
      <c r="M21" s="11">
        <v>0.26590509666080803</v>
      </c>
      <c r="N21" s="11">
        <v>0.22292020373514401</v>
      </c>
      <c r="O21" s="11"/>
      <c r="P21" s="95">
        <v>43132</v>
      </c>
      <c r="Q21" s="5">
        <v>499800</v>
      </c>
      <c r="R21" s="11">
        <v>-1.5323753196553E-2</v>
      </c>
      <c r="S21" s="11">
        <v>6.1056385869565202E-2</v>
      </c>
      <c r="T21" s="11"/>
      <c r="U21" s="95">
        <v>43132</v>
      </c>
      <c r="V21" s="5">
        <v>234000</v>
      </c>
      <c r="W21" s="11">
        <v>-2.7027027027027001E-2</v>
      </c>
      <c r="X21" s="11">
        <v>1.1607548148628501E-2</v>
      </c>
      <c r="Y21" s="11"/>
      <c r="Z21" s="95">
        <v>43132</v>
      </c>
      <c r="AA21" s="5">
        <v>110070</v>
      </c>
      <c r="AB21" s="11">
        <v>4.82857142857143E-2</v>
      </c>
      <c r="AC21" s="11">
        <v>-6.1316732048439397E-2</v>
      </c>
      <c r="AD21" s="11"/>
      <c r="AE21" s="95">
        <v>43132</v>
      </c>
      <c r="AF21" s="5">
        <v>69782</v>
      </c>
      <c r="AG21" s="11">
        <v>-0.103980482794042</v>
      </c>
      <c r="AH21" s="11">
        <v>-8.0848261327713403E-2</v>
      </c>
      <c r="AI21" s="11"/>
    </row>
    <row r="22" spans="1:35" ht="20.100000000000001" customHeight="1">
      <c r="A22" s="36">
        <v>43160</v>
      </c>
      <c r="B22" s="5">
        <v>1098655</v>
      </c>
      <c r="C22" s="11">
        <v>0.10010493830869099</v>
      </c>
      <c r="D22" s="11">
        <v>0.12871841498307399</v>
      </c>
      <c r="E22" s="11"/>
      <c r="F22" s="36">
        <v>43160</v>
      </c>
      <c r="G22" s="5">
        <v>15150</v>
      </c>
      <c r="H22" s="11">
        <v>0.16538461538461499</v>
      </c>
      <c r="I22" s="11">
        <v>6.8406205923836394E-2</v>
      </c>
      <c r="J22" s="11"/>
      <c r="K22" s="36">
        <v>43160</v>
      </c>
      <c r="L22" s="5">
        <v>88900</v>
      </c>
      <c r="M22" s="11">
        <v>0.234207968901846</v>
      </c>
      <c r="N22" s="11">
        <v>0.45977011494252901</v>
      </c>
      <c r="O22" s="11"/>
      <c r="P22" s="36">
        <v>43160</v>
      </c>
      <c r="Q22" s="5">
        <v>543050</v>
      </c>
      <c r="R22" s="11">
        <v>8.6534613845538205E-2</v>
      </c>
      <c r="S22" s="11">
        <v>0.14751500295833</v>
      </c>
      <c r="T22" s="11"/>
      <c r="U22" s="36">
        <v>43160</v>
      </c>
      <c r="V22" s="5">
        <v>237525</v>
      </c>
      <c r="W22" s="11">
        <v>1.5064102564102601E-2</v>
      </c>
      <c r="X22" s="11">
        <v>2.3880854365584001E-2</v>
      </c>
      <c r="Y22" s="11"/>
      <c r="Z22" s="36">
        <v>43160</v>
      </c>
      <c r="AA22" s="5">
        <v>116900</v>
      </c>
      <c r="AB22" s="11">
        <v>6.2051421822476603E-2</v>
      </c>
      <c r="AC22" s="11">
        <v>-3.07010063107624E-3</v>
      </c>
      <c r="AD22" s="11"/>
      <c r="AE22" s="36">
        <v>43160</v>
      </c>
      <c r="AF22" s="5">
        <v>97130</v>
      </c>
      <c r="AG22" s="11">
        <v>0.39190622223496002</v>
      </c>
      <c r="AH22" s="11">
        <v>0.28139841688654399</v>
      </c>
      <c r="AI22" s="11"/>
    </row>
    <row r="23" spans="1:35" ht="20.100000000000001" customHeight="1">
      <c r="A23" s="36">
        <v>43191</v>
      </c>
      <c r="B23" s="5">
        <v>1100735</v>
      </c>
      <c r="C23" s="11">
        <v>1.893223987512E-3</v>
      </c>
      <c r="D23" s="11">
        <v>0.13034437079292099</v>
      </c>
      <c r="E23" s="11"/>
      <c r="F23" s="95">
        <v>43191</v>
      </c>
      <c r="G23" s="5">
        <v>15150</v>
      </c>
      <c r="H23" s="11">
        <v>0</v>
      </c>
      <c r="I23" s="11">
        <v>6.8406205923836394E-2</v>
      </c>
      <c r="J23" s="11"/>
      <c r="K23" s="95">
        <v>43191</v>
      </c>
      <c r="L23" s="5">
        <v>88900</v>
      </c>
      <c r="M23" s="11">
        <v>0</v>
      </c>
      <c r="N23" s="11">
        <v>0.45977011494252901</v>
      </c>
      <c r="O23" s="11"/>
      <c r="P23" s="95">
        <v>43191</v>
      </c>
      <c r="Q23" s="5">
        <v>543050</v>
      </c>
      <c r="R23" s="11">
        <v>0</v>
      </c>
      <c r="S23" s="11">
        <v>0.148000169118891</v>
      </c>
      <c r="T23" s="11"/>
      <c r="U23" s="95">
        <v>43191</v>
      </c>
      <c r="V23" s="5">
        <v>237525</v>
      </c>
      <c r="W23" s="11">
        <v>0</v>
      </c>
      <c r="X23" s="11">
        <v>1.7957014592752899E-2</v>
      </c>
      <c r="Y23" s="11"/>
      <c r="Z23" s="95">
        <v>43191</v>
      </c>
      <c r="AA23" s="5">
        <v>116900</v>
      </c>
      <c r="AB23" s="11">
        <v>0</v>
      </c>
      <c r="AC23" s="11">
        <v>-2.6448255268321798E-3</v>
      </c>
      <c r="AD23" s="11"/>
      <c r="AE23" s="95">
        <v>43191</v>
      </c>
      <c r="AF23" s="5">
        <v>99210</v>
      </c>
      <c r="AG23" s="11">
        <v>2.14145989910429E-2</v>
      </c>
      <c r="AH23" s="11">
        <v>0.32033537396859202</v>
      </c>
      <c r="AI23" s="11"/>
    </row>
    <row r="24" spans="1:35" ht="20.100000000000001" customHeight="1">
      <c r="A24" s="36">
        <v>43221</v>
      </c>
      <c r="B24" s="5">
        <v>1065650</v>
      </c>
      <c r="C24" s="11">
        <v>-3.1874156813401999E-2</v>
      </c>
      <c r="D24" s="11">
        <v>9.0721320267672698E-2</v>
      </c>
      <c r="E24" s="11"/>
      <c r="F24" s="36">
        <v>43221</v>
      </c>
      <c r="G24" s="5">
        <v>15350</v>
      </c>
      <c r="H24" s="11">
        <v>1.32013201320132E-2</v>
      </c>
      <c r="I24" s="11">
        <v>6.7454798331015295E-2</v>
      </c>
      <c r="J24" s="11"/>
      <c r="K24" s="36">
        <v>43221</v>
      </c>
      <c r="L24" s="5">
        <v>88550</v>
      </c>
      <c r="M24" s="11">
        <v>-3.9370078740157497E-3</v>
      </c>
      <c r="N24" s="11">
        <v>0.45402298850574702</v>
      </c>
      <c r="O24" s="11"/>
      <c r="P24" s="36">
        <v>43221</v>
      </c>
      <c r="Q24" s="5">
        <v>542950</v>
      </c>
      <c r="R24" s="11">
        <v>-1.8414510634379901E-4</v>
      </c>
      <c r="S24" s="11">
        <v>0.13840315343649101</v>
      </c>
      <c r="T24" s="11"/>
      <c r="U24" s="36">
        <v>43221</v>
      </c>
      <c r="V24" s="5">
        <v>201860</v>
      </c>
      <c r="W24" s="11">
        <v>-0.15015261551415601</v>
      </c>
      <c r="X24" s="11">
        <v>-0.13504017139796501</v>
      </c>
      <c r="Y24" s="11"/>
      <c r="Z24" s="36">
        <v>43221</v>
      </c>
      <c r="AA24" s="5">
        <v>116960</v>
      </c>
      <c r="AB24" s="11">
        <v>5.1325919589392604E-4</v>
      </c>
      <c r="AC24" s="11">
        <v>-2.12441024153435E-3</v>
      </c>
      <c r="AD24" s="11"/>
      <c r="AE24" s="36">
        <v>43221</v>
      </c>
      <c r="AF24" s="5">
        <v>99980</v>
      </c>
      <c r="AG24" s="11">
        <v>7.7613143836306802E-3</v>
      </c>
      <c r="AH24" s="11">
        <v>0.347257781970085</v>
      </c>
      <c r="AI24" s="11"/>
    </row>
    <row r="25" spans="1:35" ht="20.100000000000001" customHeight="1">
      <c r="A25" s="36">
        <v>43252</v>
      </c>
      <c r="B25" s="5">
        <v>1107400</v>
      </c>
      <c r="C25" s="11">
        <v>3.9177966499319698E-2</v>
      </c>
      <c r="D25" s="11">
        <v>0.13225063698044701</v>
      </c>
      <c r="E25" s="11"/>
      <c r="F25" s="95">
        <v>43252</v>
      </c>
      <c r="G25" s="5">
        <v>15400</v>
      </c>
      <c r="H25" s="11">
        <v>3.2573289902280101E-3</v>
      </c>
      <c r="I25" s="11">
        <v>6.6481994459833799E-2</v>
      </c>
      <c r="J25" s="11"/>
      <c r="K25" s="95">
        <v>43252</v>
      </c>
      <c r="L25" s="5">
        <v>88000</v>
      </c>
      <c r="M25" s="11">
        <v>-6.2111801242236003E-3</v>
      </c>
      <c r="N25" s="11">
        <v>0.44499178981937598</v>
      </c>
      <c r="O25" s="11"/>
      <c r="P25" s="95">
        <v>43252</v>
      </c>
      <c r="Q25" s="5">
        <v>572000</v>
      </c>
      <c r="R25" s="11">
        <v>5.3504005893728702E-2</v>
      </c>
      <c r="S25" s="11">
        <v>0.19906087539828901</v>
      </c>
      <c r="T25" s="11"/>
      <c r="U25" s="95">
        <v>43252</v>
      </c>
      <c r="V25" s="5">
        <v>210000</v>
      </c>
      <c r="W25" s="11">
        <v>4.03249777073219E-2</v>
      </c>
      <c r="X25" s="11">
        <v>-0.10035343258005799</v>
      </c>
      <c r="Y25" s="11"/>
      <c r="Z25" s="95">
        <v>43252</v>
      </c>
      <c r="AA25" s="5">
        <v>120000</v>
      </c>
      <c r="AB25" s="11">
        <v>2.5991792065663499E-2</v>
      </c>
      <c r="AC25" s="11">
        <v>1.99051488211596E-2</v>
      </c>
      <c r="AD25" s="11"/>
      <c r="AE25" s="95">
        <v>43252</v>
      </c>
      <c r="AF25" s="5">
        <v>102000</v>
      </c>
      <c r="AG25" s="11">
        <v>2.02040408081616E-2</v>
      </c>
      <c r="AH25" s="11">
        <v>0.36749386638780501</v>
      </c>
      <c r="AI25" s="11"/>
    </row>
    <row r="26" spans="1:35" ht="20.100000000000001" customHeight="1">
      <c r="A26" s="36">
        <v>43282</v>
      </c>
      <c r="B26" s="5">
        <v>1090080</v>
      </c>
      <c r="C26" s="11">
        <v>-1.5599999999999999E-2</v>
      </c>
      <c r="D26" s="11">
        <v>0.1139</v>
      </c>
      <c r="E26" s="11"/>
      <c r="F26" s="95">
        <v>43282</v>
      </c>
      <c r="G26" s="5">
        <v>15800</v>
      </c>
      <c r="H26" s="11">
        <v>2.5974025974026E-2</v>
      </c>
      <c r="I26" s="11">
        <v>9.1914305459571494E-2</v>
      </c>
      <c r="J26" s="11"/>
      <c r="K26" s="95">
        <v>43282</v>
      </c>
      <c r="L26" s="5">
        <v>91580</v>
      </c>
      <c r="M26" s="11">
        <v>4.0681818181818201E-2</v>
      </c>
      <c r="N26" s="11">
        <v>0.50377668308702805</v>
      </c>
      <c r="O26" s="11"/>
      <c r="P26" s="95">
        <v>43282</v>
      </c>
      <c r="Q26" s="5">
        <v>550000</v>
      </c>
      <c r="R26" s="11">
        <v>-3.8461538461538498E-2</v>
      </c>
      <c r="S26" s="11">
        <v>0.15318488698788099</v>
      </c>
      <c r="T26" s="11"/>
      <c r="U26" s="95">
        <v>43282</v>
      </c>
      <c r="V26" s="5">
        <v>253000</v>
      </c>
      <c r="W26" s="11">
        <v>0.20476190476190501</v>
      </c>
      <c r="X26" s="11">
        <v>8.2654000042792594E-2</v>
      </c>
      <c r="Y26" s="11"/>
      <c r="Z26" s="95">
        <v>43282</v>
      </c>
      <c r="AA26" s="5">
        <v>67200</v>
      </c>
      <c r="AB26" s="11">
        <v>-0.44</v>
      </c>
      <c r="AC26" s="11">
        <v>-0.42885311666015102</v>
      </c>
      <c r="AD26" s="11"/>
      <c r="AE26" s="95">
        <v>43282</v>
      </c>
      <c r="AF26" s="5">
        <v>112500</v>
      </c>
      <c r="AG26" s="11">
        <v>0.10294117647058799</v>
      </c>
      <c r="AH26" s="11">
        <v>0.50040010669511903</v>
      </c>
      <c r="AI26" s="11"/>
    </row>
    <row r="27" spans="1:35" ht="20.100000000000001" customHeight="1">
      <c r="A27" s="36">
        <v>43313</v>
      </c>
      <c r="B27" s="5">
        <v>1065775</v>
      </c>
      <c r="C27" s="11">
        <v>-2.22965286951416E-2</v>
      </c>
      <c r="D27" s="11">
        <v>8.8400673194364496E-2</v>
      </c>
      <c r="E27" s="11">
        <v>-2.22965286951416E-2</v>
      </c>
      <c r="F27" s="95">
        <v>43313</v>
      </c>
      <c r="G27" s="5">
        <v>15755</v>
      </c>
      <c r="H27" s="11">
        <v>-2.84810126582278E-3</v>
      </c>
      <c r="I27" s="11">
        <v>8.8804422944022104E-2</v>
      </c>
      <c r="J27" s="11">
        <v>-2.84810126582278E-3</v>
      </c>
      <c r="K27" s="95">
        <v>43313</v>
      </c>
      <c r="L27" s="5">
        <v>90000</v>
      </c>
      <c r="M27" s="11">
        <v>-1.72526752566062E-2</v>
      </c>
      <c r="N27" s="11">
        <v>0.47783251231527102</v>
      </c>
      <c r="O27" s="11">
        <v>-1.72526752566062E-2</v>
      </c>
      <c r="P27" s="95">
        <v>43313</v>
      </c>
      <c r="Q27" s="5">
        <v>550020</v>
      </c>
      <c r="R27" s="11">
        <v>3.6363636363636398E-5</v>
      </c>
      <c r="S27" s="11">
        <v>0.15226044328989799</v>
      </c>
      <c r="T27" s="11">
        <v>3.6363636363636398E-5</v>
      </c>
      <c r="U27" s="95">
        <v>43313</v>
      </c>
      <c r="V27" s="5">
        <v>235000</v>
      </c>
      <c r="W27" s="11">
        <v>-7.1146245059288502E-2</v>
      </c>
      <c r="X27" s="11">
        <v>5.6272332413291404E-3</v>
      </c>
      <c r="Y27" s="11">
        <v>-7.1146245059288502E-2</v>
      </c>
      <c r="Z27" s="95">
        <v>43313</v>
      </c>
      <c r="AA27" s="5">
        <v>65000</v>
      </c>
      <c r="AB27" s="11">
        <v>-3.2738095238095198E-2</v>
      </c>
      <c r="AC27" s="11">
        <v>-0.447546682305345</v>
      </c>
      <c r="AD27" s="11">
        <v>-3.2738095238095198E-2</v>
      </c>
      <c r="AE27" s="95">
        <v>43313</v>
      </c>
      <c r="AF27" s="5">
        <v>110000</v>
      </c>
      <c r="AG27" s="11">
        <v>-2.2222222222222199E-2</v>
      </c>
      <c r="AH27" s="11">
        <v>0.46354443853113397</v>
      </c>
      <c r="AI27" s="11">
        <v>-2.2222222222222199E-2</v>
      </c>
    </row>
    <row r="28" spans="1:35" ht="20.100000000000001" customHeight="1">
      <c r="A28" s="36">
        <v>43344</v>
      </c>
      <c r="B28" s="5">
        <v>1065775</v>
      </c>
      <c r="C28" s="11">
        <v>0</v>
      </c>
      <c r="D28" s="11">
        <v>8.5043197093995201E-2</v>
      </c>
      <c r="E28" s="11">
        <v>-2.22965286951416E-2</v>
      </c>
      <c r="F28" s="95">
        <v>43344</v>
      </c>
      <c r="G28" s="5">
        <v>15167</v>
      </c>
      <c r="H28" s="11">
        <v>-3.7321485242780103E-2</v>
      </c>
      <c r="I28" s="11">
        <v>4.7444751381215497E-2</v>
      </c>
      <c r="J28" s="11">
        <v>-4.0063291139240502E-2</v>
      </c>
      <c r="K28" s="95">
        <v>43344</v>
      </c>
      <c r="L28" s="5">
        <v>82086</v>
      </c>
      <c r="M28" s="11">
        <v>-8.7933333333333294E-2</v>
      </c>
      <c r="N28" s="11">
        <v>0.34788177339901499</v>
      </c>
      <c r="O28" s="11">
        <v>-0.103668923345709</v>
      </c>
      <c r="P28" s="95">
        <v>43344</v>
      </c>
      <c r="Q28" s="5">
        <v>549509</v>
      </c>
      <c r="R28" s="11">
        <v>-9.2905712519544695E-4</v>
      </c>
      <c r="S28" s="11">
        <v>0.143523952220419</v>
      </c>
      <c r="T28" s="11">
        <v>-8.9272727272727301E-4</v>
      </c>
      <c r="U28" s="95">
        <v>43344</v>
      </c>
      <c r="V28" s="5">
        <v>215550</v>
      </c>
      <c r="W28" s="11">
        <v>-8.2765957446808494E-2</v>
      </c>
      <c r="X28" s="11">
        <v>-7.5587005467996099E-2</v>
      </c>
      <c r="Y28" s="11">
        <v>-0.14802371541501999</v>
      </c>
      <c r="Z28" s="95">
        <v>43344</v>
      </c>
      <c r="AA28" s="5">
        <v>65235</v>
      </c>
      <c r="AB28" s="11">
        <v>3.6153846153846201E-3</v>
      </c>
      <c r="AC28" s="11">
        <v>-0.44484158390563999</v>
      </c>
      <c r="AD28" s="11">
        <v>-2.9241071428571401E-2</v>
      </c>
      <c r="AE28" s="95">
        <v>43344</v>
      </c>
      <c r="AF28" s="5">
        <v>113200</v>
      </c>
      <c r="AG28" s="11">
        <v>2.9090909090909101E-2</v>
      </c>
      <c r="AH28" s="11">
        <v>0.49656266525647802</v>
      </c>
      <c r="AI28" s="11">
        <v>6.2222222222222201E-3</v>
      </c>
    </row>
    <row r="29" spans="1:35" ht="20.100000000000001" customHeight="1">
      <c r="A29" s="36">
        <v>43374</v>
      </c>
      <c r="B29" s="5">
        <v>1066298</v>
      </c>
      <c r="C29" s="11">
        <v>4.9072271351833195E-4</v>
      </c>
      <c r="D29" s="11">
        <v>7.9672988987578103E-2</v>
      </c>
      <c r="E29" s="11">
        <v>-2.18167473946866E-2</v>
      </c>
      <c r="F29" s="95">
        <v>43374</v>
      </c>
      <c r="G29" s="5">
        <v>15345</v>
      </c>
      <c r="H29" s="11">
        <v>1.17360058020703E-2</v>
      </c>
      <c r="I29" s="11">
        <v>5.2469135802469098E-2</v>
      </c>
      <c r="J29" s="11">
        <v>-2.8797468354430401E-2</v>
      </c>
      <c r="K29" s="95">
        <v>43374</v>
      </c>
      <c r="L29" s="5">
        <v>86754</v>
      </c>
      <c r="M29" s="11">
        <v>5.6867188071047403E-2</v>
      </c>
      <c r="N29" s="11">
        <v>0.42453201970443299</v>
      </c>
      <c r="O29" s="11">
        <v>-5.2697095435684599E-2</v>
      </c>
      <c r="P29" s="95">
        <v>43374</v>
      </c>
      <c r="Q29" s="5">
        <v>567890</v>
      </c>
      <c r="R29" s="11">
        <v>3.3449861603722597E-2</v>
      </c>
      <c r="S29" s="11">
        <v>0.16888275975629799</v>
      </c>
      <c r="T29" s="11">
        <v>3.2527272727272703E-2</v>
      </c>
      <c r="U29" s="95">
        <v>43374</v>
      </c>
      <c r="V29" s="5">
        <v>208766</v>
      </c>
      <c r="W29" s="11">
        <v>-3.1472976107631598E-2</v>
      </c>
      <c r="X29" s="11">
        <v>-0.104757820707991</v>
      </c>
      <c r="Y29" s="11">
        <v>-0.17483794466403199</v>
      </c>
      <c r="Z29" s="95">
        <v>43374</v>
      </c>
      <c r="AA29" s="5">
        <v>67543</v>
      </c>
      <c r="AB29" s="11">
        <v>3.5379780792519397E-2</v>
      </c>
      <c r="AC29" s="11">
        <v>-0.42471062202423998</v>
      </c>
      <c r="AD29" s="11">
        <v>5.10416666666667E-3</v>
      </c>
      <c r="AE29" s="95">
        <v>43374</v>
      </c>
      <c r="AF29" s="5">
        <v>120000</v>
      </c>
      <c r="AG29" s="11">
        <v>6.0070671378091897E-2</v>
      </c>
      <c r="AH29" s="11">
        <v>0.58541418945699597</v>
      </c>
      <c r="AI29" s="11">
        <v>6.6666666666666693E-2</v>
      </c>
    </row>
    <row r="30" spans="1:35" ht="20.100000000000001" customHeight="1">
      <c r="A30" s="36">
        <v>43405</v>
      </c>
      <c r="B30" s="5">
        <v>1039550</v>
      </c>
      <c r="C30" s="11">
        <v>-2.5100000000000001E-2</v>
      </c>
      <c r="D30" s="11">
        <v>4.8599999999999997E-2</v>
      </c>
      <c r="E30" s="11">
        <v>-4.6354396007632498E-2</v>
      </c>
      <c r="F30" s="95">
        <v>43405</v>
      </c>
      <c r="G30" s="12">
        <v>13850</v>
      </c>
      <c r="H30" s="11">
        <v>-9.74E-2</v>
      </c>
      <c r="I30" s="11">
        <v>-8.0955540809555401E-2</v>
      </c>
      <c r="J30" s="11">
        <v>-0.123417721518987</v>
      </c>
      <c r="K30" s="95">
        <v>43405</v>
      </c>
      <c r="L30" s="12">
        <v>82300</v>
      </c>
      <c r="M30" s="11">
        <v>-5.1299999999999998E-2</v>
      </c>
      <c r="N30" s="11">
        <v>0.35139573070607599</v>
      </c>
      <c r="O30" s="11">
        <v>-0.10133216859576299</v>
      </c>
      <c r="P30" s="95">
        <v>43405</v>
      </c>
      <c r="Q30" s="12">
        <v>554500</v>
      </c>
      <c r="R30" s="11">
        <v>-2.3599999999999999E-2</v>
      </c>
      <c r="S30" s="11">
        <v>0.13431797725227099</v>
      </c>
      <c r="T30" s="11">
        <v>8.1818181818181807E-3</v>
      </c>
      <c r="U30" s="95">
        <v>43405</v>
      </c>
      <c r="V30" s="12">
        <v>205400</v>
      </c>
      <c r="W30" s="11">
        <v>-1.61E-2</v>
      </c>
      <c r="X30" s="11">
        <v>-0.11975829779939599</v>
      </c>
      <c r="Y30" s="11">
        <v>-0.18814229249011899</v>
      </c>
      <c r="Z30" s="95">
        <v>43405</v>
      </c>
      <c r="AA30" s="12">
        <v>67000</v>
      </c>
      <c r="AB30" s="11">
        <v>-8.0000000000000002E-3</v>
      </c>
      <c r="AC30" s="11">
        <v>-0.42932583791150303</v>
      </c>
      <c r="AD30" s="11">
        <v>-2.9761904761904799E-3</v>
      </c>
      <c r="AE30" s="95">
        <v>43405</v>
      </c>
      <c r="AF30" s="5">
        <v>116500</v>
      </c>
      <c r="AG30" s="11">
        <v>-2.92E-2</v>
      </c>
      <c r="AH30" s="11">
        <v>0.53714210317983901</v>
      </c>
      <c r="AI30" s="11">
        <v>3.5555555555555597E-2</v>
      </c>
    </row>
    <row r="31" spans="1:35" ht="20.100000000000001" customHeight="1">
      <c r="A31" s="36">
        <v>43435</v>
      </c>
      <c r="B31" s="5">
        <v>986300</v>
      </c>
      <c r="C31" s="11">
        <v>-5.1200000000000002E-2</v>
      </c>
      <c r="D31" s="11">
        <v>-3.5818327565644098E-2</v>
      </c>
      <c r="E31" s="11">
        <v>-9.5204021723176296E-2</v>
      </c>
      <c r="F31" s="95">
        <v>43435</v>
      </c>
      <c r="G31" s="12">
        <v>9980</v>
      </c>
      <c r="H31" s="11">
        <v>-0.27939999999999998</v>
      </c>
      <c r="I31" s="11">
        <v>-0.33775713337757102</v>
      </c>
      <c r="J31" s="11">
        <v>-0.36835443037974702</v>
      </c>
      <c r="K31" s="95">
        <v>43435</v>
      </c>
      <c r="L31" s="12">
        <v>70050</v>
      </c>
      <c r="M31" s="11">
        <v>-0.14879999999999999</v>
      </c>
      <c r="N31" s="11">
        <v>0.150246305418719</v>
      </c>
      <c r="O31" s="11">
        <v>-0.23509499890805899</v>
      </c>
      <c r="P31" s="95">
        <v>43435</v>
      </c>
      <c r="Q31" s="12">
        <v>537800</v>
      </c>
      <c r="R31" s="11">
        <v>-3.0099999999999998E-2</v>
      </c>
      <c r="S31" s="11">
        <v>3.5425490951097399E-2</v>
      </c>
      <c r="T31" s="11">
        <v>-2.2181818181818198E-2</v>
      </c>
      <c r="U31" s="95">
        <v>43435</v>
      </c>
      <c r="V31" s="12">
        <v>198600</v>
      </c>
      <c r="W31" s="11">
        <v>-3.3099999999999997E-2</v>
      </c>
      <c r="X31" s="11">
        <v>-0.14831571499024401</v>
      </c>
      <c r="Y31" s="11">
        <v>-0.21501976284585</v>
      </c>
      <c r="Z31" s="95">
        <v>43435</v>
      </c>
      <c r="AA31" s="12">
        <v>63000</v>
      </c>
      <c r="AB31" s="11">
        <v>-5.9700000000000003E-2</v>
      </c>
      <c r="AC31" s="11">
        <v>-0.46339593714066701</v>
      </c>
      <c r="AD31" s="11">
        <v>-6.25E-2</v>
      </c>
      <c r="AE31" s="95">
        <v>43435</v>
      </c>
      <c r="AF31" s="5">
        <v>106900</v>
      </c>
      <c r="AG31" s="11">
        <v>-8.2400000000000001E-2</v>
      </c>
      <c r="AH31" s="11">
        <v>0.38867238243699698</v>
      </c>
      <c r="AI31" s="11">
        <v>-4.9777777777777803E-2</v>
      </c>
    </row>
    <row r="32" spans="1:35" ht="20.100000000000001" customHeight="1">
      <c r="A32" s="36">
        <v>43466</v>
      </c>
      <c r="B32" s="5">
        <v>977950</v>
      </c>
      <c r="C32" s="11">
        <v>-8.5000000000000006E-3</v>
      </c>
      <c r="D32" s="11">
        <v>-2.4837015808818402E-2</v>
      </c>
      <c r="E32" s="11">
        <v>-0.10286400998091901</v>
      </c>
      <c r="F32" s="95">
        <v>43466</v>
      </c>
      <c r="G32" s="12">
        <v>10050</v>
      </c>
      <c r="H32" s="11">
        <v>7.0000000000000001E-3</v>
      </c>
      <c r="I32" s="11">
        <v>-0.33</v>
      </c>
      <c r="J32" s="11">
        <v>-0.363924050632911</v>
      </c>
      <c r="K32" s="95">
        <v>43466</v>
      </c>
      <c r="L32" s="12">
        <v>64000</v>
      </c>
      <c r="M32" s="11">
        <v>-8.6400000000000005E-2</v>
      </c>
      <c r="N32" s="11">
        <v>0.124780316344464</v>
      </c>
      <c r="O32" s="11">
        <v>-0.30115745796025301</v>
      </c>
      <c r="P32" s="95">
        <v>43466</v>
      </c>
      <c r="Q32" s="12">
        <v>535000</v>
      </c>
      <c r="R32" s="11">
        <v>-5.1999999999999998E-3</v>
      </c>
      <c r="S32" s="11">
        <v>5.40251941573512E-2</v>
      </c>
      <c r="T32" s="11">
        <v>-2.7272727272727299E-2</v>
      </c>
      <c r="U32" s="95">
        <v>43466</v>
      </c>
      <c r="V32" s="12">
        <v>198000</v>
      </c>
      <c r="W32" s="11">
        <v>-3.0000000000000001E-3</v>
      </c>
      <c r="X32" s="11">
        <v>-0.176715176715177</v>
      </c>
      <c r="Y32" s="11">
        <v>-0.217391304347826</v>
      </c>
      <c r="Z32" s="95">
        <v>43466</v>
      </c>
      <c r="AA32" s="12">
        <v>63900</v>
      </c>
      <c r="AB32" s="11">
        <v>1.43E-2</v>
      </c>
      <c r="AC32" s="11">
        <v>-0.39142857142857101</v>
      </c>
      <c r="AD32" s="11">
        <v>-4.9107142857142898E-2</v>
      </c>
      <c r="AE32" s="95">
        <v>43466</v>
      </c>
      <c r="AF32" s="5">
        <v>107000</v>
      </c>
      <c r="AG32" s="11">
        <v>8.9999999999999998E-4</v>
      </c>
      <c r="AH32" s="11">
        <v>0.37390857729840798</v>
      </c>
      <c r="AI32" s="11">
        <v>-4.8888888888888898E-2</v>
      </c>
    </row>
    <row r="33" spans="1:35" ht="20.100000000000001" customHeight="1">
      <c r="A33" s="36">
        <v>43497</v>
      </c>
      <c r="B33" s="5">
        <v>925700</v>
      </c>
      <c r="C33" s="11">
        <v>-5.3400000000000003E-2</v>
      </c>
      <c r="D33" s="11">
        <v>-7.3099999999999998E-2</v>
      </c>
      <c r="E33" s="11">
        <v>-0.15079627183326</v>
      </c>
      <c r="F33" s="95">
        <v>43497</v>
      </c>
      <c r="G33" s="12">
        <v>9900</v>
      </c>
      <c r="H33" s="11">
        <v>-1.49253731343284E-2</v>
      </c>
      <c r="I33" s="11">
        <v>-0.238461538461538</v>
      </c>
      <c r="J33" s="11">
        <v>-0.373417721518987</v>
      </c>
      <c r="K33" s="95">
        <v>43497</v>
      </c>
      <c r="L33" s="12">
        <v>62800</v>
      </c>
      <c r="M33" s="11">
        <v>-1.8749999999999999E-2</v>
      </c>
      <c r="N33" s="11">
        <v>-0.12814105233930301</v>
      </c>
      <c r="O33" s="11">
        <v>-0.31426075562349898</v>
      </c>
      <c r="P33" s="95">
        <v>43497</v>
      </c>
      <c r="Q33" s="12">
        <v>499000</v>
      </c>
      <c r="R33" s="11">
        <v>-6.7289719626168198E-2</v>
      </c>
      <c r="S33" s="11">
        <v>-1.60064025610244E-3</v>
      </c>
      <c r="T33" s="11">
        <v>-9.27272727272727E-2</v>
      </c>
      <c r="U33" s="95">
        <v>43497</v>
      </c>
      <c r="V33" s="12">
        <v>190600</v>
      </c>
      <c r="W33" s="11">
        <v>-3.7373737373737399E-2</v>
      </c>
      <c r="X33" s="11">
        <v>-0.18547008547008501</v>
      </c>
      <c r="Y33" s="11">
        <v>-0.246640316205534</v>
      </c>
      <c r="Z33" s="95">
        <v>43497</v>
      </c>
      <c r="AA33" s="12">
        <v>60000</v>
      </c>
      <c r="AB33" s="11">
        <v>-6.1032863849765299E-2</v>
      </c>
      <c r="AC33" s="11">
        <v>-0.45489234123739403</v>
      </c>
      <c r="AD33" s="11">
        <v>-0.107142857142857</v>
      </c>
      <c r="AE33" s="95">
        <v>43497</v>
      </c>
      <c r="AF33" s="5">
        <v>103400</v>
      </c>
      <c r="AG33" s="11">
        <v>-3.3644859813084099E-2</v>
      </c>
      <c r="AH33" s="11">
        <v>0.48175747327391</v>
      </c>
      <c r="AI33" s="11">
        <v>-8.0888888888888899E-2</v>
      </c>
    </row>
    <row r="34" spans="1:35" ht="20.100000000000001" customHeight="1">
      <c r="A34" s="36">
        <v>43525</v>
      </c>
      <c r="B34" s="5">
        <v>894664</v>
      </c>
      <c r="C34" s="11">
        <v>-3.3500000000000002E-2</v>
      </c>
      <c r="D34" s="11">
        <v>-0.1857</v>
      </c>
      <c r="E34" s="11">
        <v>-0.179267576691619</v>
      </c>
      <c r="F34" s="95">
        <v>43525</v>
      </c>
      <c r="G34" s="12">
        <v>9250</v>
      </c>
      <c r="H34" s="11">
        <v>-6.5699999999999995E-2</v>
      </c>
      <c r="I34" s="11">
        <v>-0.38943894389438899</v>
      </c>
      <c r="J34" s="11">
        <v>-0.414556962025316</v>
      </c>
      <c r="K34" s="95">
        <v>43525</v>
      </c>
      <c r="L34" s="12">
        <v>59744</v>
      </c>
      <c r="M34" s="11">
        <v>-4.87E-2</v>
      </c>
      <c r="N34" s="11">
        <v>-0.32796400449943802</v>
      </c>
      <c r="O34" s="11">
        <v>-0.34763048700589599</v>
      </c>
      <c r="P34" s="95">
        <v>43525</v>
      </c>
      <c r="Q34" s="12">
        <v>485600</v>
      </c>
      <c r="R34" s="11">
        <v>-2.69E-2</v>
      </c>
      <c r="S34" s="11">
        <v>-0.10579136359451199</v>
      </c>
      <c r="T34" s="11">
        <v>-0.117090909090909</v>
      </c>
      <c r="U34" s="95">
        <v>43525</v>
      </c>
      <c r="V34" s="12">
        <v>188000</v>
      </c>
      <c r="W34" s="11">
        <v>-1.3599999999999999E-2</v>
      </c>
      <c r="X34" s="11">
        <v>-0.20850436796126701</v>
      </c>
      <c r="Y34" s="11">
        <v>-0.25691699604743101</v>
      </c>
      <c r="Z34" s="95">
        <v>43525</v>
      </c>
      <c r="AA34" s="12">
        <v>58570</v>
      </c>
      <c r="AB34" s="11">
        <v>-2.3800000000000002E-2</v>
      </c>
      <c r="AC34" s="11">
        <v>-0.49897348160821198</v>
      </c>
      <c r="AD34" s="11">
        <v>-0.12842261904761901</v>
      </c>
      <c r="AE34" s="95">
        <v>43525</v>
      </c>
      <c r="AF34" s="5">
        <v>93500</v>
      </c>
      <c r="AG34" s="11">
        <v>-9.5699999999999993E-2</v>
      </c>
      <c r="AH34" s="11">
        <v>-3.7372593431483601E-2</v>
      </c>
      <c r="AI34" s="11">
        <v>-0.168888888888889</v>
      </c>
    </row>
    <row r="35" spans="1:35" ht="20.100000000000001" customHeight="1">
      <c r="A35" s="36">
        <v>43556</v>
      </c>
      <c r="B35" s="5">
        <v>871751</v>
      </c>
      <c r="C35" s="11">
        <v>-2.5600000000000001E-2</v>
      </c>
      <c r="D35" s="11">
        <v>-0.20802827201824201</v>
      </c>
      <c r="E35" s="11">
        <v>-0.20028713488918201</v>
      </c>
      <c r="F35" s="95">
        <v>43556</v>
      </c>
      <c r="G35" s="5">
        <v>8695</v>
      </c>
      <c r="H35" s="11">
        <v>-0.06</v>
      </c>
      <c r="I35" s="11">
        <v>-0.42607260726072599</v>
      </c>
      <c r="J35" s="11">
        <v>-0.44968354430379698</v>
      </c>
      <c r="K35" s="95">
        <v>43556</v>
      </c>
      <c r="L35" s="5">
        <v>56506</v>
      </c>
      <c r="M35" s="11">
        <v>-5.4199999999999998E-2</v>
      </c>
      <c r="N35" s="11">
        <v>-0.36438695163104601</v>
      </c>
      <c r="O35" s="11">
        <v>-0.38298755186722</v>
      </c>
      <c r="P35" s="95">
        <v>43556</v>
      </c>
      <c r="Q35" s="5">
        <v>475000</v>
      </c>
      <c r="R35" s="11">
        <v>-2.18E-2</v>
      </c>
      <c r="S35" s="11">
        <v>-0.12531074486695501</v>
      </c>
      <c r="T35" s="11">
        <v>-0.13636363636363599</v>
      </c>
      <c r="U35" s="95">
        <v>43556</v>
      </c>
      <c r="V35" s="5">
        <v>184000</v>
      </c>
      <c r="W35" s="11">
        <v>-2.1299999999999999E-2</v>
      </c>
      <c r="X35" s="11">
        <v>-0.22534470055783601</v>
      </c>
      <c r="Y35" s="11">
        <v>-0.27272727272727298</v>
      </c>
      <c r="Z35" s="95">
        <v>43556</v>
      </c>
      <c r="AA35" s="5">
        <v>55850</v>
      </c>
      <c r="AB35" s="11">
        <v>-4.6399999999999997E-2</v>
      </c>
      <c r="AC35" s="11">
        <v>-0.52224123182207005</v>
      </c>
      <c r="AD35" s="11">
        <v>-0.16889880952381001</v>
      </c>
      <c r="AE35" s="95">
        <v>43556</v>
      </c>
      <c r="AF35" s="5">
        <v>91700</v>
      </c>
      <c r="AG35" s="11">
        <v>-1.9300000000000001E-2</v>
      </c>
      <c r="AH35" s="11">
        <v>-7.5698014313073297E-2</v>
      </c>
      <c r="AI35" s="11">
        <v>-0.18488888888888899</v>
      </c>
    </row>
    <row r="36" spans="1:35" ht="20.100000000000001" customHeight="1">
      <c r="A36" s="36">
        <v>43586</v>
      </c>
      <c r="B36" s="5">
        <f>G36+L36+Q36+V36+AA36+AF36</f>
        <v>839139</v>
      </c>
      <c r="C36" s="11">
        <v>-3.7400000000000003E-2</v>
      </c>
      <c r="D36" s="11">
        <v>-0.21260000000000001</v>
      </c>
      <c r="E36" s="11">
        <v>-0.230204205195949</v>
      </c>
      <c r="F36" s="95">
        <v>43586</v>
      </c>
      <c r="G36" s="5">
        <v>8500</v>
      </c>
      <c r="H36" s="11">
        <v>-2.24E-2</v>
      </c>
      <c r="I36" s="11">
        <v>-0.44625407166123798</v>
      </c>
      <c r="J36" s="11">
        <v>-0.462025316455696</v>
      </c>
      <c r="K36" s="95">
        <v>43586</v>
      </c>
      <c r="L36" s="5">
        <v>56200</v>
      </c>
      <c r="M36" s="11">
        <v>-5.4000000000000003E-3</v>
      </c>
      <c r="N36" s="11">
        <v>-0.36533032185206099</v>
      </c>
      <c r="O36" s="11">
        <v>-0.38632889277134702</v>
      </c>
      <c r="P36" s="95">
        <v>43586</v>
      </c>
      <c r="Q36" s="5">
        <v>459869</v>
      </c>
      <c r="R36" s="11">
        <v>-3.1899999999999998E-2</v>
      </c>
      <c r="S36" s="11">
        <v>-0.15301777327562399</v>
      </c>
      <c r="T36" s="11">
        <v>-0.163874545454545</v>
      </c>
      <c r="U36" s="95">
        <v>43586</v>
      </c>
      <c r="V36" s="5">
        <v>179900</v>
      </c>
      <c r="W36" s="11">
        <v>-2.2200000000000001E-2</v>
      </c>
      <c r="X36" s="11">
        <v>-0.108788269097394</v>
      </c>
      <c r="Y36" s="11">
        <v>-0.288932806324111</v>
      </c>
      <c r="Z36" s="95">
        <v>43586</v>
      </c>
      <c r="AA36" s="5">
        <v>47690</v>
      </c>
      <c r="AB36" s="11">
        <v>-0.14610000000000001</v>
      </c>
      <c r="AC36" s="11">
        <v>-0.59225376196990398</v>
      </c>
      <c r="AD36" s="11">
        <v>-0.29032738095238098</v>
      </c>
      <c r="AE36" s="95">
        <v>43586</v>
      </c>
      <c r="AF36" s="5">
        <v>86980</v>
      </c>
      <c r="AG36" s="11">
        <v>-5.1499999999999997E-2</v>
      </c>
      <c r="AH36" s="11">
        <v>-0.13002600520103999</v>
      </c>
      <c r="AI36" s="11">
        <v>-0.22684444444444399</v>
      </c>
    </row>
    <row r="37" spans="1:35" ht="20.100000000000001" customHeight="1">
      <c r="A37" s="36">
        <v>43617</v>
      </c>
      <c r="B37" s="5">
        <v>745680</v>
      </c>
      <c r="C37" s="11">
        <v>-0.1114</v>
      </c>
      <c r="D37" s="11">
        <v>-0.3266</v>
      </c>
      <c r="E37" s="11">
        <v>-0.31594011448700998</v>
      </c>
      <c r="F37" s="95">
        <v>43617</v>
      </c>
      <c r="G37" s="5">
        <v>8100</v>
      </c>
      <c r="H37" s="11">
        <v>-4.7100000000000003E-2</v>
      </c>
      <c r="I37" s="11">
        <v>-0.47402597402597402</v>
      </c>
      <c r="J37" s="11">
        <v>-0.487341772151899</v>
      </c>
      <c r="K37" s="95">
        <v>43617</v>
      </c>
      <c r="L37" s="5">
        <v>56980</v>
      </c>
      <c r="M37" s="11">
        <v>1.38E-2</v>
      </c>
      <c r="N37" s="11">
        <v>-0.35249999999999998</v>
      </c>
      <c r="O37" s="11">
        <v>-0.37781174929023797</v>
      </c>
      <c r="P37" s="95">
        <v>43617</v>
      </c>
      <c r="Q37" s="5">
        <v>389000</v>
      </c>
      <c r="R37" s="11">
        <v>-0.15409999999999999</v>
      </c>
      <c r="S37" s="11">
        <v>-0.31993006993007</v>
      </c>
      <c r="T37" s="11">
        <v>-0.292727272727273</v>
      </c>
      <c r="U37" s="95">
        <v>43617</v>
      </c>
      <c r="V37" s="5">
        <v>173000</v>
      </c>
      <c r="W37" s="11">
        <v>-3.8399999999999997E-2</v>
      </c>
      <c r="X37" s="11">
        <v>-0.17619047619047601</v>
      </c>
      <c r="Y37" s="11">
        <v>-0.31620553359683801</v>
      </c>
      <c r="Z37" s="95">
        <v>43617</v>
      </c>
      <c r="AA37" s="5">
        <v>43500</v>
      </c>
      <c r="AB37" s="11">
        <v>-8.7900000000000006E-2</v>
      </c>
      <c r="AC37" s="11">
        <v>-0.63749999999999996</v>
      </c>
      <c r="AD37" s="11">
        <v>-0.35267857142857101</v>
      </c>
      <c r="AE37" s="95">
        <v>43617</v>
      </c>
      <c r="AF37" s="5">
        <v>75100</v>
      </c>
      <c r="AG37" s="11">
        <v>-0.1366</v>
      </c>
      <c r="AH37" s="11">
        <v>-0.26372549019607799</v>
      </c>
      <c r="AI37" s="11">
        <v>-0.33244444444444399</v>
      </c>
    </row>
    <row r="38" spans="1:35" ht="20.100000000000001" customHeight="1">
      <c r="A38" s="36">
        <v>43647</v>
      </c>
      <c r="B38" s="5">
        <v>678957</v>
      </c>
      <c r="C38" s="11">
        <v>-8.9499999999999996E-2</v>
      </c>
      <c r="D38" s="11">
        <v>-0.37709999999999999</v>
      </c>
      <c r="E38" s="11">
        <v>-0.37714938353148397</v>
      </c>
      <c r="F38" s="95">
        <v>43647</v>
      </c>
      <c r="G38" s="5">
        <v>8300</v>
      </c>
      <c r="H38" s="11">
        <v>2.47E-2</v>
      </c>
      <c r="I38" s="11">
        <v>-0.474683544303797</v>
      </c>
      <c r="J38" s="11">
        <v>-0.474683544303797</v>
      </c>
      <c r="K38" s="95">
        <v>43647</v>
      </c>
      <c r="L38" s="5">
        <v>59900</v>
      </c>
      <c r="M38" s="11">
        <v>5.1200000000000002E-2</v>
      </c>
      <c r="N38" s="11">
        <v>-0.34592705830967502</v>
      </c>
      <c r="O38" s="11">
        <v>-0.34592705830967502</v>
      </c>
      <c r="P38" s="95">
        <v>43647</v>
      </c>
      <c r="Q38" s="5">
        <v>335420</v>
      </c>
      <c r="R38" s="11">
        <v>-0.13780000000000001</v>
      </c>
      <c r="S38" s="11">
        <v>-0.39014545454545502</v>
      </c>
      <c r="T38" s="11">
        <v>-0.39014545454545502</v>
      </c>
      <c r="U38" s="95">
        <v>43647</v>
      </c>
      <c r="V38" s="5">
        <v>163500</v>
      </c>
      <c r="W38" s="11">
        <v>-5.4899999999999997E-2</v>
      </c>
      <c r="X38" s="11">
        <v>-0.35375494071146202</v>
      </c>
      <c r="Y38" s="11">
        <v>-0.35375494071146202</v>
      </c>
      <c r="Z38" s="95">
        <v>43647</v>
      </c>
      <c r="AA38" s="5">
        <v>42800</v>
      </c>
      <c r="AB38" s="11">
        <v>-1.61E-2</v>
      </c>
      <c r="AC38" s="11">
        <v>-0.36309523809523803</v>
      </c>
      <c r="AD38" s="11">
        <v>-0.36309523809523803</v>
      </c>
      <c r="AE38" s="95">
        <v>43647</v>
      </c>
      <c r="AF38" s="5">
        <v>69037</v>
      </c>
      <c r="AG38" s="11">
        <v>-8.0699999999999994E-2</v>
      </c>
      <c r="AH38" s="11">
        <v>-0.386337777777778</v>
      </c>
      <c r="AI38" s="11">
        <v>-0.386337777777778</v>
      </c>
    </row>
    <row r="39" spans="1:35" ht="20.100000000000001" customHeight="1">
      <c r="A39" s="36">
        <v>43678</v>
      </c>
      <c r="B39" s="5">
        <v>670657</v>
      </c>
      <c r="C39" s="11">
        <v>-1.2200000000000001E-2</v>
      </c>
      <c r="D39" s="11">
        <v>-0.37069999999999997</v>
      </c>
      <c r="E39" s="11">
        <v>-0.38476350359606598</v>
      </c>
      <c r="F39" s="95">
        <v>43678</v>
      </c>
      <c r="G39" s="5">
        <v>8735</v>
      </c>
      <c r="H39" s="11">
        <v>5.2400000000000002E-2</v>
      </c>
      <c r="I39" s="11">
        <v>-0.445572834020946</v>
      </c>
      <c r="J39" s="11">
        <v>-0.44715189873417699</v>
      </c>
      <c r="K39" s="95">
        <v>43678</v>
      </c>
      <c r="L39" s="5">
        <v>60002</v>
      </c>
      <c r="M39" s="11">
        <v>1.6999999999999999E-3</v>
      </c>
      <c r="N39" s="11">
        <v>-0.333311111111111</v>
      </c>
      <c r="O39" s="11">
        <v>-0.34481327800829897</v>
      </c>
      <c r="P39" s="95">
        <v>43678</v>
      </c>
      <c r="Q39" s="5">
        <v>332330</v>
      </c>
      <c r="R39" s="11">
        <v>-9.1999999999999998E-3</v>
      </c>
      <c r="S39" s="11">
        <v>-0.39578560779608002</v>
      </c>
      <c r="T39" s="11">
        <v>-0.39576363636363598</v>
      </c>
      <c r="U39" s="95">
        <v>43678</v>
      </c>
      <c r="V39" s="5">
        <v>162090</v>
      </c>
      <c r="W39" s="11">
        <v>-8.6E-3</v>
      </c>
      <c r="X39" s="11">
        <v>-0.310255319148936</v>
      </c>
      <c r="Y39" s="11">
        <v>-0.359328063241107</v>
      </c>
      <c r="Z39" s="95">
        <v>43678</v>
      </c>
      <c r="AA39" s="5">
        <v>42100</v>
      </c>
      <c r="AB39" s="11">
        <v>-1.6400000000000001E-2</v>
      </c>
      <c r="AC39" s="11">
        <v>-0.35230769230769199</v>
      </c>
      <c r="AD39" s="11">
        <v>-0.37351190476190499</v>
      </c>
      <c r="AE39" s="95">
        <v>43678</v>
      </c>
      <c r="AF39" s="5">
        <v>65400</v>
      </c>
      <c r="AG39" s="11">
        <v>-5.2699999999999997E-2</v>
      </c>
      <c r="AH39" s="11">
        <v>-0.40545454545454501</v>
      </c>
      <c r="AI39" s="11">
        <v>-0.41866666666666702</v>
      </c>
    </row>
    <row r="40" spans="1:35" ht="20.100000000000001" customHeight="1">
      <c r="A40" s="36">
        <v>43709</v>
      </c>
      <c r="B40" s="5">
        <v>653443</v>
      </c>
      <c r="C40" s="11">
        <v>-2.5700000000000001E-2</v>
      </c>
      <c r="D40" s="11">
        <v>-0.38690000000000002</v>
      </c>
      <c r="E40" s="11">
        <v>-0.40055500513723802</v>
      </c>
      <c r="F40" s="95">
        <v>43709</v>
      </c>
      <c r="G40" s="5">
        <v>8895</v>
      </c>
      <c r="H40" s="11">
        <v>1.83E-2</v>
      </c>
      <c r="I40" s="11">
        <v>-0.41352937298081399</v>
      </c>
      <c r="J40" s="11">
        <v>-0.43702531645569598</v>
      </c>
      <c r="K40" s="95">
        <v>43709</v>
      </c>
      <c r="L40" s="5">
        <v>60759</v>
      </c>
      <c r="M40" s="11">
        <v>1.26E-2</v>
      </c>
      <c r="N40" s="11">
        <v>-0.259812879175499</v>
      </c>
      <c r="O40" s="11">
        <v>-0.336547281065735</v>
      </c>
      <c r="P40" s="95">
        <v>43709</v>
      </c>
      <c r="Q40" s="5">
        <v>320014</v>
      </c>
      <c r="R40" s="11">
        <v>-3.7100000000000001E-2</v>
      </c>
      <c r="S40" s="11">
        <v>-0.41763647183212599</v>
      </c>
      <c r="T40" s="11">
        <v>-0.41815636363636399</v>
      </c>
      <c r="U40" s="95">
        <v>43709</v>
      </c>
      <c r="V40" s="5">
        <v>160250</v>
      </c>
      <c r="W40" s="11">
        <v>-1.14E-2</v>
      </c>
      <c r="X40" s="11">
        <v>-0.25655300394340103</v>
      </c>
      <c r="Y40" s="11">
        <v>-0.36660079051383399</v>
      </c>
      <c r="Z40" s="95">
        <v>43709</v>
      </c>
      <c r="AA40" s="5">
        <v>40198</v>
      </c>
      <c r="AB40" s="11">
        <v>-4.5199999999999997E-2</v>
      </c>
      <c r="AC40" s="11">
        <v>-0.383797041465471</v>
      </c>
      <c r="AD40" s="11">
        <v>-0.40181547619047597</v>
      </c>
      <c r="AE40" s="95">
        <v>43709</v>
      </c>
      <c r="AF40" s="5">
        <v>63327</v>
      </c>
      <c r="AG40" s="11">
        <v>-3.1699999999999999E-2</v>
      </c>
      <c r="AH40" s="11">
        <v>-0.44057420494699601</v>
      </c>
      <c r="AI40" s="11">
        <v>-0.437093333333333</v>
      </c>
    </row>
    <row r="41" spans="1:35" ht="20.100000000000001" customHeight="1">
      <c r="A41" s="36">
        <v>43739</v>
      </c>
      <c r="B41" s="5">
        <v>637843</v>
      </c>
      <c r="C41" s="11">
        <v>-2.3900000000000001E-2</v>
      </c>
      <c r="D41" s="11">
        <v>-0.40179999999999999</v>
      </c>
      <c r="E41" s="11">
        <v>-0.41486588140320002</v>
      </c>
      <c r="F41" s="95">
        <v>43739</v>
      </c>
      <c r="G41" s="5">
        <v>8779</v>
      </c>
      <c r="H41" s="11">
        <v>-1.2999999999999999E-2</v>
      </c>
      <c r="I41" s="11">
        <v>-0.42789182144020899</v>
      </c>
      <c r="J41" s="11">
        <v>-0.444367088607595</v>
      </c>
      <c r="K41" s="95">
        <v>43739</v>
      </c>
      <c r="L41" s="5">
        <v>58899</v>
      </c>
      <c r="M41" s="11">
        <v>-3.0599999999999999E-2</v>
      </c>
      <c r="N41" s="11">
        <v>-0.32108029600940602</v>
      </c>
      <c r="O41" s="11">
        <v>-0.35685739244376502</v>
      </c>
      <c r="P41" s="95">
        <v>43739</v>
      </c>
      <c r="Q41" s="5">
        <v>311099</v>
      </c>
      <c r="R41" s="11">
        <v>-2.7900000000000001E-2</v>
      </c>
      <c r="S41" s="11">
        <v>-0.45218440190881998</v>
      </c>
      <c r="T41" s="11">
        <v>-0.434365454545455</v>
      </c>
      <c r="U41" s="95">
        <v>43739</v>
      </c>
      <c r="V41" s="5">
        <v>157899</v>
      </c>
      <c r="W41" s="11">
        <v>-1.47E-2</v>
      </c>
      <c r="X41" s="11">
        <v>-0.24365557609955599</v>
      </c>
      <c r="Y41" s="11">
        <v>-0.37589328063241101</v>
      </c>
      <c r="Z41" s="95">
        <v>43739</v>
      </c>
      <c r="AA41" s="5">
        <v>39877</v>
      </c>
      <c r="AB41" s="11">
        <v>-8.0000000000000002E-3</v>
      </c>
      <c r="AC41" s="11">
        <v>-0.40960573264438899</v>
      </c>
      <c r="AD41" s="11">
        <v>-0.406592261904762</v>
      </c>
      <c r="AE41" s="95">
        <v>43739</v>
      </c>
      <c r="AF41" s="5">
        <v>61290</v>
      </c>
      <c r="AG41" s="11">
        <v>-3.2199999999999999E-2</v>
      </c>
      <c r="AH41" s="11">
        <v>-0.48925000000000002</v>
      </c>
      <c r="AI41" s="11">
        <v>-0.45519999999999999</v>
      </c>
    </row>
    <row r="42" spans="1:35" ht="20.100000000000001" customHeight="1">
      <c r="A42" s="36">
        <v>43770</v>
      </c>
      <c r="B42" s="5">
        <v>636961</v>
      </c>
      <c r="C42" s="11">
        <v>-1.4E-3</v>
      </c>
      <c r="D42" s="11">
        <v>-0.38729999999999998</v>
      </c>
      <c r="E42" s="11">
        <v>-0.415674996330545</v>
      </c>
      <c r="F42" s="95">
        <v>43770</v>
      </c>
      <c r="G42" s="5">
        <v>8599</v>
      </c>
      <c r="H42" s="11">
        <v>-2.0500000000000001E-2</v>
      </c>
      <c r="I42" s="11">
        <v>-0.37913357400721998</v>
      </c>
      <c r="J42" s="11">
        <v>-0.45575949367088597</v>
      </c>
      <c r="K42" s="95">
        <v>43770</v>
      </c>
      <c r="L42" s="5">
        <v>57952</v>
      </c>
      <c r="M42" s="11">
        <v>-1.61E-2</v>
      </c>
      <c r="N42" s="11">
        <v>-0.29584447144593001</v>
      </c>
      <c r="O42" s="11">
        <v>-0.36719807818300898</v>
      </c>
      <c r="P42" s="95">
        <v>43770</v>
      </c>
      <c r="Q42" s="5">
        <v>310330</v>
      </c>
      <c r="R42" s="11">
        <v>-2.5000000000000001E-3</v>
      </c>
      <c r="S42" s="11">
        <v>-0.44034265103697001</v>
      </c>
      <c r="T42" s="11">
        <v>-0.43576363636363602</v>
      </c>
      <c r="U42" s="95">
        <v>43770</v>
      </c>
      <c r="V42" s="5">
        <v>155680</v>
      </c>
      <c r="W42" s="11">
        <v>-1.41E-2</v>
      </c>
      <c r="X42" s="11">
        <v>-0.24206426484907501</v>
      </c>
      <c r="Y42" s="11">
        <v>-0.38466403162055302</v>
      </c>
      <c r="Z42" s="95">
        <v>43770</v>
      </c>
      <c r="AA42" s="5">
        <v>41200</v>
      </c>
      <c r="AB42" s="11">
        <v>3.32E-2</v>
      </c>
      <c r="AC42" s="11">
        <v>-0.38507462686567201</v>
      </c>
      <c r="AD42" s="11">
        <v>-0.38690476190476197</v>
      </c>
      <c r="AE42" s="95">
        <v>43770</v>
      </c>
      <c r="AF42" s="5">
        <v>63200</v>
      </c>
      <c r="AG42" s="11">
        <v>3.1199999999999999E-2</v>
      </c>
      <c r="AH42" s="11">
        <v>-0.45751072961373401</v>
      </c>
      <c r="AI42" s="11">
        <v>-0.43822222222222201</v>
      </c>
    </row>
    <row r="43" spans="1:35" ht="20.100000000000001" customHeight="1">
      <c r="A43" s="36">
        <v>43800</v>
      </c>
      <c r="B43" s="5">
        <v>630914</v>
      </c>
      <c r="C43" s="11">
        <v>-9.4999999999999998E-3</v>
      </c>
      <c r="D43" s="11">
        <v>-0.36030000000000001</v>
      </c>
      <c r="E43" s="11">
        <v>-0.42122229561133101</v>
      </c>
      <c r="F43" s="95">
        <v>43800</v>
      </c>
      <c r="G43" s="5">
        <v>8451</v>
      </c>
      <c r="H43" s="11">
        <v>-1.6999999999999999E-3</v>
      </c>
      <c r="I43" s="11">
        <v>-0.15320641282565101</v>
      </c>
      <c r="J43" s="11">
        <v>-0.46512658227848103</v>
      </c>
      <c r="K43" s="95">
        <v>43800</v>
      </c>
      <c r="L43" s="5">
        <v>57128</v>
      </c>
      <c r="M43" s="11">
        <v>-1.4200000000000001E-2</v>
      </c>
      <c r="N43" s="11">
        <v>-0.18446823697358999</v>
      </c>
      <c r="O43" s="11">
        <v>-0.376195675911771</v>
      </c>
      <c r="P43" s="95">
        <v>43800</v>
      </c>
      <c r="Q43" s="5">
        <v>303025</v>
      </c>
      <c r="R43" s="11">
        <v>-2.35E-2</v>
      </c>
      <c r="S43" s="11">
        <v>-0.43654704351059898</v>
      </c>
      <c r="T43" s="11">
        <v>-0.44904545454545503</v>
      </c>
      <c r="U43" s="95">
        <v>43800</v>
      </c>
      <c r="V43" s="5">
        <v>155988</v>
      </c>
      <c r="W43" s="11">
        <v>2E-3</v>
      </c>
      <c r="X43" s="11">
        <v>-0.21456193353474301</v>
      </c>
      <c r="Y43" s="11">
        <v>-0.38344664031620601</v>
      </c>
      <c r="Z43" s="95">
        <v>43800</v>
      </c>
      <c r="AA43" s="5">
        <v>41177</v>
      </c>
      <c r="AB43" s="11">
        <v>0</v>
      </c>
      <c r="AC43" s="11">
        <v>-0.34639682539682498</v>
      </c>
      <c r="AD43" s="11">
        <v>-0.38724702380952403</v>
      </c>
      <c r="AE43" s="95">
        <v>43800</v>
      </c>
      <c r="AF43" s="5">
        <v>65145</v>
      </c>
      <c r="AG43" s="11">
        <v>3.1E-2</v>
      </c>
      <c r="AH43" s="11">
        <v>-0.39059869036482697</v>
      </c>
      <c r="AI43" s="11">
        <v>-0.42093333333333299</v>
      </c>
    </row>
    <row r="44" spans="1:35" ht="20.100000000000001" customHeight="1">
      <c r="A44" s="36">
        <v>43831</v>
      </c>
      <c r="B44" s="5">
        <v>627677</v>
      </c>
      <c r="C44" s="11">
        <v>-5.1000000000000004E-3</v>
      </c>
      <c r="D44" s="11">
        <v>-0.35820000000000002</v>
      </c>
      <c r="E44" s="11">
        <v>-0.424191802436518</v>
      </c>
      <c r="F44" s="95">
        <v>43831</v>
      </c>
      <c r="G44" s="5">
        <v>8688</v>
      </c>
      <c r="H44" s="11">
        <v>2.8000000000000001E-2</v>
      </c>
      <c r="I44" s="11">
        <v>-0.13552238805970099</v>
      </c>
      <c r="J44" s="11">
        <v>-0.45012658227848101</v>
      </c>
      <c r="K44" s="95">
        <v>43831</v>
      </c>
      <c r="L44" s="5">
        <v>57987</v>
      </c>
      <c r="M44" s="11">
        <v>1.4999999999999999E-2</v>
      </c>
      <c r="N44" s="11">
        <v>-9.3953124999999998E-2</v>
      </c>
      <c r="O44" s="11">
        <v>-0.36681589866783099</v>
      </c>
      <c r="P44" s="95">
        <v>43831</v>
      </c>
      <c r="Q44" s="5">
        <v>301009</v>
      </c>
      <c r="R44" s="11">
        <v>-6.7000000000000002E-3</v>
      </c>
      <c r="S44" s="11">
        <v>-0.43736635514018701</v>
      </c>
      <c r="T44" s="11">
        <v>-0.452710909090909</v>
      </c>
      <c r="U44" s="95">
        <v>43831</v>
      </c>
      <c r="V44" s="5">
        <v>157673</v>
      </c>
      <c r="W44" s="11">
        <v>1.0800000000000001E-2</v>
      </c>
      <c r="X44" s="11">
        <v>-0.203671717171717</v>
      </c>
      <c r="Y44" s="11">
        <v>-0.37678656126482202</v>
      </c>
      <c r="Z44" s="95">
        <v>43831</v>
      </c>
      <c r="AA44" s="5">
        <v>41120</v>
      </c>
      <c r="AB44" s="11">
        <v>0</v>
      </c>
      <c r="AC44" s="11">
        <v>-0.35649452269170601</v>
      </c>
      <c r="AD44" s="11">
        <v>-0.38809523809523799</v>
      </c>
      <c r="AE44" s="95">
        <v>43831</v>
      </c>
      <c r="AF44" s="5">
        <v>61200</v>
      </c>
      <c r="AG44" s="11">
        <v>-6.0600000000000001E-2</v>
      </c>
      <c r="AH44" s="11">
        <v>-0.42803738317757001</v>
      </c>
      <c r="AI44" s="11">
        <v>-0.45600000000000002</v>
      </c>
    </row>
    <row r="45" spans="1:35" ht="20.100000000000001" customHeight="1">
      <c r="A45" s="36">
        <v>43862</v>
      </c>
      <c r="B45" s="5">
        <v>636156</v>
      </c>
      <c r="C45" s="11">
        <v>1.35E-2</v>
      </c>
      <c r="D45" s="11">
        <v>-0.31280000000000002</v>
      </c>
      <c r="E45" s="11">
        <v>-0.41641347424042302</v>
      </c>
      <c r="F45" s="95">
        <v>43862</v>
      </c>
      <c r="G45" s="5">
        <v>8755</v>
      </c>
      <c r="H45" s="11">
        <v>7.7999999999999996E-3</v>
      </c>
      <c r="I45" s="11">
        <v>-0.115656565656566</v>
      </c>
      <c r="J45" s="11">
        <v>-0.44588607594936702</v>
      </c>
      <c r="K45" s="95">
        <v>43862</v>
      </c>
      <c r="L45" s="5">
        <v>59130</v>
      </c>
      <c r="M45" s="11">
        <v>1.9699999999999999E-2</v>
      </c>
      <c r="N45" s="11">
        <v>-5.8439490445859901E-2</v>
      </c>
      <c r="O45" s="11">
        <v>-0.35433500764358999</v>
      </c>
      <c r="P45" s="95">
        <v>43862</v>
      </c>
      <c r="Q45" s="5">
        <v>308499</v>
      </c>
      <c r="R45" s="11">
        <v>2.4899999999999999E-2</v>
      </c>
      <c r="S45" s="11">
        <v>-0.38176553106212402</v>
      </c>
      <c r="T45" s="11">
        <v>-0.43909272727272702</v>
      </c>
      <c r="U45" s="95">
        <v>43862</v>
      </c>
      <c r="V45" s="5">
        <v>157421</v>
      </c>
      <c r="W45" s="11">
        <v>-1.6000000000000001E-3</v>
      </c>
      <c r="X45" s="11">
        <v>-0.17407660020986401</v>
      </c>
      <c r="Y45" s="11">
        <v>-0.377782608695652</v>
      </c>
      <c r="Z45" s="95">
        <v>43862</v>
      </c>
      <c r="AA45" s="5">
        <v>41231</v>
      </c>
      <c r="AB45" s="11">
        <v>2.7000000000000001E-3</v>
      </c>
      <c r="AC45" s="11">
        <v>-0.31281666666666702</v>
      </c>
      <c r="AD45" s="11">
        <v>-0.38644345238095201</v>
      </c>
      <c r="AE45" s="95">
        <v>43862</v>
      </c>
      <c r="AF45" s="5">
        <v>61120</v>
      </c>
      <c r="AG45" s="11">
        <v>-1.2999999999999999E-3</v>
      </c>
      <c r="AH45" s="11">
        <v>-0.40889748549323002</v>
      </c>
      <c r="AI45" s="11">
        <v>-0.45671111111111101</v>
      </c>
    </row>
    <row r="46" spans="1:35" ht="20.100000000000001" customHeight="1">
      <c r="A46" s="36">
        <v>43891</v>
      </c>
      <c r="B46" s="5">
        <v>640462</v>
      </c>
      <c r="C46" s="11">
        <v>6.7999999999999996E-3</v>
      </c>
      <c r="D46" s="11">
        <v>-0.28410000000000002</v>
      </c>
      <c r="E46" s="11">
        <v>-0.41246330544547199</v>
      </c>
      <c r="F46" s="95">
        <v>43891</v>
      </c>
      <c r="G46" s="5">
        <v>9254</v>
      </c>
      <c r="H46" s="11">
        <v>5.7000000000000002E-2</v>
      </c>
      <c r="I46" s="11">
        <v>4.3243243243243199E-4</v>
      </c>
      <c r="J46" s="11">
        <v>-0.414303797468354</v>
      </c>
      <c r="K46" s="95">
        <v>43891</v>
      </c>
      <c r="L46" s="5">
        <v>62445</v>
      </c>
      <c r="M46" s="11">
        <v>5.6000000000000001E-2</v>
      </c>
      <c r="N46" s="11">
        <v>4.5209560792715597E-2</v>
      </c>
      <c r="O46" s="11">
        <v>-0.31813714784887498</v>
      </c>
      <c r="P46" s="95">
        <v>43891</v>
      </c>
      <c r="Q46" s="5">
        <v>311554</v>
      </c>
      <c r="R46" s="11">
        <v>9.9000000000000008E-3</v>
      </c>
      <c r="S46" s="11">
        <v>-0.358414332784184</v>
      </c>
      <c r="T46" s="11">
        <v>-0.43353818181818199</v>
      </c>
      <c r="U46" s="95">
        <v>43891</v>
      </c>
      <c r="V46" s="5">
        <v>155887</v>
      </c>
      <c r="W46" s="11">
        <v>9.7000000000000003E-3</v>
      </c>
      <c r="X46" s="11">
        <v>-0.170813829787234</v>
      </c>
      <c r="Y46" s="11">
        <v>-0.38384584980237202</v>
      </c>
      <c r="Z46" s="95">
        <v>43891</v>
      </c>
      <c r="AA46" s="5">
        <v>42548</v>
      </c>
      <c r="AB46" s="11">
        <v>3.1899999999999998E-2</v>
      </c>
      <c r="AC46" s="11">
        <v>-0.27355301348813399</v>
      </c>
      <c r="AD46" s="11">
        <v>-0.366845238095238</v>
      </c>
      <c r="AE46" s="95">
        <v>43891</v>
      </c>
      <c r="AF46" s="5">
        <v>58774</v>
      </c>
      <c r="AG46" s="11">
        <v>-3.8399999999999997E-2</v>
      </c>
      <c r="AH46" s="11">
        <v>-0.37140106951871699</v>
      </c>
      <c r="AI46" s="11">
        <v>-0.47756444444444401</v>
      </c>
    </row>
    <row r="47" spans="1:35" ht="20.100000000000001" customHeight="1">
      <c r="A47" s="36">
        <v>43922</v>
      </c>
      <c r="B47" s="5">
        <v>657380</v>
      </c>
      <c r="C47" s="11">
        <v>2.64E-2</v>
      </c>
      <c r="D47" s="11">
        <v>-0.24590000000000001</v>
      </c>
      <c r="E47" s="11">
        <v>-0.39694334360780897</v>
      </c>
      <c r="F47" s="95">
        <v>43922</v>
      </c>
      <c r="G47" s="5">
        <v>9911</v>
      </c>
      <c r="H47" s="11">
        <v>7.0999999999999994E-2</v>
      </c>
      <c r="I47" s="11">
        <v>0.13985048878665901</v>
      </c>
      <c r="J47" s="11">
        <v>-0.37272151898734202</v>
      </c>
      <c r="K47" s="95">
        <v>43922</v>
      </c>
      <c r="L47" s="5">
        <v>65670</v>
      </c>
      <c r="M47" s="11">
        <v>5.16E-2</v>
      </c>
      <c r="N47" s="11">
        <v>0.16217746787951701</v>
      </c>
      <c r="O47" s="11">
        <v>-0.28292203537890398</v>
      </c>
      <c r="P47" s="95">
        <v>43922</v>
      </c>
      <c r="Q47" s="5">
        <v>322920</v>
      </c>
      <c r="R47" s="11">
        <v>3.6499999999999998E-2</v>
      </c>
      <c r="S47" s="11">
        <v>-0.32016842105263199</v>
      </c>
      <c r="T47" s="11">
        <v>-0.412872727272727</v>
      </c>
      <c r="U47" s="95">
        <v>43922</v>
      </c>
      <c r="V47" s="5">
        <v>158882</v>
      </c>
      <c r="W47" s="11">
        <v>1.9199999999999998E-2</v>
      </c>
      <c r="X47" s="11">
        <v>-0.13651086956521699</v>
      </c>
      <c r="Y47" s="11">
        <v>-0.37200790513833998</v>
      </c>
      <c r="Z47" s="95">
        <v>43922</v>
      </c>
      <c r="AA47" s="5">
        <v>42620</v>
      </c>
      <c r="AB47" s="11">
        <v>1.6999999999999999E-3</v>
      </c>
      <c r="AC47" s="11">
        <v>-0.23688451208594399</v>
      </c>
      <c r="AD47" s="11">
        <v>-0.36577380952381</v>
      </c>
      <c r="AE47" s="95">
        <v>43922</v>
      </c>
      <c r="AF47" s="5">
        <v>57377</v>
      </c>
      <c r="AG47" s="11">
        <v>-2.3800000000000002E-2</v>
      </c>
      <c r="AH47" s="11">
        <v>-0.37429661941112302</v>
      </c>
      <c r="AI47" s="11">
        <v>-0.48998222222222199</v>
      </c>
    </row>
    <row r="48" spans="1:35" ht="20.100000000000001" customHeight="1">
      <c r="A48" s="36">
        <v>43952</v>
      </c>
      <c r="B48" s="5">
        <v>665359</v>
      </c>
      <c r="C48" s="11">
        <v>1.21E-2</v>
      </c>
      <c r="D48" s="11">
        <v>-0.20710000000000001</v>
      </c>
      <c r="E48" s="11">
        <v>-0.3896</v>
      </c>
      <c r="F48" s="95">
        <v>43952</v>
      </c>
      <c r="G48" s="5">
        <v>10145</v>
      </c>
      <c r="H48" s="11">
        <v>2.3599999999999999E-2</v>
      </c>
      <c r="I48" s="11">
        <v>0.19350000000000001</v>
      </c>
      <c r="J48" s="11">
        <v>-0.3579</v>
      </c>
      <c r="K48" s="95">
        <v>43952</v>
      </c>
      <c r="L48" s="5">
        <v>68124</v>
      </c>
      <c r="M48" s="11">
        <v>3.7400000000000003E-2</v>
      </c>
      <c r="N48" s="11">
        <v>0.2122</v>
      </c>
      <c r="O48" s="11">
        <v>-0.25609999999999999</v>
      </c>
      <c r="P48" s="95">
        <v>43952</v>
      </c>
      <c r="Q48" s="5">
        <v>325151</v>
      </c>
      <c r="R48" s="11">
        <v>6.8999999999999999E-3</v>
      </c>
      <c r="S48" s="11">
        <v>-0.29289999999999999</v>
      </c>
      <c r="T48" s="11">
        <v>-0.4088</v>
      </c>
      <c r="U48" s="95">
        <v>43952</v>
      </c>
      <c r="V48" s="5">
        <v>159980</v>
      </c>
      <c r="W48" s="11">
        <v>6.8999999999999999E-3</v>
      </c>
      <c r="X48" s="11">
        <v>-0.11070000000000001</v>
      </c>
      <c r="Y48" s="11">
        <v>-0.36770000000000003</v>
      </c>
      <c r="Z48" s="95">
        <v>43952</v>
      </c>
      <c r="AA48" s="5">
        <v>43559</v>
      </c>
      <c r="AB48" s="11">
        <v>2.1999999999999999E-2</v>
      </c>
      <c r="AC48" s="11">
        <v>-8.6599999999999996E-2</v>
      </c>
      <c r="AD48" s="11">
        <v>-0.3518</v>
      </c>
      <c r="AE48" s="95">
        <v>43952</v>
      </c>
      <c r="AF48" s="5">
        <v>58400</v>
      </c>
      <c r="AG48" s="11">
        <v>1.78E-2</v>
      </c>
      <c r="AH48" s="11">
        <v>-0.3286</v>
      </c>
      <c r="AI48" s="11">
        <v>-0.48089999999999999</v>
      </c>
    </row>
    <row r="49" spans="1:35" ht="20.100000000000001" customHeight="1">
      <c r="A49" s="36">
        <v>43983</v>
      </c>
      <c r="B49" s="5">
        <v>669325</v>
      </c>
      <c r="C49" s="11">
        <v>6.0000000000000001E-3</v>
      </c>
      <c r="D49" s="11">
        <v>-0.1024</v>
      </c>
      <c r="E49" s="11">
        <v>-0.38600000000000001</v>
      </c>
      <c r="F49" s="95">
        <v>43983</v>
      </c>
      <c r="G49" s="5">
        <v>10799</v>
      </c>
      <c r="H49" s="11">
        <v>6.4500000000000002E-2</v>
      </c>
      <c r="I49" s="11">
        <v>0.3332</v>
      </c>
      <c r="J49" s="11">
        <v>-0.3165</v>
      </c>
      <c r="K49" s="95">
        <v>43983</v>
      </c>
      <c r="L49" s="5">
        <v>69867</v>
      </c>
      <c r="M49" s="11">
        <v>2.5600000000000001E-2</v>
      </c>
      <c r="N49" s="11">
        <v>0.22620000000000001</v>
      </c>
      <c r="O49" s="11">
        <v>-0.23710000000000001</v>
      </c>
      <c r="P49" s="95">
        <v>43983</v>
      </c>
      <c r="Q49" s="5">
        <v>329877</v>
      </c>
      <c r="R49" s="11">
        <v>1.4500000000000001E-2</v>
      </c>
      <c r="S49" s="11">
        <v>-0.152</v>
      </c>
      <c r="T49" s="11">
        <v>-0.4002</v>
      </c>
      <c r="U49" s="95">
        <v>43983</v>
      </c>
      <c r="V49" s="5">
        <v>160280</v>
      </c>
      <c r="W49" s="11">
        <v>1.9E-3</v>
      </c>
      <c r="X49" s="11">
        <v>-7.3499999999999996E-2</v>
      </c>
      <c r="Y49" s="11">
        <v>-0.36649999999999999</v>
      </c>
      <c r="Z49" s="95">
        <v>43983</v>
      </c>
      <c r="AA49" s="5">
        <v>41876</v>
      </c>
      <c r="AB49" s="11">
        <v>-3.8699999999999998E-2</v>
      </c>
      <c r="AC49" s="11">
        <v>-0.37330000000000002</v>
      </c>
      <c r="AD49" s="11">
        <v>-0.37680000000000002</v>
      </c>
      <c r="AE49" s="95">
        <v>43983</v>
      </c>
      <c r="AF49" s="5">
        <v>56626</v>
      </c>
      <c r="AG49" s="11">
        <v>-3.04E-2</v>
      </c>
      <c r="AH49" s="11">
        <v>-0.246</v>
      </c>
      <c r="AI49" s="11">
        <v>-0.49669999999999997</v>
      </c>
    </row>
    <row r="50" spans="1:35" ht="20.100000000000001" customHeight="1">
      <c r="A50" s="36">
        <v>44013</v>
      </c>
      <c r="B50" s="5">
        <v>679585</v>
      </c>
      <c r="C50" s="11">
        <v>1.5299999999999999E-2</v>
      </c>
      <c r="D50" s="11">
        <v>8.9999999999999998E-4</v>
      </c>
      <c r="E50" s="11">
        <v>-0.37659999999999999</v>
      </c>
      <c r="F50" s="95">
        <v>44013</v>
      </c>
      <c r="G50" s="5">
        <v>12536</v>
      </c>
      <c r="H50" s="11">
        <v>0.1608</v>
      </c>
      <c r="I50" s="11">
        <v>0.51039999999999996</v>
      </c>
      <c r="J50" s="11">
        <v>-0.20660000000000001</v>
      </c>
      <c r="K50" s="95">
        <v>44013</v>
      </c>
      <c r="L50" s="5">
        <v>73551</v>
      </c>
      <c r="M50" s="11">
        <v>5.2699999999999997E-2</v>
      </c>
      <c r="N50" s="11">
        <v>0.22789999999999999</v>
      </c>
      <c r="O50" s="11">
        <v>-0.19689999999999999</v>
      </c>
      <c r="P50" s="95">
        <v>44013</v>
      </c>
      <c r="Q50" s="5">
        <v>335652</v>
      </c>
      <c r="R50" s="11">
        <v>1.7500000000000002E-2</v>
      </c>
      <c r="S50" s="11">
        <v>6.9999999999999999E-4</v>
      </c>
      <c r="T50" s="11">
        <v>-0.38969999999999999</v>
      </c>
      <c r="U50" s="95">
        <v>44013</v>
      </c>
      <c r="V50" s="5">
        <v>159988</v>
      </c>
      <c r="W50" s="11">
        <v>-1.8E-3</v>
      </c>
      <c r="X50" s="11">
        <v>-2.1499999999999998E-2</v>
      </c>
      <c r="Y50" s="11">
        <v>-0.36759999999999998</v>
      </c>
      <c r="Z50" s="95">
        <v>44013</v>
      </c>
      <c r="AA50" s="5">
        <v>43522</v>
      </c>
      <c r="AB50" s="11">
        <v>3.9300000000000002E-2</v>
      </c>
      <c r="AC50" s="11">
        <v>1.6899999999999998E-2</v>
      </c>
      <c r="AD50" s="11">
        <v>-0.35239999999999999</v>
      </c>
      <c r="AE50" s="95">
        <v>44013</v>
      </c>
      <c r="AF50" s="5">
        <v>54336</v>
      </c>
      <c r="AG50" s="11">
        <v>-4.0399999999999998E-2</v>
      </c>
      <c r="AH50" s="11">
        <v>-0.21290000000000001</v>
      </c>
      <c r="AI50" s="11">
        <v>-0.51700000000000002</v>
      </c>
    </row>
    <row r="51" spans="1:35" ht="20.100000000000001" customHeight="1">
      <c r="A51" s="36">
        <v>44044</v>
      </c>
      <c r="B51" s="5">
        <v>696529</v>
      </c>
      <c r="C51" s="11">
        <v>2.4899999999999999E-2</v>
      </c>
      <c r="D51" s="11">
        <v>3.8600000000000002E-2</v>
      </c>
      <c r="E51" s="11">
        <v>-0.36099999999999999</v>
      </c>
      <c r="F51" s="95">
        <v>44044</v>
      </c>
      <c r="G51" s="5">
        <v>13210</v>
      </c>
      <c r="H51" s="11">
        <v>5.3800000000000001E-2</v>
      </c>
      <c r="I51" s="11">
        <v>0.51229999999999998</v>
      </c>
      <c r="J51" s="11">
        <v>-0.16389999999999999</v>
      </c>
      <c r="K51" s="95">
        <v>44044</v>
      </c>
      <c r="L51" s="5">
        <v>78870</v>
      </c>
      <c r="M51" s="11">
        <v>7.2300000000000003E-2</v>
      </c>
      <c r="N51" s="11">
        <v>0.31440000000000001</v>
      </c>
      <c r="O51" s="11">
        <v>-0.13880000000000001</v>
      </c>
      <c r="P51" s="95">
        <v>44044</v>
      </c>
      <c r="Q51" s="5">
        <v>339098</v>
      </c>
      <c r="R51" s="11">
        <v>1.03E-2</v>
      </c>
      <c r="S51" s="11">
        <v>2.0400000000000001E-2</v>
      </c>
      <c r="T51" s="11">
        <v>-0.38350000000000001</v>
      </c>
      <c r="U51" s="95">
        <v>44044</v>
      </c>
      <c r="V51" s="5">
        <v>163200</v>
      </c>
      <c r="W51" s="11">
        <v>2.01E-2</v>
      </c>
      <c r="X51" s="11">
        <v>6.7999999999999996E-3</v>
      </c>
      <c r="Y51" s="11">
        <v>-0.35489999999999999</v>
      </c>
      <c r="Z51" s="95">
        <v>44044</v>
      </c>
      <c r="AA51" s="5">
        <v>45489</v>
      </c>
      <c r="AB51" s="11">
        <v>4.5199999999999997E-2</v>
      </c>
      <c r="AC51" s="11">
        <v>8.0500000000000002E-2</v>
      </c>
      <c r="AD51" s="11">
        <v>-0.3231</v>
      </c>
      <c r="AE51" s="95">
        <v>44044</v>
      </c>
      <c r="AF51" s="5">
        <v>56662</v>
      </c>
      <c r="AG51" s="11">
        <v>4.2799999999999998E-2</v>
      </c>
      <c r="AH51" s="11">
        <v>-0.1336</v>
      </c>
      <c r="AI51" s="11">
        <v>-0.49630000000000002</v>
      </c>
    </row>
    <row r="52" spans="1:35" ht="20.100000000000001" customHeight="1">
      <c r="A52" s="36">
        <v>44075</v>
      </c>
      <c r="B52" s="5">
        <v>713367</v>
      </c>
      <c r="C52" s="11">
        <v>2.4199999999999999E-2</v>
      </c>
      <c r="D52" s="11">
        <v>9.1700000000000004E-2</v>
      </c>
      <c r="E52" s="11">
        <v>-0.34560000000000002</v>
      </c>
      <c r="F52" s="95">
        <v>44075</v>
      </c>
      <c r="G52" s="5">
        <v>13533</v>
      </c>
      <c r="H52" s="11">
        <v>2.4400000000000002E-2</v>
      </c>
      <c r="I52" s="11">
        <v>0.52139999999999997</v>
      </c>
      <c r="J52" s="11">
        <v>-0.14349999999999999</v>
      </c>
      <c r="K52" s="95">
        <v>44075</v>
      </c>
      <c r="L52" s="5">
        <v>82444</v>
      </c>
      <c r="M52" s="11">
        <v>4.53E-2</v>
      </c>
      <c r="N52" s="11">
        <v>0.3569</v>
      </c>
      <c r="O52" s="11">
        <v>-9.98E-2</v>
      </c>
      <c r="P52" s="95">
        <v>44075</v>
      </c>
      <c r="Q52" s="5">
        <v>343220</v>
      </c>
      <c r="R52" s="11">
        <v>1.2200000000000001E-2</v>
      </c>
      <c r="S52" s="11">
        <v>7.2499999999999995E-2</v>
      </c>
      <c r="T52" s="11">
        <v>-0.376</v>
      </c>
      <c r="U52" s="95">
        <v>44075</v>
      </c>
      <c r="V52" s="5">
        <v>169090</v>
      </c>
      <c r="W52" s="11">
        <v>3.61E-2</v>
      </c>
      <c r="X52" s="11">
        <v>5.5199999999999999E-2</v>
      </c>
      <c r="Y52" s="11">
        <v>-0.33169999999999999</v>
      </c>
      <c r="Z52" s="95">
        <v>44075</v>
      </c>
      <c r="AA52" s="5">
        <v>47000</v>
      </c>
      <c r="AB52" s="11">
        <v>3.32E-2</v>
      </c>
      <c r="AC52" s="11">
        <v>0.16919999999999999</v>
      </c>
      <c r="AD52" s="11">
        <v>-0.30059999999999998</v>
      </c>
      <c r="AE52" s="95">
        <v>44075</v>
      </c>
      <c r="AF52" s="5">
        <v>58080</v>
      </c>
      <c r="AG52" s="11">
        <v>2.5000000000000001E-2</v>
      </c>
      <c r="AH52" s="11">
        <v>-8.2900000000000001E-2</v>
      </c>
      <c r="AI52" s="11">
        <v>-0.48370000000000002</v>
      </c>
    </row>
    <row r="53" spans="1:35" ht="20.100000000000001" customHeight="1">
      <c r="A53" s="36">
        <v>44105</v>
      </c>
      <c r="B53" s="5">
        <v>730617</v>
      </c>
      <c r="C53" s="11">
        <v>2.4199999999999999E-2</v>
      </c>
      <c r="D53" s="11">
        <v>0.1454</v>
      </c>
      <c r="E53" s="11">
        <v>-0.32979999999999998</v>
      </c>
      <c r="F53" s="95">
        <v>44105</v>
      </c>
      <c r="G53" s="5">
        <v>14201</v>
      </c>
      <c r="H53" s="11">
        <v>4.9399999999999999E-2</v>
      </c>
      <c r="I53" s="11">
        <v>0.61760000000000004</v>
      </c>
      <c r="J53" s="11">
        <v>-0.1012</v>
      </c>
      <c r="K53" s="95">
        <v>44105</v>
      </c>
      <c r="L53" s="5">
        <v>86333</v>
      </c>
      <c r="M53" s="11">
        <v>4.7199999999999999E-2</v>
      </c>
      <c r="N53" s="11">
        <v>0.46579999999999999</v>
      </c>
      <c r="O53" s="11">
        <v>-5.7299999999999997E-2</v>
      </c>
      <c r="P53" s="95">
        <v>44105</v>
      </c>
      <c r="Q53" s="5">
        <v>349098</v>
      </c>
      <c r="R53" s="11">
        <v>1.7100000000000001E-2</v>
      </c>
      <c r="S53" s="11">
        <v>0.1221</v>
      </c>
      <c r="T53" s="11">
        <v>-0.36530000000000001</v>
      </c>
      <c r="U53" s="95">
        <v>44105</v>
      </c>
      <c r="V53" s="5">
        <v>172202</v>
      </c>
      <c r="W53" s="11">
        <v>1.84E-2</v>
      </c>
      <c r="X53" s="11">
        <v>9.06E-2</v>
      </c>
      <c r="Y53" s="11">
        <v>-0.31940000000000002</v>
      </c>
      <c r="Z53" s="95">
        <v>44105</v>
      </c>
      <c r="AA53" s="5">
        <v>48883</v>
      </c>
      <c r="AB53" s="11">
        <v>4.0099999999999997E-2</v>
      </c>
      <c r="AC53" s="11">
        <v>0.2258</v>
      </c>
      <c r="AD53" s="11">
        <v>-0.27260000000000001</v>
      </c>
      <c r="AE53" s="95">
        <v>44105</v>
      </c>
      <c r="AF53" s="5">
        <v>59900</v>
      </c>
      <c r="AG53" s="11">
        <v>3.1300000000000001E-2</v>
      </c>
      <c r="AH53" s="11">
        <v>-2.2700000000000001E-2</v>
      </c>
      <c r="AI53" s="11">
        <v>-0.46760000000000002</v>
      </c>
    </row>
    <row r="54" spans="1:35" ht="20.100000000000001" customHeight="1">
      <c r="A54" s="36">
        <v>44136</v>
      </c>
      <c r="B54" s="5">
        <v>756531</v>
      </c>
      <c r="C54" s="11">
        <v>3.5499999999999997E-2</v>
      </c>
      <c r="D54" s="86">
        <v>0.18770000000000001</v>
      </c>
      <c r="E54" s="86">
        <v>-0.30599999999999999</v>
      </c>
      <c r="F54" s="95">
        <v>44136</v>
      </c>
      <c r="G54" s="5">
        <v>14900</v>
      </c>
      <c r="H54" s="11">
        <v>4.9200000000000001E-2</v>
      </c>
      <c r="I54" s="86">
        <v>0.73280000000000001</v>
      </c>
      <c r="J54" s="86">
        <v>-5.7000000000000002E-2</v>
      </c>
      <c r="K54" s="95">
        <v>44136</v>
      </c>
      <c r="L54" s="5">
        <v>87893</v>
      </c>
      <c r="M54" s="11">
        <v>1.8100000000000002E-2</v>
      </c>
      <c r="N54" s="86">
        <v>0.51670000000000005</v>
      </c>
      <c r="O54" s="86">
        <v>-4.0300000000000002E-2</v>
      </c>
      <c r="P54" s="95">
        <v>44136</v>
      </c>
      <c r="Q54" s="5">
        <v>363065</v>
      </c>
      <c r="R54" s="11">
        <v>0.04</v>
      </c>
      <c r="S54" s="86">
        <v>0.16993200786259799</v>
      </c>
      <c r="T54" s="86">
        <v>-0.33988181818181801</v>
      </c>
      <c r="U54" s="95">
        <v>44136</v>
      </c>
      <c r="V54" s="5">
        <v>179000</v>
      </c>
      <c r="W54" s="11">
        <v>3.9399999999999998E-2</v>
      </c>
      <c r="X54" s="86">
        <v>0.14979999999999999</v>
      </c>
      <c r="Y54" s="86">
        <v>-0.29249999999999998</v>
      </c>
      <c r="Z54" s="95">
        <v>44136</v>
      </c>
      <c r="AA54" s="5">
        <v>50333</v>
      </c>
      <c r="AB54" s="11">
        <v>2.9700000000000001E-2</v>
      </c>
      <c r="AC54" s="86">
        <v>0.22170000000000001</v>
      </c>
      <c r="AD54" s="86">
        <v>-0.251</v>
      </c>
      <c r="AE54" s="95">
        <v>44136</v>
      </c>
      <c r="AF54" s="5">
        <v>61340</v>
      </c>
      <c r="AG54" s="11">
        <v>2.4E-2</v>
      </c>
      <c r="AH54" s="86">
        <v>-2.9399999999999999E-2</v>
      </c>
      <c r="AI54" s="86">
        <v>-0.45479999999999998</v>
      </c>
    </row>
    <row r="55" spans="1:35" ht="20.100000000000001" customHeight="1">
      <c r="A55" s="36">
        <v>44166</v>
      </c>
      <c r="B55" s="5">
        <v>743841</v>
      </c>
      <c r="C55" s="86">
        <v>-1.6799999999999999E-2</v>
      </c>
      <c r="D55" s="86">
        <v>0.17899999999999999</v>
      </c>
      <c r="E55" s="86">
        <v>-0.31759999999999999</v>
      </c>
      <c r="F55" s="95">
        <v>44166</v>
      </c>
      <c r="G55" s="5">
        <v>14300</v>
      </c>
      <c r="H55" s="11">
        <v>-4.0300000000000002E-2</v>
      </c>
      <c r="I55" s="86">
        <v>0.69210000000000005</v>
      </c>
      <c r="J55" s="86">
        <v>-9.4899999999999998E-2</v>
      </c>
      <c r="K55" s="95">
        <v>44166</v>
      </c>
      <c r="L55" s="5">
        <v>84550</v>
      </c>
      <c r="M55" s="11">
        <v>-3.7999999999999999E-2</v>
      </c>
      <c r="N55" s="86">
        <v>0.48</v>
      </c>
      <c r="O55" s="86">
        <v>-7.6799999999999993E-2</v>
      </c>
      <c r="P55" s="95">
        <v>44166</v>
      </c>
      <c r="Q55" s="5">
        <v>356852</v>
      </c>
      <c r="R55" s="11">
        <v>-1.7100000000000001E-2</v>
      </c>
      <c r="S55" s="86">
        <v>0.17763220856365</v>
      </c>
      <c r="T55" s="86">
        <v>-0.351178181818182</v>
      </c>
      <c r="U55" s="95">
        <v>44166</v>
      </c>
      <c r="V55" s="5">
        <v>176552</v>
      </c>
      <c r="W55" s="11">
        <v>-1.37E-2</v>
      </c>
      <c r="X55" s="86">
        <v>0.1318</v>
      </c>
      <c r="Y55" s="86">
        <v>-0.30220000000000002</v>
      </c>
      <c r="Z55" s="95">
        <v>44166</v>
      </c>
      <c r="AA55" s="5">
        <v>49585</v>
      </c>
      <c r="AB55" s="11">
        <v>-1.49E-2</v>
      </c>
      <c r="AC55" s="86">
        <v>0.20419999999999999</v>
      </c>
      <c r="AD55" s="86">
        <v>-0.2621</v>
      </c>
      <c r="AE55" s="95">
        <v>44166</v>
      </c>
      <c r="AF55" s="5">
        <v>62002</v>
      </c>
      <c r="AG55" s="11">
        <v>1.0800000000000001E-2</v>
      </c>
      <c r="AH55" s="86">
        <v>-4.82E-2</v>
      </c>
      <c r="AI55" s="86">
        <v>-0.44890000000000002</v>
      </c>
    </row>
    <row r="56" spans="1:35" ht="20.100000000000001" customHeight="1">
      <c r="A56" s="36">
        <v>44197</v>
      </c>
      <c r="B56" s="5">
        <v>677151</v>
      </c>
      <c r="C56" s="11">
        <v>-8.9700000000000002E-2</v>
      </c>
      <c r="D56" s="86">
        <v>7.8799999999999995E-2</v>
      </c>
      <c r="E56" s="86">
        <v>-0.37880000000000003</v>
      </c>
      <c r="F56" s="95">
        <v>44197</v>
      </c>
      <c r="G56" s="5">
        <v>12259</v>
      </c>
      <c r="H56" s="11">
        <v>-0.14269999999999999</v>
      </c>
      <c r="I56" s="86">
        <v>0.41099999999999998</v>
      </c>
      <c r="J56" s="86">
        <v>-0.22409999999999999</v>
      </c>
      <c r="K56" s="95">
        <v>44197</v>
      </c>
      <c r="L56" s="5">
        <v>77387</v>
      </c>
      <c r="M56" s="11">
        <v>-8.5000000000000006E-2</v>
      </c>
      <c r="N56" s="86">
        <v>0.33460000000000001</v>
      </c>
      <c r="O56" s="86">
        <v>-0.155</v>
      </c>
      <c r="P56" s="95">
        <v>44197</v>
      </c>
      <c r="Q56" s="5">
        <v>330112</v>
      </c>
      <c r="R56" s="11">
        <v>-7.4999999999999997E-2</v>
      </c>
      <c r="S56" s="86">
        <v>9.6699999999999994E-2</v>
      </c>
      <c r="T56" s="86">
        <v>-0.39979999999999999</v>
      </c>
      <c r="U56" s="95">
        <v>44197</v>
      </c>
      <c r="V56" s="5">
        <v>156622</v>
      </c>
      <c r="W56" s="11">
        <v>-0.1129</v>
      </c>
      <c r="X56" s="86">
        <v>-6.7000000000000002E-3</v>
      </c>
      <c r="Y56" s="86">
        <v>-0.38090000000000002</v>
      </c>
      <c r="Z56" s="95">
        <v>44197</v>
      </c>
      <c r="AA56" s="5">
        <v>41383</v>
      </c>
      <c r="AB56" s="11">
        <v>-0.16539999999999999</v>
      </c>
      <c r="AC56" s="86">
        <v>6.4000000000000003E-3</v>
      </c>
      <c r="AD56" s="86">
        <v>-0.38419999999999999</v>
      </c>
      <c r="AE56" s="95">
        <v>44197</v>
      </c>
      <c r="AF56" s="5">
        <v>59388</v>
      </c>
      <c r="AG56" s="11">
        <v>-4.2200000000000001E-2</v>
      </c>
      <c r="AH56" s="86">
        <v>-2.9600000000000001E-2</v>
      </c>
      <c r="AI56" s="86">
        <v>-0.47210000000000002</v>
      </c>
    </row>
    <row r="57" spans="1:35" ht="20.100000000000001" customHeight="1">
      <c r="A57" s="36">
        <v>44228</v>
      </c>
      <c r="B57" s="5">
        <v>636734</v>
      </c>
      <c r="C57" s="11">
        <v>-5.9700000000000003E-2</v>
      </c>
      <c r="D57" s="11">
        <v>8.9999999999999998E-4</v>
      </c>
      <c r="E57" s="11">
        <v>-0.41589999999999999</v>
      </c>
      <c r="F57" s="95">
        <v>44228</v>
      </c>
      <c r="G57" s="5">
        <v>8897</v>
      </c>
      <c r="H57" s="11">
        <v>-0.2742</v>
      </c>
      <c r="I57" s="11">
        <v>1.6199999999999999E-2</v>
      </c>
      <c r="J57" s="11">
        <v>-0.43690000000000001</v>
      </c>
      <c r="K57" s="95">
        <v>44228</v>
      </c>
      <c r="L57" s="5">
        <v>71029</v>
      </c>
      <c r="M57" s="11">
        <v>-8.2199999999999995E-2</v>
      </c>
      <c r="N57" s="11">
        <v>0.20119999999999999</v>
      </c>
      <c r="O57" s="11">
        <v>-0.22439999999999999</v>
      </c>
      <c r="P57" s="95">
        <v>44228</v>
      </c>
      <c r="Q57" s="5">
        <v>312222</v>
      </c>
      <c r="R57" s="11">
        <v>-5.4199999999999998E-2</v>
      </c>
      <c r="S57" s="11">
        <v>1.21E-2</v>
      </c>
      <c r="T57" s="11">
        <v>-0.43230000000000002</v>
      </c>
      <c r="U57" s="95">
        <v>44228</v>
      </c>
      <c r="V57" s="5">
        <v>151008</v>
      </c>
      <c r="W57" s="11">
        <v>-3.5799999999999998E-2</v>
      </c>
      <c r="X57" s="11">
        <v>-4.07E-2</v>
      </c>
      <c r="Y57" s="11">
        <v>-0.40310000000000001</v>
      </c>
      <c r="Z57" s="95">
        <v>44228</v>
      </c>
      <c r="AA57" s="5">
        <v>36344</v>
      </c>
      <c r="AB57" s="11">
        <v>-0.12180000000000001</v>
      </c>
      <c r="AC57" s="11">
        <v>-0.11849999999999999</v>
      </c>
      <c r="AD57" s="11">
        <v>-0.4592</v>
      </c>
      <c r="AE57" s="95">
        <v>44228</v>
      </c>
      <c r="AF57" s="5">
        <v>57234</v>
      </c>
      <c r="AG57" s="11">
        <v>-3.6299999999999999E-2</v>
      </c>
      <c r="AH57" s="11">
        <v>-6.3600000000000004E-2</v>
      </c>
      <c r="AI57" s="11">
        <v>-0.49130000000000001</v>
      </c>
    </row>
    <row r="58" spans="1:35" ht="20.100000000000001" customHeight="1">
      <c r="A58" s="36">
        <v>44256</v>
      </c>
      <c r="B58" s="5">
        <v>662580</v>
      </c>
      <c r="C58" s="11">
        <v>4.0599999999999997E-2</v>
      </c>
      <c r="D58" s="11">
        <v>3.4500000000000003E-2</v>
      </c>
      <c r="E58" s="11">
        <v>-0.39219999999999999</v>
      </c>
      <c r="F58" s="95">
        <v>44256</v>
      </c>
      <c r="G58" s="5">
        <v>8789</v>
      </c>
      <c r="H58" s="11">
        <v>-1.21E-2</v>
      </c>
      <c r="I58" s="11">
        <v>-5.0200000000000002E-2</v>
      </c>
      <c r="J58" s="11">
        <v>-0.44369999999999998</v>
      </c>
      <c r="K58" s="95">
        <v>44256</v>
      </c>
      <c r="L58" s="5">
        <v>74393</v>
      </c>
      <c r="M58" s="11">
        <v>4.7399999999999998E-2</v>
      </c>
      <c r="N58" s="86">
        <v>0.1913</v>
      </c>
      <c r="O58" s="86">
        <v>-0.18770000000000001</v>
      </c>
      <c r="P58" s="95">
        <v>44256</v>
      </c>
      <c r="Q58" s="5">
        <v>323099</v>
      </c>
      <c r="R58" s="11">
        <v>3.4799999999999998E-2</v>
      </c>
      <c r="S58" s="86">
        <v>3.7100000000000001E-2</v>
      </c>
      <c r="T58" s="86">
        <v>-0.41249999999999998</v>
      </c>
      <c r="U58" s="95">
        <v>44256</v>
      </c>
      <c r="V58" s="5">
        <v>156330</v>
      </c>
      <c r="W58" s="11">
        <v>3.5200000000000002E-2</v>
      </c>
      <c r="X58" s="86">
        <v>2.8E-3</v>
      </c>
      <c r="Y58" s="86">
        <v>-0.3821</v>
      </c>
      <c r="Z58" s="95">
        <v>44256</v>
      </c>
      <c r="AA58" s="5">
        <v>37940</v>
      </c>
      <c r="AB58" s="11">
        <v>4.3900000000000002E-2</v>
      </c>
      <c r="AC58" s="86">
        <v>-0.10829999999999999</v>
      </c>
      <c r="AD58" s="86">
        <v>-0.43540000000000001</v>
      </c>
      <c r="AE58" s="95">
        <v>44256</v>
      </c>
      <c r="AF58" s="5">
        <v>62029</v>
      </c>
      <c r="AG58" s="11">
        <v>8.3799999999999999E-2</v>
      </c>
      <c r="AH58" s="86">
        <v>5.5399999999999998E-2</v>
      </c>
      <c r="AI58" s="86">
        <v>-0.4486</v>
      </c>
    </row>
    <row r="59" spans="1:35" ht="20.100000000000001" customHeight="1">
      <c r="A59" s="36">
        <v>44287</v>
      </c>
      <c r="B59" s="5">
        <v>681353</v>
      </c>
      <c r="C59" s="11">
        <v>2.8299999999999999E-2</v>
      </c>
      <c r="D59" s="86">
        <v>3.6499999999999998E-2</v>
      </c>
      <c r="E59" s="86">
        <v>-0.375</v>
      </c>
      <c r="F59" s="95">
        <v>44287</v>
      </c>
      <c r="G59" s="5">
        <v>8988</v>
      </c>
      <c r="H59" s="11">
        <v>2.2599999999999999E-2</v>
      </c>
      <c r="I59" s="86">
        <v>-9.3100000000000002E-2</v>
      </c>
      <c r="J59" s="86">
        <v>-0.43109999999999998</v>
      </c>
      <c r="K59" s="95">
        <v>44287</v>
      </c>
      <c r="L59" s="5">
        <v>77120</v>
      </c>
      <c r="M59" s="11">
        <v>3.6700000000000003E-2</v>
      </c>
      <c r="N59" s="86">
        <v>0.1744</v>
      </c>
      <c r="O59" s="86">
        <v>-0.15790000000000001</v>
      </c>
      <c r="P59" s="95">
        <v>44287</v>
      </c>
      <c r="Q59" s="5">
        <v>332201</v>
      </c>
      <c r="R59" s="11">
        <v>2.8199999999999999E-2</v>
      </c>
      <c r="S59" s="86">
        <v>2.8740864610429798E-2</v>
      </c>
      <c r="T59" s="86">
        <v>-0.39599818181818203</v>
      </c>
      <c r="U59" s="95">
        <v>44287</v>
      </c>
      <c r="V59" s="5">
        <v>161200</v>
      </c>
      <c r="W59" s="11">
        <v>3.1199999999999999E-2</v>
      </c>
      <c r="X59" s="86">
        <v>1.46E-2</v>
      </c>
      <c r="Y59" s="86">
        <v>-0.36280000000000001</v>
      </c>
      <c r="Z59" s="95">
        <v>44287</v>
      </c>
      <c r="AA59" s="5">
        <v>38500</v>
      </c>
      <c r="AB59" s="11">
        <v>1.4800000000000001E-2</v>
      </c>
      <c r="AC59" s="86">
        <v>-9.6699999999999994E-2</v>
      </c>
      <c r="AD59" s="86">
        <v>-0.42709999999999998</v>
      </c>
      <c r="AE59" s="95">
        <v>44287</v>
      </c>
      <c r="AF59" s="5">
        <v>63344</v>
      </c>
      <c r="AG59" s="11">
        <v>2.12E-2</v>
      </c>
      <c r="AH59" s="86">
        <v>0.104</v>
      </c>
      <c r="AI59" s="86">
        <v>-0.43690000000000001</v>
      </c>
    </row>
    <row r="60" spans="1:35" ht="20.100000000000001" customHeight="1">
      <c r="A60" s="36">
        <v>44317</v>
      </c>
      <c r="B60" s="5">
        <v>688894</v>
      </c>
      <c r="C60" s="11">
        <v>1.11E-2</v>
      </c>
      <c r="D60" s="11">
        <v>3.5400000000000001E-2</v>
      </c>
      <c r="E60" s="86">
        <v>-0.36799999999999999</v>
      </c>
      <c r="F60" s="95">
        <v>44317</v>
      </c>
      <c r="G60" s="5">
        <v>9105</v>
      </c>
      <c r="H60" s="11">
        <v>1.2999999999999999E-2</v>
      </c>
      <c r="I60" s="86">
        <v>-0.10249999999999999</v>
      </c>
      <c r="J60" s="86">
        <v>-0.42370000000000002</v>
      </c>
      <c r="K60" s="95">
        <v>44317</v>
      </c>
      <c r="L60" s="5">
        <v>78033</v>
      </c>
      <c r="M60" s="11">
        <v>1.18E-2</v>
      </c>
      <c r="N60" s="86">
        <v>0.14549999999999999</v>
      </c>
      <c r="O60" s="86">
        <v>-0.1479</v>
      </c>
      <c r="P60" s="95">
        <v>44317</v>
      </c>
      <c r="Q60" s="5">
        <v>335432</v>
      </c>
      <c r="R60" s="11">
        <v>9.7000000000000003E-3</v>
      </c>
      <c r="S60" s="86">
        <v>3.1600000000000003E-2</v>
      </c>
      <c r="T60" s="86">
        <v>-0.3901</v>
      </c>
      <c r="U60" s="95">
        <v>44317</v>
      </c>
      <c r="V60" s="5">
        <v>160878</v>
      </c>
      <c r="W60" s="11">
        <v>-2E-3</v>
      </c>
      <c r="X60" s="86">
        <v>5.5999999999999999E-3</v>
      </c>
      <c r="Y60" s="86">
        <v>-0.36409999999999998</v>
      </c>
      <c r="Z60" s="95">
        <v>44317</v>
      </c>
      <c r="AA60" s="5">
        <v>40003</v>
      </c>
      <c r="AB60" s="11">
        <v>3.9E-2</v>
      </c>
      <c r="AC60" s="86">
        <v>-8.1600000000000006E-2</v>
      </c>
      <c r="AD60" s="86">
        <v>-0.4047</v>
      </c>
      <c r="AE60" s="95">
        <v>44317</v>
      </c>
      <c r="AF60" s="5">
        <v>65443</v>
      </c>
      <c r="AG60" s="11">
        <v>3.3099999999999997E-2</v>
      </c>
      <c r="AH60" s="86">
        <v>0.1206</v>
      </c>
      <c r="AI60" s="86">
        <v>-0.41830000000000001</v>
      </c>
    </row>
    <row r="61" spans="1:35" ht="20.100000000000001" customHeight="1">
      <c r="A61" s="36">
        <v>44348</v>
      </c>
      <c r="B61" s="5">
        <v>668262</v>
      </c>
      <c r="C61" s="86">
        <v>-2.9899999999999999E-2</v>
      </c>
      <c r="D61" s="86">
        <v>-1.6000000000000001E-3</v>
      </c>
      <c r="E61" s="86">
        <v>-0.38700000000000001</v>
      </c>
      <c r="F61" s="95">
        <v>44348</v>
      </c>
      <c r="G61" s="5">
        <v>11029</v>
      </c>
      <c r="H61" s="86">
        <v>0.21129999999999999</v>
      </c>
      <c r="I61" s="86">
        <v>2.1299999999999999E-2</v>
      </c>
      <c r="J61" s="86">
        <v>-0.30199999999999999</v>
      </c>
      <c r="K61" s="95">
        <v>44348</v>
      </c>
      <c r="L61" s="5">
        <v>73555</v>
      </c>
      <c r="M61" s="86">
        <v>-5.74E-2</v>
      </c>
      <c r="N61" s="86">
        <v>5.28E-2</v>
      </c>
      <c r="O61" s="86">
        <v>-0.1968</v>
      </c>
      <c r="P61" s="95">
        <v>44348</v>
      </c>
      <c r="Q61" s="5">
        <v>320394</v>
      </c>
      <c r="R61" s="86">
        <v>-4.48E-2</v>
      </c>
      <c r="S61" s="86">
        <v>-2.87E-2</v>
      </c>
      <c r="T61" s="86">
        <v>-0.41749999999999998</v>
      </c>
      <c r="U61" s="95">
        <v>44348</v>
      </c>
      <c r="V61" s="5">
        <v>156883</v>
      </c>
      <c r="W61" s="86">
        <v>-2.4799999999999999E-2</v>
      </c>
      <c r="X61" s="86">
        <v>-2.12E-2</v>
      </c>
      <c r="Y61" s="86">
        <v>-0.37990000000000002</v>
      </c>
      <c r="Z61" s="95">
        <v>44348</v>
      </c>
      <c r="AA61" s="5">
        <v>43567</v>
      </c>
      <c r="AB61" s="86">
        <v>8.9099999999999999E-2</v>
      </c>
      <c r="AC61" s="86">
        <v>4.0399999999999998E-2</v>
      </c>
      <c r="AD61" s="86">
        <v>-0.35170000000000001</v>
      </c>
      <c r="AE61" s="95">
        <v>44348</v>
      </c>
      <c r="AF61" s="5">
        <v>62834</v>
      </c>
      <c r="AG61" s="86">
        <v>-3.9899999999999998E-2</v>
      </c>
      <c r="AH61" s="86">
        <v>0.10961</v>
      </c>
      <c r="AI61" s="86">
        <v>-0.4415</v>
      </c>
    </row>
    <row r="62" spans="1:35" ht="20.100000000000001" customHeight="1">
      <c r="A62" s="36">
        <v>44378</v>
      </c>
      <c r="B62" s="5">
        <v>646656</v>
      </c>
      <c r="C62" s="11">
        <v>-3.2300000000000002E-2</v>
      </c>
      <c r="D62" s="11">
        <v>-4.8500000000000001E-2</v>
      </c>
      <c r="E62" s="86">
        <v>-0.40679999999999999</v>
      </c>
      <c r="F62" s="95">
        <v>44378</v>
      </c>
      <c r="G62" s="5">
        <v>10788</v>
      </c>
      <c r="H62" s="11">
        <v>-2.1899999999999999E-2</v>
      </c>
      <c r="I62" s="86">
        <v>-0.1394</v>
      </c>
      <c r="J62" s="86">
        <v>-0.31719999999999998</v>
      </c>
      <c r="K62" s="95">
        <v>44378</v>
      </c>
      <c r="L62" s="5">
        <v>70102</v>
      </c>
      <c r="M62" s="11">
        <v>-4.6899999999999997E-2</v>
      </c>
      <c r="N62" s="86">
        <v>-4.6899999999999997E-2</v>
      </c>
      <c r="O62" s="86">
        <v>-0.23449999999999999</v>
      </c>
      <c r="P62" s="95">
        <v>44378</v>
      </c>
      <c r="Q62" s="5">
        <v>311584</v>
      </c>
      <c r="R62" s="11">
        <v>-2.75E-2</v>
      </c>
      <c r="S62" s="86">
        <v>-7.17E-2</v>
      </c>
      <c r="T62" s="86">
        <v>-0.4335</v>
      </c>
      <c r="U62" s="95">
        <v>44378</v>
      </c>
      <c r="V62" s="5">
        <v>154840</v>
      </c>
      <c r="W62" s="11">
        <v>-1.2999999999999999E-2</v>
      </c>
      <c r="X62" s="86">
        <v>-3.2199999999999999E-2</v>
      </c>
      <c r="Y62" s="86">
        <v>-0.38800000000000001</v>
      </c>
      <c r="Z62" s="95">
        <v>44378</v>
      </c>
      <c r="AA62" s="5">
        <v>40354</v>
      </c>
      <c r="AB62" s="11">
        <v>-7.3700000000000002E-2</v>
      </c>
      <c r="AC62" s="86">
        <v>-7.2800000000000004E-2</v>
      </c>
      <c r="AD62" s="86">
        <v>-0.39950000000000002</v>
      </c>
      <c r="AE62" s="95">
        <v>44378</v>
      </c>
      <c r="AF62" s="5">
        <v>58988</v>
      </c>
      <c r="AG62" s="11">
        <v>-6.1199999999999997E-2</v>
      </c>
      <c r="AH62" s="86">
        <v>8.5599999999999996E-2</v>
      </c>
      <c r="AI62" s="86">
        <v>-0.47570000000000001</v>
      </c>
    </row>
    <row r="63" spans="1:35" ht="20.100000000000001" customHeight="1">
      <c r="A63" s="36">
        <v>44409</v>
      </c>
      <c r="B63" s="5">
        <v>628012</v>
      </c>
      <c r="C63" s="11">
        <v>-2.8799999999999999E-2</v>
      </c>
      <c r="D63" s="11">
        <v>-9.8400000000000001E-2</v>
      </c>
      <c r="E63" s="11">
        <v>-0.4239</v>
      </c>
      <c r="F63" s="95">
        <v>44409</v>
      </c>
      <c r="G63" s="5">
        <v>10452</v>
      </c>
      <c r="H63" s="11">
        <v>-3.1099999999999999E-2</v>
      </c>
      <c r="I63" s="11">
        <v>-0.20880000000000001</v>
      </c>
      <c r="J63" s="11">
        <v>-0.33850000000000002</v>
      </c>
      <c r="K63" s="95">
        <v>44409</v>
      </c>
      <c r="L63" s="5">
        <v>68554</v>
      </c>
      <c r="M63" s="11">
        <v>-2.2100000000000002E-2</v>
      </c>
      <c r="N63" s="11">
        <v>-0.1308</v>
      </c>
      <c r="O63" s="11">
        <v>-0.25140000000000001</v>
      </c>
      <c r="P63" s="95">
        <v>44409</v>
      </c>
      <c r="Q63" s="5">
        <v>302877</v>
      </c>
      <c r="R63" s="11">
        <v>-2.7900000000000001E-2</v>
      </c>
      <c r="S63" s="11">
        <v>-0.10680000000000001</v>
      </c>
      <c r="T63" s="11">
        <v>-0.44929999999999998</v>
      </c>
      <c r="U63" s="95">
        <v>44409</v>
      </c>
      <c r="V63" s="5">
        <v>150147</v>
      </c>
      <c r="W63" s="11">
        <v>-3.0300000000000001E-2</v>
      </c>
      <c r="X63" s="11">
        <v>-0.08</v>
      </c>
      <c r="Y63" s="11">
        <v>-0.40649999999999997</v>
      </c>
      <c r="Z63" s="95">
        <v>44409</v>
      </c>
      <c r="AA63" s="5">
        <v>38941</v>
      </c>
      <c r="AB63" s="11">
        <v>-3.5000000000000003E-2</v>
      </c>
      <c r="AC63" s="11">
        <v>-0.1439</v>
      </c>
      <c r="AD63" s="11">
        <v>-0.42049999999999998</v>
      </c>
      <c r="AE63" s="95">
        <v>44409</v>
      </c>
      <c r="AF63" s="5">
        <v>57041</v>
      </c>
      <c r="AG63" s="11">
        <v>-3.3000000000000002E-2</v>
      </c>
      <c r="AH63" s="11">
        <v>6.7000000000000002E-3</v>
      </c>
      <c r="AI63" s="11">
        <v>-0.49299999999999999</v>
      </c>
    </row>
    <row r="64" spans="1:35" ht="20.100000000000001" customHeight="1">
      <c r="A64" s="36">
        <v>44440</v>
      </c>
      <c r="B64" s="5">
        <v>610078</v>
      </c>
      <c r="C64" s="11">
        <v>-2.86E-2</v>
      </c>
      <c r="D64" s="11">
        <v>-0.14480000000000001</v>
      </c>
      <c r="E64" s="11">
        <v>-0.44030000000000002</v>
      </c>
      <c r="F64" s="95">
        <v>44440</v>
      </c>
      <c r="G64" s="5">
        <v>10299</v>
      </c>
      <c r="H64" s="11">
        <v>-1.46E-2</v>
      </c>
      <c r="I64" s="11">
        <v>-0.23899999999999999</v>
      </c>
      <c r="J64" s="11">
        <v>-0.34820000000000001</v>
      </c>
      <c r="K64" s="95">
        <v>44440</v>
      </c>
      <c r="L64" s="5">
        <v>67477</v>
      </c>
      <c r="M64" s="11">
        <v>-1.5699999999999999E-2</v>
      </c>
      <c r="N64" s="5">
        <v>-18.155000000000001</v>
      </c>
      <c r="O64" s="11">
        <v>-0.26319999999999999</v>
      </c>
      <c r="P64" s="5" t="s">
        <v>1742</v>
      </c>
      <c r="Q64" s="5">
        <v>295879</v>
      </c>
      <c r="R64" s="11">
        <v>-2.3099999999999999E-2</v>
      </c>
      <c r="S64" s="11">
        <v>-0.13789999999999999</v>
      </c>
      <c r="T64" s="11">
        <v>-0.46200000000000002</v>
      </c>
      <c r="U64" s="5" t="s">
        <v>1742</v>
      </c>
      <c r="V64" s="5">
        <v>145882</v>
      </c>
      <c r="W64" s="11">
        <v>-2.8400000000000002E-2</v>
      </c>
      <c r="X64" s="11">
        <v>-0.13730000000000001</v>
      </c>
      <c r="Y64" s="11">
        <v>-0.4234</v>
      </c>
      <c r="Z64" s="95">
        <v>44440</v>
      </c>
      <c r="AA64" s="5">
        <v>36765</v>
      </c>
      <c r="AB64" s="11">
        <v>-5.6000000000000001E-2</v>
      </c>
      <c r="AC64" s="11">
        <v>-0.21779999999999999</v>
      </c>
      <c r="AD64" s="11">
        <v>-0.45290000000000002</v>
      </c>
      <c r="AE64" s="95">
        <v>44440</v>
      </c>
      <c r="AF64" s="5">
        <v>53776</v>
      </c>
      <c r="AG64" s="11">
        <v>-5.7200000000000001E-2</v>
      </c>
      <c r="AH64" s="11">
        <v>-7.4099999999999999E-2</v>
      </c>
      <c r="AI64" s="11">
        <v>-0.52200000000000002</v>
      </c>
    </row>
    <row r="65" spans="1:35" ht="20.100000000000001" customHeight="1">
      <c r="A65" s="36">
        <v>44470</v>
      </c>
      <c r="B65" s="5">
        <v>595198</v>
      </c>
      <c r="C65" s="11">
        <v>-2.4400000000000002E-2</v>
      </c>
      <c r="D65" s="11">
        <v>-0.18529999999999999</v>
      </c>
      <c r="E65" s="11">
        <v>-0.45400000000000001</v>
      </c>
      <c r="F65" s="95">
        <v>44470</v>
      </c>
      <c r="G65" s="5">
        <v>10098</v>
      </c>
      <c r="H65" s="11">
        <v>-1.95E-2</v>
      </c>
      <c r="I65" s="11">
        <v>-0.28889999999999999</v>
      </c>
      <c r="J65" s="11">
        <v>-0.3609</v>
      </c>
      <c r="K65" s="95">
        <v>44470</v>
      </c>
      <c r="L65" s="5">
        <v>66544</v>
      </c>
      <c r="M65" s="11">
        <v>-1.38E-2</v>
      </c>
      <c r="N65" s="11">
        <v>-0.22919999999999999</v>
      </c>
      <c r="O65" s="11">
        <v>-0.27339999999999998</v>
      </c>
      <c r="P65" s="95">
        <v>44470</v>
      </c>
      <c r="Q65" s="5">
        <v>287464</v>
      </c>
      <c r="R65" s="11">
        <v>-2.8400000000000002E-2</v>
      </c>
      <c r="S65" s="11">
        <v>-0.17660000000000001</v>
      </c>
      <c r="T65" s="11">
        <v>-0.4773</v>
      </c>
      <c r="U65" s="95">
        <v>44470</v>
      </c>
      <c r="V65" s="5">
        <v>142432</v>
      </c>
      <c r="W65" s="11">
        <v>-2.3599999999999999E-2</v>
      </c>
      <c r="X65" s="11">
        <v>-0.1729</v>
      </c>
      <c r="Y65" s="11">
        <v>-0.437</v>
      </c>
      <c r="Z65" s="95">
        <v>44470</v>
      </c>
      <c r="AA65" s="5">
        <v>36546</v>
      </c>
      <c r="AB65" s="11">
        <v>-5.8999999999999999E-3</v>
      </c>
      <c r="AC65" s="11">
        <v>-0.25240000000000001</v>
      </c>
      <c r="AD65" s="11">
        <v>-0.45619999999999999</v>
      </c>
      <c r="AE65" s="95">
        <v>44470</v>
      </c>
      <c r="AF65" s="5">
        <v>52114</v>
      </c>
      <c r="AG65" s="11">
        <v>-3.09E-2</v>
      </c>
      <c r="AH65" s="11">
        <v>-0.13</v>
      </c>
      <c r="AI65" s="11">
        <v>-0.53680000000000005</v>
      </c>
    </row>
    <row r="66" spans="1:35" ht="20.100000000000001" customHeight="1">
      <c r="A66" s="36">
        <v>44501</v>
      </c>
      <c r="B66" s="5">
        <v>584154</v>
      </c>
      <c r="C66" s="11">
        <v>-1.8599999999999998E-2</v>
      </c>
      <c r="D66" s="11">
        <v>-0.22789999999999999</v>
      </c>
      <c r="E66" s="11">
        <v>-0.46410000000000001</v>
      </c>
      <c r="F66" s="95">
        <v>44501</v>
      </c>
      <c r="G66" s="5">
        <v>10114</v>
      </c>
      <c r="H66" s="11">
        <v>1.6000000000000001E-3</v>
      </c>
      <c r="I66" s="11">
        <v>-0.32119999999999999</v>
      </c>
      <c r="J66" s="11">
        <v>-0.3599</v>
      </c>
      <c r="K66" s="95">
        <v>44501</v>
      </c>
      <c r="L66" s="5">
        <v>65858</v>
      </c>
      <c r="M66" s="11">
        <v>-1.03E-2</v>
      </c>
      <c r="N66" s="11">
        <v>-0.25069999999999998</v>
      </c>
      <c r="O66" s="11">
        <v>-0.28089999999999998</v>
      </c>
      <c r="P66" s="95">
        <v>44501</v>
      </c>
      <c r="Q66" s="5">
        <v>281104</v>
      </c>
      <c r="R66" s="11">
        <v>-2.2100000000000002E-2</v>
      </c>
      <c r="S66" s="11">
        <v>-0.22570000000000001</v>
      </c>
      <c r="T66" s="11">
        <v>-0.4889</v>
      </c>
      <c r="U66" s="95">
        <v>44501</v>
      </c>
      <c r="V66" s="5">
        <v>140014</v>
      </c>
      <c r="W66" s="11">
        <v>-1.7000000000000001E-2</v>
      </c>
      <c r="X66" s="11">
        <v>-0.21779999999999999</v>
      </c>
      <c r="Y66" s="11">
        <v>-0.4466</v>
      </c>
      <c r="Z66" s="95">
        <v>44501</v>
      </c>
      <c r="AA66" s="5">
        <v>35874</v>
      </c>
      <c r="AB66" s="11">
        <v>-1.84E-2</v>
      </c>
      <c r="AC66" s="11">
        <v>-0.2873</v>
      </c>
      <c r="AD66" s="11">
        <v>-0.4662</v>
      </c>
      <c r="AE66" s="95">
        <v>44501</v>
      </c>
      <c r="AF66" s="5">
        <v>51190</v>
      </c>
      <c r="AG66" s="11">
        <v>-1.77E-2</v>
      </c>
      <c r="AH66" s="11">
        <v>-0.16550000000000001</v>
      </c>
      <c r="AI66" s="11">
        <v>-0.54500000000000004</v>
      </c>
    </row>
    <row r="67" spans="1:35" s="10" customFormat="1" ht="20.100000000000001" customHeight="1">
      <c r="A67" s="36">
        <v>44531</v>
      </c>
      <c r="B67" s="5">
        <v>575635</v>
      </c>
      <c r="C67" s="11">
        <v>-1.46E-2</v>
      </c>
      <c r="D67" s="11">
        <v>-0.2261</v>
      </c>
      <c r="E67" s="11">
        <v>-0.47189999999999999</v>
      </c>
      <c r="F67" s="95">
        <v>44531</v>
      </c>
      <c r="G67" s="5">
        <v>9838</v>
      </c>
      <c r="H67" s="11">
        <v>-2.7300000000000001E-2</v>
      </c>
      <c r="I67" s="11">
        <v>-0.312</v>
      </c>
      <c r="J67" s="11">
        <v>-0.37730000000000002</v>
      </c>
      <c r="K67" s="95">
        <v>44531</v>
      </c>
      <c r="L67" s="5">
        <v>65305</v>
      </c>
      <c r="M67" s="11">
        <v>-8.3999999999999995E-3</v>
      </c>
      <c r="N67" s="11">
        <v>-0.2276</v>
      </c>
      <c r="O67" s="11">
        <v>-0.2969</v>
      </c>
      <c r="P67" s="95">
        <v>44531</v>
      </c>
      <c r="Q67" s="5">
        <v>275510</v>
      </c>
      <c r="R67" s="11">
        <v>-1.9900000000000001E-2</v>
      </c>
      <c r="S67" s="11">
        <v>-0.2248</v>
      </c>
      <c r="T67" s="11">
        <v>-0.497</v>
      </c>
      <c r="U67" s="95">
        <v>44531</v>
      </c>
      <c r="V67" s="5">
        <v>137060</v>
      </c>
      <c r="W67" s="11">
        <v>-2.1100000000000001E-2</v>
      </c>
      <c r="X67" s="11">
        <v>-0.22370000000000001</v>
      </c>
      <c r="Y67" s="11">
        <v>-0.45829999999999999</v>
      </c>
      <c r="Z67" s="95">
        <v>44531</v>
      </c>
      <c r="AA67" s="5">
        <v>36200</v>
      </c>
      <c r="AB67" s="11">
        <v>9.1000000000000004E-3</v>
      </c>
      <c r="AC67" s="11">
        <v>-0.26989999999999997</v>
      </c>
      <c r="AD67" s="11">
        <v>-0.46129999999999999</v>
      </c>
      <c r="AE67" s="95">
        <v>44531</v>
      </c>
      <c r="AF67" s="5">
        <v>51722</v>
      </c>
      <c r="AG67" s="11">
        <v>1.04E-2</v>
      </c>
      <c r="AH67" s="11">
        <v>-0.1658</v>
      </c>
      <c r="AI67" s="11">
        <v>-0.54020000000000001</v>
      </c>
    </row>
    <row r="68" spans="1:35" ht="20.100000000000001" customHeight="1">
      <c r="A68" s="36">
        <v>44562</v>
      </c>
      <c r="B68" s="5">
        <v>566889</v>
      </c>
      <c r="C68" s="11">
        <v>-1.52E-2</v>
      </c>
      <c r="D68" s="11">
        <v>-0.1628</v>
      </c>
      <c r="E68" s="11">
        <v>-0.48</v>
      </c>
      <c r="F68" s="36">
        <v>44562</v>
      </c>
      <c r="G68" s="5">
        <v>9638</v>
      </c>
      <c r="H68" s="11">
        <v>-2.0299999999999999E-2</v>
      </c>
      <c r="I68" s="11">
        <v>-0.21379999999999999</v>
      </c>
      <c r="J68" s="11">
        <v>-0.39</v>
      </c>
      <c r="K68" s="36">
        <v>44562</v>
      </c>
      <c r="L68" s="5">
        <v>64672</v>
      </c>
      <c r="M68" s="11">
        <v>-9.7000000000000003E-3</v>
      </c>
      <c r="N68" s="11">
        <v>-0.1643</v>
      </c>
      <c r="O68" s="11">
        <v>-0.29380000000000001</v>
      </c>
      <c r="P68" s="36">
        <v>44562</v>
      </c>
      <c r="Q68" s="5">
        <v>274656</v>
      </c>
      <c r="R68" s="11">
        <v>-3.0999999999999999E-3</v>
      </c>
      <c r="S68" s="11">
        <v>-0.16800000000000001</v>
      </c>
      <c r="T68" s="11">
        <v>-0.50060000000000004</v>
      </c>
      <c r="U68" s="36">
        <v>44562</v>
      </c>
      <c r="V68" s="5">
        <v>132414</v>
      </c>
      <c r="W68" s="11">
        <v>-3.39E-2</v>
      </c>
      <c r="X68" s="11">
        <v>-0.15459999999999999</v>
      </c>
      <c r="Y68" s="11">
        <v>-0.47660000000000002</v>
      </c>
      <c r="Z68" s="36">
        <v>44562</v>
      </c>
      <c r="AA68" s="5">
        <v>34361</v>
      </c>
      <c r="AB68" s="11">
        <v>-5.0799999999999998E-2</v>
      </c>
      <c r="AC68" s="11">
        <v>-0.16969999999999999</v>
      </c>
      <c r="AD68" s="11">
        <v>-0.48870000000000002</v>
      </c>
      <c r="AE68" s="36">
        <v>44562</v>
      </c>
      <c r="AF68" s="5">
        <v>51148</v>
      </c>
      <c r="AG68" s="11">
        <v>-1.11E-2</v>
      </c>
      <c r="AH68" s="11">
        <v>-0.13869999999999999</v>
      </c>
      <c r="AI68" s="11">
        <v>-0.5454</v>
      </c>
    </row>
    <row r="69" spans="1:35" ht="20.100000000000001" customHeight="1">
      <c r="A69" s="36">
        <v>44593</v>
      </c>
      <c r="B69" s="5">
        <v>572111</v>
      </c>
      <c r="C69" s="11">
        <v>9.1999999999999998E-3</v>
      </c>
      <c r="D69" s="11">
        <v>-0.10150000000000001</v>
      </c>
      <c r="E69" s="11">
        <v>-0.47520000000000001</v>
      </c>
      <c r="F69" s="36">
        <v>44593</v>
      </c>
      <c r="G69" s="5">
        <v>9507</v>
      </c>
      <c r="H69" s="11">
        <v>-1.3599999999999999E-2</v>
      </c>
      <c r="I69" s="11">
        <v>6.8599999999999994E-2</v>
      </c>
      <c r="J69" s="11">
        <v>-0.39829999999999999</v>
      </c>
      <c r="K69" s="36">
        <v>44593</v>
      </c>
      <c r="L69" s="5">
        <v>65953</v>
      </c>
      <c r="M69" s="11">
        <v>1.9800000000000002E-2</v>
      </c>
      <c r="N69" s="11">
        <v>-7.1499999999999994E-2</v>
      </c>
      <c r="O69" s="11">
        <v>-0.27979999999999999</v>
      </c>
      <c r="P69" s="36">
        <v>44593</v>
      </c>
      <c r="Q69" s="5">
        <v>277046</v>
      </c>
      <c r="R69" s="11">
        <v>8.6999999999999994E-3</v>
      </c>
      <c r="S69" s="11">
        <v>-0.11269999999999999</v>
      </c>
      <c r="T69" s="11">
        <v>-0.49630000000000002</v>
      </c>
      <c r="U69" s="36">
        <v>44593</v>
      </c>
      <c r="V69" s="5">
        <v>133897</v>
      </c>
      <c r="W69" s="11">
        <v>1.12E-2</v>
      </c>
      <c r="X69" s="11">
        <v>-0.1133</v>
      </c>
      <c r="Y69" s="11">
        <v>-0.4708</v>
      </c>
      <c r="Z69" s="36">
        <v>44593</v>
      </c>
      <c r="AA69" s="5">
        <v>34038</v>
      </c>
      <c r="AB69" s="11">
        <v>-9.4000000000000004E-3</v>
      </c>
      <c r="AC69" s="11">
        <v>-6.3399999999999998E-2</v>
      </c>
      <c r="AD69" s="11">
        <v>-0.49349999999999999</v>
      </c>
      <c r="AE69" s="36">
        <v>44593</v>
      </c>
      <c r="AF69" s="5">
        <v>51670</v>
      </c>
      <c r="AG69" s="11">
        <v>1.0200000000000001E-2</v>
      </c>
      <c r="AH69" s="11">
        <v>-9.7199999999999995E-2</v>
      </c>
      <c r="AI69" s="11">
        <v>-0.54069999999999996</v>
      </c>
    </row>
    <row r="70" spans="1:35" ht="20.100000000000001" customHeight="1">
      <c r="A70" s="36">
        <v>44621</v>
      </c>
      <c r="B70" s="5">
        <v>566645</v>
      </c>
      <c r="C70" s="11">
        <v>-9.5999999999999992E-3</v>
      </c>
      <c r="D70" s="11">
        <v>-0.14480000000000001</v>
      </c>
      <c r="E70" s="11">
        <v>-0.48020000000000002</v>
      </c>
      <c r="F70" s="36">
        <v>44621</v>
      </c>
      <c r="G70" s="5">
        <v>9408</v>
      </c>
      <c r="H70" s="11">
        <v>-1.04E-2</v>
      </c>
      <c r="I70" s="11">
        <v>7.0400000000000004E-2</v>
      </c>
      <c r="J70" s="11">
        <v>-0.40460000000000002</v>
      </c>
      <c r="K70" s="36">
        <v>44621</v>
      </c>
      <c r="L70" s="5">
        <v>65597</v>
      </c>
      <c r="M70" s="11">
        <v>-5.4000000000000003E-3</v>
      </c>
      <c r="N70" s="11">
        <v>-0.1182</v>
      </c>
      <c r="O70" s="11">
        <v>-0.28370000000000001</v>
      </c>
      <c r="P70" s="36">
        <v>44621</v>
      </c>
      <c r="Q70" s="5">
        <v>275578</v>
      </c>
      <c r="R70" s="11">
        <v>-5.3E-3</v>
      </c>
      <c r="S70" s="11">
        <v>-0.14710000000000001</v>
      </c>
      <c r="T70" s="11">
        <v>-0.49890000000000001</v>
      </c>
      <c r="U70" s="36">
        <v>44621</v>
      </c>
      <c r="V70" s="5">
        <v>131259</v>
      </c>
      <c r="W70" s="11">
        <v>-1.9699999999999999E-2</v>
      </c>
      <c r="X70" s="11">
        <v>-0.16039999999999999</v>
      </c>
      <c r="Y70" s="11">
        <v>-0.48120000000000002</v>
      </c>
      <c r="Z70" s="36">
        <v>44621</v>
      </c>
      <c r="AA70" s="5">
        <v>33660</v>
      </c>
      <c r="AB70" s="11">
        <v>-1.11E-2</v>
      </c>
      <c r="AC70" s="11">
        <v>-0.1128</v>
      </c>
      <c r="AD70" s="11">
        <v>-0.49909999999999999</v>
      </c>
      <c r="AE70" s="36">
        <v>44621</v>
      </c>
      <c r="AF70" s="5">
        <v>51143</v>
      </c>
      <c r="AG70" s="11">
        <v>-1.0200000000000001E-2</v>
      </c>
      <c r="AH70" s="11">
        <v>-0.17549999999999999</v>
      </c>
      <c r="AI70" s="11">
        <v>-0.5454</v>
      </c>
    </row>
    <row r="71" spans="1:35" ht="20.100000000000001" customHeight="1">
      <c r="A71" s="36">
        <v>44652</v>
      </c>
      <c r="B71" s="5">
        <v>564710</v>
      </c>
      <c r="C71" s="11">
        <v>-3.3999999999999998E-3</v>
      </c>
      <c r="D71" s="11">
        <v>-0.17119999999999999</v>
      </c>
      <c r="E71" s="11">
        <v>-0.48199999999999998</v>
      </c>
      <c r="F71" s="36">
        <v>44652</v>
      </c>
      <c r="G71" s="5">
        <v>9512</v>
      </c>
      <c r="H71" s="11">
        <v>1.11E-2</v>
      </c>
      <c r="I71" s="11">
        <v>5.8299999999999998E-2</v>
      </c>
      <c r="J71" s="11">
        <v>-0.39800000000000002</v>
      </c>
      <c r="K71" s="36">
        <v>44652</v>
      </c>
      <c r="L71" s="5">
        <v>66063</v>
      </c>
      <c r="M71" s="11">
        <v>7.1000000000000004E-3</v>
      </c>
      <c r="N71" s="11">
        <v>-0.1434</v>
      </c>
      <c r="O71" s="11">
        <v>-0.27860000000000001</v>
      </c>
      <c r="P71" s="36">
        <v>44652</v>
      </c>
      <c r="Q71" s="5">
        <v>276432</v>
      </c>
      <c r="R71" s="11">
        <v>3.0999999999999999E-3</v>
      </c>
      <c r="S71" s="11">
        <v>-0.16789999999999999</v>
      </c>
      <c r="T71" s="11">
        <v>-0.49740000000000001</v>
      </c>
      <c r="U71" s="36">
        <v>44652</v>
      </c>
      <c r="V71" s="5">
        <v>128621</v>
      </c>
      <c r="W71" s="11">
        <v>-2.01E-2</v>
      </c>
      <c r="X71" s="11">
        <v>-0.2021</v>
      </c>
      <c r="Y71" s="11">
        <v>-0.49159999999999998</v>
      </c>
      <c r="Z71" s="36">
        <v>44652</v>
      </c>
      <c r="AA71" s="5">
        <v>32095</v>
      </c>
      <c r="AB71" s="11">
        <v>-4.65E-2</v>
      </c>
      <c r="AC71" s="11">
        <v>-0.16639999999999999</v>
      </c>
      <c r="AD71" s="11">
        <v>-0.52239999999999998</v>
      </c>
      <c r="AE71" s="36">
        <v>44652</v>
      </c>
      <c r="AF71" s="5">
        <v>51987</v>
      </c>
      <c r="AG71" s="11">
        <v>1.6500000000000001E-2</v>
      </c>
      <c r="AH71" s="11">
        <v>-0.17929999999999999</v>
      </c>
      <c r="AI71" s="11">
        <v>-0.53790000000000004</v>
      </c>
    </row>
    <row r="72" spans="1:35" ht="20.100000000000001" customHeight="1">
      <c r="A72" s="36">
        <v>44682</v>
      </c>
      <c r="B72" s="5">
        <v>570834</v>
      </c>
      <c r="C72" s="11">
        <v>1.0800000000000001E-2</v>
      </c>
      <c r="D72" s="11">
        <v>-0.1714</v>
      </c>
      <c r="E72" s="11">
        <v>-0.4763</v>
      </c>
      <c r="F72" s="36">
        <v>44682</v>
      </c>
      <c r="G72" s="5">
        <v>9604</v>
      </c>
      <c r="H72" s="11">
        <v>9.7000000000000003E-3</v>
      </c>
      <c r="I72" s="11">
        <v>5.4800000000000001E-2</v>
      </c>
      <c r="J72" s="11">
        <v>-0.39219999999999999</v>
      </c>
      <c r="K72" s="36">
        <v>44682</v>
      </c>
      <c r="L72" s="5">
        <v>66981</v>
      </c>
      <c r="M72" s="11">
        <v>1.3899999999999999E-2</v>
      </c>
      <c r="N72" s="11">
        <v>-0.1416</v>
      </c>
      <c r="O72" s="11">
        <v>-0.26860000000000001</v>
      </c>
      <c r="P72" s="36">
        <v>44682</v>
      </c>
      <c r="Q72" s="5">
        <v>278754</v>
      </c>
      <c r="R72" s="11">
        <v>8.3999999999999995E-3</v>
      </c>
      <c r="S72" s="11">
        <v>-0.16900000000000001</v>
      </c>
      <c r="T72" s="11">
        <v>-0.49320000000000003</v>
      </c>
      <c r="U72" s="36">
        <v>44682</v>
      </c>
      <c r="V72" s="5">
        <v>130177</v>
      </c>
      <c r="W72" s="11">
        <v>1.21E-2</v>
      </c>
      <c r="X72" s="11">
        <v>-0.1908</v>
      </c>
      <c r="Y72" s="11">
        <v>-0.48549999999999999</v>
      </c>
      <c r="Z72" s="36">
        <v>44682</v>
      </c>
      <c r="AA72" s="5">
        <v>32702</v>
      </c>
      <c r="AB72" s="11">
        <v>1.89E-2</v>
      </c>
      <c r="AC72" s="11">
        <v>-0.1825</v>
      </c>
      <c r="AD72" s="11">
        <v>-0.51339999999999997</v>
      </c>
      <c r="AE72" s="36">
        <v>44682</v>
      </c>
      <c r="AF72" s="5">
        <v>52616</v>
      </c>
      <c r="AG72" s="11">
        <v>1.21E-2</v>
      </c>
      <c r="AH72" s="11">
        <v>-0.19600000000000001</v>
      </c>
      <c r="AI72" s="11">
        <v>-0.5323</v>
      </c>
    </row>
    <row r="73" spans="1:35" ht="20.100000000000001" customHeight="1">
      <c r="A73" s="36">
        <v>44713</v>
      </c>
      <c r="B73" s="5">
        <v>576371</v>
      </c>
      <c r="C73" s="11">
        <v>9.7000000000000003E-3</v>
      </c>
      <c r="D73" s="11">
        <v>-0.13750000000000001</v>
      </c>
      <c r="E73" s="11">
        <v>-0.4713</v>
      </c>
      <c r="F73" s="36">
        <v>44713</v>
      </c>
      <c r="G73" s="5">
        <v>10011</v>
      </c>
      <c r="H73" s="11">
        <v>4.24E-2</v>
      </c>
      <c r="I73" s="11">
        <v>-9.2299999999999993E-2</v>
      </c>
      <c r="J73" s="11">
        <v>-0.3664</v>
      </c>
      <c r="K73" s="36">
        <v>44713</v>
      </c>
      <c r="L73" s="5">
        <v>67894</v>
      </c>
      <c r="M73" s="11">
        <v>1.3599999999999999E-2</v>
      </c>
      <c r="N73" s="11">
        <v>-7.6999999999999999E-2</v>
      </c>
      <c r="O73" s="11">
        <v>-0.2586</v>
      </c>
      <c r="P73" s="36">
        <v>44713</v>
      </c>
      <c r="Q73" s="5">
        <v>281140</v>
      </c>
      <c r="R73" s="11">
        <v>8.6E-3</v>
      </c>
      <c r="S73" s="11">
        <v>-0.1225</v>
      </c>
      <c r="T73" s="11">
        <v>-0.48880000000000001</v>
      </c>
      <c r="U73" s="36">
        <v>44713</v>
      </c>
      <c r="V73" s="5">
        <v>132141</v>
      </c>
      <c r="W73" s="11">
        <v>1.5100000000000001E-2</v>
      </c>
      <c r="X73" s="11">
        <v>-0.15770000000000001</v>
      </c>
      <c r="Y73" s="11">
        <v>-0.47770000000000001</v>
      </c>
      <c r="Z73" s="36">
        <v>44713</v>
      </c>
      <c r="AA73" s="5">
        <v>32201</v>
      </c>
      <c r="AB73" s="11">
        <v>-1.5299999999999999E-2</v>
      </c>
      <c r="AC73" s="11">
        <v>-0.26090000000000002</v>
      </c>
      <c r="AD73" s="11">
        <v>-0.52080000000000004</v>
      </c>
      <c r="AE73" s="36">
        <v>44713</v>
      </c>
      <c r="AF73" s="5">
        <v>52984</v>
      </c>
      <c r="AG73" s="11">
        <v>7.0000000000000001E-3</v>
      </c>
      <c r="AH73" s="11">
        <v>-0.15679999999999999</v>
      </c>
      <c r="AI73" s="11">
        <v>-0.52900000000000003</v>
      </c>
    </row>
    <row r="74" spans="1:35" ht="20.100000000000001" customHeight="1">
      <c r="A74" s="36">
        <v>44743</v>
      </c>
      <c r="B74" s="5">
        <v>585352</v>
      </c>
      <c r="C74" s="11">
        <v>1.5599999999999999E-2</v>
      </c>
      <c r="D74" s="11">
        <v>-9.4799999999999995E-2</v>
      </c>
      <c r="E74" s="11">
        <v>-0.46300000000000002</v>
      </c>
      <c r="F74" s="36">
        <v>44743</v>
      </c>
      <c r="G74" s="5">
        <v>10201</v>
      </c>
      <c r="H74" s="11">
        <v>1.9E-2</v>
      </c>
      <c r="I74" s="11">
        <v>-5.4399999999999997E-2</v>
      </c>
      <c r="J74" s="11">
        <v>-0.35439999999999999</v>
      </c>
      <c r="K74" s="36">
        <v>44743</v>
      </c>
      <c r="L74" s="5">
        <v>68756</v>
      </c>
      <c r="M74" s="11">
        <v>1.2699999999999999E-2</v>
      </c>
      <c r="N74" s="11">
        <v>-1.9199999999999998E-2</v>
      </c>
      <c r="O74" s="11">
        <v>-0.2492</v>
      </c>
      <c r="P74" s="36">
        <v>44743</v>
      </c>
      <c r="Q74" s="5">
        <v>286004</v>
      </c>
      <c r="R74" s="11">
        <v>1.7299999999999999E-2</v>
      </c>
      <c r="S74" s="11">
        <v>-8.2100000000000006E-2</v>
      </c>
      <c r="T74" s="11">
        <v>-0.48</v>
      </c>
      <c r="U74" s="36">
        <v>44743</v>
      </c>
      <c r="V74" s="5">
        <v>133912</v>
      </c>
      <c r="W74" s="11">
        <v>1.34E-2</v>
      </c>
      <c r="X74" s="11">
        <v>-0.13519999999999999</v>
      </c>
      <c r="Y74" s="11">
        <v>-0.47070000000000001</v>
      </c>
      <c r="Z74" s="36">
        <v>44743</v>
      </c>
      <c r="AA74" s="5">
        <v>32536</v>
      </c>
      <c r="AB74" s="11">
        <v>1.04E-2</v>
      </c>
      <c r="AC74" s="11">
        <v>-0.19370000000000001</v>
      </c>
      <c r="AD74" s="11">
        <v>-0.51580000000000004</v>
      </c>
      <c r="AE74" s="36">
        <v>44743</v>
      </c>
      <c r="AF74" s="5">
        <v>53943</v>
      </c>
      <c r="AG74" s="11">
        <v>1.8100000000000002E-2</v>
      </c>
      <c r="AH74" s="11">
        <v>-8.5500000000000007E-2</v>
      </c>
      <c r="AI74" s="11">
        <v>-0.52049999999999996</v>
      </c>
    </row>
    <row r="75" spans="1:35" ht="20.100000000000001" customHeight="1">
      <c r="A75" s="36">
        <v>44774</v>
      </c>
      <c r="B75" s="5">
        <v>595151</v>
      </c>
      <c r="C75" s="11">
        <v>1.67E-2</v>
      </c>
      <c r="D75" s="11">
        <v>-7.9600000000000004E-2</v>
      </c>
      <c r="E75" s="11">
        <v>-0.45400000000000001</v>
      </c>
      <c r="F75" s="36">
        <v>44774</v>
      </c>
      <c r="G75" s="5">
        <v>10320</v>
      </c>
      <c r="H75" s="11">
        <v>1.17E-2</v>
      </c>
      <c r="I75" s="11">
        <v>-4.3400000000000001E-2</v>
      </c>
      <c r="J75" s="11">
        <v>-0.3468</v>
      </c>
      <c r="K75" s="36">
        <v>44774</v>
      </c>
      <c r="L75" s="5">
        <v>70427</v>
      </c>
      <c r="M75" s="11">
        <v>2.4299999999999999E-2</v>
      </c>
      <c r="N75" s="11">
        <v>4.5999999999999999E-3</v>
      </c>
      <c r="O75" s="11">
        <v>-0.23100000000000001</v>
      </c>
      <c r="P75" s="36">
        <v>44774</v>
      </c>
      <c r="Q75" s="5">
        <v>290609</v>
      </c>
      <c r="R75" s="11">
        <v>1.61E-2</v>
      </c>
      <c r="S75" s="11">
        <v>-6.7299999999999999E-2</v>
      </c>
      <c r="T75" s="11">
        <v>-0.47160000000000002</v>
      </c>
      <c r="U75" s="36">
        <v>44774</v>
      </c>
      <c r="V75" s="5">
        <v>136336</v>
      </c>
      <c r="W75" s="11">
        <v>1.8100000000000002E-2</v>
      </c>
      <c r="X75" s="11">
        <v>-0.1195</v>
      </c>
      <c r="Y75" s="11">
        <v>-0.46110000000000001</v>
      </c>
      <c r="Z75" s="36">
        <v>44774</v>
      </c>
      <c r="AA75" s="5">
        <v>33057</v>
      </c>
      <c r="AB75" s="11">
        <v>1.6E-2</v>
      </c>
      <c r="AC75" s="11">
        <v>-0.18079999999999999</v>
      </c>
      <c r="AD75" s="11">
        <v>-0.5081</v>
      </c>
      <c r="AE75" s="36">
        <v>44774</v>
      </c>
      <c r="AF75" s="5">
        <v>54402</v>
      </c>
      <c r="AG75" s="11">
        <v>8.5000000000000006E-3</v>
      </c>
      <c r="AH75" s="11">
        <v>-7.7700000000000005E-2</v>
      </c>
      <c r="AI75" s="11">
        <v>-0.51639999999999997</v>
      </c>
    </row>
    <row r="76" spans="1:35" ht="20.100000000000001" customHeight="1">
      <c r="A76" s="36">
        <v>44805</v>
      </c>
      <c r="B76" s="5">
        <v>603388</v>
      </c>
      <c r="C76" s="11">
        <v>1.38E-2</v>
      </c>
      <c r="D76" s="11">
        <v>-1.0999999999999999E-2</v>
      </c>
      <c r="E76" s="11">
        <v>-0.44650000000000001</v>
      </c>
      <c r="F76" s="36">
        <v>44805</v>
      </c>
      <c r="G76" s="5">
        <v>10488</v>
      </c>
      <c r="H76" s="11">
        <v>1.6299999999999999E-2</v>
      </c>
      <c r="I76" s="11">
        <v>1.84E-2</v>
      </c>
      <c r="J76" s="11">
        <v>-0.3362</v>
      </c>
      <c r="K76" s="36">
        <v>44805</v>
      </c>
      <c r="L76" s="5">
        <v>71181</v>
      </c>
      <c r="M76" s="11">
        <v>1.0699999999999999E-2</v>
      </c>
      <c r="N76" s="11">
        <v>5.4899999999999997E-2</v>
      </c>
      <c r="O76" s="11">
        <v>-0.22270000000000001</v>
      </c>
      <c r="P76" s="36">
        <v>44805</v>
      </c>
      <c r="Q76" s="5">
        <v>294736</v>
      </c>
      <c r="R76" s="11">
        <v>1.4200000000000001E-2</v>
      </c>
      <c r="S76" s="11">
        <v>-3.8999999999999998E-3</v>
      </c>
      <c r="T76" s="11">
        <v>-0.46410000000000001</v>
      </c>
      <c r="U76" s="36">
        <v>44805</v>
      </c>
      <c r="V76" s="5">
        <v>138504</v>
      </c>
      <c r="W76" s="11">
        <v>1.5900000000000001E-2</v>
      </c>
      <c r="X76" s="11">
        <v>-5.0599999999999999E-2</v>
      </c>
      <c r="Y76" s="11">
        <v>-0.4526</v>
      </c>
      <c r="Z76" s="36">
        <v>44805</v>
      </c>
      <c r="AA76" s="5">
        <v>33457</v>
      </c>
      <c r="AB76" s="11">
        <v>1.21E-2</v>
      </c>
      <c r="AC76" s="11">
        <v>-0.09</v>
      </c>
      <c r="AD76" s="11">
        <v>-0.50209999999999999</v>
      </c>
      <c r="AE76" s="36">
        <v>44805</v>
      </c>
      <c r="AF76" s="5">
        <v>55022</v>
      </c>
      <c r="AG76" s="11">
        <v>1.14E-2</v>
      </c>
      <c r="AH76" s="11">
        <v>2.3199999999999998E-2</v>
      </c>
      <c r="AI76" s="11">
        <v>-0.51090000000000002</v>
      </c>
    </row>
    <row r="77" spans="1:35" ht="20.100000000000001" customHeight="1">
      <c r="A77" s="36">
        <v>44835</v>
      </c>
      <c r="B77" s="5">
        <v>614229</v>
      </c>
      <c r="C77" s="11">
        <v>1.7999999999999999E-2</v>
      </c>
      <c r="D77" s="11">
        <v>3.2000000000000001E-2</v>
      </c>
      <c r="E77" s="11">
        <v>-0.4365</v>
      </c>
      <c r="F77" s="36">
        <v>44835</v>
      </c>
      <c r="G77" s="5">
        <v>10640</v>
      </c>
      <c r="H77" s="11">
        <v>1.4500000000000001E-2</v>
      </c>
      <c r="I77" s="11">
        <v>5.3699999999999998E-2</v>
      </c>
      <c r="J77" s="11">
        <v>-0.3266</v>
      </c>
      <c r="K77" s="36">
        <v>44835</v>
      </c>
      <c r="L77" s="5">
        <v>72583</v>
      </c>
      <c r="M77" s="11">
        <v>1.9699999999999999E-2</v>
      </c>
      <c r="N77" s="11">
        <v>9.0800000000000006E-2</v>
      </c>
      <c r="O77" s="11">
        <v>-0.2074</v>
      </c>
      <c r="P77" s="36">
        <v>44835</v>
      </c>
      <c r="Q77" s="5">
        <v>300277</v>
      </c>
      <c r="R77" s="11">
        <v>1.8800000000000001E-2</v>
      </c>
      <c r="S77" s="11">
        <v>4.4600000000000001E-2</v>
      </c>
      <c r="T77" s="11">
        <v>-0.45400000000000001</v>
      </c>
      <c r="U77" s="36">
        <v>44835</v>
      </c>
      <c r="V77" s="5">
        <v>140249</v>
      </c>
      <c r="W77" s="11">
        <v>1.26E-2</v>
      </c>
      <c r="X77" s="11">
        <v>-1.5299999999999999E-2</v>
      </c>
      <c r="Y77" s="11">
        <v>-0.44569999999999999</v>
      </c>
      <c r="Z77" s="36">
        <v>44835</v>
      </c>
      <c r="AA77" s="5">
        <v>33956</v>
      </c>
      <c r="AB77" s="11">
        <v>1.49E-2</v>
      </c>
      <c r="AC77" s="11">
        <v>-7.0900000000000005E-2</v>
      </c>
      <c r="AD77" s="11">
        <v>-0.49469999999999997</v>
      </c>
      <c r="AE77" s="36">
        <v>44835</v>
      </c>
      <c r="AF77" s="5">
        <v>56524</v>
      </c>
      <c r="AG77" s="11">
        <v>2.7300000000000001E-2</v>
      </c>
      <c r="AH77" s="11">
        <v>8.4599999999999995E-2</v>
      </c>
      <c r="AI77" s="11">
        <v>-0.49759999999999999</v>
      </c>
    </row>
    <row r="78" spans="1:35" ht="20.100000000000001" customHeight="1">
      <c r="A78" s="36">
        <v>44866</v>
      </c>
      <c r="B78" s="5">
        <v>614704</v>
      </c>
      <c r="C78" s="11">
        <v>8.0000000000000004E-4</v>
      </c>
      <c r="D78" s="11">
        <v>5.2299999999999999E-2</v>
      </c>
      <c r="E78" s="11">
        <v>-0.43609999999999999</v>
      </c>
      <c r="F78" s="36">
        <v>44866</v>
      </c>
      <c r="G78" s="5">
        <v>10720</v>
      </c>
      <c r="H78" s="11">
        <v>7.4999999999999997E-3</v>
      </c>
      <c r="I78" s="11">
        <v>5.9900000000000002E-2</v>
      </c>
      <c r="J78" s="11">
        <v>-0.32150000000000001</v>
      </c>
      <c r="K78" s="36">
        <v>44866</v>
      </c>
      <c r="L78" s="5">
        <v>71618</v>
      </c>
      <c r="M78" s="11">
        <v>-1.3299999999999999E-2</v>
      </c>
      <c r="N78" s="11">
        <v>8.7499999999999994E-2</v>
      </c>
      <c r="O78" s="11">
        <v>0.218</v>
      </c>
      <c r="P78" s="36">
        <v>44866</v>
      </c>
      <c r="Q78" s="5">
        <v>302439</v>
      </c>
      <c r="R78" s="11">
        <v>7.1999999999999998E-3</v>
      </c>
      <c r="S78" s="11">
        <v>7.5899999999999995E-2</v>
      </c>
      <c r="T78" s="11">
        <v>-0.4501</v>
      </c>
      <c r="U78" s="36">
        <v>44866</v>
      </c>
      <c r="V78" s="5">
        <v>138692</v>
      </c>
      <c r="W78" s="11">
        <v>-1.11E-2</v>
      </c>
      <c r="X78" s="11">
        <v>-9.4000000000000004E-3</v>
      </c>
      <c r="Y78" s="11">
        <v>-0.45179999999999998</v>
      </c>
      <c r="Z78" s="36">
        <v>44866</v>
      </c>
      <c r="AA78" s="5">
        <v>34411</v>
      </c>
      <c r="AB78" s="11">
        <v>1.34E-2</v>
      </c>
      <c r="AC78" s="11">
        <v>-4.0800000000000003E-2</v>
      </c>
      <c r="AD78" s="11">
        <v>-0.4879</v>
      </c>
      <c r="AE78" s="36">
        <v>44866</v>
      </c>
      <c r="AF78" s="5">
        <v>56824</v>
      </c>
      <c r="AG78" s="11">
        <v>5.3E-3</v>
      </c>
      <c r="AH78" s="11">
        <v>0.1101</v>
      </c>
      <c r="AI78" s="11">
        <v>-0.49490000000000001</v>
      </c>
    </row>
    <row r="79" spans="1:35" s="10" customFormat="1" ht="20.100000000000001" customHeight="1">
      <c r="A79" s="36">
        <v>44896</v>
      </c>
      <c r="B79" s="5">
        <v>609055</v>
      </c>
      <c r="C79" s="11">
        <v>-9.1999999999999998E-3</v>
      </c>
      <c r="D79" s="11">
        <v>5.8099999999999999E-2</v>
      </c>
      <c r="E79" s="11">
        <v>-0.44130000000000003</v>
      </c>
      <c r="F79" s="36">
        <v>44896</v>
      </c>
      <c r="G79" s="5">
        <v>10595</v>
      </c>
      <c r="H79" s="11">
        <v>-1.17E-2</v>
      </c>
      <c r="I79" s="11">
        <v>7.6899999999999996E-2</v>
      </c>
      <c r="J79" s="11">
        <v>-0.32940000000000003</v>
      </c>
      <c r="K79" s="36">
        <v>44896</v>
      </c>
      <c r="L79" s="5">
        <v>70623</v>
      </c>
      <c r="M79" s="11">
        <v>-1.3899999999999999E-2</v>
      </c>
      <c r="N79" s="11">
        <v>8.14E-2</v>
      </c>
      <c r="O79" s="11">
        <v>-0.2288</v>
      </c>
      <c r="P79" s="36">
        <v>44896</v>
      </c>
      <c r="Q79" s="5">
        <v>299505</v>
      </c>
      <c r="R79" s="11">
        <v>-9.7000000000000003E-3</v>
      </c>
      <c r="S79" s="11">
        <v>8.7099999999999997E-2</v>
      </c>
      <c r="T79" s="11">
        <v>-0.45540000000000003</v>
      </c>
      <c r="U79" s="36">
        <v>44896</v>
      </c>
      <c r="V79" s="5">
        <v>137652</v>
      </c>
      <c r="W79" s="11">
        <v>-7.4999999999999997E-3</v>
      </c>
      <c r="X79" s="11">
        <v>4.3E-3</v>
      </c>
      <c r="Y79" s="11">
        <v>-0.45590000000000003</v>
      </c>
      <c r="Z79" s="36">
        <v>44896</v>
      </c>
      <c r="AA79" s="5">
        <v>34242</v>
      </c>
      <c r="AB79" s="11">
        <v>-4.8999999999999998E-3</v>
      </c>
      <c r="AC79" s="11">
        <v>-5.4100000000000002E-2</v>
      </c>
      <c r="AD79" s="11">
        <v>-0.4904</v>
      </c>
      <c r="AE79" s="36">
        <v>44896</v>
      </c>
      <c r="AF79" s="5">
        <v>56438</v>
      </c>
      <c r="AG79" s="11">
        <v>-6.7999999999999996E-3</v>
      </c>
      <c r="AH79" s="11">
        <v>9.1200000000000003E-2</v>
      </c>
      <c r="AI79" s="11">
        <v>-0.49830000000000002</v>
      </c>
    </row>
    <row r="80" spans="1:35" s="10" customFormat="1" ht="20.100000000000001" customHeight="1">
      <c r="A80" s="43">
        <v>44927</v>
      </c>
      <c r="B80" s="96">
        <v>606531</v>
      </c>
      <c r="C80" s="57">
        <v>-4.1000000000000003E-3</v>
      </c>
      <c r="D80" s="57">
        <v>6.9900000000000004E-2</v>
      </c>
      <c r="E80" s="57">
        <v>-0.44359999999999999</v>
      </c>
      <c r="F80" s="43">
        <v>44927</v>
      </c>
      <c r="G80" s="96">
        <v>10475</v>
      </c>
      <c r="H80" s="57">
        <v>-1.1299999999999999E-2</v>
      </c>
      <c r="I80" s="57">
        <v>8.6800000000000002E-2</v>
      </c>
      <c r="J80" s="57">
        <v>-0.33700000000000002</v>
      </c>
      <c r="K80" s="43">
        <v>44927</v>
      </c>
      <c r="L80" s="96">
        <v>70002</v>
      </c>
      <c r="M80" s="57">
        <v>-8.8000000000000005E-3</v>
      </c>
      <c r="N80" s="57">
        <v>8.2400000000000001E-2</v>
      </c>
      <c r="O80" s="57">
        <v>-0.2356</v>
      </c>
      <c r="P80" s="43">
        <v>44927</v>
      </c>
      <c r="Q80" s="96">
        <v>298344</v>
      </c>
      <c r="R80" s="57">
        <v>-3.8999999999999998E-3</v>
      </c>
      <c r="S80" s="57">
        <v>8.6199999999999999E-2</v>
      </c>
      <c r="T80" s="57">
        <v>-0.45760000000000001</v>
      </c>
      <c r="U80" s="43">
        <v>44927</v>
      </c>
      <c r="V80" s="96">
        <v>136744</v>
      </c>
      <c r="W80" s="57">
        <v>-6.6E-3</v>
      </c>
      <c r="X80" s="57">
        <v>3.27E-2</v>
      </c>
      <c r="Y80" s="57">
        <v>-0.45950000000000002</v>
      </c>
      <c r="Z80" s="43">
        <v>44927</v>
      </c>
      <c r="AA80" s="96">
        <v>34403</v>
      </c>
      <c r="AB80" s="57">
        <v>4.7000000000000002E-3</v>
      </c>
      <c r="AC80" s="57">
        <v>1.1999999999999999E-3</v>
      </c>
      <c r="AD80" s="57">
        <v>-0.48809999999999998</v>
      </c>
      <c r="AE80" s="43">
        <v>44927</v>
      </c>
      <c r="AF80" s="96">
        <v>56563</v>
      </c>
      <c r="AG80" s="57">
        <v>2.2000000000000001E-3</v>
      </c>
      <c r="AH80" s="57">
        <v>0.10589999999999999</v>
      </c>
      <c r="AI80" s="57">
        <v>-0.49719999999999998</v>
      </c>
    </row>
  </sheetData>
  <mergeCells count="1">
    <mergeCell ref="A1:AI1"/>
  </mergeCells>
  <phoneticPr fontId="62" type="noConversion"/>
  <pageMargins left="0.75" right="0.75" top="1" bottom="1" header="0.5" footer="0.5"/>
  <pageSetup paperSize="9"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I80"/>
  <sheetViews>
    <sheetView workbookViewId="0">
      <pane xSplit="1" ySplit="2" topLeftCell="T24" activePane="bottomRight" state="frozen"/>
      <selection pane="topRight"/>
      <selection pane="bottomLeft"/>
      <selection pane="bottomRight" sqref="A1:AI1"/>
    </sheetView>
  </sheetViews>
  <sheetFormatPr defaultColWidth="13.125" defaultRowHeight="20.100000000000001" customHeight="1"/>
  <cols>
    <col min="1" max="1" width="13.125" style="110" customWidth="1"/>
    <col min="2" max="2" width="13.125" style="111" customWidth="1"/>
    <col min="3" max="5" width="13.125" style="112" customWidth="1"/>
    <col min="6" max="7" width="13.125" style="111" customWidth="1"/>
    <col min="8" max="10" width="13.125" style="112" customWidth="1"/>
    <col min="11" max="12" width="13.125" style="111" customWidth="1"/>
    <col min="13" max="15" width="13.125" style="112" customWidth="1"/>
    <col min="16" max="17" width="13.125" style="111" customWidth="1"/>
    <col min="18" max="20" width="13.125" style="112" customWidth="1"/>
    <col min="21" max="22" width="13.125" style="111" customWidth="1"/>
    <col min="23" max="25" width="13.125" style="112" customWidth="1"/>
    <col min="26" max="27" width="13.125" style="111" customWidth="1"/>
    <col min="28" max="30" width="13.125" style="112" customWidth="1"/>
    <col min="31" max="32" width="13.125" style="111" customWidth="1"/>
    <col min="33" max="35" width="13.125" style="112" customWidth="1"/>
    <col min="36" max="36" width="13.125" style="111" customWidth="1"/>
    <col min="37" max="16384" width="13.125" style="111"/>
  </cols>
  <sheetData>
    <row r="1" spans="1:35" s="104" customFormat="1" ht="30" customHeight="1">
      <c r="A1" s="567" t="s">
        <v>1743</v>
      </c>
      <c r="B1" s="568"/>
      <c r="C1" s="568"/>
      <c r="D1" s="568"/>
      <c r="E1" s="568"/>
      <c r="F1" s="568"/>
      <c r="G1" s="568"/>
      <c r="H1" s="568"/>
      <c r="I1" s="568"/>
      <c r="J1" s="568"/>
      <c r="K1" s="568"/>
      <c r="L1" s="568"/>
      <c r="M1" s="568"/>
      <c r="N1" s="568"/>
      <c r="O1" s="568"/>
      <c r="P1" s="568"/>
      <c r="Q1" s="568"/>
      <c r="R1" s="568"/>
      <c r="S1" s="568"/>
      <c r="T1" s="568"/>
      <c r="U1" s="568"/>
      <c r="V1" s="568"/>
      <c r="W1" s="568"/>
      <c r="X1" s="568"/>
      <c r="Y1" s="568"/>
      <c r="Z1" s="568"/>
      <c r="AA1" s="568"/>
      <c r="AB1" s="568"/>
      <c r="AC1" s="568"/>
      <c r="AD1" s="568"/>
      <c r="AE1" s="568"/>
      <c r="AF1" s="568"/>
      <c r="AG1" s="568"/>
      <c r="AH1" s="568"/>
      <c r="AI1" s="568"/>
    </row>
    <row r="2" spans="1:35" s="105" customFormat="1" ht="30" customHeight="1">
      <c r="A2" s="34" t="s">
        <v>139</v>
      </c>
      <c r="B2" s="4" t="s">
        <v>20</v>
      </c>
      <c r="C2" s="103" t="s">
        <v>1573</v>
      </c>
      <c r="D2" s="103" t="s">
        <v>1700</v>
      </c>
      <c r="E2" s="103" t="s">
        <v>1722</v>
      </c>
      <c r="F2" s="4" t="s">
        <v>139</v>
      </c>
      <c r="G2" s="4" t="s">
        <v>174</v>
      </c>
      <c r="H2" s="103" t="s">
        <v>1573</v>
      </c>
      <c r="I2" s="103" t="s">
        <v>1700</v>
      </c>
      <c r="J2" s="103" t="s">
        <v>1722</v>
      </c>
      <c r="K2" s="4" t="s">
        <v>139</v>
      </c>
      <c r="L2" s="4" t="s">
        <v>175</v>
      </c>
      <c r="M2" s="103" t="s">
        <v>1573</v>
      </c>
      <c r="N2" s="103" t="s">
        <v>1700</v>
      </c>
      <c r="O2" s="103" t="s">
        <v>1722</v>
      </c>
      <c r="P2" s="4" t="s">
        <v>139</v>
      </c>
      <c r="Q2" s="4" t="s">
        <v>173</v>
      </c>
      <c r="R2" s="103" t="s">
        <v>1573</v>
      </c>
      <c r="S2" s="103" t="s">
        <v>1700</v>
      </c>
      <c r="T2" s="103" t="s">
        <v>1722</v>
      </c>
      <c r="U2" s="4" t="s">
        <v>139</v>
      </c>
      <c r="V2" s="4" t="s">
        <v>178</v>
      </c>
      <c r="W2" s="103" t="s">
        <v>1573</v>
      </c>
      <c r="X2" s="103" t="s">
        <v>1700</v>
      </c>
      <c r="Y2" s="103" t="s">
        <v>1722</v>
      </c>
      <c r="Z2" s="4" t="s">
        <v>139</v>
      </c>
      <c r="AA2" s="4" t="s">
        <v>177</v>
      </c>
      <c r="AB2" s="103" t="s">
        <v>1573</v>
      </c>
      <c r="AC2" s="103" t="s">
        <v>1700</v>
      </c>
      <c r="AD2" s="103" t="s">
        <v>1722</v>
      </c>
      <c r="AE2" s="4" t="s">
        <v>139</v>
      </c>
      <c r="AF2" s="4" t="s">
        <v>176</v>
      </c>
      <c r="AG2" s="103" t="s">
        <v>1573</v>
      </c>
      <c r="AH2" s="103" t="s">
        <v>1700</v>
      </c>
      <c r="AI2" s="103" t="s">
        <v>1722</v>
      </c>
    </row>
    <row r="3" spans="1:35" s="106" customFormat="1" ht="20.100000000000001" customHeight="1">
      <c r="A3" s="36">
        <v>42583</v>
      </c>
      <c r="B3" s="5">
        <v>1019800</v>
      </c>
      <c r="C3" s="11"/>
      <c r="D3" s="11"/>
      <c r="E3" s="11"/>
      <c r="F3" s="95">
        <v>42583</v>
      </c>
      <c r="G3" s="5">
        <v>35850</v>
      </c>
      <c r="H3" s="11"/>
      <c r="I3" s="11"/>
      <c r="J3" s="11"/>
      <c r="K3" s="95">
        <v>42583</v>
      </c>
      <c r="L3" s="5">
        <v>55590</v>
      </c>
      <c r="M3" s="11"/>
      <c r="N3" s="11"/>
      <c r="O3" s="11"/>
      <c r="P3" s="95">
        <v>42583</v>
      </c>
      <c r="Q3" s="5">
        <v>511600</v>
      </c>
      <c r="R3" s="11"/>
      <c r="S3" s="11"/>
      <c r="T3" s="11"/>
      <c r="U3" s="95">
        <v>42583</v>
      </c>
      <c r="V3" s="5">
        <v>214100</v>
      </c>
      <c r="W3" s="11"/>
      <c r="X3" s="11"/>
      <c r="Y3" s="11"/>
      <c r="Z3" s="95">
        <v>42583</v>
      </c>
      <c r="AA3" s="5">
        <v>110660</v>
      </c>
      <c r="AB3" s="11"/>
      <c r="AC3" s="11"/>
      <c r="AD3" s="11"/>
      <c r="AE3" s="95">
        <v>42583</v>
      </c>
      <c r="AF3" s="5">
        <v>92000</v>
      </c>
      <c r="AG3" s="11"/>
      <c r="AH3" s="11"/>
      <c r="AI3" s="11"/>
    </row>
    <row r="4" spans="1:35" s="107" customFormat="1" ht="20.100000000000001" customHeight="1">
      <c r="A4" s="36">
        <v>42614</v>
      </c>
      <c r="B4" s="5">
        <v>985930</v>
      </c>
      <c r="C4" s="11">
        <v>-3.3212394587174003E-2</v>
      </c>
      <c r="D4" s="11"/>
      <c r="E4" s="11"/>
      <c r="F4" s="95">
        <v>42614</v>
      </c>
      <c r="G4" s="5">
        <v>34660</v>
      </c>
      <c r="H4" s="11">
        <v>-3.3193863319386299E-2</v>
      </c>
      <c r="I4" s="11"/>
      <c r="J4" s="11"/>
      <c r="K4" s="95">
        <v>42614</v>
      </c>
      <c r="L4" s="5">
        <v>57440</v>
      </c>
      <c r="M4" s="11">
        <v>3.3279366792588597E-2</v>
      </c>
      <c r="N4" s="11"/>
      <c r="O4" s="11"/>
      <c r="P4" s="95">
        <v>42614</v>
      </c>
      <c r="Q4" s="5">
        <v>481950</v>
      </c>
      <c r="R4" s="11">
        <v>-5.7955433932760002E-2</v>
      </c>
      <c r="S4" s="11"/>
      <c r="T4" s="11"/>
      <c r="U4" s="95">
        <v>42614</v>
      </c>
      <c r="V4" s="5">
        <v>210010</v>
      </c>
      <c r="W4" s="11">
        <v>-1.91032227930873E-2</v>
      </c>
      <c r="X4" s="11"/>
      <c r="Y4" s="11"/>
      <c r="Z4" s="95">
        <v>42614</v>
      </c>
      <c r="AA4" s="5">
        <v>109770</v>
      </c>
      <c r="AB4" s="11">
        <v>-8.0426531718778196E-3</v>
      </c>
      <c r="AC4" s="11"/>
      <c r="AD4" s="11"/>
      <c r="AE4" s="95">
        <v>42614</v>
      </c>
      <c r="AF4" s="5">
        <v>92100</v>
      </c>
      <c r="AG4" s="11">
        <v>1.08695652173913E-3</v>
      </c>
      <c r="AH4" s="11"/>
      <c r="AI4" s="11"/>
    </row>
    <row r="5" spans="1:35" s="108" customFormat="1" ht="20.100000000000001" customHeight="1">
      <c r="A5" s="36">
        <v>42644</v>
      </c>
      <c r="B5" s="5">
        <v>947700</v>
      </c>
      <c r="C5" s="11">
        <v>-3.8775572302293303E-2</v>
      </c>
      <c r="D5" s="11"/>
      <c r="E5" s="11"/>
      <c r="F5" s="95">
        <v>42644</v>
      </c>
      <c r="G5" s="5">
        <v>34360</v>
      </c>
      <c r="H5" s="11">
        <v>-8.6555106751298305E-3</v>
      </c>
      <c r="I5" s="11"/>
      <c r="J5" s="11"/>
      <c r="K5" s="95">
        <v>42644</v>
      </c>
      <c r="L5" s="5">
        <v>43760</v>
      </c>
      <c r="M5" s="11">
        <v>-0.23816155988857901</v>
      </c>
      <c r="N5" s="11"/>
      <c r="O5" s="11"/>
      <c r="P5" s="95">
        <v>42644</v>
      </c>
      <c r="Q5" s="5">
        <v>450350</v>
      </c>
      <c r="R5" s="11">
        <v>-6.5566967527751804E-2</v>
      </c>
      <c r="S5" s="11"/>
      <c r="T5" s="11"/>
      <c r="U5" s="95">
        <v>42644</v>
      </c>
      <c r="V5" s="5">
        <v>218080</v>
      </c>
      <c r="W5" s="11">
        <v>3.8426741583734103E-2</v>
      </c>
      <c r="X5" s="11"/>
      <c r="Y5" s="11"/>
      <c r="Z5" s="95">
        <v>42644</v>
      </c>
      <c r="AA5" s="5">
        <v>109050</v>
      </c>
      <c r="AB5" s="11">
        <v>-6.5591691719048897E-3</v>
      </c>
      <c r="AC5" s="11"/>
      <c r="AD5" s="11"/>
      <c r="AE5" s="95">
        <v>42644</v>
      </c>
      <c r="AF5" s="5">
        <v>92100</v>
      </c>
      <c r="AG5" s="11">
        <v>0</v>
      </c>
      <c r="AH5" s="11"/>
      <c r="AI5" s="11"/>
    </row>
    <row r="6" spans="1:35" s="108" customFormat="1" ht="20.100000000000001" customHeight="1">
      <c r="A6" s="36">
        <v>42675</v>
      </c>
      <c r="B6" s="5">
        <v>934690</v>
      </c>
      <c r="C6" s="11">
        <v>-1.37279729872322E-2</v>
      </c>
      <c r="D6" s="11"/>
      <c r="E6" s="11"/>
      <c r="F6" s="95">
        <v>42675</v>
      </c>
      <c r="G6" s="5">
        <v>33950</v>
      </c>
      <c r="H6" s="11">
        <v>-1.19324796274738E-2</v>
      </c>
      <c r="I6" s="11"/>
      <c r="J6" s="11"/>
      <c r="K6" s="95">
        <v>42675</v>
      </c>
      <c r="L6" s="5">
        <v>43380</v>
      </c>
      <c r="M6" s="11">
        <v>-8.6837294332723896E-3</v>
      </c>
      <c r="N6" s="11"/>
      <c r="O6" s="11"/>
      <c r="P6" s="95">
        <v>42675</v>
      </c>
      <c r="Q6" s="5">
        <v>447570</v>
      </c>
      <c r="R6" s="11">
        <v>-6.1729765737759497E-3</v>
      </c>
      <c r="S6" s="11"/>
      <c r="T6" s="11"/>
      <c r="U6" s="95">
        <v>42675</v>
      </c>
      <c r="V6" s="5">
        <v>208840</v>
      </c>
      <c r="W6" s="11">
        <v>-4.23697725605282E-2</v>
      </c>
      <c r="X6" s="11"/>
      <c r="Y6" s="11"/>
      <c r="Z6" s="95">
        <v>42675</v>
      </c>
      <c r="AA6" s="5">
        <v>107870</v>
      </c>
      <c r="AB6" s="11">
        <v>-1.0820724438331E-2</v>
      </c>
      <c r="AC6" s="11"/>
      <c r="AD6" s="11"/>
      <c r="AE6" s="95">
        <v>42675</v>
      </c>
      <c r="AF6" s="5">
        <v>93080</v>
      </c>
      <c r="AG6" s="11">
        <v>1.06406080347448E-2</v>
      </c>
      <c r="AH6" s="11"/>
      <c r="AI6" s="11"/>
    </row>
    <row r="7" spans="1:35" s="108" customFormat="1" ht="20.100000000000001" customHeight="1">
      <c r="A7" s="36">
        <v>42705</v>
      </c>
      <c r="B7" s="5">
        <v>930900</v>
      </c>
      <c r="C7" s="11">
        <v>-4.0548203147567604E-3</v>
      </c>
      <c r="D7" s="11"/>
      <c r="E7" s="11"/>
      <c r="F7" s="95">
        <v>42705</v>
      </c>
      <c r="G7" s="5">
        <v>33990</v>
      </c>
      <c r="H7" s="11">
        <v>1.1782032400589101E-3</v>
      </c>
      <c r="I7" s="11"/>
      <c r="J7" s="11"/>
      <c r="K7" s="95">
        <v>42705</v>
      </c>
      <c r="L7" s="5">
        <v>41300</v>
      </c>
      <c r="M7" s="11">
        <v>-4.79483633010604E-2</v>
      </c>
      <c r="N7" s="11"/>
      <c r="O7" s="11"/>
      <c r="P7" s="95">
        <v>42705</v>
      </c>
      <c r="Q7" s="5">
        <v>445020</v>
      </c>
      <c r="R7" s="11">
        <v>-5.6974328038072296E-3</v>
      </c>
      <c r="S7" s="11"/>
      <c r="T7" s="11"/>
      <c r="U7" s="95">
        <v>42705</v>
      </c>
      <c r="V7" s="5">
        <v>210440</v>
      </c>
      <c r="W7" s="11">
        <v>7.6613675541084099E-3</v>
      </c>
      <c r="X7" s="11"/>
      <c r="Y7" s="11"/>
      <c r="Z7" s="95">
        <v>42705</v>
      </c>
      <c r="AA7" s="5">
        <v>106810</v>
      </c>
      <c r="AB7" s="11">
        <v>-9.8266431816074907E-3</v>
      </c>
      <c r="AC7" s="11"/>
      <c r="AD7" s="11"/>
      <c r="AE7" s="95">
        <v>42705</v>
      </c>
      <c r="AF7" s="5">
        <v>93340</v>
      </c>
      <c r="AG7" s="11">
        <v>2.7932960893854702E-3</v>
      </c>
      <c r="AH7" s="11"/>
      <c r="AI7" s="11"/>
    </row>
    <row r="8" spans="1:35" s="107" customFormat="1" ht="20.100000000000001" customHeight="1">
      <c r="A8" s="36">
        <v>42736</v>
      </c>
      <c r="B8" s="5">
        <v>922195</v>
      </c>
      <c r="C8" s="11">
        <v>-9.3511655387259595E-3</v>
      </c>
      <c r="D8" s="11"/>
      <c r="E8" s="11"/>
      <c r="F8" s="95">
        <v>42736</v>
      </c>
      <c r="G8" s="5">
        <v>33250</v>
      </c>
      <c r="H8" s="11">
        <v>-2.17711091497499E-2</v>
      </c>
      <c r="I8" s="11"/>
      <c r="J8" s="11"/>
      <c r="K8" s="95">
        <v>42736</v>
      </c>
      <c r="L8" s="5">
        <v>46320</v>
      </c>
      <c r="M8" s="11">
        <v>0.121549636803874</v>
      </c>
      <c r="N8" s="11"/>
      <c r="O8" s="11"/>
      <c r="P8" s="95">
        <v>42736</v>
      </c>
      <c r="Q8" s="5">
        <v>427700</v>
      </c>
      <c r="R8" s="11">
        <v>-3.8919599119140703E-2</v>
      </c>
      <c r="S8" s="11"/>
      <c r="T8" s="11"/>
      <c r="U8" s="95">
        <v>42736</v>
      </c>
      <c r="V8" s="5">
        <v>214655</v>
      </c>
      <c r="W8" s="11">
        <v>2.0029462079452599E-2</v>
      </c>
      <c r="X8" s="11"/>
      <c r="Y8" s="11"/>
      <c r="Z8" s="95">
        <v>42736</v>
      </c>
      <c r="AA8" s="5">
        <v>106420</v>
      </c>
      <c r="AB8" s="11">
        <v>-3.6513435071622502E-3</v>
      </c>
      <c r="AC8" s="11"/>
      <c r="AD8" s="11"/>
      <c r="AE8" s="95">
        <v>42736</v>
      </c>
      <c r="AF8" s="5">
        <v>93850</v>
      </c>
      <c r="AG8" s="11">
        <v>5.4638954360402801E-3</v>
      </c>
      <c r="AH8" s="11"/>
      <c r="AI8" s="11"/>
    </row>
    <row r="9" spans="1:35" s="107" customFormat="1" ht="20.100000000000001" customHeight="1">
      <c r="A9" s="36">
        <v>42767</v>
      </c>
      <c r="B9" s="5">
        <v>914790</v>
      </c>
      <c r="C9" s="11">
        <v>-8.0297550951805192E-3</v>
      </c>
      <c r="D9" s="11"/>
      <c r="E9" s="11"/>
      <c r="F9" s="95">
        <v>42767</v>
      </c>
      <c r="G9" s="5">
        <v>33290</v>
      </c>
      <c r="H9" s="11">
        <v>1.20300751879699E-3</v>
      </c>
      <c r="I9" s="11"/>
      <c r="J9" s="11"/>
      <c r="K9" s="95">
        <v>42767</v>
      </c>
      <c r="L9" s="5">
        <v>39630</v>
      </c>
      <c r="M9" s="11">
        <v>-0.14443005181347199</v>
      </c>
      <c r="N9" s="11"/>
      <c r="O9" s="11"/>
      <c r="P9" s="95">
        <v>42767</v>
      </c>
      <c r="Q9" s="5">
        <v>423140</v>
      </c>
      <c r="R9" s="11">
        <v>-1.06616787467851E-2</v>
      </c>
      <c r="S9" s="11"/>
      <c r="T9" s="11"/>
      <c r="U9" s="95">
        <v>42767</v>
      </c>
      <c r="V9" s="5">
        <v>214230</v>
      </c>
      <c r="W9" s="11">
        <v>-1.97992126901307E-3</v>
      </c>
      <c r="X9" s="11"/>
      <c r="Y9" s="11"/>
      <c r="Z9" s="95">
        <v>42767</v>
      </c>
      <c r="AA9" s="5">
        <v>110370</v>
      </c>
      <c r="AB9" s="11">
        <v>3.71170832550273E-2</v>
      </c>
      <c r="AC9" s="11"/>
      <c r="AD9" s="11"/>
      <c r="AE9" s="95">
        <v>42767</v>
      </c>
      <c r="AF9" s="5">
        <v>94130</v>
      </c>
      <c r="AG9" s="11">
        <v>2.9834842834310098E-3</v>
      </c>
      <c r="AH9" s="11"/>
      <c r="AI9" s="11"/>
    </row>
    <row r="10" spans="1:35" s="71" customFormat="1" ht="20.100000000000001" customHeight="1">
      <c r="A10" s="36">
        <v>42795</v>
      </c>
      <c r="B10" s="5">
        <v>916390</v>
      </c>
      <c r="C10" s="11">
        <v>1.7490352977185999E-3</v>
      </c>
      <c r="D10" s="11"/>
      <c r="E10" s="11"/>
      <c r="F10" s="95">
        <v>42795</v>
      </c>
      <c r="G10" s="5">
        <v>34240</v>
      </c>
      <c r="H10" s="11">
        <v>2.8537098227696001E-2</v>
      </c>
      <c r="I10" s="11"/>
      <c r="J10" s="11"/>
      <c r="K10" s="95">
        <v>42795</v>
      </c>
      <c r="L10" s="5">
        <v>39120</v>
      </c>
      <c r="M10" s="11">
        <v>-1.28690386071158E-2</v>
      </c>
      <c r="N10" s="11"/>
      <c r="O10" s="11"/>
      <c r="P10" s="95">
        <v>42795</v>
      </c>
      <c r="Q10" s="5">
        <v>420290</v>
      </c>
      <c r="R10" s="11">
        <v>-6.7353594554993602E-3</v>
      </c>
      <c r="S10" s="11"/>
      <c r="T10" s="11"/>
      <c r="U10" s="95">
        <v>42795</v>
      </c>
      <c r="V10" s="5">
        <v>216630</v>
      </c>
      <c r="W10" s="11">
        <v>1.1202912757316901E-2</v>
      </c>
      <c r="X10" s="11"/>
      <c r="Y10" s="11"/>
      <c r="Z10" s="95">
        <v>42795</v>
      </c>
      <c r="AA10" s="5">
        <v>111890</v>
      </c>
      <c r="AB10" s="11">
        <v>1.37718582948265E-2</v>
      </c>
      <c r="AC10" s="11"/>
      <c r="AD10" s="11"/>
      <c r="AE10" s="95">
        <v>42795</v>
      </c>
      <c r="AF10" s="5">
        <v>94220</v>
      </c>
      <c r="AG10" s="11">
        <v>9.5612450865823905E-4</v>
      </c>
      <c r="AH10" s="11"/>
      <c r="AI10" s="11"/>
    </row>
    <row r="11" spans="1:35" s="107" customFormat="1" ht="20.100000000000001" customHeight="1">
      <c r="A11" s="36">
        <v>42826</v>
      </c>
      <c r="B11" s="5">
        <v>921920</v>
      </c>
      <c r="C11" s="11">
        <v>6.0345486092165997E-3</v>
      </c>
      <c r="D11" s="11"/>
      <c r="E11" s="11"/>
      <c r="F11" s="95">
        <v>42826</v>
      </c>
      <c r="G11" s="5">
        <v>35210</v>
      </c>
      <c r="H11" s="11">
        <v>2.83294392523364E-2</v>
      </c>
      <c r="I11" s="11"/>
      <c r="J11" s="11"/>
      <c r="K11" s="95">
        <v>42826</v>
      </c>
      <c r="L11" s="5">
        <v>36120</v>
      </c>
      <c r="M11" s="11">
        <v>-7.6687116564417193E-2</v>
      </c>
      <c r="N11" s="11"/>
      <c r="O11" s="11"/>
      <c r="P11" s="95">
        <v>42826</v>
      </c>
      <c r="Q11" s="5">
        <v>424700</v>
      </c>
      <c r="R11" s="11">
        <v>1.04927550024983E-2</v>
      </c>
      <c r="S11" s="11"/>
      <c r="T11" s="11"/>
      <c r="U11" s="95">
        <v>42826</v>
      </c>
      <c r="V11" s="5">
        <v>218180</v>
      </c>
      <c r="W11" s="11">
        <v>7.1550570096477898E-3</v>
      </c>
      <c r="X11" s="11"/>
      <c r="Y11" s="11"/>
      <c r="Z11" s="95">
        <v>42826</v>
      </c>
      <c r="AA11" s="5">
        <v>113010</v>
      </c>
      <c r="AB11" s="11">
        <v>1.0009831084100499E-2</v>
      </c>
      <c r="AC11" s="11"/>
      <c r="AD11" s="11"/>
      <c r="AE11" s="95">
        <v>42826</v>
      </c>
      <c r="AF11" s="5">
        <v>94700</v>
      </c>
      <c r="AG11" s="11">
        <v>5.0944597749946899E-3</v>
      </c>
      <c r="AH11" s="11"/>
      <c r="AI11" s="11"/>
    </row>
    <row r="12" spans="1:35" s="107" customFormat="1" ht="20.100000000000001" customHeight="1">
      <c r="A12" s="36">
        <v>42856</v>
      </c>
      <c r="B12" s="5">
        <v>942107</v>
      </c>
      <c r="C12" s="11">
        <v>2.1896693856299901E-2</v>
      </c>
      <c r="D12" s="11"/>
      <c r="E12" s="11"/>
      <c r="F12" s="95">
        <v>42856</v>
      </c>
      <c r="G12" s="5">
        <v>35280</v>
      </c>
      <c r="H12" s="11">
        <v>1.9880715705765401E-3</v>
      </c>
      <c r="I12" s="11"/>
      <c r="J12" s="11"/>
      <c r="K12" s="95">
        <v>42856</v>
      </c>
      <c r="L12" s="5">
        <v>43620</v>
      </c>
      <c r="M12" s="11">
        <v>0.20764119601328901</v>
      </c>
      <c r="N12" s="11"/>
      <c r="O12" s="11"/>
      <c r="P12" s="95">
        <v>42856</v>
      </c>
      <c r="Q12" s="5">
        <v>428750</v>
      </c>
      <c r="R12" s="11">
        <v>9.5361431598775595E-3</v>
      </c>
      <c r="S12" s="11"/>
      <c r="T12" s="11"/>
      <c r="U12" s="95">
        <v>42856</v>
      </c>
      <c r="V12" s="5">
        <v>225077</v>
      </c>
      <c r="W12" s="11">
        <v>3.16115134292786E-2</v>
      </c>
      <c r="X12" s="11"/>
      <c r="Y12" s="11"/>
      <c r="Z12" s="95">
        <v>42856</v>
      </c>
      <c r="AA12" s="5">
        <v>114670</v>
      </c>
      <c r="AB12" s="11">
        <v>1.4688965578267399E-2</v>
      </c>
      <c r="AC12" s="11"/>
      <c r="AD12" s="11"/>
      <c r="AE12" s="95">
        <v>42856</v>
      </c>
      <c r="AF12" s="5">
        <v>94710</v>
      </c>
      <c r="AG12" s="11">
        <v>1.0559662090813101E-4</v>
      </c>
      <c r="AH12" s="11"/>
      <c r="AI12" s="11"/>
    </row>
    <row r="13" spans="1:35" s="107" customFormat="1" ht="20.100000000000001" customHeight="1">
      <c r="A13" s="36">
        <v>42887</v>
      </c>
      <c r="B13" s="5">
        <v>962236</v>
      </c>
      <c r="C13" s="11">
        <v>2.1365938263912702E-2</v>
      </c>
      <c r="D13" s="11"/>
      <c r="E13" s="11"/>
      <c r="F13" s="95">
        <v>42887</v>
      </c>
      <c r="G13" s="5">
        <v>34470</v>
      </c>
      <c r="H13" s="11">
        <v>-2.2959183673469399E-2</v>
      </c>
      <c r="I13" s="11"/>
      <c r="J13" s="11"/>
      <c r="K13" s="95">
        <v>42887</v>
      </c>
      <c r="L13" s="5">
        <v>47520</v>
      </c>
      <c r="M13" s="11">
        <v>8.9408528198074294E-2</v>
      </c>
      <c r="N13" s="11"/>
      <c r="O13" s="11"/>
      <c r="P13" s="95">
        <v>42887</v>
      </c>
      <c r="Q13" s="5">
        <v>436600</v>
      </c>
      <c r="R13" s="11">
        <v>1.8309037900874601E-2</v>
      </c>
      <c r="S13" s="11"/>
      <c r="T13" s="11"/>
      <c r="U13" s="95">
        <v>42887</v>
      </c>
      <c r="V13" s="5">
        <v>230666</v>
      </c>
      <c r="W13" s="11">
        <v>2.48315021081674E-2</v>
      </c>
      <c r="X13" s="11"/>
      <c r="Y13" s="11"/>
      <c r="Z13" s="95">
        <v>42887</v>
      </c>
      <c r="AA13" s="5">
        <v>117930</v>
      </c>
      <c r="AB13" s="11">
        <v>2.84294061219151E-2</v>
      </c>
      <c r="AC13" s="11"/>
      <c r="AD13" s="11"/>
      <c r="AE13" s="95">
        <v>42887</v>
      </c>
      <c r="AF13" s="5">
        <v>95050</v>
      </c>
      <c r="AG13" s="11">
        <v>3.58990602893042E-3</v>
      </c>
      <c r="AH13" s="11"/>
      <c r="AI13" s="11"/>
    </row>
    <row r="14" spans="1:35" s="107" customFormat="1" ht="20.100000000000001" customHeight="1">
      <c r="A14" s="36">
        <v>42917</v>
      </c>
      <c r="B14" s="5">
        <v>980415</v>
      </c>
      <c r="C14" s="11">
        <v>1.8892454657693101E-2</v>
      </c>
      <c r="D14" s="11"/>
      <c r="E14" s="11"/>
      <c r="F14" s="95">
        <v>42917</v>
      </c>
      <c r="G14" s="5">
        <v>33810</v>
      </c>
      <c r="H14" s="11">
        <v>-1.9147084421235899E-2</v>
      </c>
      <c r="I14" s="11"/>
      <c r="J14" s="11"/>
      <c r="K14" s="95">
        <v>42917</v>
      </c>
      <c r="L14" s="5">
        <v>51130</v>
      </c>
      <c r="M14" s="11">
        <v>7.5968013468013504E-2</v>
      </c>
      <c r="N14" s="11"/>
      <c r="O14" s="11"/>
      <c r="P14" s="95">
        <v>42917</v>
      </c>
      <c r="Q14" s="5">
        <v>444100</v>
      </c>
      <c r="R14" s="11">
        <v>1.71781951442968E-2</v>
      </c>
      <c r="S14" s="11"/>
      <c r="T14" s="11"/>
      <c r="U14" s="95">
        <v>42917</v>
      </c>
      <c r="V14" s="5">
        <v>237335</v>
      </c>
      <c r="W14" s="11">
        <v>2.8911933271483399E-2</v>
      </c>
      <c r="X14" s="11"/>
      <c r="Y14" s="11"/>
      <c r="Z14" s="95">
        <v>42917</v>
      </c>
      <c r="AA14" s="5">
        <v>118700</v>
      </c>
      <c r="AB14" s="11">
        <v>6.5292970406173097E-3</v>
      </c>
      <c r="AC14" s="11"/>
      <c r="AD14" s="11"/>
      <c r="AE14" s="95">
        <v>42917</v>
      </c>
      <c r="AF14" s="5">
        <v>95340</v>
      </c>
      <c r="AG14" s="11">
        <v>3.0510257759074201E-3</v>
      </c>
      <c r="AH14" s="11"/>
      <c r="AI14" s="11"/>
    </row>
    <row r="15" spans="1:35" s="107" customFormat="1" ht="20.100000000000001" customHeight="1">
      <c r="A15" s="36">
        <v>42948</v>
      </c>
      <c r="B15" s="5">
        <v>980450</v>
      </c>
      <c r="C15" s="11">
        <v>3.5699168209380701E-5</v>
      </c>
      <c r="D15" s="86">
        <v>-3.8600000000000002E-2</v>
      </c>
      <c r="E15" s="86"/>
      <c r="F15" s="95">
        <v>42948</v>
      </c>
      <c r="G15" s="5">
        <v>34950</v>
      </c>
      <c r="H15" s="11">
        <v>3.3717834960070997E-2</v>
      </c>
      <c r="I15" s="11">
        <v>-2.5104602510460299E-2</v>
      </c>
      <c r="J15" s="11"/>
      <c r="K15" s="95">
        <v>42948</v>
      </c>
      <c r="L15" s="5">
        <v>53890</v>
      </c>
      <c r="M15" s="11">
        <v>5.3980050850772503E-2</v>
      </c>
      <c r="N15" s="11">
        <v>-3.0581039755351699E-2</v>
      </c>
      <c r="O15" s="11"/>
      <c r="P15" s="95">
        <v>42948</v>
      </c>
      <c r="Q15" s="5">
        <v>433120</v>
      </c>
      <c r="R15" s="11">
        <v>-2.47241612249493E-2</v>
      </c>
      <c r="S15" s="11">
        <v>-0.15340109460515999</v>
      </c>
      <c r="T15" s="11"/>
      <c r="U15" s="95">
        <v>42948</v>
      </c>
      <c r="V15" s="5">
        <v>244840</v>
      </c>
      <c r="W15" s="11">
        <v>3.1621968946847302E-2</v>
      </c>
      <c r="X15" s="11">
        <v>0.14357776739841199</v>
      </c>
      <c r="Y15" s="11"/>
      <c r="Z15" s="95">
        <v>42948</v>
      </c>
      <c r="AA15" s="5">
        <v>118020</v>
      </c>
      <c r="AB15" s="11">
        <v>-5.7287278854254399E-3</v>
      </c>
      <c r="AC15" s="11">
        <v>6.65100307247425E-2</v>
      </c>
      <c r="AD15" s="11"/>
      <c r="AE15" s="95">
        <v>42948</v>
      </c>
      <c r="AF15" s="5">
        <v>95630</v>
      </c>
      <c r="AG15" s="11">
        <v>3.0417453324942298E-3</v>
      </c>
      <c r="AH15" s="11">
        <v>3.9456521739130397E-2</v>
      </c>
      <c r="AI15" s="11"/>
    </row>
    <row r="16" spans="1:35" s="107" customFormat="1" ht="20.100000000000001" customHeight="1">
      <c r="A16" s="36">
        <v>42979</v>
      </c>
      <c r="B16" s="5">
        <v>997200</v>
      </c>
      <c r="C16" s="11">
        <v>1.70839920444694E-2</v>
      </c>
      <c r="D16" s="86">
        <v>1.14E-2</v>
      </c>
      <c r="E16" s="86"/>
      <c r="F16" s="95">
        <v>42979</v>
      </c>
      <c r="G16" s="5">
        <v>35240</v>
      </c>
      <c r="H16" s="11">
        <v>8.2975679542203092E-3</v>
      </c>
      <c r="I16" s="11">
        <v>1.6733987305251E-2</v>
      </c>
      <c r="J16" s="11"/>
      <c r="K16" s="95">
        <v>42979</v>
      </c>
      <c r="L16" s="5">
        <v>54650</v>
      </c>
      <c r="M16" s="11">
        <v>1.41028020040824E-2</v>
      </c>
      <c r="N16" s="11">
        <v>-4.85724233983287E-2</v>
      </c>
      <c r="O16" s="11"/>
      <c r="P16" s="95">
        <v>42979</v>
      </c>
      <c r="Q16" s="5">
        <v>442200</v>
      </c>
      <c r="R16" s="11">
        <v>2.0964166974510499E-2</v>
      </c>
      <c r="S16" s="11">
        <v>-8.2477435418611897E-2</v>
      </c>
      <c r="T16" s="11"/>
      <c r="U16" s="95">
        <v>42979</v>
      </c>
      <c r="V16" s="5">
        <v>251150</v>
      </c>
      <c r="W16" s="11">
        <v>2.5771932690736798E-2</v>
      </c>
      <c r="X16" s="11">
        <v>0.19589543355078301</v>
      </c>
      <c r="Y16" s="11"/>
      <c r="Z16" s="95">
        <v>42979</v>
      </c>
      <c r="AA16" s="5">
        <v>117660</v>
      </c>
      <c r="AB16" s="11">
        <v>-3.0503304524656799E-3</v>
      </c>
      <c r="AC16" s="11">
        <v>7.1877562175457793E-2</v>
      </c>
      <c r="AD16" s="11"/>
      <c r="AE16" s="95">
        <v>42979</v>
      </c>
      <c r="AF16" s="5">
        <v>96300</v>
      </c>
      <c r="AG16" s="11">
        <v>7.0061696120464296E-3</v>
      </c>
      <c r="AH16" s="11">
        <v>4.5602605863192203E-2</v>
      </c>
      <c r="AI16" s="11"/>
    </row>
    <row r="17" spans="1:35" s="107" customFormat="1" ht="20.100000000000001" customHeight="1">
      <c r="A17" s="36">
        <v>43009</v>
      </c>
      <c r="B17" s="5">
        <v>996870</v>
      </c>
      <c r="C17" s="11">
        <v>-3.30926594464501E-4</v>
      </c>
      <c r="D17" s="86">
        <v>5.1900000000000002E-2</v>
      </c>
      <c r="E17" s="86"/>
      <c r="F17" s="95">
        <v>43009</v>
      </c>
      <c r="G17" s="5">
        <v>35700</v>
      </c>
      <c r="H17" s="11">
        <v>1.30533484676504E-2</v>
      </c>
      <c r="I17" s="11">
        <v>3.8998835855646098E-2</v>
      </c>
      <c r="J17" s="11"/>
      <c r="K17" s="95">
        <v>43009</v>
      </c>
      <c r="L17" s="5">
        <v>55350</v>
      </c>
      <c r="M17" s="11">
        <v>1.2808783165599301E-2</v>
      </c>
      <c r="N17" s="11">
        <v>0.26485374771480802</v>
      </c>
      <c r="O17" s="11"/>
      <c r="P17" s="95">
        <v>43009</v>
      </c>
      <c r="Q17" s="5">
        <v>439450</v>
      </c>
      <c r="R17" s="11">
        <v>-6.2189054726368197E-3</v>
      </c>
      <c r="S17" s="11">
        <v>-2.4203397357610699E-2</v>
      </c>
      <c r="T17" s="11"/>
      <c r="U17" s="95">
        <v>43009</v>
      </c>
      <c r="V17" s="5">
        <v>252090</v>
      </c>
      <c r="W17" s="11">
        <v>3.7427831972924501E-3</v>
      </c>
      <c r="X17" s="11">
        <v>0.15595194424064601</v>
      </c>
      <c r="Y17" s="11"/>
      <c r="Z17" s="95">
        <v>43009</v>
      </c>
      <c r="AA17" s="5">
        <v>117710</v>
      </c>
      <c r="AB17" s="11">
        <v>4.24953255141934E-4</v>
      </c>
      <c r="AC17" s="11">
        <v>7.94131132508024E-2</v>
      </c>
      <c r="AD17" s="11"/>
      <c r="AE17" s="95">
        <v>43009</v>
      </c>
      <c r="AF17" s="5">
        <v>96570</v>
      </c>
      <c r="AG17" s="11">
        <v>2.80373831775701E-3</v>
      </c>
      <c r="AH17" s="11">
        <v>4.85342019543974E-2</v>
      </c>
      <c r="AI17" s="11"/>
    </row>
    <row r="18" spans="1:35" s="107" customFormat="1" ht="20.100000000000001" customHeight="1">
      <c r="A18" s="36">
        <v>43040</v>
      </c>
      <c r="B18" s="5">
        <v>994380</v>
      </c>
      <c r="C18" s="11">
        <v>-2.4978181708748401E-3</v>
      </c>
      <c r="D18" s="86">
        <v>6.3899999999999998E-2</v>
      </c>
      <c r="E18" s="86"/>
      <c r="F18" s="95">
        <v>43040</v>
      </c>
      <c r="G18" s="5">
        <v>36220</v>
      </c>
      <c r="H18" s="11">
        <v>1.4565826330532199E-2</v>
      </c>
      <c r="I18" s="11">
        <v>6.6863033873343095E-2</v>
      </c>
      <c r="J18" s="11"/>
      <c r="K18" s="95">
        <v>43040</v>
      </c>
      <c r="L18" s="5">
        <v>55250</v>
      </c>
      <c r="M18" s="11">
        <v>-1.806684733514E-3</v>
      </c>
      <c r="N18" s="11">
        <v>0.27362840018441698</v>
      </c>
      <c r="O18" s="11"/>
      <c r="P18" s="95">
        <v>43040</v>
      </c>
      <c r="Q18" s="5">
        <v>430750</v>
      </c>
      <c r="R18" s="11">
        <v>-1.9797474115371499E-2</v>
      </c>
      <c r="S18" s="11">
        <v>-3.7580713631387298E-2</v>
      </c>
      <c r="T18" s="11"/>
      <c r="U18" s="95">
        <v>43040</v>
      </c>
      <c r="V18" s="5">
        <v>255030</v>
      </c>
      <c r="W18" s="11">
        <v>-1.17E-2</v>
      </c>
      <c r="X18" s="11">
        <v>0.22117410457766701</v>
      </c>
      <c r="Y18" s="11"/>
      <c r="Z18" s="95">
        <v>43040</v>
      </c>
      <c r="AA18" s="5">
        <v>118180</v>
      </c>
      <c r="AB18" s="11">
        <v>3.9928638178574503E-3</v>
      </c>
      <c r="AC18" s="11">
        <v>9.5578010568276597E-2</v>
      </c>
      <c r="AD18" s="11"/>
      <c r="AE18" s="95">
        <v>43040</v>
      </c>
      <c r="AF18" s="5">
        <v>98950</v>
      </c>
      <c r="AG18" s="11">
        <v>2.4645334990162599E-2</v>
      </c>
      <c r="AH18" s="11">
        <v>6.3064030941125906E-2</v>
      </c>
      <c r="AI18" s="11"/>
    </row>
    <row r="19" spans="1:35" s="107" customFormat="1" ht="20.100000000000001" customHeight="1">
      <c r="A19" s="36">
        <v>43070</v>
      </c>
      <c r="B19" s="5">
        <v>1106290</v>
      </c>
      <c r="C19" s="11">
        <v>0.112542488786983</v>
      </c>
      <c r="D19" s="11">
        <v>0.18840906649479</v>
      </c>
      <c r="E19" s="11"/>
      <c r="F19" s="95">
        <v>43070</v>
      </c>
      <c r="G19" s="5">
        <v>35810</v>
      </c>
      <c r="H19" s="11">
        <v>-1.131971286582E-2</v>
      </c>
      <c r="I19" s="11">
        <v>5.35451603412768E-2</v>
      </c>
      <c r="J19" s="11"/>
      <c r="K19" s="95">
        <v>43070</v>
      </c>
      <c r="L19" s="5">
        <v>60430</v>
      </c>
      <c r="M19" s="11">
        <v>9.3755656108597304E-2</v>
      </c>
      <c r="N19" s="11">
        <v>0.46319612590798998</v>
      </c>
      <c r="O19" s="11"/>
      <c r="P19" s="95">
        <v>43070</v>
      </c>
      <c r="Q19" s="5">
        <v>517200</v>
      </c>
      <c r="R19" s="11">
        <v>0.20069645966337801</v>
      </c>
      <c r="S19" s="11">
        <v>0.16219495752999899</v>
      </c>
      <c r="T19" s="11"/>
      <c r="U19" s="95">
        <v>43070</v>
      </c>
      <c r="V19" s="5">
        <v>259640</v>
      </c>
      <c r="W19" s="11">
        <v>1.8076304748460999E-2</v>
      </c>
      <c r="X19" s="11">
        <v>0.23379585630108299</v>
      </c>
      <c r="Y19" s="11"/>
      <c r="Z19" s="95">
        <v>43070</v>
      </c>
      <c r="AA19" s="5">
        <v>132660</v>
      </c>
      <c r="AB19" s="11">
        <v>0.122524961922491</v>
      </c>
      <c r="AC19" s="11">
        <v>0.24201853759011299</v>
      </c>
      <c r="AD19" s="11"/>
      <c r="AE19" s="95">
        <v>43070</v>
      </c>
      <c r="AF19" s="5">
        <v>100550</v>
      </c>
      <c r="AG19" s="11">
        <v>1.61697827185447E-2</v>
      </c>
      <c r="AH19" s="11">
        <v>7.7244482536961603E-2</v>
      </c>
      <c r="AI19" s="11"/>
    </row>
    <row r="20" spans="1:35" s="107" customFormat="1" ht="20.100000000000001" customHeight="1">
      <c r="A20" s="36">
        <v>43101</v>
      </c>
      <c r="B20" s="5">
        <v>1100000</v>
      </c>
      <c r="C20" s="11">
        <v>-5.6856701226622296E-3</v>
      </c>
      <c r="D20" s="11">
        <v>0.19280629367975299</v>
      </c>
      <c r="E20" s="11"/>
      <c r="F20" s="95">
        <v>43101</v>
      </c>
      <c r="G20" s="5">
        <v>35000</v>
      </c>
      <c r="H20" s="11">
        <v>-2.26193800614354E-2</v>
      </c>
      <c r="I20" s="11">
        <v>5.2631578947368397E-2</v>
      </c>
      <c r="J20" s="11"/>
      <c r="K20" s="95">
        <v>43101</v>
      </c>
      <c r="L20" s="5">
        <v>60000</v>
      </c>
      <c r="M20" s="11">
        <v>-7.1156710243256696E-3</v>
      </c>
      <c r="N20" s="11">
        <v>0.295336787564767</v>
      </c>
      <c r="O20" s="11"/>
      <c r="P20" s="95">
        <v>43101</v>
      </c>
      <c r="Q20" s="5">
        <v>501100</v>
      </c>
      <c r="R20" s="11">
        <v>-3.1129156999226599E-2</v>
      </c>
      <c r="S20" s="11">
        <v>0.17161561842412901</v>
      </c>
      <c r="T20" s="11"/>
      <c r="U20" s="95">
        <v>43101</v>
      </c>
      <c r="V20" s="5">
        <v>263360</v>
      </c>
      <c r="W20" s="11">
        <v>1.43275304267447E-2</v>
      </c>
      <c r="X20" s="11">
        <v>0.226898977428898</v>
      </c>
      <c r="Y20" s="11"/>
      <c r="Z20" s="95">
        <v>43101</v>
      </c>
      <c r="AA20" s="5">
        <v>128000</v>
      </c>
      <c r="AB20" s="11">
        <v>-3.5127393336348602E-2</v>
      </c>
      <c r="AC20" s="11">
        <v>0.20278143206164301</v>
      </c>
      <c r="AD20" s="11"/>
      <c r="AE20" s="95">
        <v>43101</v>
      </c>
      <c r="AF20" s="5">
        <v>112540</v>
      </c>
      <c r="AG20" s="11">
        <v>0.119244157135753</v>
      </c>
      <c r="AH20" s="11">
        <v>0.19914757591901999</v>
      </c>
      <c r="AI20" s="11"/>
    </row>
    <row r="21" spans="1:35" s="107" customFormat="1" ht="20.100000000000001" customHeight="1">
      <c r="A21" s="36">
        <v>43132</v>
      </c>
      <c r="B21" s="5">
        <v>1107800</v>
      </c>
      <c r="C21" s="11">
        <v>7.0909090909090904E-3</v>
      </c>
      <c r="D21" s="11">
        <v>0.210988314257917</v>
      </c>
      <c r="E21" s="11"/>
      <c r="F21" s="95">
        <v>43132</v>
      </c>
      <c r="G21" s="5">
        <v>37800</v>
      </c>
      <c r="H21" s="11">
        <v>0.08</v>
      </c>
      <c r="I21" s="11">
        <v>0.13547611895464101</v>
      </c>
      <c r="J21" s="11"/>
      <c r="K21" s="95">
        <v>43132</v>
      </c>
      <c r="L21" s="5">
        <v>63900</v>
      </c>
      <c r="M21" s="11">
        <v>6.5000000000000002E-2</v>
      </c>
      <c r="N21" s="11">
        <v>0.61241483724451196</v>
      </c>
      <c r="O21" s="11"/>
      <c r="P21" s="95">
        <v>43132</v>
      </c>
      <c r="Q21" s="5">
        <v>501100</v>
      </c>
      <c r="R21" s="11">
        <v>0</v>
      </c>
      <c r="S21" s="11">
        <v>0.18424162215815101</v>
      </c>
      <c r="T21" s="11"/>
      <c r="U21" s="95">
        <v>43132</v>
      </c>
      <c r="V21" s="5">
        <v>264360</v>
      </c>
      <c r="W21" s="11">
        <v>3.7970838396111802E-3</v>
      </c>
      <c r="X21" s="11">
        <v>0.23400084021845699</v>
      </c>
      <c r="Y21" s="11"/>
      <c r="Z21" s="95">
        <v>43132</v>
      </c>
      <c r="AA21" s="5">
        <v>128000</v>
      </c>
      <c r="AB21" s="11">
        <v>0</v>
      </c>
      <c r="AC21" s="11">
        <v>0.15973543535380999</v>
      </c>
      <c r="AD21" s="11"/>
      <c r="AE21" s="95">
        <v>43132</v>
      </c>
      <c r="AF21" s="5">
        <v>112640</v>
      </c>
      <c r="AG21" s="11">
        <v>8.8857295183934596E-4</v>
      </c>
      <c r="AH21" s="11">
        <v>0.196642940614044</v>
      </c>
      <c r="AI21" s="11"/>
    </row>
    <row r="22" spans="1:35" s="107" customFormat="1" ht="20.100000000000001" customHeight="1">
      <c r="A22" s="36">
        <v>43160</v>
      </c>
      <c r="B22" s="5">
        <v>1115880</v>
      </c>
      <c r="C22" s="11">
        <v>7.2937353312872398E-3</v>
      </c>
      <c r="D22" s="11">
        <v>0.21769115769486799</v>
      </c>
      <c r="E22" s="11"/>
      <c r="F22" s="36">
        <v>43160</v>
      </c>
      <c r="G22" s="5">
        <v>35560</v>
      </c>
      <c r="H22" s="11">
        <v>-5.9259259259259303E-2</v>
      </c>
      <c r="I22" s="11">
        <v>3.8551401869158897E-2</v>
      </c>
      <c r="J22" s="11"/>
      <c r="K22" s="36">
        <v>43160</v>
      </c>
      <c r="L22" s="5">
        <v>57630</v>
      </c>
      <c r="M22" s="11">
        <v>-9.8122065727699506E-2</v>
      </c>
      <c r="N22" s="11">
        <v>0.47315950920245398</v>
      </c>
      <c r="O22" s="11"/>
      <c r="P22" s="36">
        <v>43160</v>
      </c>
      <c r="Q22" s="5">
        <v>479890</v>
      </c>
      <c r="R22" s="11">
        <v>-4.23268808621034E-2</v>
      </c>
      <c r="S22" s="11">
        <v>0.14180684765281101</v>
      </c>
      <c r="T22" s="11"/>
      <c r="U22" s="36">
        <v>43160</v>
      </c>
      <c r="V22" s="5">
        <v>301730</v>
      </c>
      <c r="W22" s="11">
        <v>0.141360266303525</v>
      </c>
      <c r="X22" s="11">
        <v>0.39283571065872702</v>
      </c>
      <c r="Y22" s="11"/>
      <c r="Z22" s="36">
        <v>43160</v>
      </c>
      <c r="AA22" s="5">
        <v>130200</v>
      </c>
      <c r="AB22" s="11">
        <v>1.7187500000000001E-2</v>
      </c>
      <c r="AC22" s="11">
        <v>0.16364286352667801</v>
      </c>
      <c r="AD22" s="11"/>
      <c r="AE22" s="36">
        <v>43160</v>
      </c>
      <c r="AF22" s="5">
        <v>110870</v>
      </c>
      <c r="AG22" s="11">
        <v>-1.5713778409090901E-2</v>
      </c>
      <c r="AH22" s="11">
        <v>0.17671407344512799</v>
      </c>
      <c r="AI22" s="11"/>
    </row>
    <row r="23" spans="1:35" s="107" customFormat="1" ht="20.100000000000001" customHeight="1">
      <c r="A23" s="36">
        <v>43191</v>
      </c>
      <c r="B23" s="5">
        <v>1126220</v>
      </c>
      <c r="C23" s="11">
        <v>9.2662293436570203E-3</v>
      </c>
      <c r="D23" s="11">
        <v>0.221602742103436</v>
      </c>
      <c r="E23" s="11"/>
      <c r="F23" s="95">
        <v>43191</v>
      </c>
      <c r="G23" s="5">
        <v>35610</v>
      </c>
      <c r="H23" s="11">
        <v>1.4060742407199099E-3</v>
      </c>
      <c r="I23" s="11">
        <v>1.13604089747231E-2</v>
      </c>
      <c r="J23" s="11"/>
      <c r="K23" s="95">
        <v>43191</v>
      </c>
      <c r="L23" s="5">
        <v>56310</v>
      </c>
      <c r="M23" s="11">
        <v>-2.29047371160854E-2</v>
      </c>
      <c r="N23" s="11">
        <v>0.558970099667774</v>
      </c>
      <c r="O23" s="11"/>
      <c r="P23" s="95">
        <v>43191</v>
      </c>
      <c r="Q23" s="5">
        <v>506400</v>
      </c>
      <c r="R23" s="11">
        <v>5.5241826251849403E-2</v>
      </c>
      <c r="S23" s="11">
        <v>0.192371085472098</v>
      </c>
      <c r="T23" s="11"/>
      <c r="U23" s="95">
        <v>43191</v>
      </c>
      <c r="V23" s="5">
        <v>267480</v>
      </c>
      <c r="W23" s="11">
        <v>-0.113512080336725</v>
      </c>
      <c r="X23" s="11">
        <v>0.22596021633513599</v>
      </c>
      <c r="Y23" s="11"/>
      <c r="Z23" s="95">
        <v>43191</v>
      </c>
      <c r="AA23" s="5">
        <v>128840</v>
      </c>
      <c r="AB23" s="11">
        <v>-1.0445468509984601E-2</v>
      </c>
      <c r="AC23" s="11">
        <v>0.14007609946022501</v>
      </c>
      <c r="AD23" s="11"/>
      <c r="AE23" s="95">
        <v>43191</v>
      </c>
      <c r="AF23" s="5">
        <v>131580</v>
      </c>
      <c r="AG23" s="11">
        <v>0.18679534590060401</v>
      </c>
      <c r="AH23" s="11">
        <v>0.38944033790918697</v>
      </c>
      <c r="AI23" s="11"/>
    </row>
    <row r="24" spans="1:35" s="108" customFormat="1" ht="20.100000000000001" customHeight="1">
      <c r="A24" s="36">
        <v>43221</v>
      </c>
      <c r="B24" s="5">
        <v>1067810</v>
      </c>
      <c r="C24" s="11">
        <v>-5.1863756637246697E-2</v>
      </c>
      <c r="D24" s="11">
        <v>0.13342751937943401</v>
      </c>
      <c r="E24" s="11"/>
      <c r="F24" s="36">
        <v>43221</v>
      </c>
      <c r="G24" s="5">
        <v>34440</v>
      </c>
      <c r="H24" s="11">
        <v>-3.2855939342881203E-2</v>
      </c>
      <c r="I24" s="11">
        <v>-2.3809523809523801E-2</v>
      </c>
      <c r="J24" s="11"/>
      <c r="K24" s="36">
        <v>43221</v>
      </c>
      <c r="L24" s="5">
        <v>49190</v>
      </c>
      <c r="M24" s="11">
        <v>-0.126442905345409</v>
      </c>
      <c r="N24" s="11">
        <v>0.12769371847776301</v>
      </c>
      <c r="O24" s="11"/>
      <c r="P24" s="36">
        <v>43221</v>
      </c>
      <c r="Q24" s="5">
        <v>472600</v>
      </c>
      <c r="R24" s="11">
        <v>-6.6745655608214896E-2</v>
      </c>
      <c r="S24" s="11">
        <v>0.10227405247813399</v>
      </c>
      <c r="T24" s="11"/>
      <c r="U24" s="36">
        <v>43221</v>
      </c>
      <c r="V24" s="5">
        <v>246690</v>
      </c>
      <c r="W24" s="11">
        <v>-7.7725437415881601E-2</v>
      </c>
      <c r="X24" s="11">
        <v>9.6024915917663697E-2</v>
      </c>
      <c r="Y24" s="11"/>
      <c r="Z24" s="36">
        <v>43221</v>
      </c>
      <c r="AA24" s="5">
        <v>129740</v>
      </c>
      <c r="AB24" s="11">
        <v>6.9854082583048699E-3</v>
      </c>
      <c r="AC24" s="11">
        <v>0.131420598238423</v>
      </c>
      <c r="AD24" s="11"/>
      <c r="AE24" s="36">
        <v>43221</v>
      </c>
      <c r="AF24" s="5">
        <v>135150</v>
      </c>
      <c r="AG24" s="11">
        <v>2.7131782945736399E-2</v>
      </c>
      <c r="AH24" s="11">
        <v>0.426987646499842</v>
      </c>
      <c r="AI24" s="11"/>
    </row>
    <row r="25" spans="1:35" s="107" customFormat="1" ht="20.100000000000001" customHeight="1">
      <c r="A25" s="36">
        <v>43252</v>
      </c>
      <c r="B25" s="5">
        <v>1085000</v>
      </c>
      <c r="C25" s="11">
        <v>1.6098369560127699E-2</v>
      </c>
      <c r="D25" s="11">
        <v>0.12759999999999999</v>
      </c>
      <c r="E25" s="11"/>
      <c r="F25" s="95">
        <v>43252</v>
      </c>
      <c r="G25" s="5">
        <v>35000</v>
      </c>
      <c r="H25" s="11">
        <v>1.6260162601626001E-2</v>
      </c>
      <c r="I25" s="11">
        <v>1.5375689004931799E-2</v>
      </c>
      <c r="J25" s="11"/>
      <c r="K25" s="95">
        <v>43252</v>
      </c>
      <c r="L25" s="5">
        <v>52000</v>
      </c>
      <c r="M25" s="11">
        <v>5.7125431998373701E-2</v>
      </c>
      <c r="N25" s="11">
        <v>9.4276094276094305E-2</v>
      </c>
      <c r="O25" s="11"/>
      <c r="P25" s="95">
        <v>43252</v>
      </c>
      <c r="Q25" s="5">
        <v>479000</v>
      </c>
      <c r="R25" s="11">
        <v>1.3542107490478201E-2</v>
      </c>
      <c r="S25" s="11">
        <v>9.7114063215758106E-2</v>
      </c>
      <c r="T25" s="11"/>
      <c r="U25" s="95">
        <v>43252</v>
      </c>
      <c r="V25" s="5">
        <v>250000</v>
      </c>
      <c r="W25" s="11">
        <v>1.34176496817869E-2</v>
      </c>
      <c r="X25" s="11">
        <v>8.3818161324165696E-2</v>
      </c>
      <c r="Y25" s="11"/>
      <c r="Z25" s="95">
        <v>43252</v>
      </c>
      <c r="AA25" s="5">
        <v>130000</v>
      </c>
      <c r="AB25" s="11">
        <v>2.0040080160320601E-3</v>
      </c>
      <c r="AC25" s="11">
        <v>0.10234885101331299</v>
      </c>
      <c r="AD25" s="11"/>
      <c r="AE25" s="95">
        <v>43252</v>
      </c>
      <c r="AF25" s="5">
        <v>139000</v>
      </c>
      <c r="AG25" s="11">
        <v>2.8486866444691099E-2</v>
      </c>
      <c r="AH25" s="11">
        <v>0.46238821672803798</v>
      </c>
      <c r="AI25" s="11"/>
    </row>
    <row r="26" spans="1:35" s="107" customFormat="1" ht="20.100000000000001" customHeight="1">
      <c r="A26" s="36">
        <v>43282</v>
      </c>
      <c r="B26" s="5">
        <v>894290</v>
      </c>
      <c r="C26" s="11">
        <v>-0.17576958525345601</v>
      </c>
      <c r="D26" s="11">
        <v>-8.7845453200940393E-2</v>
      </c>
      <c r="E26" s="11"/>
      <c r="F26" s="95">
        <v>43282</v>
      </c>
      <c r="G26" s="5">
        <v>31000</v>
      </c>
      <c r="H26" s="11">
        <v>-0.114285714285714</v>
      </c>
      <c r="I26" s="11">
        <v>-8.3111505471753902E-2</v>
      </c>
      <c r="J26" s="11"/>
      <c r="K26" s="95">
        <v>43282</v>
      </c>
      <c r="L26" s="5">
        <v>70290</v>
      </c>
      <c r="M26" s="11">
        <v>0.35173076923076901</v>
      </c>
      <c r="N26" s="11">
        <v>0.37473107764521801</v>
      </c>
      <c r="O26" s="11"/>
      <c r="P26" s="95">
        <v>43282</v>
      </c>
      <c r="Q26" s="5">
        <v>255000</v>
      </c>
      <c r="R26" s="11">
        <v>-0.46764091858037599</v>
      </c>
      <c r="S26" s="11">
        <v>-0.42580499887412698</v>
      </c>
      <c r="T26" s="11"/>
      <c r="U26" s="95">
        <v>43282</v>
      </c>
      <c r="V26" s="5">
        <v>282000</v>
      </c>
      <c r="W26" s="11">
        <v>0.128</v>
      </c>
      <c r="X26" s="11">
        <v>0.18819390313270301</v>
      </c>
      <c r="Y26" s="11"/>
      <c r="Z26" s="95">
        <v>43282</v>
      </c>
      <c r="AA26" s="5">
        <v>125000</v>
      </c>
      <c r="AB26" s="11">
        <v>-3.8461538461538498E-2</v>
      </c>
      <c r="AC26" s="11">
        <v>5.3074978938500397E-2</v>
      </c>
      <c r="AD26" s="11"/>
      <c r="AE26" s="95">
        <v>43282</v>
      </c>
      <c r="AF26" s="5">
        <v>131000</v>
      </c>
      <c r="AG26" s="11">
        <v>-5.7553956834532398E-2</v>
      </c>
      <c r="AH26" s="11">
        <v>0.37402978812670401</v>
      </c>
      <c r="AI26" s="11"/>
    </row>
    <row r="27" spans="1:35" s="108" customFormat="1" ht="20.100000000000001" customHeight="1">
      <c r="A27" s="36">
        <v>43314</v>
      </c>
      <c r="B27" s="5">
        <v>880372</v>
      </c>
      <c r="C27" s="11">
        <v>-1.55631842019926E-2</v>
      </c>
      <c r="D27" s="86">
        <v>-0.102073537661278</v>
      </c>
      <c r="E27" s="11">
        <v>-1.55631842019926E-2</v>
      </c>
      <c r="F27" s="95">
        <v>43313</v>
      </c>
      <c r="G27" s="5">
        <v>31530</v>
      </c>
      <c r="H27" s="11">
        <v>1.7096774193548402E-2</v>
      </c>
      <c r="I27" s="11">
        <v>-9.7854077253218902E-2</v>
      </c>
      <c r="J27" s="11">
        <v>1.7096774193548402E-2</v>
      </c>
      <c r="K27" s="95">
        <v>43313</v>
      </c>
      <c r="L27" s="5">
        <v>65842</v>
      </c>
      <c r="M27" s="11">
        <v>-6.3280694266609802E-2</v>
      </c>
      <c r="N27" s="11">
        <v>0.221785117832622</v>
      </c>
      <c r="O27" s="11">
        <v>-6.3280694266609802E-2</v>
      </c>
      <c r="P27" s="95">
        <v>43313</v>
      </c>
      <c r="Q27" s="5">
        <v>250000</v>
      </c>
      <c r="R27" s="11">
        <v>-1.9607843137254902E-2</v>
      </c>
      <c r="S27" s="11">
        <v>-0.42279275951237499</v>
      </c>
      <c r="T27" s="11">
        <v>-1.9607843137254902E-2</v>
      </c>
      <c r="U27" s="95">
        <v>43313</v>
      </c>
      <c r="V27" s="5">
        <v>275000</v>
      </c>
      <c r="W27" s="11">
        <v>-2.4822695035461001E-2</v>
      </c>
      <c r="X27" s="11">
        <v>0.12318248652181001</v>
      </c>
      <c r="Y27" s="11">
        <v>-2.4822695035461001E-2</v>
      </c>
      <c r="Z27" s="95">
        <v>43313</v>
      </c>
      <c r="AA27" s="5">
        <v>120000</v>
      </c>
      <c r="AB27" s="11">
        <v>-0.04</v>
      </c>
      <c r="AC27" s="11">
        <v>1.6776817488561298E-2</v>
      </c>
      <c r="AD27" s="11">
        <v>-0.04</v>
      </c>
      <c r="AE27" s="95">
        <v>43313</v>
      </c>
      <c r="AF27" s="5">
        <v>138000</v>
      </c>
      <c r="AG27" s="11">
        <v>5.34351145038168E-2</v>
      </c>
      <c r="AH27" s="11">
        <v>0.44306180069015999</v>
      </c>
      <c r="AI27" s="11">
        <v>5.34351145038168E-2</v>
      </c>
    </row>
    <row r="28" spans="1:35" s="107" customFormat="1" ht="20.100000000000001" customHeight="1">
      <c r="A28" s="36">
        <v>43344</v>
      </c>
      <c r="B28" s="5">
        <v>865560</v>
      </c>
      <c r="C28" s="11">
        <v>-1.68247059197703E-2</v>
      </c>
      <c r="D28" s="11">
        <v>-0.13200000000000001</v>
      </c>
      <c r="E28" s="11">
        <v>-3.21260441243892E-2</v>
      </c>
      <c r="F28" s="95">
        <v>43344</v>
      </c>
      <c r="G28" s="5">
        <v>30000</v>
      </c>
      <c r="H28" s="11">
        <v>-4.8525214081826799E-2</v>
      </c>
      <c r="I28" s="11">
        <v>-0.14869466515323501</v>
      </c>
      <c r="J28" s="11">
        <v>-3.2258064516128997E-2</v>
      </c>
      <c r="K28" s="95">
        <v>43344</v>
      </c>
      <c r="L28" s="5">
        <v>63560</v>
      </c>
      <c r="M28" s="11">
        <v>-3.4658728471188602E-2</v>
      </c>
      <c r="N28" s="11">
        <v>0.16303751143641401</v>
      </c>
      <c r="O28" s="11">
        <v>-9.5746194337743604E-2</v>
      </c>
      <c r="P28" s="95">
        <v>43344</v>
      </c>
      <c r="Q28" s="5">
        <v>252000</v>
      </c>
      <c r="R28" s="11">
        <v>8.0000000000000002E-3</v>
      </c>
      <c r="S28" s="11">
        <v>-0.43012211668928102</v>
      </c>
      <c r="T28" s="11">
        <v>-1.1764705882352899E-2</v>
      </c>
      <c r="U28" s="95">
        <v>43344</v>
      </c>
      <c r="V28" s="5">
        <v>270000</v>
      </c>
      <c r="W28" s="11">
        <v>-1.8181818181818198E-2</v>
      </c>
      <c r="X28" s="11">
        <v>7.5054748158471005E-2</v>
      </c>
      <c r="Y28" s="11">
        <v>-4.2553191489361701E-2</v>
      </c>
      <c r="Z28" s="95">
        <v>43344</v>
      </c>
      <c r="AA28" s="5">
        <v>116000</v>
      </c>
      <c r="AB28" s="11">
        <v>-3.3333333333333298E-2</v>
      </c>
      <c r="AC28" s="11">
        <v>-1.4108448070712201E-2</v>
      </c>
      <c r="AD28" s="11">
        <v>-7.1999999999999995E-2</v>
      </c>
      <c r="AE28" s="95">
        <v>43344</v>
      </c>
      <c r="AF28" s="5">
        <v>134000</v>
      </c>
      <c r="AG28" s="11">
        <v>-2.8985507246376802E-2</v>
      </c>
      <c r="AH28" s="11">
        <v>0.39148494288681202</v>
      </c>
      <c r="AI28" s="11">
        <v>2.2900763358778602E-2</v>
      </c>
    </row>
    <row r="29" spans="1:35" s="107" customFormat="1" ht="20.100000000000001" customHeight="1">
      <c r="A29" s="36">
        <v>43374</v>
      </c>
      <c r="B29" s="5">
        <v>913000</v>
      </c>
      <c r="C29" s="11">
        <v>5.4808447710153002E-2</v>
      </c>
      <c r="D29" s="11">
        <v>-8.4133337345892706E-2</v>
      </c>
      <c r="E29" s="11">
        <v>2.0921624976238101E-2</v>
      </c>
      <c r="F29" s="95">
        <v>43374</v>
      </c>
      <c r="G29" s="5">
        <v>32000</v>
      </c>
      <c r="H29" s="11">
        <v>6.6666666666666693E-2</v>
      </c>
      <c r="I29" s="11">
        <v>-0.103641456582633</v>
      </c>
      <c r="J29" s="11">
        <v>3.2258064516128997E-2</v>
      </c>
      <c r="K29" s="95">
        <v>43374</v>
      </c>
      <c r="L29" s="5">
        <v>65000</v>
      </c>
      <c r="M29" s="11">
        <v>2.2655758338577699E-2</v>
      </c>
      <c r="N29" s="11">
        <v>0.17434507678410099</v>
      </c>
      <c r="O29" s="11">
        <v>-7.5259638639920301E-2</v>
      </c>
      <c r="P29" s="95">
        <v>43374</v>
      </c>
      <c r="Q29" s="5">
        <v>265000</v>
      </c>
      <c r="R29" s="11">
        <v>5.1587301587301598E-2</v>
      </c>
      <c r="S29" s="11">
        <v>-0.39697348958925899</v>
      </c>
      <c r="T29" s="11">
        <v>3.9215686274509803E-2</v>
      </c>
      <c r="U29" s="95">
        <v>43374</v>
      </c>
      <c r="V29" s="5">
        <v>289000</v>
      </c>
      <c r="W29" s="11">
        <v>7.0370370370370403E-2</v>
      </c>
      <c r="X29" s="11">
        <v>0.146415962553056</v>
      </c>
      <c r="Y29" s="11">
        <v>2.4822695035461001E-2</v>
      </c>
      <c r="Z29" s="95">
        <v>43374</v>
      </c>
      <c r="AA29" s="5">
        <v>117000</v>
      </c>
      <c r="AB29" s="11">
        <v>8.6206896551724102E-3</v>
      </c>
      <c r="AC29" s="11">
        <v>-6.03177300144423E-3</v>
      </c>
      <c r="AD29" s="11">
        <v>-6.4000000000000001E-2</v>
      </c>
      <c r="AE29" s="95">
        <v>43374</v>
      </c>
      <c r="AF29" s="5">
        <v>145000</v>
      </c>
      <c r="AG29" s="11">
        <v>8.2089552238805999E-2</v>
      </c>
      <c r="AH29" s="11">
        <v>0.50150150150150197</v>
      </c>
      <c r="AI29" s="11">
        <v>0.106870229007634</v>
      </c>
    </row>
    <row r="30" spans="1:35" s="107" customFormat="1" ht="20.100000000000001" customHeight="1">
      <c r="A30" s="36">
        <v>43405</v>
      </c>
      <c r="B30" s="5">
        <v>902000</v>
      </c>
      <c r="C30" s="11">
        <v>-1.20481927710843E-2</v>
      </c>
      <c r="D30" s="11">
        <v>-9.2899999999999996E-2</v>
      </c>
      <c r="E30" s="11">
        <v>8.6213644343557504E-3</v>
      </c>
      <c r="F30" s="95">
        <v>43405</v>
      </c>
      <c r="G30" s="5">
        <v>30000</v>
      </c>
      <c r="H30" s="11">
        <v>-6.25E-2</v>
      </c>
      <c r="I30" s="11">
        <v>-0.17172832689122</v>
      </c>
      <c r="J30" s="11">
        <v>-3.2258064516128997E-2</v>
      </c>
      <c r="K30" s="95">
        <v>43405</v>
      </c>
      <c r="L30" s="5">
        <v>60000</v>
      </c>
      <c r="M30" s="11">
        <v>-7.6899999999999996E-2</v>
      </c>
      <c r="N30" s="11">
        <v>8.5972850678733004E-2</v>
      </c>
      <c r="O30" s="11">
        <v>-0.146393512590696</v>
      </c>
      <c r="P30" s="95">
        <v>43405</v>
      </c>
      <c r="Q30" s="5">
        <v>271000</v>
      </c>
      <c r="R30" s="11">
        <f>(Q30-Q31)/Q31</f>
        <v>3.0418250950570342E-2</v>
      </c>
      <c r="S30" s="11">
        <v>-0.37086477074869401</v>
      </c>
      <c r="T30" s="11">
        <v>6.2745098039215699E-2</v>
      </c>
      <c r="U30" s="95">
        <v>43405</v>
      </c>
      <c r="V30" s="5">
        <v>267000</v>
      </c>
      <c r="W30" s="11">
        <v>-7.6100000000000001E-2</v>
      </c>
      <c r="X30" s="11">
        <v>4.6935654628867202E-2</v>
      </c>
      <c r="Y30" s="11">
        <v>-5.31914893617021E-2</v>
      </c>
      <c r="Z30" s="95">
        <v>43405</v>
      </c>
      <c r="AA30" s="5">
        <v>124000</v>
      </c>
      <c r="AB30" s="11">
        <v>5.9799999999999999E-2</v>
      </c>
      <c r="AC30" s="11">
        <v>4.9246911490946003E-2</v>
      </c>
      <c r="AD30" s="11">
        <v>-8.0000000000000002E-3</v>
      </c>
      <c r="AE30" s="95">
        <v>43405</v>
      </c>
      <c r="AF30" s="5">
        <v>150000</v>
      </c>
      <c r="AG30" s="11">
        <v>3.4500000000000003E-2</v>
      </c>
      <c r="AH30" s="11">
        <v>0.51591712986356697</v>
      </c>
      <c r="AI30" s="11">
        <v>0.14503816793893101</v>
      </c>
    </row>
    <row r="31" spans="1:35" s="107" customFormat="1" ht="20.100000000000001" customHeight="1">
      <c r="A31" s="36">
        <v>43435</v>
      </c>
      <c r="B31" s="5">
        <v>859100</v>
      </c>
      <c r="C31" s="11">
        <v>-4.7560975609756098E-2</v>
      </c>
      <c r="D31" s="11">
        <v>-0.22344050836579901</v>
      </c>
      <c r="E31" s="11">
        <v>-3.9349651678985603E-2</v>
      </c>
      <c r="F31" s="95">
        <v>43435</v>
      </c>
      <c r="G31" s="5">
        <v>23000</v>
      </c>
      <c r="H31" s="11">
        <v>-0.233333333333333</v>
      </c>
      <c r="I31" s="11">
        <v>-0.35772130689751502</v>
      </c>
      <c r="J31" s="11">
        <v>-0.25806451612903197</v>
      </c>
      <c r="K31" s="95">
        <v>43435</v>
      </c>
      <c r="L31" s="5">
        <v>51000</v>
      </c>
      <c r="M31" s="11">
        <v>-0.15</v>
      </c>
      <c r="N31" s="11">
        <v>-0.15604832037067701</v>
      </c>
      <c r="O31" s="11">
        <v>-0.274434485702091</v>
      </c>
      <c r="P31" s="95">
        <v>43435</v>
      </c>
      <c r="Q31" s="5">
        <v>263000</v>
      </c>
      <c r="R31" s="11">
        <v>-2.9520295202952001E-2</v>
      </c>
      <c r="S31" s="11">
        <v>-0.49149265274555298</v>
      </c>
      <c r="T31" s="11">
        <v>3.1372549019607801E-2</v>
      </c>
      <c r="U31" s="95">
        <v>43435</v>
      </c>
      <c r="V31" s="5">
        <v>259800</v>
      </c>
      <c r="W31" s="11">
        <v>-2.6966292134831499E-2</v>
      </c>
      <c r="X31" s="11">
        <v>6.1623786781697697E-4</v>
      </c>
      <c r="Y31" s="11">
        <v>-7.8723404255319193E-2</v>
      </c>
      <c r="Z31" s="95">
        <v>43435</v>
      </c>
      <c r="AA31" s="5">
        <v>118600</v>
      </c>
      <c r="AB31" s="11">
        <v>-4.3548387096774201E-2</v>
      </c>
      <c r="AC31" s="11">
        <v>-0.10598522538820999</v>
      </c>
      <c r="AD31" s="11">
        <v>-5.1200000000000002E-2</v>
      </c>
      <c r="AE31" s="95">
        <v>43435</v>
      </c>
      <c r="AF31" s="5">
        <v>143700</v>
      </c>
      <c r="AG31" s="11">
        <v>-4.2000000000000003E-2</v>
      </c>
      <c r="AH31" s="11">
        <v>0.42913973147687701</v>
      </c>
      <c r="AI31" s="11">
        <v>9.6946564885496203E-2</v>
      </c>
    </row>
    <row r="32" spans="1:35" s="107" customFormat="1" ht="20.100000000000001" customHeight="1">
      <c r="A32" s="36">
        <v>43466</v>
      </c>
      <c r="B32" s="5">
        <v>846090</v>
      </c>
      <c r="C32" s="11">
        <v>-1.5143755092538701E-2</v>
      </c>
      <c r="D32" s="11">
        <v>-0.23082727272727299</v>
      </c>
      <c r="E32" s="11">
        <v>-5.3897505283520997E-2</v>
      </c>
      <c r="F32" s="95">
        <v>43466</v>
      </c>
      <c r="G32" s="5">
        <v>23500</v>
      </c>
      <c r="H32" s="11">
        <v>2.1739130434782601E-2</v>
      </c>
      <c r="I32" s="11">
        <v>-0.32857142857142901</v>
      </c>
      <c r="J32" s="11">
        <v>-0.241935483870968</v>
      </c>
      <c r="K32" s="95">
        <v>43466</v>
      </c>
      <c r="L32" s="5">
        <v>46800</v>
      </c>
      <c r="M32" s="11">
        <v>-8.2400000000000001E-2</v>
      </c>
      <c r="N32" s="11">
        <v>-0.22</v>
      </c>
      <c r="O32" s="11">
        <v>-0.33418693982074299</v>
      </c>
      <c r="P32" s="95">
        <v>43466</v>
      </c>
      <c r="Q32" s="5">
        <v>260000</v>
      </c>
      <c r="R32" s="11">
        <v>-1.15E-2</v>
      </c>
      <c r="S32" s="11">
        <v>-0.481141488724805</v>
      </c>
      <c r="T32" s="11">
        <v>1.9607843137254902E-2</v>
      </c>
      <c r="U32" s="95">
        <v>43466</v>
      </c>
      <c r="V32" s="5">
        <v>258790</v>
      </c>
      <c r="W32" s="11">
        <v>-3.8999999999999998E-3</v>
      </c>
      <c r="X32" s="11">
        <v>-1.7352673147023101E-2</v>
      </c>
      <c r="Y32" s="11">
        <v>-8.2304964539007097E-2</v>
      </c>
      <c r="Z32" s="95">
        <v>43466</v>
      </c>
      <c r="AA32" s="5">
        <v>117000</v>
      </c>
      <c r="AB32" s="11">
        <v>-1.35E-2</v>
      </c>
      <c r="AC32" s="11">
        <v>-8.59375E-2</v>
      </c>
      <c r="AD32" s="11">
        <v>-6.4000000000000001E-2</v>
      </c>
      <c r="AE32" s="95">
        <v>43466</v>
      </c>
      <c r="AF32" s="5">
        <v>140000</v>
      </c>
      <c r="AG32" s="11">
        <v>-2.5700000000000001E-2</v>
      </c>
      <c r="AH32" s="11">
        <v>0.24400213257508399</v>
      </c>
      <c r="AI32" s="11">
        <v>6.8702290076335895E-2</v>
      </c>
    </row>
    <row r="33" spans="1:35" s="107" customFormat="1" ht="20.100000000000001" customHeight="1">
      <c r="A33" s="36">
        <v>43497</v>
      </c>
      <c r="B33" s="5">
        <v>833690</v>
      </c>
      <c r="C33" s="11">
        <v>-1.46556512900519E-2</v>
      </c>
      <c r="D33" s="11">
        <v>-0.247436360353854</v>
      </c>
      <c r="E33" s="11">
        <v>-6.7763253530733897E-2</v>
      </c>
      <c r="F33" s="95">
        <v>43497</v>
      </c>
      <c r="G33" s="5">
        <v>23100</v>
      </c>
      <c r="H33" s="11">
        <v>-1.7021276595744698E-2</v>
      </c>
      <c r="I33" s="11">
        <v>-0.38888888888888901</v>
      </c>
      <c r="J33" s="11">
        <v>-0.25483870967741901</v>
      </c>
      <c r="K33" s="95">
        <v>43497</v>
      </c>
      <c r="L33" s="5">
        <v>46000</v>
      </c>
      <c r="M33" s="11">
        <v>-1.7094017094017099E-2</v>
      </c>
      <c r="N33" s="11">
        <v>-0.28012519561815302</v>
      </c>
      <c r="O33" s="11">
        <v>-0.34556835965286697</v>
      </c>
      <c r="P33" s="95">
        <v>43497</v>
      </c>
      <c r="Q33" s="5">
        <v>259800</v>
      </c>
      <c r="R33" s="11">
        <v>-7.6923076923076901E-4</v>
      </c>
      <c r="S33" s="11">
        <v>-0.48154061065655601</v>
      </c>
      <c r="T33" s="11">
        <v>1.8823529411764701E-2</v>
      </c>
      <c r="U33" s="95">
        <v>43497</v>
      </c>
      <c r="V33" s="5">
        <v>255490</v>
      </c>
      <c r="W33" s="11">
        <v>-1.2751651918544001E-2</v>
      </c>
      <c r="X33" s="11">
        <v>-3.3552731124224501E-2</v>
      </c>
      <c r="Y33" s="11">
        <v>-9.4007092198581596E-2</v>
      </c>
      <c r="Z33" s="95">
        <v>43497</v>
      </c>
      <c r="AA33" s="5">
        <v>112800</v>
      </c>
      <c r="AB33" s="11">
        <v>-3.5897435897435902E-2</v>
      </c>
      <c r="AC33" s="11">
        <v>-0.11874999999999999</v>
      </c>
      <c r="AD33" s="11">
        <v>-9.7600000000000006E-2</v>
      </c>
      <c r="AE33" s="95">
        <v>43497</v>
      </c>
      <c r="AF33" s="5">
        <v>136500</v>
      </c>
      <c r="AG33" s="11">
        <v>-2.5000000000000001E-2</v>
      </c>
      <c r="AH33" s="11">
        <v>0.21182528409090901</v>
      </c>
      <c r="AI33" s="11">
        <v>4.1984732824427502E-2</v>
      </c>
    </row>
    <row r="34" spans="1:35" s="107" customFormat="1" ht="20.100000000000001" customHeight="1">
      <c r="A34" s="36">
        <v>43525</v>
      </c>
      <c r="B34" s="5">
        <v>842646</v>
      </c>
      <c r="C34" s="11">
        <v>1.07426021662728E-2</v>
      </c>
      <c r="D34" s="11">
        <v>-0.24490000000000001</v>
      </c>
      <c r="E34" s="11">
        <v>-5.7748605038634E-2</v>
      </c>
      <c r="F34" s="95">
        <v>43525</v>
      </c>
      <c r="G34" s="5">
        <v>23980</v>
      </c>
      <c r="H34" s="11">
        <v>3.8095238095238099E-2</v>
      </c>
      <c r="I34" s="11">
        <v>-0.325646794150731</v>
      </c>
      <c r="J34" s="11">
        <v>-0.22645161290322599</v>
      </c>
      <c r="K34" s="95">
        <v>43525</v>
      </c>
      <c r="L34" s="5">
        <v>47900</v>
      </c>
      <c r="M34" s="11">
        <v>4.1300000000000003E-2</v>
      </c>
      <c r="N34" s="11">
        <v>-0.168835675863266</v>
      </c>
      <c r="O34" s="11">
        <v>-0.31853748755157202</v>
      </c>
      <c r="P34" s="95">
        <v>43525</v>
      </c>
      <c r="Q34" s="5">
        <v>279500</v>
      </c>
      <c r="R34" s="11">
        <v>7.5800000000000006E-2</v>
      </c>
      <c r="S34" s="11">
        <v>-0.41757486090562401</v>
      </c>
      <c r="T34" s="11">
        <v>9.6078431372548997E-2</v>
      </c>
      <c r="U34" s="95">
        <v>43525</v>
      </c>
      <c r="V34" s="5">
        <v>249800</v>
      </c>
      <c r="W34" s="11">
        <v>-2.23E-2</v>
      </c>
      <c r="X34" s="11">
        <v>-0.172107513339741</v>
      </c>
      <c r="Y34" s="11">
        <v>-0.114184397163121</v>
      </c>
      <c r="Z34" s="95">
        <v>43525</v>
      </c>
      <c r="AA34" s="5">
        <v>110466</v>
      </c>
      <c r="AB34" s="11">
        <v>-2.07E-2</v>
      </c>
      <c r="AC34" s="11">
        <v>-0.15156682027649801</v>
      </c>
      <c r="AD34" s="11">
        <v>-0.116272</v>
      </c>
      <c r="AE34" s="95">
        <v>43525</v>
      </c>
      <c r="AF34" s="5">
        <v>131000</v>
      </c>
      <c r="AG34" s="11">
        <v>-4.0300000000000002E-2</v>
      </c>
      <c r="AH34" s="11">
        <v>0.181563993866691</v>
      </c>
      <c r="AI34" s="11">
        <v>0</v>
      </c>
    </row>
    <row r="35" spans="1:35" s="108" customFormat="1" ht="20.100000000000001" customHeight="1">
      <c r="A35" s="36">
        <v>43556</v>
      </c>
      <c r="B35" s="5">
        <v>831750</v>
      </c>
      <c r="C35" s="11">
        <v>-1.2930696876268299E-2</v>
      </c>
      <c r="D35" s="11">
        <v>-0.26146756406386001</v>
      </c>
      <c r="E35" s="11">
        <v>-6.9932572208120394E-2</v>
      </c>
      <c r="F35" s="95">
        <v>43556</v>
      </c>
      <c r="G35" s="5">
        <v>23650</v>
      </c>
      <c r="H35" s="11">
        <v>-1.3761467889908299E-2</v>
      </c>
      <c r="I35" s="11">
        <v>-0.33586071328278599</v>
      </c>
      <c r="J35" s="11">
        <v>-0.23709677419354799</v>
      </c>
      <c r="K35" s="95">
        <v>43556</v>
      </c>
      <c r="L35" s="5">
        <v>47350</v>
      </c>
      <c r="M35" s="11">
        <v>-1.15E-2</v>
      </c>
      <c r="N35" s="11">
        <v>-0.15911916178298699</v>
      </c>
      <c r="O35" s="11">
        <v>-0.32636221368615698</v>
      </c>
      <c r="P35" s="95">
        <v>43556</v>
      </c>
      <c r="Q35" s="5">
        <v>275650</v>
      </c>
      <c r="R35" s="11">
        <v>-1.38E-2</v>
      </c>
      <c r="S35" s="11">
        <v>-0.45566745655608198</v>
      </c>
      <c r="T35" s="11">
        <v>8.0980392156862702E-2</v>
      </c>
      <c r="U35" s="95">
        <v>43556</v>
      </c>
      <c r="V35" s="5">
        <v>246850</v>
      </c>
      <c r="W35" s="11">
        <v>-1.18E-2</v>
      </c>
      <c r="X35" s="11">
        <v>-7.7127261851353393E-2</v>
      </c>
      <c r="Y35" s="11">
        <v>-0.124645390070922</v>
      </c>
      <c r="Z35" s="95">
        <v>43556</v>
      </c>
      <c r="AA35" s="5">
        <v>109500</v>
      </c>
      <c r="AB35" s="11">
        <v>-8.6999999999999994E-3</v>
      </c>
      <c r="AC35" s="11">
        <v>-0.15010866190624</v>
      </c>
      <c r="AD35" s="11">
        <v>-0.124</v>
      </c>
      <c r="AE35" s="95">
        <v>43556</v>
      </c>
      <c r="AF35" s="5">
        <v>128750</v>
      </c>
      <c r="AG35" s="11">
        <v>-1.72E-2</v>
      </c>
      <c r="AH35" s="11">
        <v>-2.15078279373765E-2</v>
      </c>
      <c r="AI35" s="11">
        <v>-1.7175572519084002E-2</v>
      </c>
    </row>
    <row r="36" spans="1:35" s="108" customFormat="1" ht="20.100000000000001" customHeight="1">
      <c r="A36" s="36">
        <v>43586</v>
      </c>
      <c r="B36" s="5">
        <v>800561</v>
      </c>
      <c r="C36" s="11">
        <v>-3.7498046287947097E-2</v>
      </c>
      <c r="D36" s="11">
        <v>-0.25030000000000002</v>
      </c>
      <c r="E36" s="11">
        <v>-0.104808283666372</v>
      </c>
      <c r="F36" s="95">
        <v>43586</v>
      </c>
      <c r="G36" s="5">
        <v>23380</v>
      </c>
      <c r="H36" s="11">
        <v>-1.14164904862579E-2</v>
      </c>
      <c r="I36" s="11">
        <v>-0.32113821138211401</v>
      </c>
      <c r="J36" s="11">
        <v>-0.24580645161290299</v>
      </c>
      <c r="K36" s="95">
        <v>43586</v>
      </c>
      <c r="L36" s="5">
        <v>47700</v>
      </c>
      <c r="M36" s="11">
        <v>7.4000000000000003E-3</v>
      </c>
      <c r="N36" s="11">
        <v>-3.0290709493799601E-2</v>
      </c>
      <c r="O36" s="11">
        <v>-0.32138284250960297</v>
      </c>
      <c r="P36" s="95">
        <v>43586</v>
      </c>
      <c r="Q36" s="5">
        <v>275333</v>
      </c>
      <c r="R36" s="11">
        <v>-1.1999999999999999E-3</v>
      </c>
      <c r="S36" s="11">
        <v>-0.417407955988151</v>
      </c>
      <c r="T36" s="11">
        <v>7.9737254901960805E-2</v>
      </c>
      <c r="U36" s="95">
        <v>43586</v>
      </c>
      <c r="V36" s="5">
        <v>240640</v>
      </c>
      <c r="W36" s="11">
        <v>-2.52E-2</v>
      </c>
      <c r="X36" s="11">
        <v>-2.4524707122299198E-2</v>
      </c>
      <c r="Y36" s="11">
        <v>-0.146666666666667</v>
      </c>
      <c r="Z36" s="95">
        <v>43586</v>
      </c>
      <c r="AA36" s="5">
        <v>89700</v>
      </c>
      <c r="AB36" s="11">
        <v>-0.18079999999999999</v>
      </c>
      <c r="AC36" s="11">
        <v>-0.30861723446893802</v>
      </c>
      <c r="AD36" s="11">
        <v>-0.28239999999999998</v>
      </c>
      <c r="AE36" s="95">
        <v>43586</v>
      </c>
      <c r="AF36" s="5">
        <v>123808</v>
      </c>
      <c r="AG36" s="11">
        <v>-3.8399999999999997E-2</v>
      </c>
      <c r="AH36" s="11">
        <v>-8.3921568627450996E-2</v>
      </c>
      <c r="AI36" s="11">
        <v>-5.4900763358778602E-2</v>
      </c>
    </row>
    <row r="37" spans="1:35" s="108" customFormat="1" ht="20.100000000000001" customHeight="1">
      <c r="A37" s="36">
        <v>43617</v>
      </c>
      <c r="B37" s="5">
        <v>751780</v>
      </c>
      <c r="C37" s="11">
        <v>-6.09335203688414E-2</v>
      </c>
      <c r="D37" s="11">
        <v>-0.30709999999999998</v>
      </c>
      <c r="E37" s="11">
        <v>-0.159355466347605</v>
      </c>
      <c r="F37" s="95">
        <v>43617</v>
      </c>
      <c r="G37" s="5">
        <v>23000</v>
      </c>
      <c r="H37" s="11">
        <v>-1.62532078699743E-2</v>
      </c>
      <c r="I37" s="11">
        <v>-0.34285714285714303</v>
      </c>
      <c r="J37" s="11">
        <v>-0.25806451612903197</v>
      </c>
      <c r="K37" s="95">
        <v>43617</v>
      </c>
      <c r="L37" s="5">
        <v>47900</v>
      </c>
      <c r="M37" s="11">
        <v>4.1999999999999997E-3</v>
      </c>
      <c r="N37" s="11">
        <v>-7.8846153846153802E-2</v>
      </c>
      <c r="O37" s="11">
        <v>-0.31853748755157202</v>
      </c>
      <c r="P37" s="95">
        <v>43617</v>
      </c>
      <c r="Q37" s="5">
        <v>257500</v>
      </c>
      <c r="R37" s="11">
        <v>-6.4799999999999996E-2</v>
      </c>
      <c r="S37" s="11">
        <v>-0.46242171189979098</v>
      </c>
      <c r="T37" s="11">
        <v>9.8039215686274508E-3</v>
      </c>
      <c r="U37" s="95">
        <v>43617</v>
      </c>
      <c r="V37" s="5">
        <v>240000</v>
      </c>
      <c r="W37" s="11">
        <v>-2.7000000000000001E-3</v>
      </c>
      <c r="X37" s="11">
        <v>-0.04</v>
      </c>
      <c r="Y37" s="11">
        <v>-0.14893617021276601</v>
      </c>
      <c r="Z37" s="95">
        <v>43617</v>
      </c>
      <c r="AA37" s="5">
        <v>83300</v>
      </c>
      <c r="AB37" s="11">
        <v>-7.1300000000000002E-2</v>
      </c>
      <c r="AC37" s="11">
        <v>-0.35923076923076902</v>
      </c>
      <c r="AD37" s="11">
        <v>-0.33360000000000001</v>
      </c>
      <c r="AE37" s="95">
        <v>43617</v>
      </c>
      <c r="AF37" s="5">
        <v>100080</v>
      </c>
      <c r="AG37" s="11">
        <v>-0.19170000000000001</v>
      </c>
      <c r="AH37" s="11">
        <v>-0.28000000000000003</v>
      </c>
      <c r="AI37" s="11">
        <v>-0.23603053435114499</v>
      </c>
    </row>
    <row r="38" spans="1:35" s="107" customFormat="1" ht="20.100000000000001" customHeight="1">
      <c r="A38" s="36">
        <v>43647</v>
      </c>
      <c r="B38" s="5">
        <v>706370</v>
      </c>
      <c r="C38" s="11">
        <v>-6.0403309478836903E-2</v>
      </c>
      <c r="D38" s="11">
        <v>-0.21010000000000001</v>
      </c>
      <c r="E38" s="11">
        <v>-0.21013317827550301</v>
      </c>
      <c r="F38" s="95">
        <v>43647</v>
      </c>
      <c r="G38" s="5">
        <v>23150</v>
      </c>
      <c r="H38" s="11">
        <v>6.5217391304347797E-3</v>
      </c>
      <c r="I38" s="11">
        <v>-0.25322580645161302</v>
      </c>
      <c r="J38" s="11">
        <v>-0.25322580645161302</v>
      </c>
      <c r="K38" s="95">
        <v>43647</v>
      </c>
      <c r="L38" s="5">
        <v>49890</v>
      </c>
      <c r="M38" s="11">
        <v>4.1500000000000002E-2</v>
      </c>
      <c r="N38" s="11">
        <v>-0.29022620571916302</v>
      </c>
      <c r="O38" s="11">
        <v>-0.29022620571916302</v>
      </c>
      <c r="P38" s="95">
        <v>43647</v>
      </c>
      <c r="Q38" s="5">
        <v>232500</v>
      </c>
      <c r="R38" s="11">
        <v>-9.7100000000000006E-2</v>
      </c>
      <c r="S38" s="11">
        <v>-8.8235294117647106E-2</v>
      </c>
      <c r="T38" s="11">
        <v>-8.8235294117647106E-2</v>
      </c>
      <c r="U38" s="95">
        <v>43647</v>
      </c>
      <c r="V38" s="5">
        <v>231050</v>
      </c>
      <c r="W38" s="11">
        <v>-3.73E-2</v>
      </c>
      <c r="X38" s="11">
        <v>-0.180673758865248</v>
      </c>
      <c r="Y38" s="11">
        <v>-0.180673758865248</v>
      </c>
      <c r="Z38" s="95">
        <v>43647</v>
      </c>
      <c r="AA38" s="5">
        <v>79580</v>
      </c>
      <c r="AB38" s="11">
        <v>-4.4699999999999997E-2</v>
      </c>
      <c r="AC38" s="11">
        <v>-0.36336000000000002</v>
      </c>
      <c r="AD38" s="11">
        <v>-0.36336000000000002</v>
      </c>
      <c r="AE38" s="95">
        <v>43647</v>
      </c>
      <c r="AF38" s="5">
        <v>90200</v>
      </c>
      <c r="AG38" s="11">
        <v>-9.8699999999999996E-2</v>
      </c>
      <c r="AH38" s="11">
        <v>-0.31145038167938899</v>
      </c>
      <c r="AI38" s="11">
        <v>-0.31145038167938899</v>
      </c>
    </row>
    <row r="39" spans="1:35" s="107" customFormat="1" ht="20.100000000000001" customHeight="1">
      <c r="A39" s="36">
        <v>43678</v>
      </c>
      <c r="B39" s="5">
        <v>668707</v>
      </c>
      <c r="C39" s="11">
        <v>-5.3319082067471699E-2</v>
      </c>
      <c r="D39" s="11">
        <v>-0.2404</v>
      </c>
      <c r="E39" s="11">
        <v>-0.25224815216540503</v>
      </c>
      <c r="F39" s="95">
        <v>43678</v>
      </c>
      <c r="G39" s="5">
        <v>23209</v>
      </c>
      <c r="H39" s="11">
        <v>2.5485961123110201E-3</v>
      </c>
      <c r="I39" s="11">
        <v>-0.263907389787504</v>
      </c>
      <c r="J39" s="11">
        <v>-0.251322580645161</v>
      </c>
      <c r="K39" s="95">
        <v>43678</v>
      </c>
      <c r="L39" s="5">
        <v>52088</v>
      </c>
      <c r="M39" s="11">
        <v>4.41E-2</v>
      </c>
      <c r="N39" s="11">
        <v>-0.20889401901521801</v>
      </c>
      <c r="O39" s="11">
        <v>-0.258955754730403</v>
      </c>
      <c r="P39" s="95">
        <v>43678</v>
      </c>
      <c r="Q39" s="5">
        <v>218980</v>
      </c>
      <c r="R39" s="11">
        <v>-5.8200000000000002E-2</v>
      </c>
      <c r="S39" s="11">
        <v>-0.12408</v>
      </c>
      <c r="T39" s="11">
        <v>-0.141254901960784</v>
      </c>
      <c r="U39" s="95">
        <v>43678</v>
      </c>
      <c r="V39" s="5">
        <v>212100</v>
      </c>
      <c r="W39" s="11">
        <v>-8.2000000000000003E-2</v>
      </c>
      <c r="X39" s="11">
        <v>-0.228727272727273</v>
      </c>
      <c r="Y39" s="11">
        <v>-0.247872340425532</v>
      </c>
      <c r="Z39" s="95">
        <v>43678</v>
      </c>
      <c r="AA39" s="5">
        <v>73430</v>
      </c>
      <c r="AB39" s="11">
        <v>-7.7299999999999994E-2</v>
      </c>
      <c r="AC39" s="11">
        <v>-0.388083333333333</v>
      </c>
      <c r="AD39" s="11">
        <v>-0.41255999999999998</v>
      </c>
      <c r="AE39" s="95">
        <v>43678</v>
      </c>
      <c r="AF39" s="5">
        <v>88900</v>
      </c>
      <c r="AG39" s="11">
        <v>-1.44E-2</v>
      </c>
      <c r="AH39" s="11">
        <v>-0.35579710144927501</v>
      </c>
      <c r="AI39" s="11">
        <v>-0.32137404580152701</v>
      </c>
    </row>
    <row r="40" spans="1:35" s="107" customFormat="1" ht="20.100000000000001" customHeight="1">
      <c r="A40" s="36">
        <v>43709</v>
      </c>
      <c r="B40" s="5">
        <f>G40+L40+Q40+V40+AA40+AF40</f>
        <v>658700</v>
      </c>
      <c r="C40" s="11">
        <v>-1.49647005340156E-2</v>
      </c>
      <c r="D40" s="11">
        <v>-0.23899999999999999</v>
      </c>
      <c r="E40" s="11">
        <v>-0.26343803464200599</v>
      </c>
      <c r="F40" s="95">
        <v>43709</v>
      </c>
      <c r="G40" s="5">
        <v>23595</v>
      </c>
      <c r="H40" s="11">
        <v>1.66314791675643E-2</v>
      </c>
      <c r="I40" s="11">
        <v>-0.2135</v>
      </c>
      <c r="J40" s="11">
        <v>-0.238870967741935</v>
      </c>
      <c r="K40" s="95">
        <v>43709</v>
      </c>
      <c r="L40" s="5">
        <v>53152</v>
      </c>
      <c r="M40" s="11">
        <v>2.0400000000000001E-2</v>
      </c>
      <c r="N40" s="11">
        <v>-0.163750786658276</v>
      </c>
      <c r="O40" s="11">
        <v>-0.24381846635367799</v>
      </c>
      <c r="P40" s="95">
        <v>43709</v>
      </c>
      <c r="Q40" s="5">
        <v>219155</v>
      </c>
      <c r="R40" s="11">
        <v>8.0000000000000004E-4</v>
      </c>
      <c r="S40" s="11">
        <v>-0.130337301587302</v>
      </c>
      <c r="T40" s="11">
        <v>-0.14056862745098</v>
      </c>
      <c r="U40" s="95">
        <v>43709</v>
      </c>
      <c r="V40" s="5">
        <v>205850</v>
      </c>
      <c r="W40" s="11">
        <v>-2.9499999999999998E-2</v>
      </c>
      <c r="X40" s="11">
        <v>-0.23759259259259299</v>
      </c>
      <c r="Y40" s="11">
        <v>-0.27003546099290798</v>
      </c>
      <c r="Z40" s="95">
        <v>43709</v>
      </c>
      <c r="AA40" s="5">
        <v>71250</v>
      </c>
      <c r="AB40" s="11">
        <v>-2.9700000000000001E-2</v>
      </c>
      <c r="AC40" s="11">
        <v>-0.38577586206896602</v>
      </c>
      <c r="AD40" s="11">
        <v>-0.43</v>
      </c>
      <c r="AE40" s="95">
        <v>43709</v>
      </c>
      <c r="AF40" s="5">
        <v>85698</v>
      </c>
      <c r="AG40" s="11">
        <v>-3.5999999999999997E-2</v>
      </c>
      <c r="AH40" s="11">
        <v>-0.36046268656716401</v>
      </c>
      <c r="AI40" s="11">
        <v>-0.34581679389313003</v>
      </c>
    </row>
    <row r="41" spans="1:35" s="107" customFormat="1" ht="20.100000000000001" customHeight="1">
      <c r="A41" s="36">
        <v>43739</v>
      </c>
      <c r="B41" s="5">
        <v>639970</v>
      </c>
      <c r="C41" s="11">
        <v>-2.8434795809928599E-2</v>
      </c>
      <c r="D41" s="11">
        <v>-0.29899999999999999</v>
      </c>
      <c r="E41" s="11">
        <v>-0.284382023728321</v>
      </c>
      <c r="F41" s="95">
        <v>43739</v>
      </c>
      <c r="G41" s="5">
        <v>24210</v>
      </c>
      <c r="H41" s="11">
        <v>2.6064844246662399E-2</v>
      </c>
      <c r="I41" s="11">
        <v>-0.2434375</v>
      </c>
      <c r="J41" s="11">
        <v>-0.21903225806451601</v>
      </c>
      <c r="K41" s="95">
        <v>43739</v>
      </c>
      <c r="L41" s="5">
        <v>54233</v>
      </c>
      <c r="M41" s="11">
        <v>2.0299999999999999E-2</v>
      </c>
      <c r="N41" s="11">
        <v>-0.165646153846154</v>
      </c>
      <c r="O41" s="11">
        <v>-0.22843932280552001</v>
      </c>
      <c r="P41" s="95">
        <v>43739</v>
      </c>
      <c r="Q41" s="5">
        <v>210878</v>
      </c>
      <c r="R41" s="11">
        <v>-3.78E-2</v>
      </c>
      <c r="S41" s="11">
        <v>-0.204233962264151</v>
      </c>
      <c r="T41" s="11">
        <v>-0.17302745098039199</v>
      </c>
      <c r="U41" s="95">
        <v>43739</v>
      </c>
      <c r="V41" s="5">
        <v>199820</v>
      </c>
      <c r="W41" s="11">
        <v>-2.93E-2</v>
      </c>
      <c r="X41" s="11">
        <v>-0.30858131487889301</v>
      </c>
      <c r="Y41" s="11">
        <v>-0.29141843971631198</v>
      </c>
      <c r="Z41" s="95">
        <v>43739</v>
      </c>
      <c r="AA41" s="5">
        <v>69800</v>
      </c>
      <c r="AB41" s="11">
        <v>-2.0400000000000001E-2</v>
      </c>
      <c r="AC41" s="11">
        <v>-0.40341880341880298</v>
      </c>
      <c r="AD41" s="11">
        <v>-0.44159999999999999</v>
      </c>
      <c r="AE41" s="95">
        <v>43739</v>
      </c>
      <c r="AF41" s="5">
        <v>81029</v>
      </c>
      <c r="AG41" s="11">
        <v>-5.45E-2</v>
      </c>
      <c r="AH41" s="11">
        <v>-0.44117931034482799</v>
      </c>
      <c r="AI41" s="11">
        <v>-0.38145801526717599</v>
      </c>
    </row>
    <row r="42" spans="1:35" s="107" customFormat="1" ht="20.100000000000001" customHeight="1">
      <c r="A42" s="36">
        <v>43770</v>
      </c>
      <c r="B42" s="5">
        <v>632723</v>
      </c>
      <c r="C42" s="11">
        <v>-1.13239683110146E-2</v>
      </c>
      <c r="D42" s="11">
        <v>-0.29849999999999999</v>
      </c>
      <c r="E42" s="11">
        <v>-0.29248565901441398</v>
      </c>
      <c r="F42" s="95">
        <v>43770</v>
      </c>
      <c r="G42" s="5">
        <v>25580</v>
      </c>
      <c r="H42" s="11">
        <v>5.6588186699710899E-2</v>
      </c>
      <c r="I42" s="11">
        <v>-0.14733333333333301</v>
      </c>
      <c r="J42" s="11">
        <v>-0.17483870967741899</v>
      </c>
      <c r="K42" s="95">
        <v>43770</v>
      </c>
      <c r="L42" s="5">
        <v>56980</v>
      </c>
      <c r="M42" s="11">
        <v>5.0700000000000002E-2</v>
      </c>
      <c r="N42" s="11">
        <v>-5.0333333333333299E-2</v>
      </c>
      <c r="O42" s="11">
        <v>-0.18935837245696399</v>
      </c>
      <c r="P42" s="95">
        <v>43770</v>
      </c>
      <c r="Q42" s="5">
        <v>209820</v>
      </c>
      <c r="R42" s="11">
        <v>-5.0000000000000001E-3</v>
      </c>
      <c r="S42" s="11">
        <v>-0.22575645756457599</v>
      </c>
      <c r="T42" s="11">
        <v>-0.17717647058823499</v>
      </c>
      <c r="U42" s="95">
        <v>43770</v>
      </c>
      <c r="V42" s="5">
        <v>195220</v>
      </c>
      <c r="W42" s="11">
        <v>-2.3E-2</v>
      </c>
      <c r="X42" s="11">
        <v>-0.268838951310861</v>
      </c>
      <c r="Y42" s="11">
        <v>-0.30773049645390099</v>
      </c>
      <c r="Z42" s="95">
        <v>43770</v>
      </c>
      <c r="AA42" s="5">
        <v>65120</v>
      </c>
      <c r="AB42" s="11">
        <v>-6.7000000000000004E-2</v>
      </c>
      <c r="AC42" s="11">
        <v>-0.47483870967741898</v>
      </c>
      <c r="AD42" s="11">
        <v>-0.47904000000000002</v>
      </c>
      <c r="AE42" s="95">
        <v>43770</v>
      </c>
      <c r="AF42" s="5">
        <v>80003</v>
      </c>
      <c r="AG42" s="11">
        <v>-1.2699999999999999E-2</v>
      </c>
      <c r="AH42" s="11">
        <v>-0.46664666666666699</v>
      </c>
      <c r="AI42" s="11">
        <v>-0.38929007633587798</v>
      </c>
    </row>
    <row r="43" spans="1:35" s="107" customFormat="1" ht="20.100000000000001" customHeight="1">
      <c r="A43" s="36">
        <v>43800</v>
      </c>
      <c r="B43" s="5">
        <v>606529</v>
      </c>
      <c r="C43" s="11">
        <v>-4.1398842779541797E-2</v>
      </c>
      <c r="D43" s="11">
        <v>-0.29399999999999998</v>
      </c>
      <c r="E43" s="11">
        <v>-0.32177593398114701</v>
      </c>
      <c r="F43" s="95">
        <v>43800</v>
      </c>
      <c r="G43" s="5">
        <v>23550</v>
      </c>
      <c r="H43" s="11">
        <v>-7.9358874120407E-2</v>
      </c>
      <c r="I43" s="11">
        <v>2.3913043478260902E-2</v>
      </c>
      <c r="J43" s="11">
        <v>-0.24032258064516099</v>
      </c>
      <c r="K43" s="95">
        <v>43800</v>
      </c>
      <c r="L43" s="5">
        <v>50025</v>
      </c>
      <c r="M43" s="11">
        <v>-0.1221</v>
      </c>
      <c r="N43" s="11">
        <v>-1.91176470588235E-2</v>
      </c>
      <c r="O43" s="11">
        <v>-0.28830559112249299</v>
      </c>
      <c r="P43" s="95">
        <v>43800</v>
      </c>
      <c r="Q43" s="5">
        <v>200300</v>
      </c>
      <c r="R43" s="11">
        <v>-4.5400000000000003E-2</v>
      </c>
      <c r="S43" s="11">
        <v>-0.238403041825095</v>
      </c>
      <c r="T43" s="11">
        <v>-0.21450980392156899</v>
      </c>
      <c r="U43" s="95">
        <v>43800</v>
      </c>
      <c r="V43" s="5">
        <v>192551</v>
      </c>
      <c r="W43" s="11">
        <v>-1.37E-2</v>
      </c>
      <c r="X43" s="11">
        <v>-0.25884911470361799</v>
      </c>
      <c r="Y43" s="11">
        <v>-0.31719503546099298</v>
      </c>
      <c r="Z43" s="95">
        <v>43800</v>
      </c>
      <c r="AA43" s="5">
        <v>60121</v>
      </c>
      <c r="AB43" s="11">
        <v>-7.6799999999999993E-2</v>
      </c>
      <c r="AC43" s="11">
        <v>-0.49307757166947702</v>
      </c>
      <c r="AD43" s="11">
        <v>-0.51903200000000005</v>
      </c>
      <c r="AE43" s="95">
        <v>43800</v>
      </c>
      <c r="AF43" s="5">
        <v>79982</v>
      </c>
      <c r="AG43" s="11">
        <v>-2.9999999999999997E-4</v>
      </c>
      <c r="AH43" s="11">
        <v>-0.44340988169798201</v>
      </c>
      <c r="AI43" s="11">
        <v>-0.389450381679389</v>
      </c>
    </row>
    <row r="44" spans="1:35" s="107" customFormat="1" ht="20.100000000000001" customHeight="1">
      <c r="A44" s="36">
        <v>43831</v>
      </c>
      <c r="B44" s="5">
        <v>597678</v>
      </c>
      <c r="C44" s="11">
        <v>-1.45928718989529E-2</v>
      </c>
      <c r="D44" s="11">
        <v>-0.29360000000000003</v>
      </c>
      <c r="E44" s="11">
        <v>-0.33167317089534698</v>
      </c>
      <c r="F44" s="95">
        <v>43831</v>
      </c>
      <c r="G44" s="5">
        <v>23791</v>
      </c>
      <c r="H44" s="11">
        <v>1.0233545647558399E-2</v>
      </c>
      <c r="I44" s="11">
        <v>1.2382978723404299E-2</v>
      </c>
      <c r="J44" s="11">
        <v>-0.232548387096774</v>
      </c>
      <c r="K44" s="95">
        <v>43831</v>
      </c>
      <c r="L44" s="5">
        <v>50678</v>
      </c>
      <c r="M44" s="11">
        <v>1.3100000000000001E-2</v>
      </c>
      <c r="N44" s="11">
        <v>8.2863247863247905E-2</v>
      </c>
      <c r="O44" s="11">
        <v>-0.27901550718452101</v>
      </c>
      <c r="P44" s="95">
        <v>43831</v>
      </c>
      <c r="Q44" s="5">
        <v>197802</v>
      </c>
      <c r="R44" s="11">
        <v>-1.2500000000000001E-2</v>
      </c>
      <c r="S44" s="11">
        <v>-0.23922307692307701</v>
      </c>
      <c r="T44" s="11">
        <v>-0.22430588235294099</v>
      </c>
      <c r="U44" s="95">
        <v>43831</v>
      </c>
      <c r="V44" s="5">
        <v>189087</v>
      </c>
      <c r="W44" s="11">
        <v>-1.7999999999999999E-2</v>
      </c>
      <c r="X44" s="11">
        <v>-0.26934193747826402</v>
      </c>
      <c r="Y44" s="11">
        <v>-0.32947872340425499</v>
      </c>
      <c r="Z44" s="95">
        <v>43831</v>
      </c>
      <c r="AA44" s="5">
        <v>57665</v>
      </c>
      <c r="AB44" s="11">
        <v>-4.0899999999999999E-2</v>
      </c>
      <c r="AC44" s="11">
        <v>-0.50713675213675202</v>
      </c>
      <c r="AD44" s="11">
        <v>-0.53868000000000005</v>
      </c>
      <c r="AE44" s="95">
        <v>43831</v>
      </c>
      <c r="AF44" s="5">
        <v>78655</v>
      </c>
      <c r="AG44" s="11">
        <v>-1.66E-2</v>
      </c>
      <c r="AH44" s="11">
        <v>-0.43817857142857097</v>
      </c>
      <c r="AI44" s="11">
        <v>-0.39958015267175601</v>
      </c>
    </row>
    <row r="45" spans="1:35" s="107" customFormat="1" ht="20.100000000000001" customHeight="1">
      <c r="A45" s="36">
        <v>43862</v>
      </c>
      <c r="B45" s="5">
        <v>600502</v>
      </c>
      <c r="C45" s="11">
        <v>4.72495223180375E-3</v>
      </c>
      <c r="D45" s="11">
        <v>-0.2797</v>
      </c>
      <c r="E45" s="11">
        <v>-0.328515358552595</v>
      </c>
      <c r="F45" s="95">
        <v>43862</v>
      </c>
      <c r="G45" s="5">
        <v>25145</v>
      </c>
      <c r="H45" s="11">
        <v>5.6912277752091102E-2</v>
      </c>
      <c r="I45" s="11">
        <v>8.8528138528138497E-2</v>
      </c>
      <c r="J45" s="11">
        <v>-0.18887096774193499</v>
      </c>
      <c r="K45" s="95">
        <v>43862</v>
      </c>
      <c r="L45" s="5">
        <v>52111</v>
      </c>
      <c r="M45" s="11">
        <v>2.8299999999999999E-2</v>
      </c>
      <c r="N45" s="11">
        <v>0.132847826086957</v>
      </c>
      <c r="O45" s="11">
        <v>-0.25862853891022902</v>
      </c>
      <c r="P45" s="95">
        <v>43862</v>
      </c>
      <c r="Q45" s="5">
        <v>199214</v>
      </c>
      <c r="R45" s="11">
        <v>7.1000000000000004E-3</v>
      </c>
      <c r="S45" s="11">
        <v>-0.23320246343341</v>
      </c>
      <c r="T45" s="11">
        <v>-0.21876862745098</v>
      </c>
      <c r="U45" s="95">
        <v>43862</v>
      </c>
      <c r="V45" s="5">
        <v>189980</v>
      </c>
      <c r="W45" s="11">
        <v>4.7000000000000002E-3</v>
      </c>
      <c r="X45" s="11">
        <v>-0.25640925280832899</v>
      </c>
      <c r="Y45" s="11">
        <v>-0.32631205673758901</v>
      </c>
      <c r="Z45" s="95">
        <v>43862</v>
      </c>
      <c r="AA45" s="5">
        <v>56540</v>
      </c>
      <c r="AB45" s="11">
        <v>-1.95E-2</v>
      </c>
      <c r="AC45" s="11">
        <v>-0.49875886524822699</v>
      </c>
      <c r="AD45" s="11">
        <v>-0.54767999999999994</v>
      </c>
      <c r="AE45" s="95">
        <v>43862</v>
      </c>
      <c r="AF45" s="5">
        <v>77512</v>
      </c>
      <c r="AG45" s="11">
        <v>-1.4500000000000001E-2</v>
      </c>
      <c r="AH45" s="11">
        <v>-0.43214652014652</v>
      </c>
      <c r="AI45" s="11">
        <v>-0.40830534351144998</v>
      </c>
    </row>
    <row r="46" spans="1:35" s="107" customFormat="1" ht="20.100000000000001" customHeight="1">
      <c r="A46" s="36">
        <v>43891</v>
      </c>
      <c r="B46" s="5">
        <v>591917</v>
      </c>
      <c r="C46" s="11">
        <v>-1.42963720353971E-2</v>
      </c>
      <c r="D46" s="11">
        <v>-0.29749999999999999</v>
      </c>
      <c r="E46" s="11">
        <v>-0.33811515280278198</v>
      </c>
      <c r="F46" s="95">
        <v>43891</v>
      </c>
      <c r="G46" s="5">
        <v>26154</v>
      </c>
      <c r="H46" s="11">
        <v>4.0127261881089699E-2</v>
      </c>
      <c r="I46" s="11">
        <v>9.0658882402001706E-2</v>
      </c>
      <c r="J46" s="11">
        <v>-0.156322580645161</v>
      </c>
      <c r="K46" s="95">
        <v>43891</v>
      </c>
      <c r="L46" s="5">
        <v>55415</v>
      </c>
      <c r="M46" s="11">
        <v>6.3399999999999998E-2</v>
      </c>
      <c r="N46" s="11">
        <v>0.15688935281837199</v>
      </c>
      <c r="O46" s="11">
        <v>-0.21162327500355699</v>
      </c>
      <c r="P46" s="95">
        <v>43891</v>
      </c>
      <c r="Q46" s="5">
        <v>201141</v>
      </c>
      <c r="R46" s="11">
        <v>9.7000000000000003E-3</v>
      </c>
      <c r="S46" s="11">
        <v>-0.28035420393559901</v>
      </c>
      <c r="T46" s="11">
        <v>-0.21121176470588199</v>
      </c>
      <c r="U46" s="95">
        <v>43891</v>
      </c>
      <c r="V46" s="5">
        <v>181242</v>
      </c>
      <c r="W46" s="11">
        <v>-4.5999999999999999E-2</v>
      </c>
      <c r="X46" s="11">
        <v>-0.274451561248999</v>
      </c>
      <c r="Y46" s="11">
        <v>-0.35729787234042598</v>
      </c>
      <c r="Z46" s="95">
        <v>43891</v>
      </c>
      <c r="AA46" s="5">
        <v>56554</v>
      </c>
      <c r="AB46" s="11">
        <v>2.0000000000000001E-4</v>
      </c>
      <c r="AC46" s="11">
        <v>-0.48804156935165599</v>
      </c>
      <c r="AD46" s="11">
        <v>-0.54756800000000005</v>
      </c>
      <c r="AE46" s="95">
        <v>43891</v>
      </c>
      <c r="AF46" s="5">
        <v>71411</v>
      </c>
      <c r="AG46" s="11">
        <v>-7.8700000000000006E-2</v>
      </c>
      <c r="AH46" s="11">
        <v>-0.45487786259542001</v>
      </c>
      <c r="AI46" s="11">
        <v>-0.45487786259542001</v>
      </c>
    </row>
    <row r="47" spans="1:35" s="107" customFormat="1" ht="20.100000000000001" customHeight="1">
      <c r="A47" s="36">
        <v>43922</v>
      </c>
      <c r="B47" s="5">
        <v>614820</v>
      </c>
      <c r="C47" s="11">
        <v>3.8692924852639803E-2</v>
      </c>
      <c r="D47" s="11">
        <v>-0.26079999999999998</v>
      </c>
      <c r="E47" s="11">
        <v>-0.31250489214907901</v>
      </c>
      <c r="F47" s="95">
        <v>43922</v>
      </c>
      <c r="G47" s="5">
        <v>31325</v>
      </c>
      <c r="H47" s="11">
        <v>0.19771354286151299</v>
      </c>
      <c r="I47" s="11">
        <v>0.32452431289640599</v>
      </c>
      <c r="J47" s="11">
        <v>1.04838709677419E-2</v>
      </c>
      <c r="K47" s="95">
        <v>43922</v>
      </c>
      <c r="L47" s="5">
        <v>60066</v>
      </c>
      <c r="M47" s="11">
        <v>8.3900000000000002E-2</v>
      </c>
      <c r="N47" s="11">
        <v>0.26855332629355899</v>
      </c>
      <c r="O47" s="11">
        <v>-0.145454545454545</v>
      </c>
      <c r="P47" s="95">
        <v>43922</v>
      </c>
      <c r="Q47" s="5">
        <v>210220</v>
      </c>
      <c r="R47" s="11">
        <v>4.5100000000000001E-2</v>
      </c>
      <c r="S47" s="11">
        <v>-0.23736622528568799</v>
      </c>
      <c r="T47" s="11">
        <v>-0.175607843137255</v>
      </c>
      <c r="U47" s="95">
        <v>43922</v>
      </c>
      <c r="V47" s="5">
        <v>183544</v>
      </c>
      <c r="W47" s="11">
        <v>1.2699999999999999E-2</v>
      </c>
      <c r="X47" s="11">
        <v>-0.256455337249342</v>
      </c>
      <c r="Y47" s="11">
        <v>-0.34913475177304998</v>
      </c>
      <c r="Z47" s="95">
        <v>43922</v>
      </c>
      <c r="AA47" s="5">
        <v>57444</v>
      </c>
      <c r="AB47" s="11">
        <v>1.5699999999999999E-2</v>
      </c>
      <c r="AC47" s="11">
        <v>-0.475397260273973</v>
      </c>
      <c r="AD47" s="11">
        <v>-0.54044800000000004</v>
      </c>
      <c r="AE47" s="95">
        <v>43922</v>
      </c>
      <c r="AF47" s="5">
        <v>72221</v>
      </c>
      <c r="AG47" s="11">
        <v>1.1299999999999999E-2</v>
      </c>
      <c r="AH47" s="11">
        <v>-0.439060194174757</v>
      </c>
      <c r="AI47" s="11">
        <v>-0.44869465648855</v>
      </c>
    </row>
    <row r="48" spans="1:35" s="107" customFormat="1" ht="20.100000000000001" customHeight="1">
      <c r="A48" s="36">
        <v>43952</v>
      </c>
      <c r="B48" s="5">
        <v>625406</v>
      </c>
      <c r="C48" s="11">
        <v>1.7218047558635E-2</v>
      </c>
      <c r="D48" s="11">
        <v>-0.21879999999999999</v>
      </c>
      <c r="E48" s="11">
        <v>-0.30070000000000002</v>
      </c>
      <c r="F48" s="95">
        <v>43952</v>
      </c>
      <c r="G48" s="5">
        <v>32011</v>
      </c>
      <c r="H48" s="11">
        <v>2.1899441340782099E-2</v>
      </c>
      <c r="I48" s="11">
        <v>0.36916167664670702</v>
      </c>
      <c r="J48" s="11">
        <v>3.2599999999999997E-2</v>
      </c>
      <c r="K48" s="95">
        <v>43952</v>
      </c>
      <c r="L48" s="5">
        <v>62220</v>
      </c>
      <c r="M48" s="11">
        <v>3.5900000000000001E-2</v>
      </c>
      <c r="N48" s="11">
        <v>0.3044</v>
      </c>
      <c r="O48" s="11">
        <v>-0.1148</v>
      </c>
      <c r="P48" s="95">
        <v>43952</v>
      </c>
      <c r="Q48" s="5">
        <v>212360</v>
      </c>
      <c r="R48" s="11">
        <v>1.0200000000000001E-2</v>
      </c>
      <c r="S48" s="11">
        <v>-0.22869999999999999</v>
      </c>
      <c r="T48" s="11">
        <v>-0.16719999999999999</v>
      </c>
      <c r="U48" s="95">
        <v>43952</v>
      </c>
      <c r="V48" s="5">
        <v>186950</v>
      </c>
      <c r="W48" s="11">
        <v>1.8599999999999998E-2</v>
      </c>
      <c r="X48" s="11">
        <v>-0.22309999999999999</v>
      </c>
      <c r="Y48" s="11">
        <v>-0.33710000000000001</v>
      </c>
      <c r="Z48" s="95">
        <v>43952</v>
      </c>
      <c r="AA48" s="5">
        <v>58655</v>
      </c>
      <c r="AB48" s="11">
        <v>2.1100000000000001E-2</v>
      </c>
      <c r="AC48" s="11">
        <v>-0.34610000000000002</v>
      </c>
      <c r="AD48" s="11">
        <v>-0.53080000000000005</v>
      </c>
      <c r="AE48" s="95">
        <v>43952</v>
      </c>
      <c r="AF48" s="5">
        <v>73210</v>
      </c>
      <c r="AG48" s="11">
        <v>1.37E-2</v>
      </c>
      <c r="AH48" s="11">
        <v>-0.40870000000000001</v>
      </c>
      <c r="AI48" s="11">
        <v>-0.44109999999999999</v>
      </c>
    </row>
    <row r="49" spans="1:35" s="107" customFormat="1" ht="20.100000000000001" customHeight="1">
      <c r="A49" s="36">
        <v>43983</v>
      </c>
      <c r="B49" s="5">
        <v>637386</v>
      </c>
      <c r="C49" s="11">
        <v>1.9155556550464799E-2</v>
      </c>
      <c r="D49" s="11">
        <v>-0.1522</v>
      </c>
      <c r="E49" s="11">
        <v>-0.2873</v>
      </c>
      <c r="F49" s="95">
        <v>43983</v>
      </c>
      <c r="G49" s="5">
        <v>34550</v>
      </c>
      <c r="H49" s="11">
        <v>7.9316484958295602E-2</v>
      </c>
      <c r="I49" s="11">
        <v>0.50219999999999998</v>
      </c>
      <c r="J49" s="11">
        <v>0.1145</v>
      </c>
      <c r="K49" s="95">
        <v>43983</v>
      </c>
      <c r="L49" s="5">
        <v>68955</v>
      </c>
      <c r="M49" s="11">
        <v>0.1082</v>
      </c>
      <c r="N49" s="11">
        <v>0.43959999999999999</v>
      </c>
      <c r="O49" s="11">
        <v>-1.9E-2</v>
      </c>
      <c r="P49" s="95">
        <v>43983</v>
      </c>
      <c r="Q49" s="5">
        <v>219555</v>
      </c>
      <c r="R49" s="11">
        <v>3.39E-2</v>
      </c>
      <c r="S49" s="11">
        <v>-0.1474</v>
      </c>
      <c r="T49" s="11">
        <v>-0.13900000000000001</v>
      </c>
      <c r="U49" s="95">
        <v>43983</v>
      </c>
      <c r="V49" s="5">
        <v>189855</v>
      </c>
      <c r="W49" s="11">
        <v>1.55E-2</v>
      </c>
      <c r="X49" s="11">
        <v>-0.2089</v>
      </c>
      <c r="Y49" s="11">
        <v>-0.32679999999999998</v>
      </c>
      <c r="Z49" s="95">
        <v>43983</v>
      </c>
      <c r="AA49" s="5">
        <v>54451</v>
      </c>
      <c r="AB49" s="11">
        <v>-7.17E-2</v>
      </c>
      <c r="AC49" s="11">
        <v>-0.3463</v>
      </c>
      <c r="AD49" s="11">
        <v>-0.56440000000000001</v>
      </c>
      <c r="AE49" s="95">
        <v>43983</v>
      </c>
      <c r="AF49" s="5">
        <v>70020</v>
      </c>
      <c r="AG49" s="11">
        <v>-4.36E-2</v>
      </c>
      <c r="AH49" s="11">
        <v>-0.3004</v>
      </c>
      <c r="AI49" s="11">
        <v>-0.46550000000000002</v>
      </c>
    </row>
    <row r="50" spans="1:35" s="107" customFormat="1" ht="20.100000000000001" customHeight="1">
      <c r="A50" s="36">
        <v>44013</v>
      </c>
      <c r="B50" s="5">
        <v>651484</v>
      </c>
      <c r="C50" s="11">
        <v>2.2118465105917001E-2</v>
      </c>
      <c r="D50" s="11">
        <v>-7.7700000000000005E-2</v>
      </c>
      <c r="E50" s="11">
        <v>-0.27150000000000002</v>
      </c>
      <c r="F50" s="95">
        <v>44013</v>
      </c>
      <c r="G50" s="5">
        <v>36552</v>
      </c>
      <c r="H50" s="11">
        <v>5.7945007235890002E-2</v>
      </c>
      <c r="I50" s="11">
        <v>0.57889999999999997</v>
      </c>
      <c r="J50" s="11">
        <v>0.17910000000000001</v>
      </c>
      <c r="K50" s="95">
        <v>44013</v>
      </c>
      <c r="L50" s="5">
        <v>72245</v>
      </c>
      <c r="M50" s="11">
        <v>4.7699999999999999E-2</v>
      </c>
      <c r="N50" s="11">
        <v>0.4481</v>
      </c>
      <c r="O50" s="11">
        <v>2.7799999999999998E-2</v>
      </c>
      <c r="P50" s="95">
        <v>44013</v>
      </c>
      <c r="Q50" s="5">
        <v>223250</v>
      </c>
      <c r="R50" s="11">
        <v>1.6799999999999999E-2</v>
      </c>
      <c r="S50" s="11">
        <v>-3.9800000000000002E-2</v>
      </c>
      <c r="T50" s="11">
        <v>-0.1245</v>
      </c>
      <c r="U50" s="95">
        <v>44013</v>
      </c>
      <c r="V50" s="5">
        <v>193225</v>
      </c>
      <c r="W50" s="11">
        <v>1.78E-2</v>
      </c>
      <c r="X50" s="11">
        <v>-0.16370000000000001</v>
      </c>
      <c r="Y50" s="11">
        <v>-0.31480000000000002</v>
      </c>
      <c r="Z50" s="95">
        <v>44013</v>
      </c>
      <c r="AA50" s="5">
        <v>55001</v>
      </c>
      <c r="AB50" s="11">
        <v>1.01E-2</v>
      </c>
      <c r="AC50" s="11">
        <v>-0.30890000000000001</v>
      </c>
      <c r="AD50" s="11">
        <v>-0.56000000000000005</v>
      </c>
      <c r="AE50" s="95">
        <v>44013</v>
      </c>
      <c r="AF50" s="5">
        <v>71211</v>
      </c>
      <c r="AG50" s="11">
        <v>1.7000000000000001E-2</v>
      </c>
      <c r="AH50" s="11">
        <v>-0.21049999999999999</v>
      </c>
      <c r="AI50" s="11">
        <v>-0.45639999999999997</v>
      </c>
    </row>
    <row r="51" spans="1:35" s="107" customFormat="1" ht="20.100000000000001" customHeight="1">
      <c r="A51" s="36">
        <v>44044</v>
      </c>
      <c r="B51" s="5">
        <v>666648</v>
      </c>
      <c r="C51" s="11">
        <v>2.3276089666054701E-2</v>
      </c>
      <c r="D51" s="11">
        <v>-3.0999999999999999E-3</v>
      </c>
      <c r="E51" s="11">
        <v>-0.25459999999999999</v>
      </c>
      <c r="F51" s="95">
        <v>44044</v>
      </c>
      <c r="G51" s="5">
        <v>37560</v>
      </c>
      <c r="H51" s="11">
        <v>2.7577150361129399E-2</v>
      </c>
      <c r="I51" s="11">
        <v>0.61829999999999996</v>
      </c>
      <c r="J51" s="11">
        <v>0.21160000000000001</v>
      </c>
      <c r="K51" s="95">
        <v>44044</v>
      </c>
      <c r="L51" s="5">
        <v>75990</v>
      </c>
      <c r="M51" s="11">
        <v>5.1799999999999999E-2</v>
      </c>
      <c r="N51" s="11">
        <v>0.45889999999999997</v>
      </c>
      <c r="O51" s="11">
        <v>8.1100000000000005E-2</v>
      </c>
      <c r="P51" s="95">
        <v>44044</v>
      </c>
      <c r="Q51" s="5">
        <v>228000</v>
      </c>
      <c r="R51" s="11">
        <v>2.1299999999999999E-2</v>
      </c>
      <c r="S51" s="11">
        <v>4.1200000000000001E-2</v>
      </c>
      <c r="T51" s="11">
        <v>-0.10589999999999999</v>
      </c>
      <c r="U51" s="95">
        <v>44044</v>
      </c>
      <c r="V51" s="5">
        <v>194560</v>
      </c>
      <c r="W51" s="11">
        <v>6.8999999999999999E-3</v>
      </c>
      <c r="X51" s="11">
        <v>-8.2699999999999996E-2</v>
      </c>
      <c r="Y51" s="11">
        <v>-0.31009999999999999</v>
      </c>
      <c r="Z51" s="95">
        <v>44044</v>
      </c>
      <c r="AA51" s="5">
        <v>56980</v>
      </c>
      <c r="AB51" s="11">
        <v>3.5999999999999997E-2</v>
      </c>
      <c r="AC51" s="11">
        <v>-0.224</v>
      </c>
      <c r="AD51" s="11">
        <v>-0.54420000000000002</v>
      </c>
      <c r="AE51" s="95">
        <v>44044</v>
      </c>
      <c r="AF51" s="5">
        <v>73558</v>
      </c>
      <c r="AG51" s="11">
        <v>3.3000000000000002E-2</v>
      </c>
      <c r="AH51" s="11">
        <v>-0.1726</v>
      </c>
      <c r="AI51" s="11">
        <v>-0.4385</v>
      </c>
    </row>
    <row r="52" spans="1:35" s="107" customFormat="1" ht="20.100000000000001" customHeight="1">
      <c r="A52" s="36">
        <v>44075</v>
      </c>
      <c r="B52" s="5">
        <v>706111</v>
      </c>
      <c r="C52" s="11">
        <v>5.91961574924098E-2</v>
      </c>
      <c r="D52" s="11">
        <v>7.1999999999999995E-2</v>
      </c>
      <c r="E52" s="11">
        <v>-0.2104</v>
      </c>
      <c r="F52" s="95">
        <v>44075</v>
      </c>
      <c r="G52" s="5">
        <v>42250</v>
      </c>
      <c r="H52" s="11">
        <v>0.124866879659212</v>
      </c>
      <c r="I52" s="11">
        <v>0.79059999999999997</v>
      </c>
      <c r="J52" s="11">
        <v>0.3629</v>
      </c>
      <c r="K52" s="95">
        <v>44075</v>
      </c>
      <c r="L52" s="5">
        <v>82554</v>
      </c>
      <c r="M52" s="11">
        <v>8.6400000000000005E-2</v>
      </c>
      <c r="N52" s="11">
        <v>0.55320000000000003</v>
      </c>
      <c r="O52" s="11">
        <v>0.17449999999999999</v>
      </c>
      <c r="P52" s="95">
        <v>44075</v>
      </c>
      <c r="Q52" s="5">
        <v>238920</v>
      </c>
      <c r="R52" s="11">
        <v>4.7899999999999998E-2</v>
      </c>
      <c r="S52" s="11">
        <v>9.0200000000000002E-2</v>
      </c>
      <c r="T52" s="11">
        <v>-6.3100000000000003E-2</v>
      </c>
      <c r="U52" s="95">
        <v>44075</v>
      </c>
      <c r="V52" s="5">
        <v>203550</v>
      </c>
      <c r="W52" s="11">
        <v>4.6199999999999998E-2</v>
      </c>
      <c r="X52" s="11">
        <v>-1.12E-2</v>
      </c>
      <c r="Y52" s="11">
        <v>-0.2782</v>
      </c>
      <c r="Z52" s="95">
        <v>44075</v>
      </c>
      <c r="AA52" s="5">
        <v>58955</v>
      </c>
      <c r="AB52" s="11">
        <v>3.4700000000000002E-2</v>
      </c>
      <c r="AC52" s="11">
        <v>-0.1726</v>
      </c>
      <c r="AD52" s="11">
        <v>-0.52839999999999998</v>
      </c>
      <c r="AE52" s="95">
        <v>44075</v>
      </c>
      <c r="AF52" s="5">
        <v>76255</v>
      </c>
      <c r="AG52" s="11">
        <v>3.6700000000000003E-2</v>
      </c>
      <c r="AH52" s="11">
        <v>-0.11020000000000001</v>
      </c>
      <c r="AI52" s="11">
        <v>-0.41789999999999999</v>
      </c>
    </row>
    <row r="53" spans="1:35" s="107" customFormat="1" ht="20.100000000000001" customHeight="1">
      <c r="A53" s="36">
        <v>44105</v>
      </c>
      <c r="B53" s="5">
        <v>716946</v>
      </c>
      <c r="C53" s="11">
        <v>1.53446129574529E-2</v>
      </c>
      <c r="D53" s="11">
        <v>0.1203</v>
      </c>
      <c r="E53" s="11">
        <v>-0.1983</v>
      </c>
      <c r="F53" s="95">
        <v>44105</v>
      </c>
      <c r="G53" s="5">
        <v>43977</v>
      </c>
      <c r="H53" s="11">
        <v>4.0875739644970398E-2</v>
      </c>
      <c r="I53" s="11">
        <v>0.8165</v>
      </c>
      <c r="J53" s="11">
        <v>0.41860000000000003</v>
      </c>
      <c r="K53" s="95">
        <v>44105</v>
      </c>
      <c r="L53" s="5">
        <v>84743</v>
      </c>
      <c r="M53" s="11">
        <v>2.6499999999999999E-2</v>
      </c>
      <c r="N53" s="11">
        <v>0.56259999999999999</v>
      </c>
      <c r="O53" s="11">
        <v>0.2056</v>
      </c>
      <c r="P53" s="95">
        <v>44105</v>
      </c>
      <c r="Q53" s="5">
        <v>241622</v>
      </c>
      <c r="R53" s="11">
        <v>1.1299999999999999E-2</v>
      </c>
      <c r="S53" s="11">
        <v>0.14580000000000001</v>
      </c>
      <c r="T53" s="11">
        <v>-5.2499999999999998E-2</v>
      </c>
      <c r="U53" s="95">
        <v>44105</v>
      </c>
      <c r="V53" s="5">
        <v>208768</v>
      </c>
      <c r="W53" s="11">
        <v>2.5600000000000001E-2</v>
      </c>
      <c r="X53" s="11">
        <v>4.48E-2</v>
      </c>
      <c r="Y53" s="11">
        <v>-0.25969999999999999</v>
      </c>
      <c r="Z53" s="95">
        <v>44105</v>
      </c>
      <c r="AA53" s="5">
        <v>59903</v>
      </c>
      <c r="AB53" s="11">
        <v>1.61E-2</v>
      </c>
      <c r="AC53" s="11">
        <v>-0.14180000000000001</v>
      </c>
      <c r="AD53" s="11">
        <v>-0.52080000000000004</v>
      </c>
      <c r="AE53" s="95">
        <v>44105</v>
      </c>
      <c r="AF53" s="5">
        <v>77933</v>
      </c>
      <c r="AG53" s="11">
        <v>2.1999999999999999E-2</v>
      </c>
      <c r="AH53" s="11">
        <v>-3.8199999999999998E-2</v>
      </c>
      <c r="AI53" s="11">
        <v>-0.40510000000000002</v>
      </c>
    </row>
    <row r="54" spans="1:35" s="107" customFormat="1" ht="20.100000000000001" customHeight="1">
      <c r="A54" s="36">
        <v>44136</v>
      </c>
      <c r="B54" s="5">
        <v>727281</v>
      </c>
      <c r="C54" s="11">
        <v>1.4415311613427E-2</v>
      </c>
      <c r="D54" s="86">
        <v>0.14940000000000001</v>
      </c>
      <c r="E54" s="86">
        <v>-0.18679999999999999</v>
      </c>
      <c r="F54" s="95">
        <v>44136</v>
      </c>
      <c r="G54" s="5">
        <v>42390</v>
      </c>
      <c r="H54" s="11">
        <v>-3.6087045501057402E-2</v>
      </c>
      <c r="I54" s="86">
        <v>0.65720000000000001</v>
      </c>
      <c r="J54" s="86">
        <v>0.3674</v>
      </c>
      <c r="K54" s="95">
        <v>44136</v>
      </c>
      <c r="L54" s="5">
        <v>82890</v>
      </c>
      <c r="M54" s="11">
        <v>-2.1899999999999999E-2</v>
      </c>
      <c r="N54" s="86">
        <v>0.45469999999999999</v>
      </c>
      <c r="O54" s="86">
        <v>0.17929999999999999</v>
      </c>
      <c r="P54" s="95">
        <v>44136</v>
      </c>
      <c r="Q54" s="5">
        <v>249001</v>
      </c>
      <c r="R54" s="11">
        <v>3.0499999999999999E-2</v>
      </c>
      <c r="S54" s="86">
        <v>0.1867</v>
      </c>
      <c r="T54" s="86">
        <v>-2.35E-2</v>
      </c>
      <c r="U54" s="95">
        <v>44136</v>
      </c>
      <c r="V54" s="5">
        <v>210708</v>
      </c>
      <c r="W54" s="11">
        <v>9.2999999999999992E-3</v>
      </c>
      <c r="X54" s="86">
        <v>7.9299999999999995E-2</v>
      </c>
      <c r="Y54" s="86">
        <v>-0.25280000000000002</v>
      </c>
      <c r="Z54" s="95">
        <v>44136</v>
      </c>
      <c r="AA54" s="5">
        <v>61404</v>
      </c>
      <c r="AB54" s="11">
        <v>2.5100000000000001E-2</v>
      </c>
      <c r="AC54" s="86">
        <v>-5.7099999999999998E-2</v>
      </c>
      <c r="AD54" s="86">
        <v>-0.50880000000000003</v>
      </c>
      <c r="AE54" s="95">
        <v>44136</v>
      </c>
      <c r="AF54" s="5">
        <v>80888</v>
      </c>
      <c r="AG54" s="11">
        <v>3.7900000000000003E-2</v>
      </c>
      <c r="AH54" s="86">
        <v>1.11E-2</v>
      </c>
      <c r="AI54" s="86">
        <v>-0.38250000000000001</v>
      </c>
    </row>
    <row r="55" spans="1:35" s="107" customFormat="1" ht="20.100000000000001" customHeight="1">
      <c r="A55" s="36">
        <v>44166</v>
      </c>
      <c r="B55" s="5">
        <v>714557</v>
      </c>
      <c r="C55" s="11">
        <v>-1.7495300990951201E-2</v>
      </c>
      <c r="D55" s="86">
        <v>0.17810000000000001</v>
      </c>
      <c r="E55" s="86">
        <v>-0.20100000000000001</v>
      </c>
      <c r="F55" s="95">
        <v>44166</v>
      </c>
      <c r="G55" s="5">
        <v>41000</v>
      </c>
      <c r="H55" s="11">
        <v>-3.2790752535975499E-2</v>
      </c>
      <c r="I55" s="86">
        <v>0.74099999999999999</v>
      </c>
      <c r="J55" s="86">
        <v>0.3226</v>
      </c>
      <c r="K55" s="95">
        <v>44166</v>
      </c>
      <c r="L55" s="5">
        <v>80122</v>
      </c>
      <c r="M55" s="11">
        <v>-3.3399999999999999E-2</v>
      </c>
      <c r="N55" s="86">
        <v>0.60160000000000002</v>
      </c>
      <c r="O55" s="86">
        <v>0.1399</v>
      </c>
      <c r="P55" s="95">
        <v>44166</v>
      </c>
      <c r="Q55" s="5">
        <v>241140</v>
      </c>
      <c r="R55" s="11">
        <v>-3.1600000000000003E-2</v>
      </c>
      <c r="S55" s="86">
        <v>0.2039</v>
      </c>
      <c r="T55" s="86">
        <v>-5.4399999999999997E-2</v>
      </c>
      <c r="U55" s="95">
        <v>44166</v>
      </c>
      <c r="V55" s="5">
        <v>209525</v>
      </c>
      <c r="W55" s="11">
        <v>-5.5999999999999999E-3</v>
      </c>
      <c r="X55" s="86">
        <v>8.8200000000000001E-2</v>
      </c>
      <c r="Y55" s="86">
        <v>-0.25700000000000001</v>
      </c>
      <c r="Z55" s="95">
        <v>44166</v>
      </c>
      <c r="AA55" s="5">
        <v>60557</v>
      </c>
      <c r="AB55" s="11">
        <v>-1.38E-2</v>
      </c>
      <c r="AC55" s="86">
        <v>7.3000000000000001E-3</v>
      </c>
      <c r="AD55" s="86">
        <v>-0.51549999999999996</v>
      </c>
      <c r="AE55" s="95">
        <v>44166</v>
      </c>
      <c r="AF55" s="5">
        <v>82213</v>
      </c>
      <c r="AG55" s="11">
        <v>1.6400000000000001E-2</v>
      </c>
      <c r="AH55" s="86">
        <v>2.7900000000000001E-2</v>
      </c>
      <c r="AI55" s="86">
        <v>-0.37240000000000001</v>
      </c>
    </row>
    <row r="56" spans="1:35" s="107" customFormat="1" ht="20.100000000000001" customHeight="1">
      <c r="A56" s="36">
        <v>44197</v>
      </c>
      <c r="B56" s="5">
        <v>667350</v>
      </c>
      <c r="C56" s="11">
        <v>-6.6064708623664703E-2</v>
      </c>
      <c r="D56" s="86">
        <v>0.11657113027416099</v>
      </c>
      <c r="E56" s="86">
        <v>-0.253765557034072</v>
      </c>
      <c r="F56" s="95">
        <v>44197</v>
      </c>
      <c r="G56" s="5">
        <v>37692</v>
      </c>
      <c r="H56" s="11">
        <v>-8.0682926829268295E-2</v>
      </c>
      <c r="I56" s="86">
        <v>0.58429658274137297</v>
      </c>
      <c r="J56" s="86">
        <v>0.21587096774193501</v>
      </c>
      <c r="K56" s="95">
        <v>44197</v>
      </c>
      <c r="L56" s="5">
        <v>75344</v>
      </c>
      <c r="M56" s="11">
        <v>-5.96E-2</v>
      </c>
      <c r="N56" s="86">
        <v>0.48672007577252502</v>
      </c>
      <c r="O56" s="86">
        <v>7.1902119789443705E-2</v>
      </c>
      <c r="P56" s="95">
        <v>44197</v>
      </c>
      <c r="Q56" s="5">
        <v>222993</v>
      </c>
      <c r="R56" s="11">
        <v>-7.5300000000000006E-2</v>
      </c>
      <c r="S56" s="86">
        <v>0.12735462735462699</v>
      </c>
      <c r="T56" s="86">
        <v>-0.12551764705882401</v>
      </c>
      <c r="U56" s="95">
        <v>44197</v>
      </c>
      <c r="V56" s="5">
        <v>195655</v>
      </c>
      <c r="W56" s="11">
        <v>-6.6199999999999995E-2</v>
      </c>
      <c r="X56" s="86">
        <v>3.4735333470836197E-2</v>
      </c>
      <c r="Y56" s="86">
        <v>-0.306187943262411</v>
      </c>
      <c r="Z56" s="95">
        <v>44197</v>
      </c>
      <c r="AA56" s="5">
        <v>56222</v>
      </c>
      <c r="AB56" s="11">
        <v>-7.1599999999999997E-2</v>
      </c>
      <c r="AC56" s="86">
        <v>-2.5023844619786701E-2</v>
      </c>
      <c r="AD56" s="86">
        <v>-0.55022400000000005</v>
      </c>
      <c r="AE56" s="95">
        <v>44197</v>
      </c>
      <c r="AF56" s="5">
        <v>79444</v>
      </c>
      <c r="AG56" s="11">
        <v>-3.3700000000000001E-2</v>
      </c>
      <c r="AH56" s="86">
        <v>1.00311486873053E-2</v>
      </c>
      <c r="AI56" s="86">
        <v>-0.39355725190839702</v>
      </c>
    </row>
    <row r="57" spans="1:35" s="107" customFormat="1" ht="20.100000000000001" customHeight="1">
      <c r="A57" s="36">
        <v>44228</v>
      </c>
      <c r="B57" s="5">
        <v>631374</v>
      </c>
      <c r="C57" s="11">
        <v>-5.3908743537873699E-2</v>
      </c>
      <c r="D57" s="11">
        <v>5.1400000000000001E-2</v>
      </c>
      <c r="E57" s="11">
        <v>-0.29399999999999998</v>
      </c>
      <c r="F57" s="95">
        <v>44228</v>
      </c>
      <c r="G57" s="5">
        <v>35457</v>
      </c>
      <c r="H57" s="11">
        <v>-5.92964024196116E-2</v>
      </c>
      <c r="I57" s="11">
        <v>0.41010000000000002</v>
      </c>
      <c r="J57" s="11">
        <v>0.14380000000000001</v>
      </c>
      <c r="K57" s="95">
        <v>44228</v>
      </c>
      <c r="L57" s="5">
        <v>70888</v>
      </c>
      <c r="M57" s="11">
        <v>-5.91E-2</v>
      </c>
      <c r="N57" s="11">
        <v>0.36030000000000001</v>
      </c>
      <c r="O57" s="11">
        <v>8.5000000000000006E-3</v>
      </c>
      <c r="P57" s="95">
        <v>44228</v>
      </c>
      <c r="Q57" s="5">
        <v>209933</v>
      </c>
      <c r="R57" s="11">
        <v>-5.8599999999999999E-2</v>
      </c>
      <c r="S57" s="11">
        <v>5.3800000000000001E-2</v>
      </c>
      <c r="T57" s="11">
        <v>-0.1767</v>
      </c>
      <c r="U57" s="95">
        <v>44228</v>
      </c>
      <c r="V57" s="5">
        <v>186854</v>
      </c>
      <c r="W57" s="11">
        <v>-4.4999999999999998E-2</v>
      </c>
      <c r="X57" s="11">
        <v>-1.6500000000000001E-2</v>
      </c>
      <c r="Y57" s="11">
        <v>-0.33739999999999998</v>
      </c>
      <c r="Z57" s="95">
        <v>44228</v>
      </c>
      <c r="AA57" s="5">
        <v>52494</v>
      </c>
      <c r="AB57" s="11">
        <v>-6.6299999999999998E-2</v>
      </c>
      <c r="AC57" s="11">
        <v>-7.1599999999999997E-2</v>
      </c>
      <c r="AD57" s="11">
        <v>-0.57999999999999996</v>
      </c>
      <c r="AE57" s="95">
        <v>44228</v>
      </c>
      <c r="AF57" s="5">
        <v>75748</v>
      </c>
      <c r="AG57" s="11">
        <v>-4.65E-2</v>
      </c>
      <c r="AH57" s="11">
        <v>-2.2800000000000001E-2</v>
      </c>
      <c r="AI57" s="11">
        <v>-0.42180000000000001</v>
      </c>
    </row>
    <row r="58" spans="1:35" s="107" customFormat="1" ht="20.100000000000001" customHeight="1">
      <c r="A58" s="36">
        <v>44256</v>
      </c>
      <c r="B58" s="5">
        <v>644881</v>
      </c>
      <c r="C58" s="11">
        <v>2.1393025370065901E-2</v>
      </c>
      <c r="D58" s="11">
        <v>8.9499999999999996E-2</v>
      </c>
      <c r="E58" s="11">
        <v>-0.27889999999999998</v>
      </c>
      <c r="F58" s="95">
        <v>44256</v>
      </c>
      <c r="G58" s="5">
        <v>34038</v>
      </c>
      <c r="H58" s="11">
        <v>-4.0020306286487901E-2</v>
      </c>
      <c r="I58" s="86">
        <v>0.3014</v>
      </c>
      <c r="J58" s="86">
        <v>9.8000000000000004E-2</v>
      </c>
      <c r="K58" s="95">
        <v>44256</v>
      </c>
      <c r="L58" s="5">
        <v>72924</v>
      </c>
      <c r="M58" s="11">
        <v>2.87E-2</v>
      </c>
      <c r="N58" s="86">
        <v>0.316</v>
      </c>
      <c r="O58" s="86">
        <v>3.7499999999999999E-2</v>
      </c>
      <c r="P58" s="95">
        <v>44256</v>
      </c>
      <c r="Q58" s="5">
        <v>214300</v>
      </c>
      <c r="R58" s="11">
        <v>2.0799999999999999E-2</v>
      </c>
      <c r="S58" s="86">
        <v>6.54E-2</v>
      </c>
      <c r="T58" s="86">
        <v>-0.15959999999999999</v>
      </c>
      <c r="U58" s="95">
        <v>44256</v>
      </c>
      <c r="V58" s="5">
        <v>190333</v>
      </c>
      <c r="W58" s="11">
        <v>1.8599999999999998E-2</v>
      </c>
      <c r="X58" s="86">
        <v>5.0200000000000002E-2</v>
      </c>
      <c r="Y58" s="86">
        <v>-0.3251</v>
      </c>
      <c r="Z58" s="95">
        <v>44256</v>
      </c>
      <c r="AA58" s="5">
        <v>53293</v>
      </c>
      <c r="AB58" s="11">
        <v>1.52E-2</v>
      </c>
      <c r="AC58" s="86">
        <v>-5.7700000000000001E-2</v>
      </c>
      <c r="AD58" s="86">
        <v>-0.57369999999999999</v>
      </c>
      <c r="AE58" s="95">
        <v>44256</v>
      </c>
      <c r="AF58" s="5">
        <v>79993</v>
      </c>
      <c r="AG58" s="11">
        <v>5.6000000000000001E-2</v>
      </c>
      <c r="AH58" s="86">
        <v>0.1202</v>
      </c>
      <c r="AI58" s="86">
        <v>-0.38940000000000002</v>
      </c>
    </row>
    <row r="59" spans="1:35" s="107" customFormat="1" ht="20.100000000000001" customHeight="1">
      <c r="A59" s="36">
        <v>44287</v>
      </c>
      <c r="B59" s="5">
        <v>664340</v>
      </c>
      <c r="C59" s="11">
        <v>3.0200000000000001E-2</v>
      </c>
      <c r="D59" s="86">
        <v>8.0500000000000002E-2</v>
      </c>
      <c r="E59" s="86">
        <v>-0.2571</v>
      </c>
      <c r="F59" s="95">
        <v>44287</v>
      </c>
      <c r="G59" s="5">
        <v>34558</v>
      </c>
      <c r="H59" s="11">
        <v>1.5299999999999999E-2</v>
      </c>
      <c r="I59" s="86">
        <v>0.1032</v>
      </c>
      <c r="J59" s="86">
        <v>0.1148</v>
      </c>
      <c r="K59" s="95">
        <v>44287</v>
      </c>
      <c r="L59" s="5">
        <v>74820</v>
      </c>
      <c r="M59" s="11">
        <v>2.5999999999999999E-2</v>
      </c>
      <c r="N59" s="86">
        <v>0.24560000000000001</v>
      </c>
      <c r="O59" s="86">
        <v>6.4399999999999999E-2</v>
      </c>
      <c r="P59" s="95">
        <v>44287</v>
      </c>
      <c r="Q59" s="5">
        <v>220880</v>
      </c>
      <c r="R59" s="11">
        <v>3.0700000000000002E-2</v>
      </c>
      <c r="S59" s="86">
        <v>5.0700000000000002E-2</v>
      </c>
      <c r="T59" s="86">
        <v>-0.1338</v>
      </c>
      <c r="U59" s="95">
        <v>44287</v>
      </c>
      <c r="V59" s="5">
        <v>195550</v>
      </c>
      <c r="W59" s="11">
        <v>2.7400000000000001E-2</v>
      </c>
      <c r="X59" s="86">
        <v>6.54E-2</v>
      </c>
      <c r="Y59" s="86">
        <v>-0.30659999999999998</v>
      </c>
      <c r="Z59" s="95">
        <v>44287</v>
      </c>
      <c r="AA59" s="5">
        <v>55412</v>
      </c>
      <c r="AB59" s="11">
        <v>3.9800000000000002E-2</v>
      </c>
      <c r="AC59" s="86">
        <v>-3.5400000000000001E-2</v>
      </c>
      <c r="AD59" s="86">
        <v>-0.55669999999999997</v>
      </c>
      <c r="AE59" s="95">
        <v>44287</v>
      </c>
      <c r="AF59" s="5">
        <v>83120</v>
      </c>
      <c r="AG59" s="11">
        <v>3.9100000000000003E-2</v>
      </c>
      <c r="AH59" s="86">
        <v>0.15090000000000001</v>
      </c>
      <c r="AI59" s="86">
        <v>-0.36549999999999999</v>
      </c>
    </row>
    <row r="60" spans="1:35" s="107" customFormat="1" ht="20.100000000000001" customHeight="1">
      <c r="A60" s="82">
        <v>44317</v>
      </c>
      <c r="B60" s="83">
        <v>679479</v>
      </c>
      <c r="C60" s="85">
        <v>2.2800000000000001E-2</v>
      </c>
      <c r="D60" s="85">
        <v>8.6499999999999994E-2</v>
      </c>
      <c r="E60" s="85">
        <v>-0.2402</v>
      </c>
      <c r="F60" s="84">
        <v>44317</v>
      </c>
      <c r="G60" s="83">
        <v>36540</v>
      </c>
      <c r="H60" s="85">
        <v>5.74E-2</v>
      </c>
      <c r="I60" s="85">
        <v>0.14149999999999999</v>
      </c>
      <c r="J60" s="85">
        <v>0.1787</v>
      </c>
      <c r="K60" s="84">
        <v>44317</v>
      </c>
      <c r="L60" s="83">
        <v>76122</v>
      </c>
      <c r="M60" s="85">
        <v>1.7399999999999999E-2</v>
      </c>
      <c r="N60" s="85">
        <v>0.22339999999999999</v>
      </c>
      <c r="O60" s="85">
        <v>8.3000000000000004E-2</v>
      </c>
      <c r="P60" s="84">
        <v>44317</v>
      </c>
      <c r="Q60" s="83">
        <v>223100</v>
      </c>
      <c r="R60" s="85">
        <v>1.01E-2</v>
      </c>
      <c r="S60" s="85">
        <v>5.0599999999999999E-2</v>
      </c>
      <c r="T60" s="85">
        <v>-0.12509999999999999</v>
      </c>
      <c r="U60" s="84">
        <v>44317</v>
      </c>
      <c r="V60" s="83">
        <v>201255</v>
      </c>
      <c r="W60" s="85">
        <v>2.92E-2</v>
      </c>
      <c r="X60" s="85">
        <v>7.6499999999999999E-2</v>
      </c>
      <c r="Y60" s="85">
        <v>-0.2863</v>
      </c>
      <c r="Z60" s="84">
        <v>44317</v>
      </c>
      <c r="AA60" s="83">
        <v>56840</v>
      </c>
      <c r="AB60" s="85">
        <v>2.58E-2</v>
      </c>
      <c r="AC60" s="85">
        <v>-3.09E-2</v>
      </c>
      <c r="AD60" s="85">
        <v>-0.54530000000000001</v>
      </c>
      <c r="AE60" s="84">
        <v>44317</v>
      </c>
      <c r="AF60" s="83">
        <v>85622</v>
      </c>
      <c r="AG60" s="85">
        <v>3.0099999999999998E-2</v>
      </c>
      <c r="AH60" s="85">
        <v>0.16950000000000001</v>
      </c>
      <c r="AI60" s="85">
        <v>-0.34639999999999999</v>
      </c>
    </row>
    <row r="61" spans="1:35" s="107" customFormat="1" ht="20.100000000000001" customHeight="1">
      <c r="A61" s="36">
        <v>44348</v>
      </c>
      <c r="B61" s="83">
        <f>G61+L61+Q61+V61+AA61+AF61</f>
        <v>691330</v>
      </c>
      <c r="C61" s="11">
        <v>1.7399999999999999E-2</v>
      </c>
      <c r="D61" s="11">
        <v>8.4599999999999995E-2</v>
      </c>
      <c r="E61" s="11">
        <v>-0.22700000000000001</v>
      </c>
      <c r="F61" s="95">
        <v>44348</v>
      </c>
      <c r="G61" s="5">
        <v>35858</v>
      </c>
      <c r="H61" s="11">
        <v>-1.8700000000000001E-2</v>
      </c>
      <c r="I61" s="85">
        <v>3.7900000000000003E-2</v>
      </c>
      <c r="J61" s="85">
        <v>0.15670000000000001</v>
      </c>
      <c r="K61" s="95">
        <v>44348</v>
      </c>
      <c r="L61" s="5">
        <v>78415</v>
      </c>
      <c r="M61" s="11">
        <v>3.0099999999999998E-2</v>
      </c>
      <c r="N61" s="11">
        <v>0.13719999999999999</v>
      </c>
      <c r="O61" s="11">
        <v>0.11559999999999999</v>
      </c>
      <c r="P61" s="95">
        <v>44348</v>
      </c>
      <c r="Q61" s="5">
        <v>229210</v>
      </c>
      <c r="R61" s="11">
        <v>2.7400000000000001E-2</v>
      </c>
      <c r="S61" s="11">
        <v>4.3999999999999997E-2</v>
      </c>
      <c r="T61" s="11">
        <v>-0.1011</v>
      </c>
      <c r="U61" s="95">
        <v>44348</v>
      </c>
      <c r="V61" s="5">
        <v>201585</v>
      </c>
      <c r="W61" s="11">
        <v>1.6000000000000001E-3</v>
      </c>
      <c r="X61" s="11">
        <v>6.1800000000000001E-2</v>
      </c>
      <c r="Y61" s="11">
        <v>-0.28520000000000001</v>
      </c>
      <c r="Z61" s="95">
        <v>44348</v>
      </c>
      <c r="AA61" s="5">
        <v>57411</v>
      </c>
      <c r="AB61" s="11">
        <v>0.01</v>
      </c>
      <c r="AC61" s="11">
        <v>5.4399999999999997E-2</v>
      </c>
      <c r="AD61" s="11">
        <v>-0.54069999999999996</v>
      </c>
      <c r="AE61" s="95">
        <v>44348</v>
      </c>
      <c r="AF61" s="5">
        <v>88851</v>
      </c>
      <c r="AG61" s="11">
        <v>3.7699999999999997E-2</v>
      </c>
      <c r="AH61" s="11">
        <v>0.26889999999999997</v>
      </c>
      <c r="AI61" s="11">
        <v>-0.32169999999999999</v>
      </c>
    </row>
    <row r="62" spans="1:35" s="107" customFormat="1" ht="20.100000000000001" customHeight="1">
      <c r="A62" s="36">
        <v>44378</v>
      </c>
      <c r="B62" s="83">
        <v>708432</v>
      </c>
      <c r="C62" s="11">
        <v>2.47E-2</v>
      </c>
      <c r="D62" s="11">
        <v>8.7400000000000005E-2</v>
      </c>
      <c r="E62" s="11">
        <v>-0.20780000000000001</v>
      </c>
      <c r="F62" s="95">
        <v>44378</v>
      </c>
      <c r="G62" s="5">
        <v>36584</v>
      </c>
      <c r="H62" s="11">
        <v>2.0199999999999999E-2</v>
      </c>
      <c r="I62" s="85">
        <v>8.9999999999999998E-4</v>
      </c>
      <c r="J62" s="85">
        <v>0.18010000000000001</v>
      </c>
      <c r="K62" s="95">
        <v>44378</v>
      </c>
      <c r="L62" s="5">
        <v>79887</v>
      </c>
      <c r="M62" s="11">
        <v>1.8800000000000001E-2</v>
      </c>
      <c r="N62" s="11">
        <v>0.10580000000000001</v>
      </c>
      <c r="O62" s="11">
        <v>0.13650000000000001</v>
      </c>
      <c r="P62" s="95">
        <v>44378</v>
      </c>
      <c r="Q62" s="5">
        <v>235540</v>
      </c>
      <c r="R62" s="11">
        <v>2.76E-2</v>
      </c>
      <c r="S62" s="11">
        <v>5.5100000000000003E-2</v>
      </c>
      <c r="T62" s="11">
        <v>-7.6300000000000007E-2</v>
      </c>
      <c r="U62" s="95">
        <v>44378</v>
      </c>
      <c r="V62" s="5">
        <v>207581</v>
      </c>
      <c r="W62" s="11">
        <v>2.9700000000000001E-2</v>
      </c>
      <c r="X62" s="11">
        <v>7.4300000000000005E-2</v>
      </c>
      <c r="Y62" s="11">
        <v>-0.26390000000000002</v>
      </c>
      <c r="Z62" s="95">
        <v>44378</v>
      </c>
      <c r="AA62" s="5">
        <v>59841</v>
      </c>
      <c r="AB62" s="11">
        <v>4.2299999999999997E-2</v>
      </c>
      <c r="AC62" s="11">
        <v>8.7999999999999995E-2</v>
      </c>
      <c r="AD62" s="11">
        <v>-0.52129999999999999</v>
      </c>
      <c r="AE62" s="95">
        <v>44378</v>
      </c>
      <c r="AF62" s="5">
        <v>88999</v>
      </c>
      <c r="AG62" s="11">
        <v>1.6999999999999999E-3</v>
      </c>
      <c r="AH62" s="11">
        <v>0.24979999999999999</v>
      </c>
      <c r="AI62" s="11">
        <v>-0.3206</v>
      </c>
    </row>
    <row r="63" spans="1:35" s="107" customFormat="1" ht="20.100000000000001" customHeight="1">
      <c r="A63" s="36">
        <v>44409</v>
      </c>
      <c r="B63" s="5">
        <v>721917</v>
      </c>
      <c r="C63" s="11">
        <v>1.9E-2</v>
      </c>
      <c r="D63" s="11">
        <v>8.2900000000000001E-2</v>
      </c>
      <c r="E63" s="11">
        <v>-0.19270000000000001</v>
      </c>
      <c r="F63" s="95">
        <v>44409</v>
      </c>
      <c r="G63" s="5">
        <v>37211</v>
      </c>
      <c r="H63" s="11">
        <v>1.7100000000000001E-2</v>
      </c>
      <c r="I63" s="11">
        <v>-9.2999999999999992E-3</v>
      </c>
      <c r="J63" s="11">
        <v>0.20039999999999999</v>
      </c>
      <c r="K63" s="95">
        <v>44409</v>
      </c>
      <c r="L63" s="5">
        <v>82141</v>
      </c>
      <c r="M63" s="11">
        <v>2.8199999999999999E-2</v>
      </c>
      <c r="N63" s="11">
        <v>8.09E-2</v>
      </c>
      <c r="O63" s="11">
        <v>0.1686</v>
      </c>
      <c r="P63" s="95">
        <v>44409</v>
      </c>
      <c r="Q63" s="5">
        <v>241100</v>
      </c>
      <c r="R63" s="11">
        <v>2.3599999999999999E-2</v>
      </c>
      <c r="S63" s="11">
        <v>5.7500000000000002E-2</v>
      </c>
      <c r="T63" s="11">
        <v>-5.45E-2</v>
      </c>
      <c r="U63" s="95">
        <v>44409</v>
      </c>
      <c r="V63" s="5">
        <v>210140</v>
      </c>
      <c r="W63" s="11">
        <v>1.23E-2</v>
      </c>
      <c r="X63" s="11">
        <v>8.0100000000000005E-2</v>
      </c>
      <c r="Y63" s="11">
        <v>-0.25480000000000003</v>
      </c>
      <c r="Z63" s="95">
        <v>44409</v>
      </c>
      <c r="AA63" s="5">
        <v>61210</v>
      </c>
      <c r="AB63" s="11">
        <v>2.29E-2</v>
      </c>
      <c r="AC63" s="11">
        <v>7.4200000000000002E-2</v>
      </c>
      <c r="AD63" s="11">
        <v>-0.51029999999999998</v>
      </c>
      <c r="AE63" s="95">
        <v>44409</v>
      </c>
      <c r="AF63" s="5">
        <v>90115</v>
      </c>
      <c r="AG63" s="11">
        <v>1.2500000000000001E-2</v>
      </c>
      <c r="AH63" s="11">
        <v>0.22509999999999999</v>
      </c>
      <c r="AI63" s="11">
        <v>-0.31209999999999999</v>
      </c>
    </row>
    <row r="64" spans="1:35" s="107" customFormat="1" ht="20.100000000000001" customHeight="1">
      <c r="A64" s="36">
        <v>44440</v>
      </c>
      <c r="B64" s="5">
        <v>732053</v>
      </c>
      <c r="C64" s="11">
        <v>1.4E-2</v>
      </c>
      <c r="D64" s="11">
        <v>3.6700000000000003E-2</v>
      </c>
      <c r="E64" s="11">
        <v>-0.18140000000000001</v>
      </c>
      <c r="F64" s="95">
        <v>44440</v>
      </c>
      <c r="G64" s="5">
        <v>38877</v>
      </c>
      <c r="H64" s="11">
        <v>4.48E-2</v>
      </c>
      <c r="I64" s="11">
        <v>-7.9799999999999996E-2</v>
      </c>
      <c r="J64" s="11">
        <v>0.25409999999999999</v>
      </c>
      <c r="K64" s="95">
        <v>44440</v>
      </c>
      <c r="L64" s="5">
        <v>83356</v>
      </c>
      <c r="M64" s="11">
        <v>1.4800000000000001E-2</v>
      </c>
      <c r="N64" s="11">
        <v>9.7000000000000003E-3</v>
      </c>
      <c r="O64" s="11">
        <v>0.18590000000000001</v>
      </c>
      <c r="P64" s="95">
        <v>44440</v>
      </c>
      <c r="Q64" s="5">
        <v>243844</v>
      </c>
      <c r="R64" s="11">
        <v>1.14E-2</v>
      </c>
      <c r="S64" s="11">
        <v>2.06E-2</v>
      </c>
      <c r="T64" s="11">
        <v>-4.3700000000000003E-2</v>
      </c>
      <c r="U64" s="95">
        <v>44440</v>
      </c>
      <c r="V64" s="5">
        <v>210876</v>
      </c>
      <c r="W64" s="11">
        <v>3.5000000000000001E-3</v>
      </c>
      <c r="X64" s="11">
        <v>3.5999999999999997E-2</v>
      </c>
      <c r="Y64" s="11">
        <v>-0.25219999999999998</v>
      </c>
      <c r="Z64" s="95">
        <v>44440</v>
      </c>
      <c r="AA64" s="5">
        <v>62220</v>
      </c>
      <c r="AB64" s="11">
        <v>1.6500000000000001E-2</v>
      </c>
      <c r="AC64" s="11">
        <v>5.5399999999999998E-2</v>
      </c>
      <c r="AD64" s="11">
        <v>-0.50219999999999998</v>
      </c>
      <c r="AE64" s="95">
        <v>44440</v>
      </c>
      <c r="AF64" s="5">
        <v>92880</v>
      </c>
      <c r="AG64" s="11">
        <v>3.0700000000000002E-2</v>
      </c>
      <c r="AH64" s="11">
        <v>0.218</v>
      </c>
      <c r="AI64" s="11">
        <v>-0.29099999999999998</v>
      </c>
    </row>
    <row r="65" spans="1:35" s="107" customFormat="1" ht="20.100000000000001" customHeight="1">
      <c r="A65" s="36">
        <v>44470</v>
      </c>
      <c r="B65" s="5">
        <v>721535</v>
      </c>
      <c r="C65" s="11">
        <v>-1.44E-2</v>
      </c>
      <c r="D65" s="11">
        <v>6.4000000000000003E-3</v>
      </c>
      <c r="E65" s="11">
        <v>-0.19320000000000001</v>
      </c>
      <c r="F65" s="95">
        <v>44470</v>
      </c>
      <c r="G65" s="5">
        <v>37987</v>
      </c>
      <c r="H65" s="11">
        <v>-2.29E-2</v>
      </c>
      <c r="I65" s="11">
        <v>-0.13619999999999999</v>
      </c>
      <c r="J65" s="11">
        <v>0.22539999999999999</v>
      </c>
      <c r="K65" s="95">
        <v>44470</v>
      </c>
      <c r="L65" s="5">
        <v>80663</v>
      </c>
      <c r="M65" s="11">
        <v>-3.2300000000000002E-2</v>
      </c>
      <c r="N65" s="11">
        <v>-4.8099999999999997E-2</v>
      </c>
      <c r="O65" s="11">
        <v>0.14760000000000001</v>
      </c>
      <c r="P65" s="95">
        <v>44470</v>
      </c>
      <c r="Q65" s="5">
        <v>238773</v>
      </c>
      <c r="R65" s="11">
        <v>-2.0799999999999999E-2</v>
      </c>
      <c r="S65" s="11">
        <v>-1.18E-2</v>
      </c>
      <c r="T65" s="11">
        <v>-6.3600000000000004E-2</v>
      </c>
      <c r="U65" s="95">
        <v>44470</v>
      </c>
      <c r="V65" s="5">
        <v>209872</v>
      </c>
      <c r="W65" s="11">
        <v>-4.7999999999999996E-3</v>
      </c>
      <c r="X65" s="11">
        <v>5.3E-3</v>
      </c>
      <c r="Y65" s="11">
        <v>-0.25580000000000003</v>
      </c>
      <c r="Z65" s="95">
        <v>44470</v>
      </c>
      <c r="AA65" s="5">
        <v>62142</v>
      </c>
      <c r="AB65" s="11">
        <v>-1.2999999999999999E-3</v>
      </c>
      <c r="AC65" s="11">
        <v>3.7400000000000003E-2</v>
      </c>
      <c r="AD65" s="11">
        <v>-0.50290000000000001</v>
      </c>
      <c r="AE65" s="95">
        <v>44470</v>
      </c>
      <c r="AF65" s="5">
        <v>92098</v>
      </c>
      <c r="AG65" s="11">
        <v>-8.3999999999999995E-3</v>
      </c>
      <c r="AH65" s="11">
        <v>0.18179999999999999</v>
      </c>
      <c r="AI65" s="11">
        <v>-0.29699999999999999</v>
      </c>
    </row>
    <row r="66" spans="1:35" s="107" customFormat="1" ht="20.100000000000001" customHeight="1">
      <c r="A66" s="36">
        <v>44501</v>
      </c>
      <c r="B66" s="5">
        <v>719791</v>
      </c>
      <c r="C66" s="11">
        <v>-2.3999999999999998E-3</v>
      </c>
      <c r="D66" s="11">
        <v>-1.03E-2</v>
      </c>
      <c r="E66" s="11">
        <v>-0.1951</v>
      </c>
      <c r="F66" s="95">
        <v>44501</v>
      </c>
      <c r="G66" s="5">
        <v>36211</v>
      </c>
      <c r="H66" s="11">
        <v>-4.6800000000000001E-2</v>
      </c>
      <c r="I66" s="11">
        <v>-0.14580000000000001</v>
      </c>
      <c r="J66" s="11">
        <v>0.1681</v>
      </c>
      <c r="K66" s="95">
        <v>44501</v>
      </c>
      <c r="L66" s="5">
        <v>78447</v>
      </c>
      <c r="M66" s="11">
        <v>-2.75E-2</v>
      </c>
      <c r="N66" s="11">
        <v>-5.3600000000000002E-2</v>
      </c>
      <c r="O66" s="11">
        <v>0.11600000000000001</v>
      </c>
      <c r="P66" s="95">
        <v>44501</v>
      </c>
      <c r="Q66" s="5">
        <v>236841</v>
      </c>
      <c r="R66" s="11">
        <v>-8.0999999999999996E-3</v>
      </c>
      <c r="S66" s="11">
        <v>-4.8800000000000003E-2</v>
      </c>
      <c r="T66" s="11">
        <v>-7.1199999999999999E-2</v>
      </c>
      <c r="U66" s="95">
        <v>44501</v>
      </c>
      <c r="V66" s="5">
        <v>212440</v>
      </c>
      <c r="W66" s="11">
        <v>1.2200000000000001E-2</v>
      </c>
      <c r="X66" s="11">
        <v>8.2000000000000007E-3</v>
      </c>
      <c r="Y66" s="11">
        <v>-0.2467</v>
      </c>
      <c r="Z66" s="95">
        <v>44501</v>
      </c>
      <c r="AA66" s="5">
        <v>62841</v>
      </c>
      <c r="AB66" s="11">
        <v>1.12E-2</v>
      </c>
      <c r="AC66" s="11">
        <v>2.3400000000000001E-2</v>
      </c>
      <c r="AD66" s="11">
        <v>-0.49730000000000002</v>
      </c>
      <c r="AE66" s="95">
        <v>44501</v>
      </c>
      <c r="AF66" s="5">
        <v>93011</v>
      </c>
      <c r="AG66" s="11">
        <v>9.9000000000000008E-3</v>
      </c>
      <c r="AH66" s="11">
        <v>0.14990000000000001</v>
      </c>
      <c r="AI66" s="11">
        <v>-0.28999999999999998</v>
      </c>
    </row>
    <row r="67" spans="1:35" s="109" customFormat="1" ht="20.100000000000001" customHeight="1">
      <c r="A67" s="36">
        <v>44531</v>
      </c>
      <c r="B67" s="5">
        <v>713167</v>
      </c>
      <c r="C67" s="11">
        <v>-9.1999999999999998E-3</v>
      </c>
      <c r="D67" s="11">
        <v>-1.9E-3</v>
      </c>
      <c r="E67" s="11">
        <v>-0.20250000000000001</v>
      </c>
      <c r="F67" s="95">
        <v>44531</v>
      </c>
      <c r="G67" s="5">
        <v>35136</v>
      </c>
      <c r="H67" s="11">
        <v>-2.9700000000000001E-2</v>
      </c>
      <c r="I67" s="11">
        <v>-0.14299999999999999</v>
      </c>
      <c r="J67" s="11">
        <v>0.13339999999999999</v>
      </c>
      <c r="K67" s="95">
        <v>44531</v>
      </c>
      <c r="L67" s="5">
        <v>76635</v>
      </c>
      <c r="M67" s="11">
        <v>-2.3099999999999999E-2</v>
      </c>
      <c r="N67" s="11">
        <v>-4.5499999999999999E-2</v>
      </c>
      <c r="O67" s="11">
        <v>8.7999999999999995E-2</v>
      </c>
      <c r="P67" s="95">
        <v>44531</v>
      </c>
      <c r="Q67" s="5">
        <v>234188</v>
      </c>
      <c r="R67" s="11">
        <v>-1.12E-2</v>
      </c>
      <c r="S67" s="11">
        <v>-2.8799999999999999E-2</v>
      </c>
      <c r="T67" s="11">
        <v>-8.1600000000000006E-2</v>
      </c>
      <c r="U67" s="95">
        <v>44531</v>
      </c>
      <c r="V67" s="5">
        <v>210124</v>
      </c>
      <c r="W67" s="11">
        <v>-1.09E-2</v>
      </c>
      <c r="X67" s="11">
        <v>2.8999999999999998E-3</v>
      </c>
      <c r="Y67" s="11">
        <v>-0.25490000000000002</v>
      </c>
      <c r="Z67" s="95">
        <v>44531</v>
      </c>
      <c r="AA67" s="5">
        <v>62483</v>
      </c>
      <c r="AB67" s="11">
        <v>-5.7000000000000002E-3</v>
      </c>
      <c r="AC67" s="11">
        <v>3.1800000000000002E-2</v>
      </c>
      <c r="AD67" s="11">
        <v>-0.50009999999999999</v>
      </c>
      <c r="AE67" s="95">
        <v>44531</v>
      </c>
      <c r="AF67" s="5">
        <v>94601</v>
      </c>
      <c r="AG67" s="11">
        <v>1.7100000000000001E-2</v>
      </c>
      <c r="AH67" s="11">
        <v>0.15110000000000001</v>
      </c>
      <c r="AI67" s="11">
        <v>-0.27760000000000001</v>
      </c>
    </row>
    <row r="68" spans="1:35" s="107" customFormat="1" ht="20.100000000000001" customHeight="1">
      <c r="A68" s="36">
        <v>44562</v>
      </c>
      <c r="B68" s="5">
        <v>685787</v>
      </c>
      <c r="C68" s="11">
        <v>-3.8399999999999997E-2</v>
      </c>
      <c r="D68" s="11">
        <v>2.76E-2</v>
      </c>
      <c r="E68" s="11">
        <v>-0.2331</v>
      </c>
      <c r="F68" s="95">
        <v>44562</v>
      </c>
      <c r="G68" s="5">
        <v>34184</v>
      </c>
      <c r="H68" s="11">
        <f>-2.71%</f>
        <v>-2.7099999999999999E-2</v>
      </c>
      <c r="I68" s="11">
        <v>-9.3100000000000002E-2</v>
      </c>
      <c r="J68" s="11">
        <v>0.1027</v>
      </c>
      <c r="K68" s="95">
        <v>44562</v>
      </c>
      <c r="L68" s="5">
        <v>73738</v>
      </c>
      <c r="M68" s="11">
        <v>-3.78E-2</v>
      </c>
      <c r="N68" s="11">
        <v>-2.1299999999999999E-2</v>
      </c>
      <c r="O68" s="11">
        <v>4.9099999999999998E-2</v>
      </c>
      <c r="P68" s="95">
        <v>44562</v>
      </c>
      <c r="Q68" s="5">
        <v>225008</v>
      </c>
      <c r="R68" s="11">
        <v>-3.9199999999999999E-2</v>
      </c>
      <c r="S68" s="11">
        <v>8.9999999999999993E-3</v>
      </c>
      <c r="T68" s="11">
        <v>-0.1176</v>
      </c>
      <c r="U68" s="95">
        <v>44562</v>
      </c>
      <c r="V68" s="5">
        <v>203043</v>
      </c>
      <c r="W68" s="11">
        <v>-3.3700000000000001E-2</v>
      </c>
      <c r="X68" s="11">
        <v>3.78E-2</v>
      </c>
      <c r="Y68" s="11">
        <v>-0.28000000000000003</v>
      </c>
      <c r="Z68" s="95">
        <v>44562</v>
      </c>
      <c r="AA68" s="5">
        <v>58590</v>
      </c>
      <c r="AB68" s="11">
        <f>-6.23%</f>
        <v>-6.2300000000000001E-2</v>
      </c>
      <c r="AC68" s="11">
        <v>4.2099999999999999E-2</v>
      </c>
      <c r="AD68" s="11">
        <v>-0.53129999999999999</v>
      </c>
      <c r="AE68" s="95">
        <v>44562</v>
      </c>
      <c r="AF68" s="5">
        <v>91224</v>
      </c>
      <c r="AG68" s="11">
        <v>-3.5700000000000003E-2</v>
      </c>
      <c r="AH68" s="11">
        <v>0.14829999999999999</v>
      </c>
      <c r="AI68" s="11">
        <v>-0.30359999999999998</v>
      </c>
    </row>
    <row r="69" spans="1:35" s="107" customFormat="1" ht="20.100000000000001" customHeight="1">
      <c r="A69" s="36">
        <v>44593</v>
      </c>
      <c r="B69" s="5">
        <v>653492</v>
      </c>
      <c r="C69" s="11">
        <v>-4.7100000000000003E-2</v>
      </c>
      <c r="D69" s="11">
        <v>3.5000000000000003E-2</v>
      </c>
      <c r="E69" s="11">
        <v>-0.26929999999999998</v>
      </c>
      <c r="F69" s="36">
        <v>44593</v>
      </c>
      <c r="G69" s="5">
        <v>31309</v>
      </c>
      <c r="H69" s="11">
        <v>-8.4099999999999994E-2</v>
      </c>
      <c r="I69" s="11">
        <v>-0.11700000000000001</v>
      </c>
      <c r="J69" s="11">
        <v>0.01</v>
      </c>
      <c r="K69" s="36">
        <v>44593</v>
      </c>
      <c r="L69" s="5">
        <v>67566</v>
      </c>
      <c r="M69" s="11">
        <v>-8.3699999999999997E-2</v>
      </c>
      <c r="N69" s="11">
        <v>-4.6899999999999997E-2</v>
      </c>
      <c r="O69" s="11">
        <v>-3.8800000000000001E-2</v>
      </c>
      <c r="P69" s="36">
        <v>44593</v>
      </c>
      <c r="Q69" s="5">
        <v>215738</v>
      </c>
      <c r="R69" s="11">
        <v>-4.1200000000000001E-2</v>
      </c>
      <c r="S69" s="11">
        <v>2.7699999999999999E-2</v>
      </c>
      <c r="T69" s="11">
        <v>-0.154</v>
      </c>
      <c r="U69" s="36">
        <v>44593</v>
      </c>
      <c r="V69" s="5">
        <v>196586</v>
      </c>
      <c r="W69" s="11">
        <v>-3.1800000000000002E-2</v>
      </c>
      <c r="X69" s="11">
        <v>5.21E-2</v>
      </c>
      <c r="Y69" s="11">
        <v>-0.3029</v>
      </c>
      <c r="Z69" s="36">
        <v>44593</v>
      </c>
      <c r="AA69" s="5">
        <v>56059</v>
      </c>
      <c r="AB69" s="11">
        <v>-4.3200000000000002E-2</v>
      </c>
      <c r="AC69" s="11">
        <v>6.7900000000000002E-2</v>
      </c>
      <c r="AD69" s="11">
        <v>-0.55149999999999999</v>
      </c>
      <c r="AE69" s="36">
        <v>44593</v>
      </c>
      <c r="AF69" s="5">
        <v>86234</v>
      </c>
      <c r="AG69" s="11">
        <v>-5.4699999999999999E-2</v>
      </c>
      <c r="AH69" s="11">
        <v>0.1384</v>
      </c>
      <c r="AI69" s="11">
        <v>-0.3417</v>
      </c>
    </row>
    <row r="70" spans="1:35" customFormat="1" ht="20.100000000000001" customHeight="1">
      <c r="A70" s="36">
        <v>44621</v>
      </c>
      <c r="B70" s="5">
        <v>628632</v>
      </c>
      <c r="C70" s="11">
        <v>-3.7999999999999999E-2</v>
      </c>
      <c r="D70" s="11">
        <v>-2.52E-2</v>
      </c>
      <c r="E70" s="11">
        <v>-0.29709999999999998</v>
      </c>
      <c r="F70" s="36">
        <v>44621</v>
      </c>
      <c r="G70" s="5">
        <v>30655</v>
      </c>
      <c r="H70" s="11">
        <v>-2.0899999999999998E-2</v>
      </c>
      <c r="I70" s="11">
        <v>-9.9400000000000002E-2</v>
      </c>
      <c r="J70" s="11">
        <v>-1.11E-2</v>
      </c>
      <c r="K70" s="36">
        <v>44621</v>
      </c>
      <c r="L70" s="5">
        <v>65627</v>
      </c>
      <c r="M70" s="11">
        <v>-2.87E-2</v>
      </c>
      <c r="N70" s="11">
        <v>-0.10009999999999999</v>
      </c>
      <c r="O70" s="11">
        <v>-6.6299999999999998E-2</v>
      </c>
      <c r="P70" s="36">
        <v>44621</v>
      </c>
      <c r="Q70" s="5">
        <v>205102</v>
      </c>
      <c r="R70" s="11">
        <v>-4.9299999999999997E-2</v>
      </c>
      <c r="S70" s="11">
        <v>-4.2900000000000001E-2</v>
      </c>
      <c r="T70" s="11">
        <v>-0.19570000000000001</v>
      </c>
      <c r="U70" s="36">
        <v>44621</v>
      </c>
      <c r="V70" s="5">
        <v>189234</v>
      </c>
      <c r="W70" s="11">
        <v>-3.7400000000000003E-2</v>
      </c>
      <c r="X70" s="11">
        <v>-5.7999999999999996E-3</v>
      </c>
      <c r="Y70" s="11">
        <v>-0.32900000000000001</v>
      </c>
      <c r="Z70" s="36">
        <v>44621</v>
      </c>
      <c r="AA70" s="5">
        <v>54641</v>
      </c>
      <c r="AB70" s="11">
        <v>-2.53E-2</v>
      </c>
      <c r="AC70" s="11">
        <v>2.53E-2</v>
      </c>
      <c r="AD70" s="11">
        <v>-0.56289999999999996</v>
      </c>
      <c r="AE70" s="36">
        <v>44621</v>
      </c>
      <c r="AF70" s="5">
        <v>83673</v>
      </c>
      <c r="AG70" s="11">
        <v>-2.9700000000000001E-2</v>
      </c>
      <c r="AH70" s="11">
        <v>4.5999999999999999E-2</v>
      </c>
      <c r="AI70" s="11">
        <v>-0.36130000000000001</v>
      </c>
    </row>
    <row r="71" spans="1:35" customFormat="1" ht="20.100000000000001" customHeight="1">
      <c r="A71" s="36">
        <v>44652</v>
      </c>
      <c r="B71" s="5">
        <v>615429</v>
      </c>
      <c r="C71" s="11">
        <v>-2.1000000000000001E-2</v>
      </c>
      <c r="D71" s="11">
        <v>-7.3599999999999999E-2</v>
      </c>
      <c r="E71" s="11">
        <v>-0.31180000000000002</v>
      </c>
      <c r="F71" s="36">
        <v>44652</v>
      </c>
      <c r="G71" s="5">
        <v>29763</v>
      </c>
      <c r="H71" s="11">
        <v>-2.9100000000000001E-2</v>
      </c>
      <c r="I71" s="11">
        <v>-0.13880000000000001</v>
      </c>
      <c r="J71" s="11">
        <v>-3.9899999999999998E-2</v>
      </c>
      <c r="K71" s="36">
        <v>44652</v>
      </c>
      <c r="L71" s="5">
        <v>64531</v>
      </c>
      <c r="M71" s="11">
        <v>-1.67E-2</v>
      </c>
      <c r="N71" s="11">
        <v>-0.13750000000000001</v>
      </c>
      <c r="O71" s="11">
        <v>-8.1900000000000001E-2</v>
      </c>
      <c r="P71" s="36">
        <v>44652</v>
      </c>
      <c r="Q71" s="5">
        <v>201492</v>
      </c>
      <c r="R71" s="11">
        <v>-1.7600000000000001E-2</v>
      </c>
      <c r="S71" s="11">
        <v>-8.7800000000000003E-2</v>
      </c>
      <c r="T71" s="11">
        <v>-0.20979999999999999</v>
      </c>
      <c r="U71" s="36">
        <v>44652</v>
      </c>
      <c r="V71" s="5">
        <v>184427</v>
      </c>
      <c r="W71" s="11">
        <v>-2.5399999999999999E-2</v>
      </c>
      <c r="X71" s="11">
        <v>-5.6899999999999999E-2</v>
      </c>
      <c r="Y71" s="11">
        <v>-0.34599999999999997</v>
      </c>
      <c r="Z71" s="36">
        <v>44652</v>
      </c>
      <c r="AA71" s="5">
        <v>52723</v>
      </c>
      <c r="AB71" s="11">
        <v>-3.5099999999999999E-2</v>
      </c>
      <c r="AC71" s="11">
        <v>-4.8500000000000001E-2</v>
      </c>
      <c r="AD71" s="11">
        <v>-0.57820000000000005</v>
      </c>
      <c r="AE71" s="36">
        <v>44652</v>
      </c>
      <c r="AF71" s="5">
        <v>82493</v>
      </c>
      <c r="AG71" s="11">
        <v>-1.41E-2</v>
      </c>
      <c r="AH71" s="11">
        <v>-7.4999999999999997E-3</v>
      </c>
      <c r="AI71" s="11">
        <v>-0.37030000000000002</v>
      </c>
    </row>
    <row r="72" spans="1:35" customFormat="1" ht="20.100000000000001" customHeight="1">
      <c r="A72" s="36">
        <v>44682</v>
      </c>
      <c r="B72" s="5">
        <v>614969</v>
      </c>
      <c r="C72" s="11">
        <v>-6.9999999999999999E-4</v>
      </c>
      <c r="D72" s="11">
        <v>-9.4899999999999998E-2</v>
      </c>
      <c r="E72" s="11">
        <v>-0.31230000000000002</v>
      </c>
      <c r="F72" s="36">
        <v>44682</v>
      </c>
      <c r="G72" s="5">
        <v>30046</v>
      </c>
      <c r="H72" s="11">
        <v>9.4999999999999998E-3</v>
      </c>
      <c r="I72" s="11">
        <v>-0.1777</v>
      </c>
      <c r="J72" s="11">
        <v>-3.0800000000000001E-2</v>
      </c>
      <c r="K72" s="36">
        <v>44682</v>
      </c>
      <c r="L72" s="5">
        <v>65570</v>
      </c>
      <c r="M72" s="11">
        <v>1.61E-2</v>
      </c>
      <c r="N72" s="11">
        <v>-0.1386</v>
      </c>
      <c r="O72" s="11">
        <v>-6.7199999999999996E-2</v>
      </c>
      <c r="P72" s="36">
        <v>44682</v>
      </c>
      <c r="Q72" s="5">
        <v>200263</v>
      </c>
      <c r="R72" s="11">
        <v>-6.1000000000000004E-3</v>
      </c>
      <c r="S72" s="11">
        <v>-0.1024</v>
      </c>
      <c r="T72" s="11">
        <v>-0.2147</v>
      </c>
      <c r="U72" s="36">
        <v>44682</v>
      </c>
      <c r="V72" s="5">
        <v>182638</v>
      </c>
      <c r="W72" s="11">
        <v>-9.7000000000000003E-3</v>
      </c>
      <c r="X72" s="11">
        <v>-9.2499999999999999E-2</v>
      </c>
      <c r="Y72" s="11">
        <v>-0.3523</v>
      </c>
      <c r="Z72" s="36">
        <v>44682</v>
      </c>
      <c r="AA72" s="5">
        <v>53118</v>
      </c>
      <c r="AB72" s="11">
        <v>7.4999999999999997E-3</v>
      </c>
      <c r="AC72" s="11">
        <v>-6.5500000000000003E-2</v>
      </c>
      <c r="AD72" s="11">
        <v>-0.57509999999999994</v>
      </c>
      <c r="AE72" s="36">
        <v>44682</v>
      </c>
      <c r="AF72" s="5">
        <v>83334</v>
      </c>
      <c r="AG72" s="11">
        <v>1.0200000000000001E-2</v>
      </c>
      <c r="AH72" s="11">
        <v>-2.6700000000000002E-2</v>
      </c>
      <c r="AI72" s="11">
        <v>-0.3639</v>
      </c>
    </row>
    <row r="73" spans="1:35" customFormat="1" ht="20.100000000000001" customHeight="1">
      <c r="A73" s="36">
        <v>44713</v>
      </c>
      <c r="B73" s="5">
        <v>611841</v>
      </c>
      <c r="C73" s="11">
        <v>-5.1000000000000004E-3</v>
      </c>
      <c r="D73" s="11">
        <v>-9.9500000000000005E-2</v>
      </c>
      <c r="E73" s="11">
        <v>-0.31580000000000003</v>
      </c>
      <c r="F73" s="36">
        <v>44713</v>
      </c>
      <c r="G73" s="5">
        <v>29827</v>
      </c>
      <c r="H73" s="11">
        <v>-7.3000000000000001E-3</v>
      </c>
      <c r="I73" s="11">
        <v>-0.1837</v>
      </c>
      <c r="J73" s="11">
        <v>-3.78E-2</v>
      </c>
      <c r="K73" s="36">
        <v>44713</v>
      </c>
      <c r="L73" s="5">
        <v>66127</v>
      </c>
      <c r="M73" s="11">
        <v>8.5000000000000006E-3</v>
      </c>
      <c r="N73" s="11">
        <v>-0.1313</v>
      </c>
      <c r="O73" s="11">
        <v>-5.9200000000000003E-2</v>
      </c>
      <c r="P73" s="36">
        <v>44713</v>
      </c>
      <c r="Q73" s="5">
        <v>198761</v>
      </c>
      <c r="R73" s="11">
        <v>-7.4999999999999997E-3</v>
      </c>
      <c r="S73" s="11">
        <v>-0.1091</v>
      </c>
      <c r="T73" s="11">
        <v>-0.2205</v>
      </c>
      <c r="U73" s="36">
        <v>44713</v>
      </c>
      <c r="V73" s="5">
        <v>180245</v>
      </c>
      <c r="W73" s="11">
        <v>-1.3100000000000001E-2</v>
      </c>
      <c r="X73" s="11">
        <v>-0.10440000000000001</v>
      </c>
      <c r="Y73" s="11">
        <v>-0.36080000000000001</v>
      </c>
      <c r="Z73" s="36">
        <v>44713</v>
      </c>
      <c r="AA73" s="5">
        <v>53097</v>
      </c>
      <c r="AB73" s="11">
        <v>-4.0000000000000002E-4</v>
      </c>
      <c r="AC73" s="11">
        <v>-6.59E-2</v>
      </c>
      <c r="AD73" s="11">
        <v>-0.57520000000000004</v>
      </c>
      <c r="AE73" s="36">
        <v>44713</v>
      </c>
      <c r="AF73" s="5">
        <v>83784</v>
      </c>
      <c r="AG73" s="11">
        <v>5.4000000000000003E-3</v>
      </c>
      <c r="AH73" s="11">
        <v>-2.1499999999999998E-2</v>
      </c>
      <c r="AI73" s="11">
        <v>-0.3604</v>
      </c>
    </row>
    <row r="74" spans="1:35" customFormat="1" ht="20.100000000000001" customHeight="1">
      <c r="A74" s="36">
        <v>44743</v>
      </c>
      <c r="B74" s="5">
        <v>618162</v>
      </c>
      <c r="C74" s="11">
        <v>1.03E-2</v>
      </c>
      <c r="D74" s="11">
        <v>-0.12740000000000001</v>
      </c>
      <c r="E74" s="11">
        <v>-0.30880000000000002</v>
      </c>
      <c r="F74" s="36">
        <v>44743</v>
      </c>
      <c r="G74" s="5">
        <v>30435</v>
      </c>
      <c r="H74" s="11">
        <v>2.0400000000000001E-2</v>
      </c>
      <c r="I74" s="11">
        <v>-0.1681</v>
      </c>
      <c r="J74" s="11">
        <v>-1.8200000000000001E-2</v>
      </c>
      <c r="K74" s="36">
        <v>44743</v>
      </c>
      <c r="L74" s="5">
        <v>68098</v>
      </c>
      <c r="M74" s="11">
        <v>2.98E-2</v>
      </c>
      <c r="N74" s="11">
        <v>-0.14760000000000001</v>
      </c>
      <c r="O74" s="11">
        <v>-3.1199999999999999E-2</v>
      </c>
      <c r="P74" s="36">
        <v>44743</v>
      </c>
      <c r="Q74" s="5">
        <v>201822</v>
      </c>
      <c r="R74" s="11">
        <v>1.54E-2</v>
      </c>
      <c r="S74" s="11">
        <v>-0.14319999999999999</v>
      </c>
      <c r="T74" s="11">
        <v>-0.20849999999999999</v>
      </c>
      <c r="U74" s="36">
        <v>44743</v>
      </c>
      <c r="V74" s="5">
        <v>180154</v>
      </c>
      <c r="W74" s="11">
        <v>-5.0000000000000001E-4</v>
      </c>
      <c r="X74" s="11">
        <v>-0.1321</v>
      </c>
      <c r="Y74" s="11">
        <v>-0.36120000000000002</v>
      </c>
      <c r="Z74" s="36">
        <v>44743</v>
      </c>
      <c r="AA74" s="5">
        <v>53023</v>
      </c>
      <c r="AB74" s="11">
        <v>-1.4E-3</v>
      </c>
      <c r="AC74" s="11">
        <v>-0.1139</v>
      </c>
      <c r="AD74" s="11">
        <v>-0.57579999999999998</v>
      </c>
      <c r="AE74" s="36">
        <v>44743</v>
      </c>
      <c r="AF74" s="5">
        <v>84630</v>
      </c>
      <c r="AG74" s="11">
        <v>1.01E-2</v>
      </c>
      <c r="AH74" s="11">
        <v>-4.9099999999999998E-2</v>
      </c>
      <c r="AI74" s="11">
        <v>-0.35399999999999998</v>
      </c>
    </row>
    <row r="75" spans="1:35" customFormat="1" ht="20.100000000000001" customHeight="1">
      <c r="A75" s="36">
        <v>44774</v>
      </c>
      <c r="B75" s="5">
        <v>626304</v>
      </c>
      <c r="C75" s="11">
        <v>1.32E-2</v>
      </c>
      <c r="D75" s="11">
        <v>-0.1159</v>
      </c>
      <c r="E75" s="11">
        <v>-0.29970000000000002</v>
      </c>
      <c r="F75" s="36">
        <v>44774</v>
      </c>
      <c r="G75" s="5">
        <v>30888</v>
      </c>
      <c r="H75" s="11">
        <v>1.49E-2</v>
      </c>
      <c r="I75" s="11">
        <v>-0.15570000000000001</v>
      </c>
      <c r="J75" s="11">
        <v>-3.5999999999999999E-3</v>
      </c>
      <c r="K75" s="36">
        <v>44774</v>
      </c>
      <c r="L75" s="5">
        <v>68996</v>
      </c>
      <c r="M75" s="11">
        <v>1.32E-2</v>
      </c>
      <c r="N75" s="11">
        <v>-0.1363</v>
      </c>
      <c r="O75" s="11">
        <v>-1.84E-2</v>
      </c>
      <c r="P75" s="36">
        <v>44774</v>
      </c>
      <c r="Q75" s="5">
        <v>204526</v>
      </c>
      <c r="R75" s="11">
        <v>1.34E-2</v>
      </c>
      <c r="S75" s="11">
        <v>-0.13170000000000001</v>
      </c>
      <c r="T75" s="11">
        <v>-0.19789999999999999</v>
      </c>
      <c r="U75" s="36">
        <v>44774</v>
      </c>
      <c r="V75" s="5">
        <v>181938</v>
      </c>
      <c r="W75" s="11">
        <v>9.9000000000000008E-3</v>
      </c>
      <c r="X75" s="11">
        <v>-0.1235</v>
      </c>
      <c r="Y75" s="11">
        <v>-0.3548</v>
      </c>
      <c r="Z75" s="36">
        <v>44774</v>
      </c>
      <c r="AA75" s="5">
        <v>54370</v>
      </c>
      <c r="AB75" s="11">
        <v>2.5399999999999999E-2</v>
      </c>
      <c r="AC75" s="11">
        <v>-9.1399999999999995E-2</v>
      </c>
      <c r="AD75" s="11">
        <v>-0.56499999999999995</v>
      </c>
      <c r="AE75" s="36">
        <v>44774</v>
      </c>
      <c r="AF75" s="5">
        <v>85586</v>
      </c>
      <c r="AG75" s="11">
        <v>1.1299999999999999E-2</v>
      </c>
      <c r="AH75" s="11">
        <v>-3.8300000000000001E-2</v>
      </c>
      <c r="AI75" s="11">
        <v>-0.34670000000000001</v>
      </c>
    </row>
    <row r="76" spans="1:35" customFormat="1" ht="20.100000000000001" customHeight="1">
      <c r="A76" s="36">
        <v>44805</v>
      </c>
      <c r="B76" s="5">
        <v>632867</v>
      </c>
      <c r="C76" s="11">
        <v>1.0500000000000001E-2</v>
      </c>
      <c r="D76" s="11">
        <v>-0.13550000000000001</v>
      </c>
      <c r="E76" s="11">
        <v>-0.2923</v>
      </c>
      <c r="F76" s="36">
        <v>44805</v>
      </c>
      <c r="G76" s="5">
        <v>31302</v>
      </c>
      <c r="H76" s="11">
        <v>1.34E-2</v>
      </c>
      <c r="I76" s="11">
        <v>-0.1948</v>
      </c>
      <c r="J76" s="11">
        <v>9.7000000000000003E-3</v>
      </c>
      <c r="K76" s="36">
        <v>44805</v>
      </c>
      <c r="L76" s="5">
        <v>69734</v>
      </c>
      <c r="M76" s="11">
        <v>1.0699999999999999E-2</v>
      </c>
      <c r="N76" s="11">
        <v>-0.16339999999999999</v>
      </c>
      <c r="O76" s="11">
        <v>-7.9000000000000008E-3</v>
      </c>
      <c r="P76" s="36">
        <v>44805</v>
      </c>
      <c r="Q76" s="5">
        <v>206264</v>
      </c>
      <c r="R76" s="11">
        <v>8.5000000000000006E-3</v>
      </c>
      <c r="S76" s="11">
        <v>-0.15409999999999999</v>
      </c>
      <c r="T76" s="11">
        <v>-0.19109999999999999</v>
      </c>
      <c r="U76" s="36">
        <v>44805</v>
      </c>
      <c r="V76" s="5">
        <v>184230</v>
      </c>
      <c r="W76" s="11">
        <v>1.26E-2</v>
      </c>
      <c r="X76" s="11">
        <v>-0.12640000000000001</v>
      </c>
      <c r="Y76" s="11">
        <v>-0.34670000000000001</v>
      </c>
      <c r="Z76" s="36">
        <v>44805</v>
      </c>
      <c r="AA76" s="5">
        <v>54887</v>
      </c>
      <c r="AB76" s="11">
        <v>9.4999999999999998E-3</v>
      </c>
      <c r="AC76" s="11">
        <v>-0.1179</v>
      </c>
      <c r="AD76" s="11">
        <v>-0.56089999999999995</v>
      </c>
      <c r="AE76" s="36">
        <v>44805</v>
      </c>
      <c r="AF76" s="5">
        <v>86450</v>
      </c>
      <c r="AG76" s="11">
        <v>1.01E-2</v>
      </c>
      <c r="AH76" s="11">
        <v>-6.9199999999999998E-2</v>
      </c>
      <c r="AI76" s="11">
        <v>-0.34010000000000001</v>
      </c>
    </row>
    <row r="77" spans="1:35" customFormat="1" ht="20.100000000000001" customHeight="1">
      <c r="A77" s="36">
        <v>44835</v>
      </c>
      <c r="B77" s="5">
        <v>645597</v>
      </c>
      <c r="C77" s="11">
        <v>2.01E-2</v>
      </c>
      <c r="D77" s="11">
        <v>-0.1052</v>
      </c>
      <c r="E77" s="11">
        <v>-0.27810000000000001</v>
      </c>
      <c r="F77" s="36">
        <v>44835</v>
      </c>
      <c r="G77" s="5">
        <v>32075</v>
      </c>
      <c r="H77" s="11">
        <v>2.47E-2</v>
      </c>
      <c r="I77" s="11">
        <v>-0.15559999999999999</v>
      </c>
      <c r="J77" s="11">
        <v>3.4700000000000002E-2</v>
      </c>
      <c r="K77" s="36">
        <v>44835</v>
      </c>
      <c r="L77" s="5">
        <v>71610</v>
      </c>
      <c r="M77" s="11">
        <v>2.69E-2</v>
      </c>
      <c r="N77" s="11">
        <v>-0.11219999999999999</v>
      </c>
      <c r="O77" s="11">
        <v>1.8800000000000001E-2</v>
      </c>
      <c r="P77" s="36">
        <v>44835</v>
      </c>
      <c r="Q77" s="5">
        <v>211317</v>
      </c>
      <c r="R77" s="11">
        <v>2.4500000000000001E-2</v>
      </c>
      <c r="S77" s="11">
        <v>-0.115</v>
      </c>
      <c r="T77" s="11">
        <v>-0.17130000000000001</v>
      </c>
      <c r="U77" s="36">
        <v>44835</v>
      </c>
      <c r="V77" s="5">
        <v>186736</v>
      </c>
      <c r="W77" s="11">
        <v>1.3599999999999999E-2</v>
      </c>
      <c r="X77" s="11">
        <v>-0.11020000000000001</v>
      </c>
      <c r="Y77" s="11">
        <v>-0.33779999999999999</v>
      </c>
      <c r="Z77" s="36">
        <v>44835</v>
      </c>
      <c r="AA77" s="5">
        <v>55749</v>
      </c>
      <c r="AB77" s="11">
        <v>1.5699999999999999E-2</v>
      </c>
      <c r="AC77" s="11">
        <v>-0.10290000000000001</v>
      </c>
      <c r="AD77" s="11">
        <v>-0.55400000000000005</v>
      </c>
      <c r="AE77" s="36">
        <v>44835</v>
      </c>
      <c r="AF77" s="5">
        <v>88110</v>
      </c>
      <c r="AG77" s="11">
        <v>1.9199999999999998E-2</v>
      </c>
      <c r="AH77" s="11">
        <v>-4.3299999999999998E-2</v>
      </c>
      <c r="AI77" s="11">
        <v>-0.32740000000000002</v>
      </c>
    </row>
    <row r="78" spans="1:35" customFormat="1" ht="20.100000000000001" customHeight="1">
      <c r="A78" s="36">
        <v>44866</v>
      </c>
      <c r="B78" s="5">
        <v>652929</v>
      </c>
      <c r="C78" s="11">
        <v>1.14E-2</v>
      </c>
      <c r="D78" s="11">
        <v>-9.2899999999999996E-2</v>
      </c>
      <c r="E78" s="11">
        <v>-0.26989999999999997</v>
      </c>
      <c r="F78" s="36">
        <v>44866</v>
      </c>
      <c r="G78" s="5">
        <v>32636</v>
      </c>
      <c r="H78" s="11">
        <v>1.7500000000000002E-2</v>
      </c>
      <c r="I78" s="11">
        <v>-9.8699999999999996E-2</v>
      </c>
      <c r="J78" s="11">
        <v>5.28E-2</v>
      </c>
      <c r="K78" s="36">
        <v>44866</v>
      </c>
      <c r="L78" s="5">
        <v>72906</v>
      </c>
      <c r="M78" s="11">
        <v>1.8100000000000002E-2</v>
      </c>
      <c r="N78" s="11">
        <v>-7.0599999999999996E-2</v>
      </c>
      <c r="O78" s="11">
        <v>3.7199999999999997E-2</v>
      </c>
      <c r="P78" s="36">
        <v>44866</v>
      </c>
      <c r="Q78" s="5">
        <v>212986</v>
      </c>
      <c r="R78" s="11">
        <v>7.9000000000000008E-3</v>
      </c>
      <c r="S78" s="11">
        <v>-0.1007</v>
      </c>
      <c r="T78" s="11">
        <v>-0.1628</v>
      </c>
      <c r="U78" s="36">
        <v>44866</v>
      </c>
      <c r="V78" s="5">
        <v>188678</v>
      </c>
      <c r="W78" s="11">
        <v>1.04E-2</v>
      </c>
      <c r="X78" s="11">
        <v>-0.1119</v>
      </c>
      <c r="Y78" s="11">
        <v>-0.33090000000000003</v>
      </c>
      <c r="Z78" s="36">
        <v>44866</v>
      </c>
      <c r="AA78" s="5">
        <v>56758</v>
      </c>
      <c r="AB78" s="11">
        <v>1.8100000000000002E-2</v>
      </c>
      <c r="AC78" s="11">
        <v>-9.6799999999999997E-2</v>
      </c>
      <c r="AD78" s="11">
        <v>-0.54590000000000005</v>
      </c>
      <c r="AE78" s="36">
        <v>44866</v>
      </c>
      <c r="AF78" s="5">
        <v>88965</v>
      </c>
      <c r="AG78" s="11">
        <v>9.7000000000000003E-3</v>
      </c>
      <c r="AH78" s="11">
        <v>-4.3499999999999997E-2</v>
      </c>
      <c r="AI78" s="11">
        <v>-0.32090000000000002</v>
      </c>
    </row>
    <row r="79" spans="1:35" customFormat="1" ht="20.100000000000001" customHeight="1">
      <c r="A79" s="36">
        <v>44896</v>
      </c>
      <c r="B79" s="5">
        <v>658530</v>
      </c>
      <c r="C79" s="11">
        <v>8.6E-3</v>
      </c>
      <c r="D79" s="11">
        <v>-7.6600000000000001E-2</v>
      </c>
      <c r="E79" s="11">
        <v>-0.2636</v>
      </c>
      <c r="F79" s="36">
        <v>44896</v>
      </c>
      <c r="G79" s="5">
        <v>32802</v>
      </c>
      <c r="H79" s="11">
        <v>5.1000000000000004E-3</v>
      </c>
      <c r="I79" s="11">
        <v>-6.6400000000000001E-2</v>
      </c>
      <c r="J79" s="11">
        <v>5.8099999999999999E-2</v>
      </c>
      <c r="K79" s="36">
        <v>44896</v>
      </c>
      <c r="L79" s="5">
        <v>73650</v>
      </c>
      <c r="M79" s="11">
        <v>1.0200000000000001E-2</v>
      </c>
      <c r="N79" s="11">
        <v>-3.9E-2</v>
      </c>
      <c r="O79" s="11">
        <v>4.7800000000000002E-2</v>
      </c>
      <c r="P79" s="36">
        <v>44896</v>
      </c>
      <c r="Q79" s="5">
        <v>214988</v>
      </c>
      <c r="R79" s="11">
        <v>9.4000000000000004E-3</v>
      </c>
      <c r="S79" s="11">
        <v>-8.2000000000000003E-2</v>
      </c>
      <c r="T79" s="11">
        <v>-0.15690000000000001</v>
      </c>
      <c r="U79" s="36">
        <v>44896</v>
      </c>
      <c r="V79" s="5">
        <v>190093</v>
      </c>
      <c r="W79" s="11">
        <v>7.4999999999999997E-3</v>
      </c>
      <c r="X79" s="11">
        <v>-9.5299999999999996E-2</v>
      </c>
      <c r="Y79" s="11">
        <v>-0.32590000000000002</v>
      </c>
      <c r="Z79" s="36">
        <v>44896</v>
      </c>
      <c r="AA79" s="5">
        <v>57036</v>
      </c>
      <c r="AB79" s="11">
        <v>4.8999999999999998E-3</v>
      </c>
      <c r="AC79" s="11">
        <v>-8.72E-2</v>
      </c>
      <c r="AD79" s="11">
        <v>-0.54369999999999996</v>
      </c>
      <c r="AE79" s="36">
        <v>44896</v>
      </c>
      <c r="AF79" s="5">
        <v>89961</v>
      </c>
      <c r="AG79" s="11">
        <v>1.12E-2</v>
      </c>
      <c r="AH79" s="11">
        <v>-4.9000000000000002E-2</v>
      </c>
      <c r="AI79" s="11">
        <v>-0.31330000000000002</v>
      </c>
    </row>
    <row r="80" spans="1:35" s="10" customFormat="1" ht="20.100000000000001" customHeight="1">
      <c r="A80" s="43">
        <v>44927</v>
      </c>
      <c r="B80" s="96">
        <v>648848</v>
      </c>
      <c r="C80" s="57">
        <v>-1.47E-2</v>
      </c>
      <c r="D80" s="57">
        <v>-5.3900000000000003E-2</v>
      </c>
      <c r="E80" s="57" t="s">
        <v>1744</v>
      </c>
      <c r="F80" s="43">
        <v>44927</v>
      </c>
      <c r="G80" s="96">
        <v>32288</v>
      </c>
      <c r="H80" s="57">
        <v>-1.5699999999999999E-2</v>
      </c>
      <c r="I80" s="57">
        <v>-5.5500000000000001E-2</v>
      </c>
      <c r="J80" s="57" t="s">
        <v>1744</v>
      </c>
      <c r="K80" s="43">
        <v>44927</v>
      </c>
      <c r="L80" s="96">
        <v>72544</v>
      </c>
      <c r="M80" s="57">
        <v>-1.4999999999999999E-2</v>
      </c>
      <c r="N80" s="57">
        <v>-1.6199999999999999E-2</v>
      </c>
      <c r="O80" s="57" t="s">
        <v>1744</v>
      </c>
      <c r="P80" s="43">
        <v>44927</v>
      </c>
      <c r="Q80" s="96">
        <v>209933</v>
      </c>
      <c r="R80" s="57">
        <v>-2.35E-2</v>
      </c>
      <c r="S80" s="57">
        <v>-6.7000000000000004E-2</v>
      </c>
      <c r="T80" s="57" t="s">
        <v>1744</v>
      </c>
      <c r="U80" s="43">
        <v>44927</v>
      </c>
      <c r="V80" s="96">
        <v>189822</v>
      </c>
      <c r="W80" s="57">
        <v>-1.4E-3</v>
      </c>
      <c r="X80" s="57">
        <v>-6.5100000000000005E-2</v>
      </c>
      <c r="Y80" s="57" t="s">
        <v>1744</v>
      </c>
      <c r="Z80" s="43">
        <v>44927</v>
      </c>
      <c r="AA80" s="96">
        <v>55535</v>
      </c>
      <c r="AB80" s="57">
        <v>-2.63E-2</v>
      </c>
      <c r="AC80" s="57">
        <v>-5.21E-2</v>
      </c>
      <c r="AD80" s="57" t="s">
        <v>1744</v>
      </c>
      <c r="AE80" s="43">
        <v>44927</v>
      </c>
      <c r="AF80" s="96">
        <v>88726</v>
      </c>
      <c r="AG80" s="57">
        <v>-1.37E-2</v>
      </c>
      <c r="AH80" s="57">
        <v>-2.7400000000000001E-2</v>
      </c>
      <c r="AI80" s="57" t="s">
        <v>1744</v>
      </c>
    </row>
  </sheetData>
  <mergeCells count="1">
    <mergeCell ref="A1:AI1"/>
  </mergeCells>
  <phoneticPr fontId="62" type="noConversion"/>
  <pageMargins left="0.75" right="0.75" top="1" bottom="1" header="0.5" footer="0.5"/>
  <pageSetup paperSize="9" orientation="portrait"/>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J80"/>
  <sheetViews>
    <sheetView workbookViewId="0">
      <pane xSplit="1" ySplit="2" topLeftCell="B64" activePane="bottomRight" state="frozen"/>
      <selection pane="topRight"/>
      <selection pane="bottomLeft"/>
      <selection pane="bottomRight" activeCell="A81" sqref="A81"/>
    </sheetView>
  </sheetViews>
  <sheetFormatPr defaultColWidth="13.125" defaultRowHeight="20.100000000000001" customHeight="1"/>
  <cols>
    <col min="1" max="1" width="13.125" style="101" customWidth="1"/>
    <col min="2" max="2" width="13.125" style="46" customWidth="1"/>
    <col min="3" max="5" width="13.125" style="102" customWidth="1"/>
    <col min="6" max="7" width="13.125" style="46" customWidth="1"/>
    <col min="8" max="10" width="13.125" style="102" customWidth="1"/>
    <col min="11" max="12" width="13.125" style="46" customWidth="1"/>
    <col min="13" max="15" width="13.125" style="102" customWidth="1"/>
    <col min="16" max="17" width="13.125" style="46" customWidth="1"/>
    <col min="18" max="20" width="13.125" style="102" customWidth="1"/>
    <col min="21" max="22" width="13.125" style="46" customWidth="1"/>
    <col min="23" max="25" width="13.125" style="102" customWidth="1"/>
    <col min="26" max="27" width="13.125" style="46" customWidth="1"/>
    <col min="28" max="30" width="13.125" style="102" customWidth="1"/>
    <col min="31" max="32" width="13.125" style="46" customWidth="1"/>
    <col min="33" max="35" width="13.125" style="102" customWidth="1"/>
    <col min="36" max="36" width="13.125" style="46" customWidth="1"/>
    <col min="37" max="16384" width="13.125" style="46"/>
  </cols>
  <sheetData>
    <row r="1" spans="1:36" s="97" customFormat="1" ht="30" customHeight="1">
      <c r="A1" s="567" t="s">
        <v>1745</v>
      </c>
      <c r="B1" s="568"/>
      <c r="C1" s="568"/>
      <c r="D1" s="568"/>
      <c r="E1" s="568"/>
      <c r="F1" s="568"/>
      <c r="G1" s="568"/>
      <c r="H1" s="568"/>
      <c r="I1" s="568"/>
      <c r="J1" s="568"/>
      <c r="K1" s="568"/>
      <c r="L1" s="568"/>
      <c r="M1" s="568"/>
      <c r="N1" s="568"/>
      <c r="O1" s="568"/>
      <c r="P1" s="568"/>
      <c r="Q1" s="568"/>
      <c r="R1" s="568"/>
      <c r="S1" s="568"/>
      <c r="T1" s="568"/>
      <c r="U1" s="568"/>
      <c r="V1" s="568"/>
      <c r="W1" s="568"/>
      <c r="X1" s="568"/>
      <c r="Y1" s="568"/>
      <c r="Z1" s="568"/>
      <c r="AA1" s="568"/>
      <c r="AB1" s="568"/>
      <c r="AC1" s="568"/>
      <c r="AD1" s="568"/>
      <c r="AE1" s="568"/>
      <c r="AF1" s="568"/>
      <c r="AG1" s="568"/>
      <c r="AH1" s="568"/>
      <c r="AI1" s="568"/>
    </row>
    <row r="2" spans="1:36" s="97" customFormat="1" ht="30" customHeight="1">
      <c r="A2" s="34" t="s">
        <v>139</v>
      </c>
      <c r="B2" s="4" t="s">
        <v>20</v>
      </c>
      <c r="C2" s="103" t="s">
        <v>1573</v>
      </c>
      <c r="D2" s="103" t="s">
        <v>1700</v>
      </c>
      <c r="E2" s="103" t="s">
        <v>1722</v>
      </c>
      <c r="F2" s="4" t="s">
        <v>139</v>
      </c>
      <c r="G2" s="4" t="s">
        <v>174</v>
      </c>
      <c r="H2" s="103" t="s">
        <v>1573</v>
      </c>
      <c r="I2" s="103" t="s">
        <v>1700</v>
      </c>
      <c r="J2" s="103" t="s">
        <v>1722</v>
      </c>
      <c r="K2" s="4" t="s">
        <v>139</v>
      </c>
      <c r="L2" s="4" t="s">
        <v>175</v>
      </c>
      <c r="M2" s="103" t="s">
        <v>1573</v>
      </c>
      <c r="N2" s="103" t="s">
        <v>1700</v>
      </c>
      <c r="O2" s="103" t="s">
        <v>1722</v>
      </c>
      <c r="P2" s="4" t="s">
        <v>139</v>
      </c>
      <c r="Q2" s="4" t="s">
        <v>173</v>
      </c>
      <c r="R2" s="103" t="s">
        <v>1573</v>
      </c>
      <c r="S2" s="103" t="s">
        <v>1700</v>
      </c>
      <c r="T2" s="103" t="s">
        <v>1722</v>
      </c>
      <c r="U2" s="4" t="s">
        <v>139</v>
      </c>
      <c r="V2" s="4" t="s">
        <v>178</v>
      </c>
      <c r="W2" s="103" t="s">
        <v>1573</v>
      </c>
      <c r="X2" s="103" t="s">
        <v>1700</v>
      </c>
      <c r="Y2" s="103" t="s">
        <v>1722</v>
      </c>
      <c r="Z2" s="4" t="s">
        <v>139</v>
      </c>
      <c r="AA2" s="4" t="s">
        <v>177</v>
      </c>
      <c r="AB2" s="103" t="s">
        <v>1573</v>
      </c>
      <c r="AC2" s="103" t="s">
        <v>1700</v>
      </c>
      <c r="AD2" s="103" t="s">
        <v>1722</v>
      </c>
      <c r="AE2" s="4" t="s">
        <v>139</v>
      </c>
      <c r="AF2" s="4" t="s">
        <v>176</v>
      </c>
      <c r="AG2" s="103" t="s">
        <v>1573</v>
      </c>
      <c r="AH2" s="103" t="s">
        <v>1700</v>
      </c>
      <c r="AI2" s="103" t="s">
        <v>1722</v>
      </c>
    </row>
    <row r="3" spans="1:36" ht="20.100000000000001" customHeight="1">
      <c r="A3" s="36">
        <v>42583</v>
      </c>
      <c r="B3" s="5">
        <v>2275145</v>
      </c>
      <c r="C3" s="11"/>
      <c r="D3" s="11"/>
      <c r="E3" s="11"/>
      <c r="F3" s="95">
        <v>42583</v>
      </c>
      <c r="G3" s="5">
        <v>41150</v>
      </c>
      <c r="H3" s="11"/>
      <c r="I3" s="11"/>
      <c r="J3" s="11"/>
      <c r="K3" s="95">
        <v>42583</v>
      </c>
      <c r="L3" s="5">
        <v>132305</v>
      </c>
      <c r="M3" s="11"/>
      <c r="N3" s="11"/>
      <c r="O3" s="11"/>
      <c r="P3" s="95">
        <v>42583</v>
      </c>
      <c r="Q3" s="5">
        <v>1317890</v>
      </c>
      <c r="R3" s="11"/>
      <c r="S3" s="11"/>
      <c r="T3" s="11"/>
      <c r="U3" s="95">
        <v>42583</v>
      </c>
      <c r="V3" s="5">
        <v>337380</v>
      </c>
      <c r="W3" s="11"/>
      <c r="X3" s="11"/>
      <c r="Y3" s="11"/>
      <c r="Z3" s="95">
        <v>42583</v>
      </c>
      <c r="AA3" s="5">
        <v>217420</v>
      </c>
      <c r="AB3" s="11"/>
      <c r="AC3" s="11"/>
      <c r="AD3" s="11"/>
      <c r="AE3" s="95">
        <v>42583</v>
      </c>
      <c r="AF3" s="5">
        <v>229000</v>
      </c>
      <c r="AG3" s="11"/>
      <c r="AH3" s="11"/>
      <c r="AI3" s="11"/>
    </row>
    <row r="4" spans="1:36" s="98" customFormat="1" ht="20.100000000000001" customHeight="1">
      <c r="A4" s="36">
        <v>42614</v>
      </c>
      <c r="B4" s="5">
        <v>2195172</v>
      </c>
      <c r="C4" s="11">
        <v>-3.5150726656982302E-2</v>
      </c>
      <c r="D4" s="11"/>
      <c r="E4" s="11"/>
      <c r="F4" s="95">
        <v>42614</v>
      </c>
      <c r="G4" s="5">
        <v>42040</v>
      </c>
      <c r="H4" s="11">
        <v>2.1628189550425302E-2</v>
      </c>
      <c r="I4" s="11"/>
      <c r="J4" s="11"/>
      <c r="K4" s="95">
        <v>42614</v>
      </c>
      <c r="L4" s="5">
        <v>130640</v>
      </c>
      <c r="M4" s="11">
        <v>-1.2584558406711801E-2</v>
      </c>
      <c r="N4" s="11"/>
      <c r="O4" s="11"/>
      <c r="P4" s="95">
        <v>42614</v>
      </c>
      <c r="Q4" s="5">
        <v>1240310</v>
      </c>
      <c r="R4" s="11">
        <v>-5.8866825000569098E-2</v>
      </c>
      <c r="S4" s="11"/>
      <c r="T4" s="11"/>
      <c r="U4" s="95">
        <v>42614</v>
      </c>
      <c r="V4" s="5">
        <v>336224</v>
      </c>
      <c r="W4" s="11">
        <v>-3.4264034619716599E-3</v>
      </c>
      <c r="X4" s="11"/>
      <c r="Y4" s="11"/>
      <c r="Z4" s="95">
        <v>42614</v>
      </c>
      <c r="AA4" s="5">
        <v>216700</v>
      </c>
      <c r="AB4" s="11">
        <v>-3.3115628737006701E-3</v>
      </c>
      <c r="AC4" s="11"/>
      <c r="AD4" s="11"/>
      <c r="AE4" s="95">
        <v>42614</v>
      </c>
      <c r="AF4" s="5">
        <v>229258</v>
      </c>
      <c r="AG4" s="11">
        <v>1.1266375545851499E-3</v>
      </c>
      <c r="AH4" s="11"/>
      <c r="AI4" s="11"/>
    </row>
    <row r="5" spans="1:36" s="98" customFormat="1" ht="20.100000000000001" customHeight="1">
      <c r="A5" s="36">
        <v>42644</v>
      </c>
      <c r="B5" s="5">
        <v>2237770</v>
      </c>
      <c r="C5" s="11">
        <v>1.9405313114416501E-2</v>
      </c>
      <c r="D5" s="11"/>
      <c r="E5" s="11"/>
      <c r="F5" s="95">
        <v>42644</v>
      </c>
      <c r="G5" s="5">
        <v>39890</v>
      </c>
      <c r="H5" s="11">
        <v>-5.1141769743101799E-2</v>
      </c>
      <c r="I5" s="11"/>
      <c r="J5" s="11"/>
      <c r="K5" s="95">
        <v>42644</v>
      </c>
      <c r="L5" s="5">
        <v>142900</v>
      </c>
      <c r="M5" s="11">
        <v>9.3845682792406598E-2</v>
      </c>
      <c r="N5" s="11"/>
      <c r="O5" s="11"/>
      <c r="P5" s="95">
        <v>42644</v>
      </c>
      <c r="Q5" s="5">
        <v>1264860</v>
      </c>
      <c r="R5" s="11">
        <v>1.97934387370899E-2</v>
      </c>
      <c r="S5" s="11"/>
      <c r="T5" s="11"/>
      <c r="U5" s="95">
        <v>42644</v>
      </c>
      <c r="V5" s="5">
        <v>340540</v>
      </c>
      <c r="W5" s="11">
        <v>1.28366803083659E-2</v>
      </c>
      <c r="X5" s="11"/>
      <c r="Y5" s="11"/>
      <c r="Z5" s="95">
        <v>42644</v>
      </c>
      <c r="AA5" s="5">
        <v>218200</v>
      </c>
      <c r="AB5" s="11">
        <v>6.9220119981541301E-3</v>
      </c>
      <c r="AC5" s="11"/>
      <c r="AD5" s="11"/>
      <c r="AE5" s="95">
        <v>42644</v>
      </c>
      <c r="AF5" s="5">
        <v>231380</v>
      </c>
      <c r="AG5" s="11">
        <v>9.25594744785351E-3</v>
      </c>
      <c r="AH5" s="11"/>
      <c r="AI5" s="11"/>
    </row>
    <row r="6" spans="1:36" s="98" customFormat="1" ht="20.100000000000001" customHeight="1">
      <c r="A6" s="36">
        <v>42675</v>
      </c>
      <c r="B6" s="5">
        <v>2299721</v>
      </c>
      <c r="C6" s="11">
        <v>2.76842570952332E-2</v>
      </c>
      <c r="D6" s="11"/>
      <c r="E6" s="11"/>
      <c r="F6" s="95">
        <v>42675</v>
      </c>
      <c r="G6" s="5">
        <v>40360</v>
      </c>
      <c r="H6" s="11">
        <v>1.17824016044121E-2</v>
      </c>
      <c r="I6" s="11"/>
      <c r="J6" s="11"/>
      <c r="K6" s="95">
        <v>42675</v>
      </c>
      <c r="L6" s="5">
        <v>154740</v>
      </c>
      <c r="M6" s="11">
        <v>8.2855143456962904E-2</v>
      </c>
      <c r="N6" s="11"/>
      <c r="O6" s="11"/>
      <c r="P6" s="95">
        <v>42675</v>
      </c>
      <c r="Q6" s="5">
        <v>1301870</v>
      </c>
      <c r="R6" s="11">
        <v>2.9260155274101501E-2</v>
      </c>
      <c r="S6" s="11"/>
      <c r="T6" s="11"/>
      <c r="U6" s="95">
        <v>42675</v>
      </c>
      <c r="V6" s="5">
        <v>347991</v>
      </c>
      <c r="W6" s="11">
        <v>2.1879955365008499E-2</v>
      </c>
      <c r="X6" s="11"/>
      <c r="Y6" s="11"/>
      <c r="Z6" s="95">
        <v>42675</v>
      </c>
      <c r="AA6" s="5">
        <v>223850</v>
      </c>
      <c r="AB6" s="11">
        <v>2.58936755270394E-2</v>
      </c>
      <c r="AC6" s="11"/>
      <c r="AD6" s="11"/>
      <c r="AE6" s="95">
        <v>42675</v>
      </c>
      <c r="AF6" s="5">
        <v>230910</v>
      </c>
      <c r="AG6" s="11">
        <v>-2.0312905177629899E-3</v>
      </c>
      <c r="AH6" s="11"/>
      <c r="AI6" s="11"/>
    </row>
    <row r="7" spans="1:36" ht="20.100000000000001" customHeight="1">
      <c r="A7" s="36">
        <v>42705</v>
      </c>
      <c r="B7" s="5">
        <v>2298670</v>
      </c>
      <c r="C7" s="11">
        <v>-4.5701195927679901E-4</v>
      </c>
      <c r="D7" s="11"/>
      <c r="E7" s="11"/>
      <c r="F7" s="95">
        <v>42705</v>
      </c>
      <c r="G7" s="5">
        <v>41210</v>
      </c>
      <c r="H7" s="11">
        <v>2.1060455896927701E-2</v>
      </c>
      <c r="I7" s="11"/>
      <c r="J7" s="11"/>
      <c r="K7" s="95">
        <v>42705</v>
      </c>
      <c r="L7" s="5">
        <v>160400</v>
      </c>
      <c r="M7" s="11">
        <v>3.6577484813235098E-2</v>
      </c>
      <c r="N7" s="11"/>
      <c r="O7" s="11"/>
      <c r="P7" s="95">
        <v>42705</v>
      </c>
      <c r="Q7" s="5">
        <v>1289220</v>
      </c>
      <c r="R7" s="11">
        <v>-9.7167919992011496E-3</v>
      </c>
      <c r="S7" s="11"/>
      <c r="T7" s="11"/>
      <c r="U7" s="95">
        <v>42705</v>
      </c>
      <c r="V7" s="5">
        <v>352430</v>
      </c>
      <c r="W7" s="11">
        <v>1.27560770249805E-2</v>
      </c>
      <c r="X7" s="11"/>
      <c r="Y7" s="11"/>
      <c r="Z7" s="95">
        <v>42705</v>
      </c>
      <c r="AA7" s="5">
        <v>224160</v>
      </c>
      <c r="AB7" s="11">
        <v>1.3848559303104801E-3</v>
      </c>
      <c r="AC7" s="11"/>
      <c r="AD7" s="11"/>
      <c r="AE7" s="95">
        <v>42705</v>
      </c>
      <c r="AF7" s="5">
        <v>231250</v>
      </c>
      <c r="AG7" s="11">
        <v>1.4724351478931201E-3</v>
      </c>
      <c r="AH7" s="11"/>
      <c r="AI7" s="11"/>
    </row>
    <row r="8" spans="1:36" ht="20.100000000000001" customHeight="1">
      <c r="A8" s="36">
        <v>42736</v>
      </c>
      <c r="B8" s="5">
        <v>2208072</v>
      </c>
      <c r="C8" s="11">
        <v>-3.9413225908895101E-2</v>
      </c>
      <c r="D8" s="11"/>
      <c r="E8" s="11"/>
      <c r="F8" s="95">
        <v>42736</v>
      </c>
      <c r="G8" s="5">
        <v>40330</v>
      </c>
      <c r="H8" s="11">
        <v>-2.13540402814851E-2</v>
      </c>
      <c r="I8" s="11"/>
      <c r="J8" s="11"/>
      <c r="K8" s="95">
        <v>42736</v>
      </c>
      <c r="L8" s="5">
        <v>125700</v>
      </c>
      <c r="M8" s="11">
        <v>-0.216334164588529</v>
      </c>
      <c r="N8" s="11"/>
      <c r="O8" s="11"/>
      <c r="P8" s="95">
        <v>42736</v>
      </c>
      <c r="Q8" s="5">
        <v>1239350</v>
      </c>
      <c r="R8" s="11">
        <v>-3.8682304028792601E-2</v>
      </c>
      <c r="S8" s="11"/>
      <c r="T8" s="11"/>
      <c r="U8" s="95">
        <v>42736</v>
      </c>
      <c r="V8" s="5">
        <v>343287</v>
      </c>
      <c r="W8" s="11">
        <v>-2.5942740402349399E-2</v>
      </c>
      <c r="X8" s="11"/>
      <c r="Y8" s="11"/>
      <c r="Z8" s="95">
        <v>42736</v>
      </c>
      <c r="AA8" s="5">
        <v>227380</v>
      </c>
      <c r="AB8" s="11">
        <v>1.43647394718059E-2</v>
      </c>
      <c r="AC8" s="11"/>
      <c r="AD8" s="11"/>
      <c r="AE8" s="95">
        <v>42736</v>
      </c>
      <c r="AF8" s="5">
        <v>232025</v>
      </c>
      <c r="AG8" s="11">
        <v>3.3513513513513502E-3</v>
      </c>
      <c r="AH8" s="11"/>
      <c r="AI8" s="11"/>
      <c r="AJ8"/>
    </row>
    <row r="9" spans="1:36" s="99" customFormat="1" ht="20.100000000000001" customHeight="1">
      <c r="A9" s="36">
        <v>42767</v>
      </c>
      <c r="B9" s="5">
        <v>2203848</v>
      </c>
      <c r="C9" s="11">
        <v>-1.91298109844244E-3</v>
      </c>
      <c r="D9" s="11"/>
      <c r="E9" s="11"/>
      <c r="F9" s="95">
        <v>42767</v>
      </c>
      <c r="G9" s="5">
        <v>40210</v>
      </c>
      <c r="H9" s="11">
        <v>-2.9754525167369201E-3</v>
      </c>
      <c r="I9" s="11"/>
      <c r="J9" s="11"/>
      <c r="K9" s="95">
        <v>42767</v>
      </c>
      <c r="L9" s="5">
        <v>121600</v>
      </c>
      <c r="M9" s="11">
        <v>-3.2617342879872703E-2</v>
      </c>
      <c r="N9" s="11"/>
      <c r="O9" s="11"/>
      <c r="P9" s="95">
        <v>42767</v>
      </c>
      <c r="Q9" s="5">
        <v>1233400</v>
      </c>
      <c r="R9" s="11">
        <v>-4.8009036995199103E-3</v>
      </c>
      <c r="S9" s="11"/>
      <c r="T9" s="11"/>
      <c r="U9" s="95">
        <v>42767</v>
      </c>
      <c r="V9" s="5">
        <v>345100</v>
      </c>
      <c r="W9" s="11">
        <v>5.2812952427560601E-3</v>
      </c>
      <c r="X9" s="11"/>
      <c r="Y9" s="11"/>
      <c r="Z9" s="95">
        <v>42767</v>
      </c>
      <c r="AA9" s="5">
        <v>231040</v>
      </c>
      <c r="AB9" s="11">
        <v>1.6096402498020902E-2</v>
      </c>
      <c r="AC9" s="11"/>
      <c r="AD9" s="11"/>
      <c r="AE9" s="95">
        <v>42767</v>
      </c>
      <c r="AF9" s="5">
        <v>232498</v>
      </c>
      <c r="AG9" s="11">
        <v>2.0385734295873298E-3</v>
      </c>
      <c r="AH9" s="11"/>
      <c r="AI9" s="11"/>
      <c r="AJ9"/>
    </row>
    <row r="10" spans="1:36" ht="20.100000000000001" customHeight="1">
      <c r="A10" s="36">
        <v>42795</v>
      </c>
      <c r="B10" s="5">
        <v>2178550</v>
      </c>
      <c r="C10" s="11">
        <v>-1.14790130716819E-2</v>
      </c>
      <c r="D10" s="11"/>
      <c r="E10" s="11"/>
      <c r="F10" s="95">
        <v>42795</v>
      </c>
      <c r="G10" s="5">
        <v>39240</v>
      </c>
      <c r="H10" s="11">
        <v>-2.4123352399900499E-2</v>
      </c>
      <c r="I10" s="11"/>
      <c r="J10" s="11"/>
      <c r="K10" s="95">
        <v>42795</v>
      </c>
      <c r="L10" s="5">
        <v>123800</v>
      </c>
      <c r="M10" s="11">
        <v>1.8092105263157899E-2</v>
      </c>
      <c r="N10" s="11"/>
      <c r="O10" s="11"/>
      <c r="P10" s="95">
        <v>42795</v>
      </c>
      <c r="Q10" s="5">
        <v>1197900</v>
      </c>
      <c r="R10" s="11">
        <v>-2.8782227987676299E-2</v>
      </c>
      <c r="S10" s="11"/>
      <c r="T10" s="11"/>
      <c r="U10" s="95">
        <v>42795</v>
      </c>
      <c r="V10" s="5">
        <v>348610</v>
      </c>
      <c r="W10" s="11">
        <v>1.0170964937699201E-2</v>
      </c>
      <c r="X10" s="11"/>
      <c r="Y10" s="11"/>
      <c r="Z10" s="95">
        <v>42795</v>
      </c>
      <c r="AA10" s="5">
        <v>236600</v>
      </c>
      <c r="AB10" s="11">
        <v>2.40650969529086E-2</v>
      </c>
      <c r="AC10" s="11"/>
      <c r="AD10" s="11"/>
      <c r="AE10" s="95">
        <v>42795</v>
      </c>
      <c r="AF10" s="5">
        <v>232400</v>
      </c>
      <c r="AG10" s="11">
        <v>-4.2150900222797597E-4</v>
      </c>
      <c r="AH10" s="11"/>
      <c r="AI10" s="11"/>
    </row>
    <row r="11" spans="1:36" ht="20.100000000000001" customHeight="1">
      <c r="A11" s="36">
        <v>42826</v>
      </c>
      <c r="B11" s="5">
        <v>2231870</v>
      </c>
      <c r="C11" s="11">
        <v>2.4474994836014799E-2</v>
      </c>
      <c r="D11" s="11"/>
      <c r="E11" s="11"/>
      <c r="F11" s="95">
        <v>42826</v>
      </c>
      <c r="G11" s="5">
        <v>40330</v>
      </c>
      <c r="H11" s="11">
        <v>2.7777777777777801E-2</v>
      </c>
      <c r="I11" s="11"/>
      <c r="J11" s="11"/>
      <c r="K11" s="95">
        <v>42826</v>
      </c>
      <c r="L11" s="5">
        <v>129060</v>
      </c>
      <c r="M11" s="11">
        <v>4.2487883683360303E-2</v>
      </c>
      <c r="N11" s="11"/>
      <c r="O11" s="11"/>
      <c r="P11" s="95">
        <v>42826</v>
      </c>
      <c r="Q11" s="5">
        <v>1235220</v>
      </c>
      <c r="R11" s="11">
        <v>3.1154520410718801E-2</v>
      </c>
      <c r="S11" s="11"/>
      <c r="T11" s="11"/>
      <c r="U11" s="95">
        <v>42826</v>
      </c>
      <c r="V11" s="5">
        <v>352910</v>
      </c>
      <c r="W11" s="11">
        <v>1.2334700668368699E-2</v>
      </c>
      <c r="X11" s="11"/>
      <c r="Y11" s="11"/>
      <c r="Z11" s="95">
        <v>42826</v>
      </c>
      <c r="AA11" s="5">
        <v>242080</v>
      </c>
      <c r="AB11" s="11">
        <v>2.3161453930684701E-2</v>
      </c>
      <c r="AC11" s="11"/>
      <c r="AD11" s="11"/>
      <c r="AE11" s="95">
        <v>42826</v>
      </c>
      <c r="AF11" s="5">
        <v>232270</v>
      </c>
      <c r="AG11" s="11">
        <v>-5.5938037865748704E-4</v>
      </c>
      <c r="AH11" s="11"/>
      <c r="AI11" s="11"/>
      <c r="AJ11"/>
    </row>
    <row r="12" spans="1:36" ht="20.100000000000001" customHeight="1">
      <c r="A12" s="36">
        <v>42856</v>
      </c>
      <c r="B12" s="5">
        <v>2213200</v>
      </c>
      <c r="C12" s="11">
        <v>-8.3651825599161192E-3</v>
      </c>
      <c r="D12" s="11"/>
      <c r="E12" s="11"/>
      <c r="F12" s="95">
        <v>42856</v>
      </c>
      <c r="G12" s="5">
        <v>40470</v>
      </c>
      <c r="H12" s="11">
        <v>3.4713612695264099E-3</v>
      </c>
      <c r="I12" s="11"/>
      <c r="J12" s="11"/>
      <c r="K12" s="95">
        <v>42856</v>
      </c>
      <c r="L12" s="5">
        <v>129040</v>
      </c>
      <c r="M12" s="11">
        <v>-1.54966682163335E-4</v>
      </c>
      <c r="N12" s="11"/>
      <c r="O12" s="11"/>
      <c r="P12" s="95">
        <v>42856</v>
      </c>
      <c r="Q12" s="5">
        <v>1214000</v>
      </c>
      <c r="R12" s="11">
        <v>-1.7179125985654398E-2</v>
      </c>
      <c r="S12" s="11"/>
      <c r="T12" s="11"/>
      <c r="U12" s="95">
        <v>42856</v>
      </c>
      <c r="V12" s="5">
        <v>351790</v>
      </c>
      <c r="W12" s="11">
        <v>-3.1736136692074499E-3</v>
      </c>
      <c r="X12" s="11"/>
      <c r="Y12" s="11"/>
      <c r="Z12" s="95">
        <v>42856</v>
      </c>
      <c r="AA12" s="5">
        <v>245590</v>
      </c>
      <c r="AB12" s="11">
        <v>1.44993390614673E-2</v>
      </c>
      <c r="AC12" s="11"/>
      <c r="AD12" s="11"/>
      <c r="AE12" s="95">
        <v>42856</v>
      </c>
      <c r="AF12" s="5">
        <v>232310</v>
      </c>
      <c r="AG12" s="11">
        <v>1.7221337236836401E-4</v>
      </c>
      <c r="AH12" s="11"/>
      <c r="AI12" s="11"/>
      <c r="AJ12"/>
    </row>
    <row r="13" spans="1:36" ht="20.100000000000001" customHeight="1">
      <c r="A13" s="36">
        <v>42887</v>
      </c>
      <c r="B13" s="5">
        <v>2226957</v>
      </c>
      <c r="C13" s="11">
        <v>6.2158864991867001E-3</v>
      </c>
      <c r="D13" s="11"/>
      <c r="E13" s="11"/>
      <c r="F13" s="95">
        <v>42887</v>
      </c>
      <c r="G13" s="5">
        <v>41397</v>
      </c>
      <c r="H13" s="11">
        <v>2.2905856189770198E-2</v>
      </c>
      <c r="I13" s="11"/>
      <c r="J13" s="11"/>
      <c r="K13" s="95">
        <v>42887</v>
      </c>
      <c r="L13" s="5">
        <v>137150</v>
      </c>
      <c r="M13" s="11">
        <v>6.2848729076255397E-2</v>
      </c>
      <c r="N13" s="11"/>
      <c r="O13" s="11"/>
      <c r="P13" s="95">
        <v>42887</v>
      </c>
      <c r="Q13" s="5">
        <v>1209950</v>
      </c>
      <c r="R13" s="11">
        <v>-3.33607907742998E-3</v>
      </c>
      <c r="S13" s="11"/>
      <c r="T13" s="11"/>
      <c r="U13" s="95">
        <v>42887</v>
      </c>
      <c r="V13" s="5">
        <v>359330</v>
      </c>
      <c r="W13" s="11">
        <v>2.1433241422439499E-2</v>
      </c>
      <c r="X13" s="11"/>
      <c r="Y13" s="11"/>
      <c r="Z13" s="95">
        <v>42887</v>
      </c>
      <c r="AA13" s="5">
        <v>246860</v>
      </c>
      <c r="AB13" s="11">
        <v>5.1712203265605302E-3</v>
      </c>
      <c r="AC13" s="11"/>
      <c r="AD13" s="11"/>
      <c r="AE13" s="95">
        <v>42887</v>
      </c>
      <c r="AF13" s="5">
        <v>232270</v>
      </c>
      <c r="AG13" s="11">
        <v>-1.72183720029271E-4</v>
      </c>
      <c r="AH13" s="11"/>
      <c r="AI13" s="11"/>
      <c r="AJ13"/>
    </row>
    <row r="14" spans="1:36" ht="20.100000000000001" customHeight="1">
      <c r="A14" s="36">
        <v>42917</v>
      </c>
      <c r="B14" s="5">
        <v>2253065</v>
      </c>
      <c r="C14" s="11">
        <v>1.17236210667741E-2</v>
      </c>
      <c r="D14" s="11"/>
      <c r="E14" s="11"/>
      <c r="F14" s="95">
        <v>42917</v>
      </c>
      <c r="G14" s="5">
        <v>42140</v>
      </c>
      <c r="H14" s="11">
        <v>1.7948160494721799E-2</v>
      </c>
      <c r="I14" s="11"/>
      <c r="J14" s="11"/>
      <c r="K14" s="95">
        <v>42917</v>
      </c>
      <c r="L14" s="5">
        <v>141090</v>
      </c>
      <c r="M14" s="11">
        <v>2.8727670433831599E-2</v>
      </c>
      <c r="N14" s="11"/>
      <c r="O14" s="11"/>
      <c r="P14" s="95">
        <v>42917</v>
      </c>
      <c r="Q14" s="5">
        <v>1230570</v>
      </c>
      <c r="R14" s="11">
        <v>1.70420265300219E-2</v>
      </c>
      <c r="S14" s="11"/>
      <c r="T14" s="11"/>
      <c r="U14" s="95">
        <v>42917</v>
      </c>
      <c r="V14" s="5">
        <v>366475</v>
      </c>
      <c r="W14" s="11">
        <v>1.9884228981716E-2</v>
      </c>
      <c r="X14" s="11"/>
      <c r="Y14" s="11"/>
      <c r="Z14" s="95">
        <v>42917</v>
      </c>
      <c r="AA14" s="5">
        <v>240320</v>
      </c>
      <c r="AB14" s="11">
        <v>-2.6492748926517099E-2</v>
      </c>
      <c r="AC14" s="11"/>
      <c r="AD14" s="11"/>
      <c r="AE14" s="95">
        <v>42917</v>
      </c>
      <c r="AF14" s="5">
        <v>232470</v>
      </c>
      <c r="AG14" s="11">
        <v>8.6106686184182204E-4</v>
      </c>
      <c r="AH14" s="11"/>
      <c r="AI14" s="11"/>
      <c r="AJ14"/>
    </row>
    <row r="15" spans="1:36" ht="20.100000000000001" customHeight="1">
      <c r="A15" s="36">
        <v>42948</v>
      </c>
      <c r="B15" s="5">
        <v>2263815</v>
      </c>
      <c r="C15" s="11">
        <v>4.7712782365355597E-3</v>
      </c>
      <c r="D15" s="11">
        <v>-4.9799023798483199E-3</v>
      </c>
      <c r="E15" s="11"/>
      <c r="F15" s="95">
        <v>42948</v>
      </c>
      <c r="G15" s="5">
        <v>41950</v>
      </c>
      <c r="H15" s="11">
        <v>-4.5087802562885602E-3</v>
      </c>
      <c r="I15" s="11">
        <v>1.9441069258809202E-2</v>
      </c>
      <c r="J15" s="11"/>
      <c r="K15" s="95">
        <v>42948</v>
      </c>
      <c r="L15" s="5">
        <v>142320</v>
      </c>
      <c r="M15" s="11">
        <v>8.7178396768020396E-3</v>
      </c>
      <c r="N15" s="11">
        <v>7.5696307773704702E-2</v>
      </c>
      <c r="O15" s="11"/>
      <c r="P15" s="95">
        <v>42948</v>
      </c>
      <c r="Q15" s="5">
        <v>1235670</v>
      </c>
      <c r="R15" s="11">
        <v>4.1444208781296499E-3</v>
      </c>
      <c r="S15" s="11">
        <v>-6.2387604428290701E-2</v>
      </c>
      <c r="T15" s="11"/>
      <c r="U15" s="95">
        <v>42948</v>
      </c>
      <c r="V15" s="5">
        <v>370115</v>
      </c>
      <c r="W15" s="11">
        <v>9.9324646974554894E-3</v>
      </c>
      <c r="X15" s="11">
        <v>9.7027091113877501E-2</v>
      </c>
      <c r="Y15" s="11"/>
      <c r="Z15" s="95">
        <v>42948</v>
      </c>
      <c r="AA15" s="5">
        <v>241220</v>
      </c>
      <c r="AB15" s="11">
        <v>3.7450066577896101E-3</v>
      </c>
      <c r="AC15" s="11">
        <v>0.109465550547328</v>
      </c>
      <c r="AD15" s="11"/>
      <c r="AE15" s="95">
        <v>42948</v>
      </c>
      <c r="AF15" s="5">
        <v>232540</v>
      </c>
      <c r="AG15" s="11">
        <v>3.0111412225233402E-4</v>
      </c>
      <c r="AH15" s="11">
        <v>1.5458515283842801E-2</v>
      </c>
      <c r="AI15" s="11"/>
      <c r="AJ15"/>
    </row>
    <row r="16" spans="1:36" ht="20.100000000000001" customHeight="1">
      <c r="A16" s="36">
        <v>42979</v>
      </c>
      <c r="B16" s="5">
        <v>2287420</v>
      </c>
      <c r="C16" s="11">
        <v>1.0427088785965301E-2</v>
      </c>
      <c r="D16" s="11">
        <v>4.2023130761507502E-2</v>
      </c>
      <c r="E16" s="11"/>
      <c r="F16" s="95">
        <v>42979</v>
      </c>
      <c r="G16" s="5">
        <v>42360</v>
      </c>
      <c r="H16" s="11">
        <v>9.7735399284862908E-3</v>
      </c>
      <c r="I16" s="11">
        <v>7.61179828734539E-3</v>
      </c>
      <c r="J16" s="11"/>
      <c r="K16" s="95">
        <v>42979</v>
      </c>
      <c r="L16" s="5">
        <v>146450</v>
      </c>
      <c r="M16" s="11">
        <v>2.90191118605958E-2</v>
      </c>
      <c r="N16" s="11">
        <v>0.12101959583588499</v>
      </c>
      <c r="O16" s="11"/>
      <c r="P16" s="95">
        <v>42979</v>
      </c>
      <c r="Q16" s="5">
        <v>1261980</v>
      </c>
      <c r="R16" s="11">
        <v>2.1292092548981501E-2</v>
      </c>
      <c r="S16" s="11">
        <v>1.74714385919649E-2</v>
      </c>
      <c r="T16" s="11"/>
      <c r="U16" s="95">
        <v>42979</v>
      </c>
      <c r="V16" s="5">
        <v>365050</v>
      </c>
      <c r="W16" s="11">
        <v>-1.36849357632087E-2</v>
      </c>
      <c r="X16" s="11">
        <v>8.5734510326449007E-2</v>
      </c>
      <c r="Y16" s="11"/>
      <c r="Z16" s="95">
        <v>42979</v>
      </c>
      <c r="AA16" s="5">
        <v>237400</v>
      </c>
      <c r="AB16" s="11">
        <v>-1.58361661553768E-2</v>
      </c>
      <c r="AC16" s="11">
        <v>9.5523765574527006E-2</v>
      </c>
      <c r="AD16" s="11"/>
      <c r="AE16" s="95">
        <v>42979</v>
      </c>
      <c r="AF16" s="5">
        <v>234180</v>
      </c>
      <c r="AG16" s="11">
        <v>7.0525500989077096E-3</v>
      </c>
      <c r="AH16" s="11">
        <v>2.1469261705153099E-2</v>
      </c>
      <c r="AI16" s="11"/>
      <c r="AJ16"/>
    </row>
    <row r="17" spans="1:36" ht="20.100000000000001" customHeight="1">
      <c r="A17" s="36">
        <v>43009</v>
      </c>
      <c r="B17" s="5">
        <v>2305300</v>
      </c>
      <c r="C17" s="11">
        <v>7.8166668123912496E-3</v>
      </c>
      <c r="D17" s="11">
        <v>3.0177364072268401E-2</v>
      </c>
      <c r="E17" s="11"/>
      <c r="F17" s="95">
        <v>43009</v>
      </c>
      <c r="G17" s="5">
        <v>43110</v>
      </c>
      <c r="H17" s="11">
        <v>1.7705382436260599E-2</v>
      </c>
      <c r="I17" s="11">
        <v>8.0721985460014994E-2</v>
      </c>
      <c r="J17" s="11"/>
      <c r="K17" s="95">
        <v>43009</v>
      </c>
      <c r="L17" s="5">
        <v>143500</v>
      </c>
      <c r="M17" s="11">
        <v>-2.0143393649709799E-2</v>
      </c>
      <c r="N17" s="11">
        <v>4.1987403778866303E-3</v>
      </c>
      <c r="O17" s="11"/>
      <c r="P17" s="95">
        <v>43009</v>
      </c>
      <c r="Q17" s="5">
        <v>1285280</v>
      </c>
      <c r="R17" s="11">
        <v>1.8463050127577301E-2</v>
      </c>
      <c r="S17" s="11">
        <v>1.6144079186629301E-2</v>
      </c>
      <c r="T17" s="11"/>
      <c r="U17" s="95">
        <v>43009</v>
      </c>
      <c r="V17" s="5">
        <v>363630</v>
      </c>
      <c r="W17" s="11">
        <v>-3.8898780988905601E-3</v>
      </c>
      <c r="X17" s="11">
        <v>6.7804075879485504E-2</v>
      </c>
      <c r="Y17" s="11"/>
      <c r="Z17" s="95">
        <v>43009</v>
      </c>
      <c r="AA17" s="5">
        <v>235160</v>
      </c>
      <c r="AB17" s="11">
        <v>-9.43555181128896E-3</v>
      </c>
      <c r="AC17" s="11">
        <v>7.7726856095325397E-2</v>
      </c>
      <c r="AD17" s="11"/>
      <c r="AE17" s="95">
        <v>43009</v>
      </c>
      <c r="AF17" s="5">
        <v>234620</v>
      </c>
      <c r="AG17" s="11">
        <v>1.8788965752839699E-3</v>
      </c>
      <c r="AH17" s="11">
        <v>1.40029388884087E-2</v>
      </c>
      <c r="AI17" s="11"/>
      <c r="AJ17"/>
    </row>
    <row r="18" spans="1:36" ht="20.100000000000001" customHeight="1">
      <c r="A18" s="36">
        <v>43040</v>
      </c>
      <c r="B18" s="5">
        <v>2313460</v>
      </c>
      <c r="C18" s="11">
        <v>3.5396694573374401E-3</v>
      </c>
      <c r="D18" s="11">
        <v>5.9742029576631299E-3</v>
      </c>
      <c r="E18" s="11"/>
      <c r="F18" s="95">
        <v>43040</v>
      </c>
      <c r="G18" s="5">
        <v>35970</v>
      </c>
      <c r="H18" s="11">
        <v>-0.16562282533055001</v>
      </c>
      <c r="I18" s="11">
        <v>-0.108771060455897</v>
      </c>
      <c r="J18" s="11"/>
      <c r="K18" s="95">
        <v>43040</v>
      </c>
      <c r="L18" s="5">
        <v>143500</v>
      </c>
      <c r="M18" s="11">
        <v>0</v>
      </c>
      <c r="N18" s="11">
        <v>-7.2637973374692993E-2</v>
      </c>
      <c r="O18" s="11"/>
      <c r="P18" s="95">
        <v>43040</v>
      </c>
      <c r="Q18" s="5">
        <v>1295900</v>
      </c>
      <c r="R18" s="11">
        <v>8.2627909871778905E-3</v>
      </c>
      <c r="S18" s="11">
        <v>-4.5857113229431498E-3</v>
      </c>
      <c r="T18" s="11"/>
      <c r="U18" s="95">
        <v>43040</v>
      </c>
      <c r="V18" s="5">
        <v>369210</v>
      </c>
      <c r="W18" s="11">
        <v>1.5345268542199499E-2</v>
      </c>
      <c r="X18" s="11">
        <v>6.0975714889178197E-2</v>
      </c>
      <c r="Y18" s="11"/>
      <c r="Z18" s="95">
        <v>43040</v>
      </c>
      <c r="AA18" s="5">
        <v>233630</v>
      </c>
      <c r="AB18" s="11">
        <v>-6.50620853886715E-3</v>
      </c>
      <c r="AC18" s="11">
        <v>4.3689970962698201E-2</v>
      </c>
      <c r="AD18" s="11"/>
      <c r="AE18" s="95">
        <v>43040</v>
      </c>
      <c r="AF18" s="5">
        <v>235250</v>
      </c>
      <c r="AG18" s="11">
        <v>2.6851930781689498E-3</v>
      </c>
      <c r="AH18" s="11">
        <v>1.8795201593694501E-2</v>
      </c>
      <c r="AI18" s="11"/>
      <c r="AJ18"/>
    </row>
    <row r="19" spans="1:36" ht="20.100000000000001" customHeight="1">
      <c r="A19" s="36">
        <v>43070</v>
      </c>
      <c r="B19" s="5">
        <v>2348800</v>
      </c>
      <c r="C19" s="11">
        <v>1.5275820632299699E-2</v>
      </c>
      <c r="D19" s="11">
        <v>2.18082630390617E-2</v>
      </c>
      <c r="E19" s="11"/>
      <c r="F19" s="95">
        <v>43070</v>
      </c>
      <c r="G19" s="5">
        <v>31620</v>
      </c>
      <c r="H19" s="11">
        <v>-0.1209341117598</v>
      </c>
      <c r="I19" s="11">
        <v>-0.23271050715845701</v>
      </c>
      <c r="J19" s="11"/>
      <c r="K19" s="95">
        <v>43070</v>
      </c>
      <c r="L19" s="5">
        <v>142550</v>
      </c>
      <c r="M19" s="11">
        <v>-6.6202090592334499E-3</v>
      </c>
      <c r="N19" s="11">
        <v>-0.111284289276808</v>
      </c>
      <c r="O19" s="11"/>
      <c r="P19" s="95">
        <v>43070</v>
      </c>
      <c r="Q19" s="5">
        <v>1363550</v>
      </c>
      <c r="R19" s="11">
        <v>5.22031020912107E-2</v>
      </c>
      <c r="S19" s="11">
        <v>5.7655016211352599E-2</v>
      </c>
      <c r="T19" s="11"/>
      <c r="U19" s="95">
        <v>43070</v>
      </c>
      <c r="V19" s="5">
        <v>344300</v>
      </c>
      <c r="W19" s="11">
        <v>-6.7468378429620002E-2</v>
      </c>
      <c r="X19" s="11">
        <v>-2.3068410748233702E-2</v>
      </c>
      <c r="Y19" s="11"/>
      <c r="Z19" s="95">
        <v>43070</v>
      </c>
      <c r="AA19" s="5">
        <v>228320</v>
      </c>
      <c r="AB19" s="11">
        <v>-2.2728245516414801E-2</v>
      </c>
      <c r="AC19" s="11">
        <v>1.8558172733761601E-2</v>
      </c>
      <c r="AD19" s="11"/>
      <c r="AE19" s="95">
        <v>43070</v>
      </c>
      <c r="AF19" s="5">
        <v>238460</v>
      </c>
      <c r="AG19" s="11">
        <v>1.36450584484591E-2</v>
      </c>
      <c r="AH19" s="11">
        <v>3.1178378378378401E-2</v>
      </c>
      <c r="AI19" s="11"/>
      <c r="AJ19"/>
    </row>
    <row r="20" spans="1:36" ht="20.100000000000001" customHeight="1">
      <c r="A20" s="36">
        <v>43101</v>
      </c>
      <c r="B20" s="5">
        <v>2245600</v>
      </c>
      <c r="C20" s="11">
        <v>-4.3937329700272497E-2</v>
      </c>
      <c r="D20" s="11">
        <v>1.6995822599987699E-2</v>
      </c>
      <c r="E20" s="11"/>
      <c r="F20" s="95">
        <v>43101</v>
      </c>
      <c r="G20" s="5">
        <v>32426</v>
      </c>
      <c r="H20" s="11">
        <v>2.54901960784314E-2</v>
      </c>
      <c r="I20" s="11">
        <v>-0.195983139102405</v>
      </c>
      <c r="J20" s="11"/>
      <c r="K20" s="95">
        <v>43101</v>
      </c>
      <c r="L20" s="5">
        <v>139445</v>
      </c>
      <c r="M20" s="11">
        <v>-2.1781830936513501E-2</v>
      </c>
      <c r="N20" s="11">
        <v>0.109347653142403</v>
      </c>
      <c r="O20" s="11"/>
      <c r="P20" s="95">
        <v>43101</v>
      </c>
      <c r="Q20" s="5">
        <v>1330000</v>
      </c>
      <c r="R20" s="11">
        <v>-2.4604891643137401E-2</v>
      </c>
      <c r="S20" s="11">
        <v>7.3143179892685706E-2</v>
      </c>
      <c r="T20" s="11"/>
      <c r="U20" s="95">
        <v>43101</v>
      </c>
      <c r="V20" s="5">
        <v>313000</v>
      </c>
      <c r="W20" s="11">
        <v>-9.0909090909090898E-2</v>
      </c>
      <c r="X20" s="11">
        <v>-8.8226469397326396E-2</v>
      </c>
      <c r="Y20" s="11"/>
      <c r="Z20" s="95">
        <v>43101</v>
      </c>
      <c r="AA20" s="5">
        <v>210710</v>
      </c>
      <c r="AB20" s="11">
        <v>-7.7128591450595696E-2</v>
      </c>
      <c r="AC20" s="11">
        <v>-7.3313396077051604E-2</v>
      </c>
      <c r="AD20" s="11"/>
      <c r="AE20" s="95">
        <v>43101</v>
      </c>
      <c r="AF20" s="5">
        <v>220019</v>
      </c>
      <c r="AG20" s="11">
        <v>-7.7333724733708004E-2</v>
      </c>
      <c r="AH20" s="11">
        <v>-5.17444240922314E-2</v>
      </c>
      <c r="AI20" s="11"/>
      <c r="AJ20"/>
    </row>
    <row r="21" spans="1:36" ht="20.100000000000001" customHeight="1">
      <c r="A21" s="36">
        <v>43132</v>
      </c>
      <c r="B21" s="5">
        <v>2269000</v>
      </c>
      <c r="C21" s="11">
        <v>1.04203776273602E-2</v>
      </c>
      <c r="D21" s="11">
        <v>2.9562837364464301E-2</v>
      </c>
      <c r="E21" s="11"/>
      <c r="F21" s="95">
        <v>43132</v>
      </c>
      <c r="G21" s="5">
        <v>33200</v>
      </c>
      <c r="H21" s="11">
        <v>2.3869734163942499E-2</v>
      </c>
      <c r="I21" s="11">
        <v>-0.17433474260134299</v>
      </c>
      <c r="J21" s="11"/>
      <c r="K21" s="95">
        <v>43132</v>
      </c>
      <c r="L21" s="5">
        <v>140020</v>
      </c>
      <c r="M21" s="11">
        <v>4.1234895478504102E-3</v>
      </c>
      <c r="N21" s="11">
        <v>0.15148026315789501</v>
      </c>
      <c r="O21" s="11"/>
      <c r="P21" s="95">
        <v>43132</v>
      </c>
      <c r="Q21" s="5">
        <v>1320000</v>
      </c>
      <c r="R21" s="11">
        <v>-7.5187969924812E-3</v>
      </c>
      <c r="S21" s="11">
        <v>7.0212420950218901E-2</v>
      </c>
      <c r="T21" s="11"/>
      <c r="U21" s="95">
        <v>43132</v>
      </c>
      <c r="V21" s="5">
        <v>338000</v>
      </c>
      <c r="W21" s="11">
        <v>7.9872204472843406E-2</v>
      </c>
      <c r="X21" s="11">
        <v>-2.05737467400753E-2</v>
      </c>
      <c r="Y21" s="11"/>
      <c r="Z21" s="95">
        <v>43132</v>
      </c>
      <c r="AA21" s="5">
        <v>221800</v>
      </c>
      <c r="AB21" s="11">
        <v>5.2631578947368397E-2</v>
      </c>
      <c r="AC21" s="11">
        <v>-3.9993074792243802E-2</v>
      </c>
      <c r="AD21" s="11"/>
      <c r="AE21" s="95">
        <v>43132</v>
      </c>
      <c r="AF21" s="5">
        <v>215980</v>
      </c>
      <c r="AG21" s="11">
        <v>-1.8357505488162399E-2</v>
      </c>
      <c r="AH21" s="11">
        <v>-7.10457724367521E-2</v>
      </c>
      <c r="AI21" s="11"/>
      <c r="AJ21"/>
    </row>
    <row r="22" spans="1:36" ht="20.100000000000001" customHeight="1">
      <c r="A22" s="36">
        <v>43160</v>
      </c>
      <c r="B22" s="5">
        <v>2183050</v>
      </c>
      <c r="C22" s="11">
        <v>-3.7880123402379902E-2</v>
      </c>
      <c r="D22" s="11">
        <v>2.0655940878107001E-3</v>
      </c>
      <c r="E22" s="11"/>
      <c r="F22" s="36">
        <v>43160</v>
      </c>
      <c r="G22" s="5">
        <v>31400</v>
      </c>
      <c r="H22" s="11">
        <v>-5.4216867469879498E-2</v>
      </c>
      <c r="I22" s="11">
        <v>-0.199796126401631</v>
      </c>
      <c r="J22" s="11"/>
      <c r="K22" s="36">
        <v>43160</v>
      </c>
      <c r="L22" s="5">
        <v>114500</v>
      </c>
      <c r="M22" s="11">
        <v>-0.18225967718897301</v>
      </c>
      <c r="N22" s="11">
        <v>-7.5121163166397401E-2</v>
      </c>
      <c r="O22" s="11"/>
      <c r="P22" s="36">
        <v>43160</v>
      </c>
      <c r="Q22" s="5">
        <v>1196040</v>
      </c>
      <c r="R22" s="11">
        <v>-9.39090909090909E-2</v>
      </c>
      <c r="S22" s="11">
        <v>-1.5527172551965901E-3</v>
      </c>
      <c r="T22" s="11"/>
      <c r="U22" s="36">
        <v>43160</v>
      </c>
      <c r="V22" s="5">
        <v>364540</v>
      </c>
      <c r="W22" s="11">
        <v>7.8520710059171606E-2</v>
      </c>
      <c r="X22" s="11">
        <v>4.5695763173747198E-2</v>
      </c>
      <c r="Y22" s="11"/>
      <c r="Z22" s="36">
        <v>43160</v>
      </c>
      <c r="AA22" s="5">
        <v>228200</v>
      </c>
      <c r="AB22" s="11">
        <v>2.8854824165915199E-2</v>
      </c>
      <c r="AC22" s="11">
        <v>-3.5502958579881699E-2</v>
      </c>
      <c r="AD22" s="11"/>
      <c r="AE22" s="36">
        <v>43160</v>
      </c>
      <c r="AF22" s="5">
        <v>248370</v>
      </c>
      <c r="AG22" s="11">
        <v>0.14996758959162901</v>
      </c>
      <c r="AH22" s="11">
        <v>6.8717728055077407E-2</v>
      </c>
      <c r="AI22" s="11"/>
      <c r="AJ22"/>
    </row>
    <row r="23" spans="1:36" s="98" customFormat="1" ht="20.100000000000001" customHeight="1">
      <c r="A23" s="36">
        <v>43191</v>
      </c>
      <c r="B23" s="5">
        <v>2156620</v>
      </c>
      <c r="C23" s="11">
        <v>-1.21069146377774E-2</v>
      </c>
      <c r="D23" s="11">
        <v>-3.3716121458687097E-2</v>
      </c>
      <c r="E23" s="11"/>
      <c r="F23" s="95">
        <v>43191</v>
      </c>
      <c r="G23" s="5">
        <v>29780</v>
      </c>
      <c r="H23" s="11">
        <v>-5.1592356687898099E-2</v>
      </c>
      <c r="I23" s="11">
        <v>-0.26159186709645399</v>
      </c>
      <c r="J23" s="11"/>
      <c r="K23" s="95">
        <v>43191</v>
      </c>
      <c r="L23" s="5">
        <v>102080</v>
      </c>
      <c r="M23" s="11">
        <v>-0.108471615720524</v>
      </c>
      <c r="N23" s="11">
        <v>-0.209050054238339</v>
      </c>
      <c r="O23" s="11"/>
      <c r="P23" s="95">
        <v>43191</v>
      </c>
      <c r="Q23" s="5">
        <v>1223950</v>
      </c>
      <c r="R23" s="11">
        <v>2.33353399551854E-2</v>
      </c>
      <c r="S23" s="11">
        <v>-9.1238807661792997E-3</v>
      </c>
      <c r="T23" s="11"/>
      <c r="U23" s="95">
        <v>43191</v>
      </c>
      <c r="V23" s="5">
        <v>320460</v>
      </c>
      <c r="W23" s="11">
        <v>-0.120919515005212</v>
      </c>
      <c r="X23" s="11">
        <v>-9.1949788898019302E-2</v>
      </c>
      <c r="Y23" s="11"/>
      <c r="Z23" s="95">
        <v>43191</v>
      </c>
      <c r="AA23" s="5">
        <v>230490</v>
      </c>
      <c r="AB23" s="11">
        <v>1.0035056967572301E-2</v>
      </c>
      <c r="AC23" s="11">
        <v>-4.7876734963648401E-2</v>
      </c>
      <c r="AD23" s="11"/>
      <c r="AE23" s="95">
        <v>43191</v>
      </c>
      <c r="AF23" s="5">
        <v>249860</v>
      </c>
      <c r="AG23" s="11">
        <v>5.9991142247453402E-3</v>
      </c>
      <c r="AH23" s="11">
        <v>7.5730830498988294E-2</v>
      </c>
      <c r="AI23" s="11"/>
      <c r="AJ23"/>
    </row>
    <row r="24" spans="1:36" ht="20.100000000000001" customHeight="1">
      <c r="A24" s="36">
        <v>43221</v>
      </c>
      <c r="B24" s="5">
        <v>2076620</v>
      </c>
      <c r="C24" s="11">
        <v>-3.7095083973996301E-2</v>
      </c>
      <c r="D24" s="11">
        <v>-6.1711548888487303E-2</v>
      </c>
      <c r="E24" s="11"/>
      <c r="F24" s="36">
        <v>43221</v>
      </c>
      <c r="G24" s="5">
        <v>28070</v>
      </c>
      <c r="H24" s="11">
        <v>-5.7421087978509103E-2</v>
      </c>
      <c r="I24" s="11">
        <v>-0.30639980232270803</v>
      </c>
      <c r="J24" s="11"/>
      <c r="K24" s="36">
        <v>43221</v>
      </c>
      <c r="L24" s="5">
        <v>85540</v>
      </c>
      <c r="M24" s="11">
        <v>-0.16202978056426301</v>
      </c>
      <c r="N24" s="11">
        <v>-0.337104773713577</v>
      </c>
      <c r="O24" s="11"/>
      <c r="P24" s="36">
        <v>43221</v>
      </c>
      <c r="Q24" s="5">
        <v>1161600</v>
      </c>
      <c r="R24" s="11">
        <v>-5.0941623432329802E-2</v>
      </c>
      <c r="S24" s="11">
        <v>-4.3163097199341E-2</v>
      </c>
      <c r="T24" s="11"/>
      <c r="U24" s="36">
        <v>43221</v>
      </c>
      <c r="V24" s="5">
        <v>314610</v>
      </c>
      <c r="W24" s="11">
        <v>-1.8255008425388498E-2</v>
      </c>
      <c r="X24" s="11">
        <v>-0.10568805253134</v>
      </c>
      <c r="Y24" s="11"/>
      <c r="Z24" s="36">
        <v>43221</v>
      </c>
      <c r="AA24" s="5">
        <v>234200</v>
      </c>
      <c r="AB24" s="11">
        <v>1.6096142999696299E-2</v>
      </c>
      <c r="AC24" s="11">
        <v>-4.6378109857893202E-2</v>
      </c>
      <c r="AD24" s="11"/>
      <c r="AE24" s="36">
        <v>43221</v>
      </c>
      <c r="AF24" s="5">
        <v>252600</v>
      </c>
      <c r="AG24" s="11">
        <v>1.0966141038981801E-2</v>
      </c>
      <c r="AH24" s="11">
        <v>8.7340191984847798E-2</v>
      </c>
      <c r="AI24" s="11"/>
    </row>
    <row r="25" spans="1:36" ht="20.100000000000001" customHeight="1">
      <c r="A25" s="36">
        <v>43252</v>
      </c>
      <c r="B25" s="5">
        <v>2119800</v>
      </c>
      <c r="C25" s="11">
        <v>2.0793404667199599E-2</v>
      </c>
      <c r="D25" s="11">
        <v>-4.8118127112467803E-2</v>
      </c>
      <c r="E25" s="11"/>
      <c r="F25" s="36">
        <v>43252</v>
      </c>
      <c r="G25" s="5">
        <v>29000</v>
      </c>
      <c r="H25" s="11">
        <v>3.3131457071606703E-2</v>
      </c>
      <c r="I25" s="11">
        <v>-0.299466144889726</v>
      </c>
      <c r="J25" s="11"/>
      <c r="K25" s="36">
        <v>43252</v>
      </c>
      <c r="L25" s="5">
        <v>102800</v>
      </c>
      <c r="M25" s="11">
        <v>0.20177694645779801</v>
      </c>
      <c r="N25" s="11">
        <v>-0.25045570543200901</v>
      </c>
      <c r="O25" s="11"/>
      <c r="P25" s="36">
        <v>43252</v>
      </c>
      <c r="Q25" s="5">
        <v>1189000</v>
      </c>
      <c r="R25" s="11">
        <v>2.3588154269972499E-2</v>
      </c>
      <c r="S25" s="11">
        <v>-1.7314765072936899E-2</v>
      </c>
      <c r="T25" s="11"/>
      <c r="U25" s="36">
        <v>43252</v>
      </c>
      <c r="V25" s="5">
        <v>324000</v>
      </c>
      <c r="W25" s="11">
        <v>2.9846476590063901E-2</v>
      </c>
      <c r="X25" s="11">
        <v>-9.8321876826315602E-2</v>
      </c>
      <c r="Y25" s="11"/>
      <c r="Z25" s="36">
        <v>43252</v>
      </c>
      <c r="AA25" s="5">
        <v>220000</v>
      </c>
      <c r="AB25" s="11">
        <v>-6.0631938514090503E-2</v>
      </c>
      <c r="AC25" s="11">
        <v>-0.108806611034595</v>
      </c>
      <c r="AD25" s="11"/>
      <c r="AE25" s="36">
        <v>43252</v>
      </c>
      <c r="AF25" s="5">
        <v>255000</v>
      </c>
      <c r="AG25" s="11">
        <v>9.5011876484560592E-3</v>
      </c>
      <c r="AH25" s="11">
        <v>9.7860248848323103E-2</v>
      </c>
      <c r="AI25" s="11"/>
      <c r="AJ25"/>
    </row>
    <row r="26" spans="1:36" s="98" customFormat="1" ht="20.100000000000001" customHeight="1">
      <c r="A26" s="36">
        <v>43282</v>
      </c>
      <c r="B26" s="5">
        <v>2116200</v>
      </c>
      <c r="C26" s="11">
        <v>-1.69827342202095E-3</v>
      </c>
      <c r="D26" s="11">
        <v>-6.0746139148226998E-2</v>
      </c>
      <c r="E26" s="11"/>
      <c r="F26" s="95">
        <v>43282</v>
      </c>
      <c r="G26" s="5">
        <v>25000</v>
      </c>
      <c r="H26" s="11">
        <v>-0.13793103448275901</v>
      </c>
      <c r="I26" s="11">
        <v>-0.40673943996203099</v>
      </c>
      <c r="J26" s="11"/>
      <c r="K26" s="95">
        <v>43282</v>
      </c>
      <c r="L26" s="5">
        <v>102000</v>
      </c>
      <c r="M26" s="11">
        <v>-7.7821011673151804E-3</v>
      </c>
      <c r="N26" s="11">
        <v>-0.27705719753348901</v>
      </c>
      <c r="O26" s="11"/>
      <c r="P26" s="95">
        <v>43282</v>
      </c>
      <c r="Q26" s="5">
        <v>1210000</v>
      </c>
      <c r="R26" s="11">
        <v>1.76619007569386E-2</v>
      </c>
      <c r="S26" s="11">
        <v>-1.6715830875122899E-2</v>
      </c>
      <c r="T26" s="11"/>
      <c r="U26" s="95">
        <v>43282</v>
      </c>
      <c r="V26" s="5">
        <v>321000</v>
      </c>
      <c r="W26" s="11">
        <v>-9.2592592592592605E-3</v>
      </c>
      <c r="X26" s="11">
        <v>-0.124087591240876</v>
      </c>
      <c r="Y26" s="11"/>
      <c r="Z26" s="95">
        <v>43282</v>
      </c>
      <c r="AA26" s="5">
        <v>210200</v>
      </c>
      <c r="AB26" s="11">
        <v>-4.4545454545454499E-2</v>
      </c>
      <c r="AC26" s="11">
        <v>-0.12533288948069199</v>
      </c>
      <c r="AD26" s="11"/>
      <c r="AE26" s="95">
        <v>43282</v>
      </c>
      <c r="AF26" s="5">
        <v>248000</v>
      </c>
      <c r="AG26" s="11">
        <v>-2.7450980392156901E-2</v>
      </c>
      <c r="AH26" s="11">
        <v>6.6804318836839197E-2</v>
      </c>
      <c r="AI26" s="11"/>
      <c r="AJ26"/>
    </row>
    <row r="27" spans="1:36" ht="20.100000000000001" customHeight="1">
      <c r="A27" s="36">
        <v>43314</v>
      </c>
      <c r="B27" s="5">
        <v>2073580</v>
      </c>
      <c r="C27" s="11">
        <v>-2.0139873357905701E-2</v>
      </c>
      <c r="D27" s="11">
        <v>-8.4032926718835194E-2</v>
      </c>
      <c r="E27" s="11">
        <v>-2.0139873357905701E-2</v>
      </c>
      <c r="F27" s="95">
        <v>43314</v>
      </c>
      <c r="G27" s="5">
        <v>23080</v>
      </c>
      <c r="H27" s="11">
        <v>-7.6799999999999993E-2</v>
      </c>
      <c r="I27" s="11">
        <v>-0.44982121573301498</v>
      </c>
      <c r="J27" s="11">
        <v>-7.6799999999999993E-2</v>
      </c>
      <c r="K27" s="95">
        <v>43314</v>
      </c>
      <c r="L27" s="5">
        <v>100000</v>
      </c>
      <c r="M27" s="11">
        <v>-1.9607843137254902E-2</v>
      </c>
      <c r="N27" s="11">
        <v>-0.29735806632939898</v>
      </c>
      <c r="O27" s="11">
        <v>-1.9607843137254902E-2</v>
      </c>
      <c r="P27" s="95">
        <v>43314</v>
      </c>
      <c r="Q27" s="5">
        <v>1195000</v>
      </c>
      <c r="R27" s="11">
        <v>-1.2396694214876E-2</v>
      </c>
      <c r="S27" s="11">
        <v>-3.2913318280770799E-2</v>
      </c>
      <c r="T27" s="11">
        <v>-1.2396694214876E-2</v>
      </c>
      <c r="U27" s="95">
        <v>43314</v>
      </c>
      <c r="V27" s="5">
        <v>285000</v>
      </c>
      <c r="W27" s="11">
        <v>-0.11214953271028</v>
      </c>
      <c r="X27" s="11">
        <v>-0.22996906366940001</v>
      </c>
      <c r="Y27" s="11">
        <v>-0.11214953271028</v>
      </c>
      <c r="Z27" s="95">
        <v>43314</v>
      </c>
      <c r="AA27" s="5">
        <v>210000</v>
      </c>
      <c r="AB27" s="11">
        <v>-9.5147478591817299E-4</v>
      </c>
      <c r="AC27" s="11">
        <v>-0.12942542077771299</v>
      </c>
      <c r="AD27" s="11">
        <v>-9.5147478591817299E-4</v>
      </c>
      <c r="AE27" s="95">
        <v>43314</v>
      </c>
      <c r="AF27" s="5">
        <v>260500</v>
      </c>
      <c r="AG27" s="11">
        <v>5.0403225806451603E-2</v>
      </c>
      <c r="AH27" s="11">
        <v>0.120237378515524</v>
      </c>
      <c r="AI27" s="11">
        <v>5.0403225806451603E-2</v>
      </c>
    </row>
    <row r="28" spans="1:36" ht="20.100000000000001" customHeight="1">
      <c r="A28" s="36">
        <v>43345</v>
      </c>
      <c r="B28" s="5">
        <v>2066204</v>
      </c>
      <c r="C28" s="11">
        <v>-3.5571330742001799E-3</v>
      </c>
      <c r="D28" s="11">
        <v>-9.6709830289146703E-2</v>
      </c>
      <c r="E28" s="11">
        <v>-2.3625366222474201E-2</v>
      </c>
      <c r="F28" s="95">
        <v>43345</v>
      </c>
      <c r="G28" s="5">
        <v>22560</v>
      </c>
      <c r="H28" s="11">
        <v>-2.2530329289428101E-2</v>
      </c>
      <c r="I28" s="11">
        <v>-0.46742209631727999</v>
      </c>
      <c r="J28" s="11">
        <v>-9.7600000000000006E-2</v>
      </c>
      <c r="K28" s="95">
        <v>43345</v>
      </c>
      <c r="L28" s="5">
        <v>98744</v>
      </c>
      <c r="M28" s="11">
        <v>-1.26E-2</v>
      </c>
      <c r="N28" s="11">
        <v>-0.32574940252646001</v>
      </c>
      <c r="O28" s="11">
        <v>-3.1921568627450998E-2</v>
      </c>
      <c r="P28" s="95">
        <v>43345</v>
      </c>
      <c r="Q28" s="5">
        <v>1195000</v>
      </c>
      <c r="R28" s="11">
        <v>0</v>
      </c>
      <c r="S28" s="11">
        <v>-5.3075326074898198E-2</v>
      </c>
      <c r="T28" s="11">
        <v>-1.2396694214876E-2</v>
      </c>
      <c r="U28" s="95">
        <v>43345</v>
      </c>
      <c r="V28" s="5">
        <v>285000</v>
      </c>
      <c r="W28" s="11">
        <v>0</v>
      </c>
      <c r="X28" s="11">
        <v>-0.219285029448021</v>
      </c>
      <c r="Y28" s="11">
        <v>-0.11214953271028</v>
      </c>
      <c r="Z28" s="95">
        <v>43345</v>
      </c>
      <c r="AA28" s="5">
        <v>210000</v>
      </c>
      <c r="AB28" s="11">
        <v>0</v>
      </c>
      <c r="AC28" s="11">
        <v>-0.11541701769166</v>
      </c>
      <c r="AD28" s="11">
        <v>-9.5147478591817299E-4</v>
      </c>
      <c r="AE28" s="95">
        <v>43345</v>
      </c>
      <c r="AF28" s="5">
        <v>254900</v>
      </c>
      <c r="AG28" s="11">
        <v>-2.14971209213052E-2</v>
      </c>
      <c r="AH28" s="11">
        <v>8.8478947817917805E-2</v>
      </c>
      <c r="AI28" s="11">
        <v>2.7822580645161299E-2</v>
      </c>
      <c r="AJ28"/>
    </row>
    <row r="29" spans="1:36" ht="20.100000000000001" customHeight="1">
      <c r="A29" s="36">
        <v>43375</v>
      </c>
      <c r="B29" s="5">
        <v>2070233</v>
      </c>
      <c r="C29" s="11">
        <v>1.94995266682283E-3</v>
      </c>
      <c r="D29" s="11">
        <v>-0.1019680735696</v>
      </c>
      <c r="E29" s="11">
        <v>-2.1721481901521601E-2</v>
      </c>
      <c r="F29" s="95">
        <v>43375</v>
      </c>
      <c r="G29" s="5">
        <v>24000</v>
      </c>
      <c r="H29" s="11">
        <v>6.3829787234042507E-2</v>
      </c>
      <c r="I29" s="11">
        <v>-0.44328462073764802</v>
      </c>
      <c r="J29" s="11">
        <v>-0.04</v>
      </c>
      <c r="K29" s="95">
        <v>43375</v>
      </c>
      <c r="L29" s="5">
        <v>105213</v>
      </c>
      <c r="M29" s="11">
        <v>6.5500000000000003E-2</v>
      </c>
      <c r="N29" s="11">
        <v>-0.26680836236933803</v>
      </c>
      <c r="O29" s="11">
        <v>3.15E-2</v>
      </c>
      <c r="P29" s="95">
        <v>43375</v>
      </c>
      <c r="Q29" s="5">
        <v>1182520</v>
      </c>
      <c r="R29" s="11">
        <v>-1.04435146443515E-2</v>
      </c>
      <c r="S29" s="11">
        <v>-7.9951450267645996E-2</v>
      </c>
      <c r="T29" s="11">
        <v>-2.2710743801652899E-2</v>
      </c>
      <c r="U29" s="95">
        <v>43375</v>
      </c>
      <c r="V29" s="5">
        <v>280000</v>
      </c>
      <c r="W29" s="11">
        <v>-1.7543859649122799E-2</v>
      </c>
      <c r="X29" s="11">
        <v>-0.22998652476418299</v>
      </c>
      <c r="Y29" s="11">
        <v>-0.127725856697819</v>
      </c>
      <c r="Z29" s="95">
        <v>43375</v>
      </c>
      <c r="AA29" s="5">
        <v>223500</v>
      </c>
      <c r="AB29" s="11">
        <v>6.4285714285714293E-2</v>
      </c>
      <c r="AC29" s="11">
        <v>-4.9583262459601998E-2</v>
      </c>
      <c r="AD29" s="11">
        <v>6.3273073263558494E-2</v>
      </c>
      <c r="AE29" s="95">
        <v>43375</v>
      </c>
      <c r="AF29" s="5">
        <v>255000</v>
      </c>
      <c r="AG29" s="11">
        <v>3.9231071008238503E-4</v>
      </c>
      <c r="AH29" s="11">
        <v>8.6863864973148103E-2</v>
      </c>
      <c r="AI29" s="11">
        <v>2.8225806451612899E-2</v>
      </c>
      <c r="AJ29"/>
    </row>
    <row r="30" spans="1:36" ht="20.100000000000001" customHeight="1">
      <c r="A30" s="36">
        <v>43405</v>
      </c>
      <c r="B30" s="5">
        <v>2204100</v>
      </c>
      <c r="C30" s="11">
        <v>6.4699999999999994E-2</v>
      </c>
      <c r="D30" s="11">
        <v>-4.7300000000000002E-2</v>
      </c>
      <c r="E30" s="11">
        <v>4.1536716756450202E-2</v>
      </c>
      <c r="F30" s="95">
        <v>43405</v>
      </c>
      <c r="G30" s="5">
        <v>26300</v>
      </c>
      <c r="H30" s="11">
        <v>9.5799999999999996E-2</v>
      </c>
      <c r="I30" s="11">
        <v>-0.26883514039477302</v>
      </c>
      <c r="J30" s="11">
        <v>5.1999999999999998E-2</v>
      </c>
      <c r="K30" s="95">
        <v>43405</v>
      </c>
      <c r="L30" s="5">
        <v>98000</v>
      </c>
      <c r="M30" s="11">
        <v>-6.8599999999999994E-2</v>
      </c>
      <c r="N30" s="11">
        <v>-0.31707317073170699</v>
      </c>
      <c r="O30" s="11">
        <v>-3.9215686274509803E-2</v>
      </c>
      <c r="P30" s="95">
        <v>43405</v>
      </c>
      <c r="Q30" s="5">
        <v>1224000</v>
      </c>
      <c r="R30" s="11">
        <v>3.5099999999999999E-2</v>
      </c>
      <c r="S30" s="11">
        <v>-5.5482676132417599E-2</v>
      </c>
      <c r="T30" s="11">
        <v>1.15702479338843E-2</v>
      </c>
      <c r="U30" s="95">
        <v>43405</v>
      </c>
      <c r="V30" s="5">
        <v>334900</v>
      </c>
      <c r="W30" s="11">
        <v>0.1961</v>
      </c>
      <c r="X30" s="11">
        <v>-9.2928143874759603E-2</v>
      </c>
      <c r="Y30" s="11">
        <v>4.3302180685358301E-2</v>
      </c>
      <c r="Z30" s="95">
        <v>43405</v>
      </c>
      <c r="AA30" s="5">
        <v>263100</v>
      </c>
      <c r="AB30" s="11">
        <v>0.1772</v>
      </c>
      <c r="AC30" s="11">
        <v>0.12613962247999</v>
      </c>
      <c r="AD30" s="11">
        <v>0.25166508087535699</v>
      </c>
      <c r="AE30" s="95">
        <v>43405</v>
      </c>
      <c r="AF30" s="5">
        <v>257800</v>
      </c>
      <c r="AG30" s="11">
        <v>1.0999999999999999E-2</v>
      </c>
      <c r="AH30" s="11">
        <v>9.5855472901168998E-2</v>
      </c>
      <c r="AI30" s="11">
        <v>3.9516129032258103E-2</v>
      </c>
      <c r="AJ30"/>
    </row>
    <row r="31" spans="1:36" ht="20.100000000000001" customHeight="1">
      <c r="A31" s="36">
        <v>43435</v>
      </c>
      <c r="B31" s="5">
        <v>2195400</v>
      </c>
      <c r="C31" s="11">
        <v>-3.8999999999999998E-3</v>
      </c>
      <c r="D31" s="11">
        <v>-6.5309945504087197E-2</v>
      </c>
      <c r="E31" s="11">
        <v>3.7425574142330602E-2</v>
      </c>
      <c r="F31" s="95">
        <v>43435</v>
      </c>
      <c r="G31" s="5">
        <v>25000</v>
      </c>
      <c r="H31" s="11">
        <v>-4.9399999999999999E-2</v>
      </c>
      <c r="I31" s="11">
        <v>-0.20936116382036701</v>
      </c>
      <c r="J31" s="11">
        <v>0</v>
      </c>
      <c r="K31" s="95">
        <v>43435</v>
      </c>
      <c r="L31" s="5">
        <v>96500</v>
      </c>
      <c r="M31" s="11">
        <v>-1.5299999999999999E-2</v>
      </c>
      <c r="N31" s="11">
        <v>-0.32304454577341302</v>
      </c>
      <c r="O31" s="11">
        <v>-5.3921568627450997E-2</v>
      </c>
      <c r="P31" s="95">
        <v>43435</v>
      </c>
      <c r="Q31" s="5">
        <v>1220000</v>
      </c>
      <c r="R31" s="11">
        <v>-3.3E-3</v>
      </c>
      <c r="S31" s="11">
        <v>-0.105276667522276</v>
      </c>
      <c r="T31" s="11">
        <v>8.2644628099173608E-3</v>
      </c>
      <c r="U31" s="95">
        <v>43435</v>
      </c>
      <c r="V31" s="5">
        <v>333000</v>
      </c>
      <c r="W31" s="11">
        <v>-5.7000000000000002E-3</v>
      </c>
      <c r="X31" s="11">
        <v>-3.2820214928841102E-2</v>
      </c>
      <c r="Y31" s="11">
        <v>3.7383177570093497E-2</v>
      </c>
      <c r="Z31" s="95">
        <v>43435</v>
      </c>
      <c r="AA31" s="5">
        <v>263100</v>
      </c>
      <c r="AB31" s="11">
        <v>0</v>
      </c>
      <c r="AC31" s="11">
        <v>0.15233006306937599</v>
      </c>
      <c r="AD31" s="11">
        <v>0.25166508087535699</v>
      </c>
      <c r="AE31" s="95">
        <v>43435</v>
      </c>
      <c r="AF31" s="5">
        <v>257800</v>
      </c>
      <c r="AG31" s="11">
        <v>0</v>
      </c>
      <c r="AH31" s="11">
        <v>8.1103749056445504E-2</v>
      </c>
      <c r="AI31" s="11">
        <v>3.9516129032258103E-2</v>
      </c>
      <c r="AJ31"/>
    </row>
    <row r="32" spans="1:36" ht="20.100000000000001" customHeight="1">
      <c r="A32" s="36">
        <v>43466</v>
      </c>
      <c r="B32" s="5">
        <v>2184700</v>
      </c>
      <c r="C32" s="11">
        <v>-4.8999999999999998E-3</v>
      </c>
      <c r="D32" s="11">
        <v>-2.7119700748129701E-2</v>
      </c>
      <c r="E32" s="11">
        <v>3.2369341272091498E-2</v>
      </c>
      <c r="F32" s="95">
        <v>43466</v>
      </c>
      <c r="G32" s="5">
        <v>24800</v>
      </c>
      <c r="H32" s="11">
        <v>-8.0000000000000002E-3</v>
      </c>
      <c r="I32" s="11">
        <v>-0.23518164435946501</v>
      </c>
      <c r="J32" s="11">
        <v>-8.0000000000000002E-3</v>
      </c>
      <c r="K32" s="95">
        <v>43466</v>
      </c>
      <c r="L32" s="5">
        <v>95000</v>
      </c>
      <c r="M32" s="11">
        <v>-1.55E-2</v>
      </c>
      <c r="N32" s="11">
        <v>-0.31872781383341098</v>
      </c>
      <c r="O32" s="11">
        <v>-6.8627450980392204E-2</v>
      </c>
      <c r="P32" s="95">
        <v>43466</v>
      </c>
      <c r="Q32" s="5">
        <v>1215000</v>
      </c>
      <c r="R32" s="11">
        <v>-4.1000000000000003E-3</v>
      </c>
      <c r="S32" s="11">
        <v>-8.6466165413533802E-2</v>
      </c>
      <c r="T32" s="11">
        <v>4.1322314049586804E-3</v>
      </c>
      <c r="U32" s="95">
        <v>43466</v>
      </c>
      <c r="V32" s="5">
        <v>331000</v>
      </c>
      <c r="W32" s="11">
        <v>-6.0000000000000001E-3</v>
      </c>
      <c r="X32" s="11">
        <v>5.7507987220447303E-2</v>
      </c>
      <c r="Y32" s="11">
        <v>3.1152647975077899E-2</v>
      </c>
      <c r="Z32" s="95">
        <v>43466</v>
      </c>
      <c r="AA32" s="5">
        <v>260000</v>
      </c>
      <c r="AB32" s="11">
        <v>-1.18E-2</v>
      </c>
      <c r="AC32" s="11">
        <v>0.23392340183190199</v>
      </c>
      <c r="AD32" s="11">
        <v>0.236917221693625</v>
      </c>
      <c r="AE32" s="95">
        <v>43466</v>
      </c>
      <c r="AF32" s="5">
        <v>258900</v>
      </c>
      <c r="AG32" s="11">
        <v>4.3E-3</v>
      </c>
      <c r="AH32" s="11">
        <v>0.17671655629741101</v>
      </c>
      <c r="AI32" s="11">
        <v>4.3951612903225801E-2</v>
      </c>
      <c r="AJ32"/>
    </row>
    <row r="33" spans="1:36" ht="20.100000000000001" customHeight="1">
      <c r="A33" s="36">
        <v>43497</v>
      </c>
      <c r="B33" s="5">
        <v>2172350</v>
      </c>
      <c r="C33" s="11">
        <v>-5.7000000000000002E-3</v>
      </c>
      <c r="D33" s="11">
        <v>-4.2595857205817503E-2</v>
      </c>
      <c r="E33" s="11">
        <v>2.6533408940553799E-2</v>
      </c>
      <c r="F33" s="95">
        <v>43497</v>
      </c>
      <c r="G33" s="5">
        <v>24460</v>
      </c>
      <c r="H33" s="11">
        <v>-1.3709677419354801E-2</v>
      </c>
      <c r="I33" s="11">
        <v>-0.26325301204819301</v>
      </c>
      <c r="J33" s="11">
        <v>-2.1600000000000001E-2</v>
      </c>
      <c r="K33" s="95">
        <v>43497</v>
      </c>
      <c r="L33" s="5">
        <v>93900</v>
      </c>
      <c r="M33" s="11">
        <v>-1.15789473684211E-2</v>
      </c>
      <c r="N33" s="11">
        <v>-0.32938151692615297</v>
      </c>
      <c r="O33" s="11">
        <v>-7.9411764705882307E-2</v>
      </c>
      <c r="P33" s="95">
        <v>43497</v>
      </c>
      <c r="Q33" s="5">
        <v>1210000</v>
      </c>
      <c r="R33" s="11">
        <v>-4.11522633744856E-3</v>
      </c>
      <c r="S33" s="11">
        <v>-8.3333333333333301E-2</v>
      </c>
      <c r="T33" s="11">
        <v>0</v>
      </c>
      <c r="U33" s="95">
        <v>43497</v>
      </c>
      <c r="V33" s="5">
        <v>326890</v>
      </c>
      <c r="W33" s="11">
        <v>-1.2416918429003001E-2</v>
      </c>
      <c r="X33" s="11">
        <v>-3.2869822485207097E-2</v>
      </c>
      <c r="Y33" s="11">
        <v>1.8348909657320899E-2</v>
      </c>
      <c r="Z33" s="95">
        <v>43497</v>
      </c>
      <c r="AA33" s="5">
        <v>259800</v>
      </c>
      <c r="AB33" s="11">
        <v>-7.6923076923076901E-4</v>
      </c>
      <c r="AC33" s="11">
        <v>0.17132551848512201</v>
      </c>
      <c r="AD33" s="11">
        <v>0.235965746907707</v>
      </c>
      <c r="AE33" s="95">
        <v>43497</v>
      </c>
      <c r="AF33" s="5">
        <v>257300</v>
      </c>
      <c r="AG33" s="11">
        <v>-6.1799922750096596E-3</v>
      </c>
      <c r="AH33" s="11">
        <v>0.19131401055653299</v>
      </c>
      <c r="AI33" s="11">
        <v>3.7499999999999999E-2</v>
      </c>
      <c r="AJ33"/>
    </row>
    <row r="34" spans="1:36" ht="20.100000000000001" customHeight="1">
      <c r="A34" s="36">
        <v>43525</v>
      </c>
      <c r="B34" s="5">
        <v>1996850</v>
      </c>
      <c r="C34" s="11">
        <v>-8.0799999999999997E-2</v>
      </c>
      <c r="D34" s="11">
        <v>-8.5300000000000001E-2</v>
      </c>
      <c r="E34" s="11">
        <v>-5.6398261033928698E-2</v>
      </c>
      <c r="F34" s="95">
        <v>43525</v>
      </c>
      <c r="G34" s="5">
        <v>23300</v>
      </c>
      <c r="H34" s="11">
        <v>-4.7399999999999998E-2</v>
      </c>
      <c r="I34" s="11">
        <v>-0.25796178343949</v>
      </c>
      <c r="J34" s="11">
        <v>-6.8000000000000005E-2</v>
      </c>
      <c r="K34" s="95">
        <v>43525</v>
      </c>
      <c r="L34" s="5">
        <v>90000</v>
      </c>
      <c r="M34" s="11">
        <v>-4.1500000000000002E-2</v>
      </c>
      <c r="N34" s="11">
        <v>-0.213973799126638</v>
      </c>
      <c r="O34" s="11">
        <v>-0.11764705882352899</v>
      </c>
      <c r="P34" s="95">
        <v>43525</v>
      </c>
      <c r="Q34" s="5">
        <v>1100050</v>
      </c>
      <c r="R34" s="11">
        <v>-9.0899999999999995E-2</v>
      </c>
      <c r="S34" s="11">
        <v>-8.0256513160094994E-2</v>
      </c>
      <c r="T34" s="11">
        <v>-9.0867768595041296E-2</v>
      </c>
      <c r="U34" s="95">
        <v>43525</v>
      </c>
      <c r="V34" s="5">
        <v>312000</v>
      </c>
      <c r="W34" s="11">
        <v>-4.5600000000000002E-2</v>
      </c>
      <c r="X34" s="11">
        <v>-0.14412684479069501</v>
      </c>
      <c r="Y34" s="11">
        <v>-2.80373831775701E-2</v>
      </c>
      <c r="Z34" s="95">
        <v>43525</v>
      </c>
      <c r="AA34" s="5">
        <v>228000</v>
      </c>
      <c r="AB34" s="11">
        <v>-0.12239999999999999</v>
      </c>
      <c r="AC34" s="11">
        <v>-8.7642418930762502E-4</v>
      </c>
      <c r="AD34" s="11">
        <v>8.4681255946717396E-2</v>
      </c>
      <c r="AE34" s="95">
        <v>43525</v>
      </c>
      <c r="AF34" s="5">
        <v>243500</v>
      </c>
      <c r="AG34" s="11">
        <v>-5.3600000000000002E-2</v>
      </c>
      <c r="AH34" s="11">
        <v>-1.9607843137254902E-2</v>
      </c>
      <c r="AI34" s="11">
        <v>-1.8145161290322599E-2</v>
      </c>
      <c r="AJ34"/>
    </row>
    <row r="35" spans="1:36" ht="20.100000000000001" customHeight="1">
      <c r="A35" s="36">
        <v>43556</v>
      </c>
      <c r="B35" s="5">
        <v>1981280</v>
      </c>
      <c r="C35" s="11">
        <v>-7.7999999999999996E-3</v>
      </c>
      <c r="D35" s="11">
        <v>-8.1303150300006496E-2</v>
      </c>
      <c r="E35" s="11">
        <v>-6.3755788677818698E-2</v>
      </c>
      <c r="F35" s="95">
        <v>43556</v>
      </c>
      <c r="G35" s="5">
        <v>23100</v>
      </c>
      <c r="H35" s="11">
        <v>-8.6E-3</v>
      </c>
      <c r="I35" s="11">
        <v>-0.22431161853593001</v>
      </c>
      <c r="J35" s="11">
        <v>-7.5999999999999998E-2</v>
      </c>
      <c r="K35" s="95">
        <v>43556</v>
      </c>
      <c r="L35" s="5">
        <v>87860</v>
      </c>
      <c r="M35" s="11">
        <v>-2.3800000000000002E-2</v>
      </c>
      <c r="N35" s="11">
        <v>-0.139302507836991</v>
      </c>
      <c r="O35" s="11">
        <v>-0.138627450980392</v>
      </c>
      <c r="P35" s="95">
        <v>43556</v>
      </c>
      <c r="Q35" s="5">
        <v>1098400</v>
      </c>
      <c r="R35" s="11">
        <v>-1.5E-3</v>
      </c>
      <c r="S35" s="11">
        <v>-0.102577719678091</v>
      </c>
      <c r="T35" s="11">
        <v>-9.2231404958677696E-2</v>
      </c>
      <c r="U35" s="95">
        <v>43556</v>
      </c>
      <c r="V35" s="5">
        <v>310000</v>
      </c>
      <c r="W35" s="11">
        <v>-6.4000000000000003E-3</v>
      </c>
      <c r="X35" s="11">
        <v>-3.2640579167446802E-2</v>
      </c>
      <c r="Y35" s="11">
        <v>-3.4267912772585701E-2</v>
      </c>
      <c r="Z35" s="95">
        <v>43556</v>
      </c>
      <c r="AA35" s="5">
        <v>218920</v>
      </c>
      <c r="AB35" s="11">
        <v>-3.9800000000000002E-2</v>
      </c>
      <c r="AC35" s="11">
        <v>-5.0197405527354799E-2</v>
      </c>
      <c r="AD35" s="11">
        <v>4.14843006660323E-2</v>
      </c>
      <c r="AE35" s="95">
        <v>43556</v>
      </c>
      <c r="AF35" s="5">
        <v>243000</v>
      </c>
      <c r="AG35" s="11">
        <v>-2.0999999999999999E-3</v>
      </c>
      <c r="AH35" s="11">
        <v>-2.7455375010005601E-2</v>
      </c>
      <c r="AI35" s="11">
        <v>-2.0161290322580599E-2</v>
      </c>
      <c r="AJ35"/>
    </row>
    <row r="36" spans="1:36" ht="20.100000000000001" customHeight="1">
      <c r="A36" s="36">
        <v>43586</v>
      </c>
      <c r="B36" s="5">
        <v>1905105</v>
      </c>
      <c r="C36" s="11">
        <v>-3.8399999999999997E-2</v>
      </c>
      <c r="D36" s="11">
        <v>-8.2600000000000007E-2</v>
      </c>
      <c r="E36" s="11">
        <v>-9.97519138077686E-2</v>
      </c>
      <c r="F36" s="95">
        <v>43586</v>
      </c>
      <c r="G36" s="5">
        <v>22678</v>
      </c>
      <c r="H36" s="11">
        <v>-1.83E-2</v>
      </c>
      <c r="I36" s="11">
        <v>-0.19209120057000401</v>
      </c>
      <c r="J36" s="11">
        <v>-9.2880000000000004E-2</v>
      </c>
      <c r="K36" s="95">
        <v>43586</v>
      </c>
      <c r="L36" s="5">
        <v>86600</v>
      </c>
      <c r="M36" s="11">
        <v>-1.43E-2</v>
      </c>
      <c r="N36" s="11">
        <v>1.23918634556932E-2</v>
      </c>
      <c r="O36" s="11">
        <v>-0.15098039215686301</v>
      </c>
      <c r="P36" s="95">
        <v>43586</v>
      </c>
      <c r="Q36" s="5">
        <v>1077890</v>
      </c>
      <c r="R36" s="11">
        <v>-1.8700000000000001E-2</v>
      </c>
      <c r="S36" s="11">
        <v>-7.20643939393939E-2</v>
      </c>
      <c r="T36" s="11">
        <v>-0.10918181818181801</v>
      </c>
      <c r="U36" s="95">
        <v>43586</v>
      </c>
      <c r="V36" s="5">
        <v>299860</v>
      </c>
      <c r="W36" s="11">
        <v>-3.27E-2</v>
      </c>
      <c r="X36" s="11">
        <v>-4.6883442992911903E-2</v>
      </c>
      <c r="Y36" s="11">
        <v>-6.5856697819314594E-2</v>
      </c>
      <c r="Z36" s="95">
        <v>43586</v>
      </c>
      <c r="AA36" s="5">
        <v>189077</v>
      </c>
      <c r="AB36" s="11">
        <v>-0.1363</v>
      </c>
      <c r="AC36" s="11">
        <v>-0.19266865926558499</v>
      </c>
      <c r="AD36" s="11">
        <v>-0.100490009514748</v>
      </c>
      <c r="AE36" s="95">
        <v>43586</v>
      </c>
      <c r="AF36" s="5">
        <v>229000</v>
      </c>
      <c r="AG36" s="11">
        <v>-5.7599999999999998E-2</v>
      </c>
      <c r="AH36" s="11">
        <v>-9.3428345209817895E-2</v>
      </c>
      <c r="AI36" s="11">
        <v>-7.6612903225806495E-2</v>
      </c>
      <c r="AJ36"/>
    </row>
    <row r="37" spans="1:36" ht="20.100000000000001" customHeight="1">
      <c r="A37" s="36">
        <v>43617</v>
      </c>
      <c r="B37" s="5">
        <v>1805500</v>
      </c>
      <c r="C37" s="11">
        <v>-5.2200000000000003E-2</v>
      </c>
      <c r="D37" s="11">
        <v>-0.14829999999999999</v>
      </c>
      <c r="E37" s="11">
        <v>-0.14681977128815801</v>
      </c>
      <c r="F37" s="95">
        <v>43617</v>
      </c>
      <c r="G37" s="5">
        <v>22000</v>
      </c>
      <c r="H37" s="11">
        <v>-2.9899999999999999E-2</v>
      </c>
      <c r="I37" s="11">
        <v>-0.24137931034482801</v>
      </c>
      <c r="J37" s="11">
        <v>-0.12</v>
      </c>
      <c r="K37" s="95">
        <v>43617</v>
      </c>
      <c r="L37" s="5">
        <v>84500</v>
      </c>
      <c r="M37" s="11">
        <v>-2.4199999999999999E-2</v>
      </c>
      <c r="N37" s="11">
        <v>-0.178015564202335</v>
      </c>
      <c r="O37" s="11">
        <v>-0.17156862745098</v>
      </c>
      <c r="P37" s="95">
        <v>43617</v>
      </c>
      <c r="Q37" s="5">
        <v>1021000</v>
      </c>
      <c r="R37" s="11">
        <v>-5.28E-2</v>
      </c>
      <c r="S37" s="11">
        <v>-0.14129520605550899</v>
      </c>
      <c r="T37" s="11">
        <v>-0.15619834710743799</v>
      </c>
      <c r="U37" s="95">
        <v>43617</v>
      </c>
      <c r="V37" s="5">
        <v>287500</v>
      </c>
      <c r="W37" s="11">
        <v>-4.1200000000000001E-2</v>
      </c>
      <c r="X37" s="11">
        <v>-0.112654320987654</v>
      </c>
      <c r="Y37" s="11">
        <v>-0.104361370716511</v>
      </c>
      <c r="Z37" s="95">
        <v>43617</v>
      </c>
      <c r="AA37" s="5">
        <v>180000</v>
      </c>
      <c r="AB37" s="11">
        <v>-4.8000000000000001E-2</v>
      </c>
      <c r="AC37" s="11">
        <v>-0.18181818181818199</v>
      </c>
      <c r="AD37" s="11">
        <v>-0.14367269267364399</v>
      </c>
      <c r="AE37" s="95">
        <v>43617</v>
      </c>
      <c r="AF37" s="5">
        <v>210500</v>
      </c>
      <c r="AG37" s="11">
        <v>-8.0799999999999997E-2</v>
      </c>
      <c r="AH37" s="11">
        <v>-0.17450980392156901</v>
      </c>
      <c r="AI37" s="11">
        <v>-0.15120967741935501</v>
      </c>
      <c r="AJ37"/>
    </row>
    <row r="38" spans="1:36" ht="20.100000000000001" customHeight="1">
      <c r="A38" s="36">
        <v>43647</v>
      </c>
      <c r="B38" s="5">
        <v>1760124</v>
      </c>
      <c r="C38" s="11">
        <v>-2.5100000000000001E-2</v>
      </c>
      <c r="D38" s="11">
        <v>-0.16830000000000001</v>
      </c>
      <c r="E38" s="11">
        <v>-0.16826197901899601</v>
      </c>
      <c r="F38" s="95">
        <v>43647</v>
      </c>
      <c r="G38" s="5">
        <v>22870</v>
      </c>
      <c r="H38" s="11">
        <v>3.95E-2</v>
      </c>
      <c r="I38" s="11">
        <v>-8.5199999999999998E-2</v>
      </c>
      <c r="J38" s="11">
        <v>-8.5199999999999998E-2</v>
      </c>
      <c r="K38" s="95">
        <v>43647</v>
      </c>
      <c r="L38" s="5">
        <v>89684</v>
      </c>
      <c r="M38" s="11">
        <v>6.13E-2</v>
      </c>
      <c r="N38" s="11">
        <v>-0.120745098039216</v>
      </c>
      <c r="O38" s="11">
        <v>-0.120745098039216</v>
      </c>
      <c r="P38" s="95">
        <v>43647</v>
      </c>
      <c r="Q38" s="5">
        <v>1002000</v>
      </c>
      <c r="R38" s="11">
        <v>-1.8599999999999998E-2</v>
      </c>
      <c r="S38" s="11">
        <v>-0.17190082644628099</v>
      </c>
      <c r="T38" s="11">
        <v>-0.17190082644628099</v>
      </c>
      <c r="U38" s="95">
        <v>43647</v>
      </c>
      <c r="V38" s="5">
        <v>279350</v>
      </c>
      <c r="W38" s="11">
        <v>-2.8299999999999999E-2</v>
      </c>
      <c r="X38" s="11">
        <v>-0.12975077881619901</v>
      </c>
      <c r="Y38" s="11">
        <v>-0.12975077881619901</v>
      </c>
      <c r="Z38" s="95">
        <v>43647</v>
      </c>
      <c r="AA38" s="5">
        <v>172400</v>
      </c>
      <c r="AB38" s="11">
        <v>-4.2200000000000001E-2</v>
      </c>
      <c r="AC38" s="11">
        <v>-0.17982873453853501</v>
      </c>
      <c r="AD38" s="11">
        <v>-0.17982873453853501</v>
      </c>
      <c r="AE38" s="95">
        <v>43647</v>
      </c>
      <c r="AF38" s="5">
        <v>193820</v>
      </c>
      <c r="AG38" s="11">
        <v>-7.9200000000000007E-2</v>
      </c>
      <c r="AH38" s="11">
        <v>-0.21846774193548399</v>
      </c>
      <c r="AI38" s="11">
        <v>-0.21846774193548399</v>
      </c>
      <c r="AJ38"/>
    </row>
    <row r="39" spans="1:36" ht="20.100000000000001" customHeight="1">
      <c r="A39" s="36">
        <v>43678</v>
      </c>
      <c r="B39" s="5">
        <v>1737671</v>
      </c>
      <c r="C39" s="11">
        <v>-1.2800000000000001E-2</v>
      </c>
      <c r="D39" s="11">
        <v>-0.16200000000000001</v>
      </c>
      <c r="E39" s="11">
        <v>-0.17887203477932101</v>
      </c>
      <c r="F39" s="95">
        <v>43678</v>
      </c>
      <c r="G39" s="5">
        <v>20980</v>
      </c>
      <c r="H39" s="11">
        <v>-8.2600000000000007E-2</v>
      </c>
      <c r="I39" s="11">
        <v>-9.0987868284228807E-2</v>
      </c>
      <c r="J39" s="11">
        <v>-0.1608</v>
      </c>
      <c r="K39" s="95">
        <v>43678</v>
      </c>
      <c r="L39" s="5">
        <v>90111</v>
      </c>
      <c r="M39" s="11">
        <v>4.7999999999999996E-3</v>
      </c>
      <c r="N39" s="11">
        <v>-9.8890000000000006E-2</v>
      </c>
      <c r="O39" s="11">
        <v>-0.11655882352941201</v>
      </c>
      <c r="P39" s="95">
        <v>43678</v>
      </c>
      <c r="Q39" s="5">
        <v>998760</v>
      </c>
      <c r="R39" s="11">
        <v>-3.2000000000000002E-3</v>
      </c>
      <c r="S39" s="11">
        <v>-0.16421757322175701</v>
      </c>
      <c r="T39" s="11">
        <v>-0.174578512396694</v>
      </c>
      <c r="U39" s="95">
        <v>43678</v>
      </c>
      <c r="V39" s="5">
        <v>270000</v>
      </c>
      <c r="W39" s="11">
        <v>-3.3500000000000002E-2</v>
      </c>
      <c r="X39" s="11">
        <v>-5.2631578947368397E-2</v>
      </c>
      <c r="Y39" s="11">
        <v>-0.15887850467289699</v>
      </c>
      <c r="Z39" s="95">
        <v>43678</v>
      </c>
      <c r="AA39" s="5">
        <v>168900</v>
      </c>
      <c r="AB39" s="11">
        <v>-2.0299999999999999E-2</v>
      </c>
      <c r="AC39" s="11">
        <v>-0.19571428571428601</v>
      </c>
      <c r="AD39" s="11">
        <v>-0.19647954329210299</v>
      </c>
      <c r="AE39" s="95">
        <v>43678</v>
      </c>
      <c r="AF39" s="5">
        <v>188920</v>
      </c>
      <c r="AG39" s="11">
        <v>-2.53E-2</v>
      </c>
      <c r="AH39" s="11">
        <v>-0.27477927063339702</v>
      </c>
      <c r="AI39" s="11">
        <v>-0.23822580645161301</v>
      </c>
      <c r="AJ39"/>
    </row>
    <row r="40" spans="1:36" ht="20.100000000000001" customHeight="1">
      <c r="A40" s="36">
        <v>43709</v>
      </c>
      <c r="B40" s="5">
        <v>1695138</v>
      </c>
      <c r="C40" s="11">
        <v>-2.4500000000000001E-2</v>
      </c>
      <c r="D40" s="11">
        <v>-0.17960000000000001</v>
      </c>
      <c r="E40" s="11">
        <v>-0.198970796711086</v>
      </c>
      <c r="F40" s="95">
        <v>43709</v>
      </c>
      <c r="G40" s="5">
        <v>19855</v>
      </c>
      <c r="H40" s="11">
        <v>-5.3600000000000002E-2</v>
      </c>
      <c r="I40" s="11">
        <v>-0.11990248226950399</v>
      </c>
      <c r="J40" s="11">
        <v>-0.20580000000000001</v>
      </c>
      <c r="K40" s="95">
        <v>43709</v>
      </c>
      <c r="L40" s="5">
        <v>91250</v>
      </c>
      <c r="M40" s="11">
        <v>1.26E-2</v>
      </c>
      <c r="N40" s="11">
        <v>-7.5893218828485806E-2</v>
      </c>
      <c r="O40" s="11">
        <v>-0.105392156862745</v>
      </c>
      <c r="P40" s="95">
        <v>43709</v>
      </c>
      <c r="Q40" s="5">
        <v>986552</v>
      </c>
      <c r="R40" s="11">
        <v>-1.2200000000000001E-2</v>
      </c>
      <c r="S40" s="11">
        <v>-0.17443347280334701</v>
      </c>
      <c r="T40" s="11">
        <v>-0.184667768595041</v>
      </c>
      <c r="U40" s="95">
        <v>43709</v>
      </c>
      <c r="V40" s="5">
        <v>265580</v>
      </c>
      <c r="W40" s="11">
        <v>-1.6400000000000001E-2</v>
      </c>
      <c r="X40" s="11">
        <v>-6.8140350877193001E-2</v>
      </c>
      <c r="Y40" s="11">
        <v>-0.17264797507788199</v>
      </c>
      <c r="Z40" s="95">
        <v>43709</v>
      </c>
      <c r="AA40" s="5">
        <v>160332</v>
      </c>
      <c r="AB40" s="11">
        <v>-5.0700000000000002E-2</v>
      </c>
      <c r="AC40" s="11">
        <v>-0.23651428571428601</v>
      </c>
      <c r="AD40" s="11">
        <v>-0.23724072312083699</v>
      </c>
      <c r="AE40" s="95">
        <v>43709</v>
      </c>
      <c r="AF40" s="5">
        <v>171569</v>
      </c>
      <c r="AG40" s="11">
        <v>-9.1800000000000007E-2</v>
      </c>
      <c r="AH40" s="11">
        <v>-0.32691643781875201</v>
      </c>
      <c r="AI40" s="11">
        <v>-0.308189516129032</v>
      </c>
      <c r="AJ40"/>
    </row>
    <row r="41" spans="1:36" ht="20.100000000000001" customHeight="1">
      <c r="A41" s="36">
        <v>43739</v>
      </c>
      <c r="B41" s="5">
        <v>1624346</v>
      </c>
      <c r="C41" s="11">
        <v>-4.1799999999999997E-2</v>
      </c>
      <c r="D41" s="11">
        <v>-0.21540000000000001</v>
      </c>
      <c r="E41" s="11">
        <v>-0.23242321141669001</v>
      </c>
      <c r="F41" s="95">
        <v>43739</v>
      </c>
      <c r="G41" s="5">
        <v>20340</v>
      </c>
      <c r="H41" s="11">
        <v>2.4400000000000002E-2</v>
      </c>
      <c r="I41" s="11">
        <v>-0.1525</v>
      </c>
      <c r="J41" s="11">
        <v>-0.18640000000000001</v>
      </c>
      <c r="K41" s="95">
        <v>43739</v>
      </c>
      <c r="L41" s="5">
        <v>92800</v>
      </c>
      <c r="M41" s="11">
        <v>1.7000000000000001E-2</v>
      </c>
      <c r="N41" s="11">
        <v>-0.11797971733531</v>
      </c>
      <c r="O41" s="11">
        <v>-9.0196078431372506E-2</v>
      </c>
      <c r="P41" s="95">
        <v>43739</v>
      </c>
      <c r="Q41" s="5">
        <v>930099</v>
      </c>
      <c r="R41" s="11">
        <v>-5.7200000000000001E-2</v>
      </c>
      <c r="S41" s="11">
        <v>-0.21346023745898601</v>
      </c>
      <c r="T41" s="11">
        <v>-0.231323140495868</v>
      </c>
      <c r="U41" s="95">
        <v>43739</v>
      </c>
      <c r="V41" s="5">
        <v>260000</v>
      </c>
      <c r="W41" s="11">
        <v>-2.1000000000000001E-2</v>
      </c>
      <c r="X41" s="11">
        <v>-7.1428571428571397E-2</v>
      </c>
      <c r="Y41" s="11">
        <v>-0.19003115264797499</v>
      </c>
      <c r="Z41" s="95">
        <v>43739</v>
      </c>
      <c r="AA41" s="5">
        <v>156278</v>
      </c>
      <c r="AB41" s="11">
        <v>-2.53E-2</v>
      </c>
      <c r="AC41" s="11">
        <v>-0.30076957494407203</v>
      </c>
      <c r="AD41" s="11">
        <v>-0.25652711703139902</v>
      </c>
      <c r="AE41" s="95">
        <v>43739</v>
      </c>
      <c r="AF41" s="5">
        <v>164829</v>
      </c>
      <c r="AG41" s="11">
        <v>-3.9300000000000002E-2</v>
      </c>
      <c r="AH41" s="11">
        <v>-0.35361176470588201</v>
      </c>
      <c r="AI41" s="11">
        <v>-0.33536693548387098</v>
      </c>
      <c r="AJ41"/>
    </row>
    <row r="42" spans="1:36" ht="20.100000000000001" customHeight="1">
      <c r="A42" s="36">
        <v>43770</v>
      </c>
      <c r="B42" s="5">
        <v>1594202</v>
      </c>
      <c r="C42" s="11">
        <v>-1.8599999999999998E-2</v>
      </c>
      <c r="D42" s="11">
        <v>-0.2767</v>
      </c>
      <c r="E42" s="11">
        <v>-0.24666761175692301</v>
      </c>
      <c r="F42" s="95">
        <v>43770</v>
      </c>
      <c r="G42" s="5">
        <v>21002</v>
      </c>
      <c r="H42" s="11">
        <v>3.2500000000000001E-2</v>
      </c>
      <c r="I42" s="11">
        <v>-0.20144486692015201</v>
      </c>
      <c r="J42" s="11">
        <v>-0.15992000000000001</v>
      </c>
      <c r="K42" s="95">
        <v>43770</v>
      </c>
      <c r="L42" s="5">
        <v>95100</v>
      </c>
      <c r="M42" s="11">
        <v>2.4799999999999999E-2</v>
      </c>
      <c r="N42" s="11">
        <v>-2.9591836734693899E-2</v>
      </c>
      <c r="O42" s="11">
        <v>-6.7647058823529393E-2</v>
      </c>
      <c r="P42" s="95">
        <v>43770</v>
      </c>
      <c r="Q42" s="5">
        <v>918500</v>
      </c>
      <c r="R42" s="11">
        <v>-1.2500000000000001E-2</v>
      </c>
      <c r="S42" s="11">
        <v>-0.249591503267974</v>
      </c>
      <c r="T42" s="11">
        <v>-0.24090909090909099</v>
      </c>
      <c r="U42" s="95">
        <v>43770</v>
      </c>
      <c r="V42" s="5">
        <v>251550</v>
      </c>
      <c r="W42" s="11">
        <v>-3.2500000000000001E-2</v>
      </c>
      <c r="X42" s="11">
        <v>-0.248880262765004</v>
      </c>
      <c r="Y42" s="11">
        <v>-0.21635514018691601</v>
      </c>
      <c r="Z42" s="95">
        <v>43770</v>
      </c>
      <c r="AA42" s="5">
        <v>151500</v>
      </c>
      <c r="AB42" s="11">
        <v>-3.0599999999999999E-2</v>
      </c>
      <c r="AC42" s="11">
        <v>-0.42417331812998899</v>
      </c>
      <c r="AD42" s="11">
        <v>-0.27925784966698403</v>
      </c>
      <c r="AE42" s="95">
        <v>43770</v>
      </c>
      <c r="AF42" s="5">
        <v>156550</v>
      </c>
      <c r="AG42" s="11">
        <v>-5.0200000000000002E-2</v>
      </c>
      <c r="AH42" s="11">
        <v>-0.39274631497284701</v>
      </c>
      <c r="AI42" s="11">
        <v>-0.36875000000000002</v>
      </c>
      <c r="AJ42"/>
    </row>
    <row r="43" spans="1:36" ht="20.100000000000001" customHeight="1">
      <c r="A43" s="36">
        <v>43800</v>
      </c>
      <c r="B43" s="5">
        <v>1500201</v>
      </c>
      <c r="C43" s="11">
        <v>-5.8999999999999997E-2</v>
      </c>
      <c r="D43" s="11">
        <v>-0.31669999999999998</v>
      </c>
      <c r="E43" s="11">
        <v>-0.291087326339665</v>
      </c>
      <c r="F43" s="95">
        <v>43800</v>
      </c>
      <c r="G43" s="5">
        <v>18988</v>
      </c>
      <c r="H43" s="11">
        <v>-9.5899999999999999E-2</v>
      </c>
      <c r="I43" s="11">
        <v>-0.24048</v>
      </c>
      <c r="J43" s="11">
        <v>-0.24048</v>
      </c>
      <c r="K43" s="95">
        <v>43800</v>
      </c>
      <c r="L43" s="5">
        <v>89552</v>
      </c>
      <c r="M43" s="11">
        <v>-5.8299999999999998E-2</v>
      </c>
      <c r="N43" s="11">
        <v>-7.1999999999999995E-2</v>
      </c>
      <c r="O43" s="11">
        <v>-0.122039215686275</v>
      </c>
      <c r="P43" s="95">
        <v>43800</v>
      </c>
      <c r="Q43" s="5">
        <v>856652</v>
      </c>
      <c r="R43" s="11">
        <v>-6.7299999999999999E-2</v>
      </c>
      <c r="S43" s="11">
        <v>-0.29782622950819698</v>
      </c>
      <c r="T43" s="11">
        <v>-0.29202314049586803</v>
      </c>
      <c r="U43" s="95">
        <v>43800</v>
      </c>
      <c r="V43" s="5">
        <v>241000</v>
      </c>
      <c r="W43" s="11">
        <v>-4.19E-2</v>
      </c>
      <c r="X43" s="11">
        <v>-0.27627627627627599</v>
      </c>
      <c r="Y43" s="11">
        <v>-0.249221183800623</v>
      </c>
      <c r="Z43" s="95">
        <v>43800</v>
      </c>
      <c r="AA43" s="5">
        <v>142440</v>
      </c>
      <c r="AB43" s="11">
        <v>-5.9799999999999999E-2</v>
      </c>
      <c r="AC43" s="11">
        <v>-0.45860889395666998</v>
      </c>
      <c r="AD43" s="11">
        <v>-0.32235965746907702</v>
      </c>
      <c r="AE43" s="95">
        <v>43800</v>
      </c>
      <c r="AF43" s="5">
        <v>151569</v>
      </c>
      <c r="AG43" s="11">
        <v>-3.1800000000000002E-2</v>
      </c>
      <c r="AH43" s="11">
        <v>-0.41206749418153599</v>
      </c>
      <c r="AI43" s="11">
        <v>-0.38883467741935501</v>
      </c>
      <c r="AJ43"/>
    </row>
    <row r="44" spans="1:36" ht="20.100000000000001" customHeight="1">
      <c r="A44" s="36">
        <v>43831</v>
      </c>
      <c r="B44" s="5">
        <v>1486496</v>
      </c>
      <c r="C44" s="11">
        <v>-9.1000000000000004E-3</v>
      </c>
      <c r="D44" s="11">
        <v>-0.3196</v>
      </c>
      <c r="E44" s="11">
        <v>-0.297563557319724</v>
      </c>
      <c r="F44" s="95">
        <v>43831</v>
      </c>
      <c r="G44" s="5">
        <v>19286</v>
      </c>
      <c r="H44" s="11">
        <v>1.5699999999999999E-2</v>
      </c>
      <c r="I44" s="11">
        <v>-0.22233870967741901</v>
      </c>
      <c r="J44" s="11">
        <v>-0.22856000000000001</v>
      </c>
      <c r="K44" s="95">
        <v>43831</v>
      </c>
      <c r="L44" s="5">
        <v>91282</v>
      </c>
      <c r="M44" s="11">
        <v>1.9300000000000001E-2</v>
      </c>
      <c r="N44" s="11">
        <v>-3.9136842105263199E-2</v>
      </c>
      <c r="O44" s="11">
        <v>-0.10507843137254901</v>
      </c>
      <c r="P44" s="95">
        <v>43831</v>
      </c>
      <c r="Q44" s="5">
        <v>852178</v>
      </c>
      <c r="R44" s="11">
        <v>-5.1999999999999998E-3</v>
      </c>
      <c r="S44" s="11">
        <v>-0.29861893004115198</v>
      </c>
      <c r="T44" s="11">
        <v>-0.295720661157025</v>
      </c>
      <c r="U44" s="95">
        <v>43831</v>
      </c>
      <c r="V44" s="5">
        <v>237865</v>
      </c>
      <c r="W44" s="11">
        <v>-1.2999999999999999E-2</v>
      </c>
      <c r="X44" s="11">
        <v>-0.28137462235649502</v>
      </c>
      <c r="Y44" s="11">
        <v>-0.25898753894081</v>
      </c>
      <c r="Z44" s="95">
        <v>43831</v>
      </c>
      <c r="AA44" s="5">
        <v>138893</v>
      </c>
      <c r="AB44" s="11">
        <v>-2.4899999999999999E-2</v>
      </c>
      <c r="AC44" s="11">
        <v>-0.46579615384615403</v>
      </c>
      <c r="AD44" s="11">
        <v>-0.33923406279733598</v>
      </c>
      <c r="AE44" s="95">
        <v>43831</v>
      </c>
      <c r="AF44" s="5">
        <v>146992</v>
      </c>
      <c r="AG44" s="11">
        <v>-3.0200000000000001E-2</v>
      </c>
      <c r="AH44" s="11">
        <v>-0.43224410969486299</v>
      </c>
      <c r="AI44" s="11">
        <v>-0.40729032258064501</v>
      </c>
      <c r="AJ44"/>
    </row>
    <row r="45" spans="1:36" ht="20.100000000000001" customHeight="1">
      <c r="A45" s="36">
        <v>43862</v>
      </c>
      <c r="B45" s="5">
        <v>1469553</v>
      </c>
      <c r="C45" s="11">
        <v>-1.14E-2</v>
      </c>
      <c r="D45" s="11">
        <v>-0.32350000000000001</v>
      </c>
      <c r="E45" s="11">
        <v>-0.30556988942444002</v>
      </c>
      <c r="F45" s="95">
        <v>43862</v>
      </c>
      <c r="G45" s="5">
        <v>19001</v>
      </c>
      <c r="H45" s="11">
        <v>-1.4800000000000001E-2</v>
      </c>
      <c r="I45" s="11">
        <v>-0.22318070318888</v>
      </c>
      <c r="J45" s="11">
        <v>-0.23996000000000001</v>
      </c>
      <c r="K45" s="95">
        <v>43862</v>
      </c>
      <c r="L45" s="5">
        <v>94512</v>
      </c>
      <c r="M45" s="11">
        <v>3.5400000000000001E-2</v>
      </c>
      <c r="N45" s="11">
        <v>6.5175718849840303E-3</v>
      </c>
      <c r="O45" s="11">
        <v>-7.3411764705882399E-2</v>
      </c>
      <c r="P45" s="95">
        <v>43862</v>
      </c>
      <c r="Q45" s="5">
        <v>841552</v>
      </c>
      <c r="R45" s="11">
        <v>-1.2500000000000001E-2</v>
      </c>
      <c r="S45" s="11">
        <v>-0.304502479338843</v>
      </c>
      <c r="T45" s="11">
        <v>-0.304502479338843</v>
      </c>
      <c r="U45" s="95">
        <v>43862</v>
      </c>
      <c r="V45" s="5">
        <v>233554</v>
      </c>
      <c r="W45" s="11">
        <v>-1.8100000000000002E-2</v>
      </c>
      <c r="X45" s="11">
        <v>-0.28552724157973602</v>
      </c>
      <c r="Y45" s="11">
        <v>-0.27241744548286601</v>
      </c>
      <c r="Z45" s="95">
        <v>43862</v>
      </c>
      <c r="AA45" s="5">
        <v>135489</v>
      </c>
      <c r="AB45" s="11">
        <v>-2.4500000000000001E-2</v>
      </c>
      <c r="AC45" s="11">
        <v>-0.47848729792147798</v>
      </c>
      <c r="AD45" s="11">
        <v>-0.35542816365366298</v>
      </c>
      <c r="AE45" s="95">
        <v>43862</v>
      </c>
      <c r="AF45" s="5">
        <v>145445</v>
      </c>
      <c r="AG45" s="11">
        <v>-1.0500000000000001E-2</v>
      </c>
      <c r="AH45" s="11">
        <v>-0.434726000777303</v>
      </c>
      <c r="AI45" s="11">
        <v>-0.41352822580645199</v>
      </c>
      <c r="AJ45"/>
    </row>
    <row r="46" spans="1:36" ht="20.100000000000001" customHeight="1">
      <c r="A46" s="36">
        <v>43891</v>
      </c>
      <c r="B46" s="5">
        <v>1452970</v>
      </c>
      <c r="C46" s="11">
        <v>-1.1299999999999999E-2</v>
      </c>
      <c r="D46" s="11">
        <v>-0.26989999999999997</v>
      </c>
      <c r="E46" s="11">
        <v>-0.31340610528305501</v>
      </c>
      <c r="F46" s="95">
        <v>43891</v>
      </c>
      <c r="G46" s="5">
        <v>20314</v>
      </c>
      <c r="H46" s="11">
        <v>6.9099999999999995E-2</v>
      </c>
      <c r="I46" s="11">
        <v>-0.12815450643776799</v>
      </c>
      <c r="J46" s="11">
        <v>-0.18744</v>
      </c>
      <c r="K46" s="95">
        <v>43891</v>
      </c>
      <c r="L46" s="5">
        <v>99885</v>
      </c>
      <c r="M46" s="11">
        <v>5.6800000000000003E-2</v>
      </c>
      <c r="N46" s="11">
        <v>0.10983333333333301</v>
      </c>
      <c r="O46" s="11">
        <v>-2.0735294117647102E-2</v>
      </c>
      <c r="P46" s="95">
        <v>43891</v>
      </c>
      <c r="Q46" s="5">
        <v>830115</v>
      </c>
      <c r="R46" s="11">
        <v>-1.3599999999999999E-2</v>
      </c>
      <c r="S46" s="11">
        <v>-0.24538430071360401</v>
      </c>
      <c r="T46" s="11">
        <v>-0.31395454545454499</v>
      </c>
      <c r="U46" s="95">
        <v>43891</v>
      </c>
      <c r="V46" s="5">
        <v>229585</v>
      </c>
      <c r="W46" s="11">
        <v>-1.7000000000000001E-2</v>
      </c>
      <c r="X46" s="11">
        <v>-0.26415064102564101</v>
      </c>
      <c r="Y46" s="11">
        <v>-0.28478193146417402</v>
      </c>
      <c r="Z46" s="95">
        <v>43891</v>
      </c>
      <c r="AA46" s="5">
        <v>132544</v>
      </c>
      <c r="AB46" s="11">
        <v>-2.1700000000000001E-2</v>
      </c>
      <c r="AC46" s="11">
        <v>-0.41866666666666702</v>
      </c>
      <c r="AD46" s="11">
        <v>-0.36943862987630799</v>
      </c>
      <c r="AE46" s="95">
        <v>43891</v>
      </c>
      <c r="AF46" s="5">
        <v>140527</v>
      </c>
      <c r="AG46" s="11">
        <v>-3.3799999999999997E-2</v>
      </c>
      <c r="AH46" s="11">
        <v>-0.42288706365503098</v>
      </c>
      <c r="AI46" s="11">
        <v>-0.433358870967742</v>
      </c>
      <c r="AJ46"/>
    </row>
    <row r="47" spans="1:36" ht="20.100000000000001" customHeight="1">
      <c r="A47" s="36">
        <v>43922</v>
      </c>
      <c r="B47" s="5">
        <v>1462645</v>
      </c>
      <c r="C47" s="11">
        <v>6.7000000000000002E-3</v>
      </c>
      <c r="D47" s="11">
        <v>-0.26179999999999998</v>
      </c>
      <c r="E47" s="11">
        <v>-0.30883423116907699</v>
      </c>
      <c r="F47" s="95">
        <v>43922</v>
      </c>
      <c r="G47" s="5">
        <v>22101</v>
      </c>
      <c r="H47" s="11">
        <v>8.7999999999999995E-2</v>
      </c>
      <c r="I47" s="11">
        <v>-4.32467532467532E-2</v>
      </c>
      <c r="J47" s="11">
        <v>-0.11595999999999999</v>
      </c>
      <c r="K47" s="95">
        <v>43922</v>
      </c>
      <c r="L47" s="5">
        <v>102150</v>
      </c>
      <c r="M47" s="11">
        <v>2.2700000000000001E-2</v>
      </c>
      <c r="N47" s="11">
        <v>0.16264511723196001</v>
      </c>
      <c r="O47" s="11">
        <v>1.47058823529412E-3</v>
      </c>
      <c r="P47" s="95">
        <v>43922</v>
      </c>
      <c r="Q47" s="5">
        <v>833221</v>
      </c>
      <c r="R47" s="11">
        <v>3.7000000000000002E-3</v>
      </c>
      <c r="S47" s="11">
        <v>-0.241422978878369</v>
      </c>
      <c r="T47" s="11">
        <v>-0.31138760330578502</v>
      </c>
      <c r="U47" s="95">
        <v>43922</v>
      </c>
      <c r="V47" s="5">
        <v>232110</v>
      </c>
      <c r="W47" s="11">
        <v>1.0999999999999999E-2</v>
      </c>
      <c r="X47" s="11">
        <v>-0.25125806451612898</v>
      </c>
      <c r="Y47" s="11">
        <v>-0.276915887850467</v>
      </c>
      <c r="Z47" s="95">
        <v>43922</v>
      </c>
      <c r="AA47" s="5">
        <v>133541</v>
      </c>
      <c r="AB47" s="11">
        <v>7.4999999999999997E-3</v>
      </c>
      <c r="AC47" s="11">
        <v>-0.39000091357573502</v>
      </c>
      <c r="AD47" s="11">
        <v>-0.36469552806850603</v>
      </c>
      <c r="AE47" s="95">
        <v>43922</v>
      </c>
      <c r="AF47" s="5">
        <v>139522</v>
      </c>
      <c r="AG47" s="11">
        <v>-7.1999999999999998E-3</v>
      </c>
      <c r="AH47" s="11">
        <v>-0.42583539094650202</v>
      </c>
      <c r="AI47" s="11">
        <v>-0.43741129032258103</v>
      </c>
      <c r="AJ47"/>
    </row>
    <row r="48" spans="1:36" ht="20.100000000000001" customHeight="1">
      <c r="A48" s="36">
        <v>43952</v>
      </c>
      <c r="B48" s="5">
        <v>1504158</v>
      </c>
      <c r="C48" s="11">
        <v>2.8400000000000002E-2</v>
      </c>
      <c r="D48" s="11">
        <v>-0.21049999999999999</v>
      </c>
      <c r="E48" s="11">
        <v>-0.28920000000000001</v>
      </c>
      <c r="F48" s="95">
        <v>43952</v>
      </c>
      <c r="G48" s="5">
        <v>24512</v>
      </c>
      <c r="H48" s="11">
        <v>0.1091</v>
      </c>
      <c r="I48" s="11">
        <v>8.09E-2</v>
      </c>
      <c r="J48" s="11">
        <v>-1.95E-2</v>
      </c>
      <c r="K48" s="95">
        <v>43952</v>
      </c>
      <c r="L48" s="5">
        <v>106582</v>
      </c>
      <c r="M48" s="11">
        <v>4.3400000000000001E-2</v>
      </c>
      <c r="N48" s="11">
        <v>0.23069999999999999</v>
      </c>
      <c r="O48" s="11">
        <v>4.4900000000000002E-2</v>
      </c>
      <c r="P48" s="95">
        <v>43952</v>
      </c>
      <c r="Q48" s="5">
        <v>859888</v>
      </c>
      <c r="R48" s="11">
        <v>3.2000000000000001E-2</v>
      </c>
      <c r="S48" s="11">
        <v>-0.20219999999999999</v>
      </c>
      <c r="T48" s="11">
        <v>-0.2893</v>
      </c>
      <c r="U48" s="95">
        <v>43952</v>
      </c>
      <c r="V48" s="5">
        <v>233500</v>
      </c>
      <c r="W48" s="11">
        <v>6.0000000000000001E-3</v>
      </c>
      <c r="X48" s="11">
        <v>-0.2213</v>
      </c>
      <c r="Y48" s="11">
        <v>-0.27260000000000001</v>
      </c>
      <c r="Z48" s="95">
        <v>43952</v>
      </c>
      <c r="AA48" s="5">
        <v>138556</v>
      </c>
      <c r="AB48" s="11">
        <v>3.7600000000000001E-2</v>
      </c>
      <c r="AC48" s="11">
        <v>-0.26719999999999999</v>
      </c>
      <c r="AD48" s="11">
        <v>-0.34079999999999999</v>
      </c>
      <c r="AE48" s="95">
        <v>43952</v>
      </c>
      <c r="AF48" s="5">
        <v>141120</v>
      </c>
      <c r="AG48" s="11">
        <v>1.15E-2</v>
      </c>
      <c r="AH48" s="11">
        <v>-0.38379999999999997</v>
      </c>
      <c r="AI48" s="11">
        <v>-0.43099999999999999</v>
      </c>
      <c r="AJ48"/>
    </row>
    <row r="49" spans="1:36" ht="20.100000000000001" customHeight="1">
      <c r="A49" s="36">
        <v>43983</v>
      </c>
      <c r="B49" s="5">
        <v>1508827</v>
      </c>
      <c r="C49" s="11">
        <v>3.0999999999999999E-3</v>
      </c>
      <c r="D49" s="11">
        <v>-0.1643</v>
      </c>
      <c r="E49" s="11">
        <v>-0.28699999999999998</v>
      </c>
      <c r="F49" s="95">
        <v>43983</v>
      </c>
      <c r="G49" s="5">
        <v>25668</v>
      </c>
      <c r="H49" s="11">
        <v>4.7199999999999999E-2</v>
      </c>
      <c r="I49" s="11">
        <v>0.16669999999999999</v>
      </c>
      <c r="J49" s="11">
        <v>2.6700000000000002E-2</v>
      </c>
      <c r="K49" s="95">
        <v>43983</v>
      </c>
      <c r="L49" s="5">
        <v>109985</v>
      </c>
      <c r="M49" s="11">
        <v>3.1899999999999998E-2</v>
      </c>
      <c r="N49" s="11">
        <v>0.30159999999999998</v>
      </c>
      <c r="O49" s="11">
        <v>7.8299999999999995E-2</v>
      </c>
      <c r="P49" s="95">
        <v>43983</v>
      </c>
      <c r="Q49" s="5">
        <v>865889</v>
      </c>
      <c r="R49" s="11">
        <v>7.0000000000000001E-3</v>
      </c>
      <c r="S49" s="11">
        <v>-0.15190000000000001</v>
      </c>
      <c r="T49" s="11">
        <v>-0.28439999999999999</v>
      </c>
      <c r="U49" s="95">
        <v>43983</v>
      </c>
      <c r="V49" s="5">
        <v>239855</v>
      </c>
      <c r="W49" s="11">
        <v>2.7199999999999998E-2</v>
      </c>
      <c r="X49" s="11">
        <v>-0.16569999999999999</v>
      </c>
      <c r="Y49" s="11">
        <v>-0.25280000000000002</v>
      </c>
      <c r="Z49" s="95">
        <v>43983</v>
      </c>
      <c r="AA49" s="5">
        <v>131588</v>
      </c>
      <c r="AB49" s="11">
        <v>-5.0299999999999997E-2</v>
      </c>
      <c r="AC49" s="11">
        <v>-0.26900000000000002</v>
      </c>
      <c r="AD49" s="11">
        <v>-0.374</v>
      </c>
      <c r="AE49" s="95">
        <v>43983</v>
      </c>
      <c r="AF49" s="5">
        <v>135842</v>
      </c>
      <c r="AG49" s="11">
        <v>-3.7400000000000003E-2</v>
      </c>
      <c r="AH49" s="11">
        <v>-0.35470000000000002</v>
      </c>
      <c r="AI49" s="11">
        <v>-0.45229999999999998</v>
      </c>
      <c r="AJ49"/>
    </row>
    <row r="50" spans="1:36" ht="20.100000000000001" customHeight="1">
      <c r="A50" s="36">
        <v>44013</v>
      </c>
      <c r="B50" s="5">
        <v>1517798</v>
      </c>
      <c r="C50" s="11">
        <v>5.8999999999999999E-3</v>
      </c>
      <c r="D50" s="11">
        <v>-0.13769999999999999</v>
      </c>
      <c r="E50" s="11">
        <v>-0.2828</v>
      </c>
      <c r="F50" s="95">
        <v>44013</v>
      </c>
      <c r="G50" s="5">
        <v>26850</v>
      </c>
      <c r="H50" s="11">
        <v>4.5999999999999999E-2</v>
      </c>
      <c r="I50" s="11">
        <v>0.17399999999999999</v>
      </c>
      <c r="J50" s="11">
        <v>7.3999999999999996E-2</v>
      </c>
      <c r="K50" s="95">
        <v>44013</v>
      </c>
      <c r="L50" s="5">
        <v>112558</v>
      </c>
      <c r="M50" s="11">
        <v>2.3400000000000001E-2</v>
      </c>
      <c r="N50" s="11">
        <v>0.25509999999999999</v>
      </c>
      <c r="O50" s="11">
        <v>0.10349999999999999</v>
      </c>
      <c r="P50" s="95">
        <v>44013</v>
      </c>
      <c r="Q50" s="5">
        <v>879855</v>
      </c>
      <c r="R50" s="11">
        <v>1.61E-2</v>
      </c>
      <c r="S50" s="11">
        <v>-0.12189999999999999</v>
      </c>
      <c r="T50" s="11">
        <v>-0.27279999999999999</v>
      </c>
      <c r="U50" s="95">
        <v>44013</v>
      </c>
      <c r="V50" s="5">
        <v>232215</v>
      </c>
      <c r="W50" s="11">
        <v>-3.1899999999999998E-2</v>
      </c>
      <c r="X50" s="11">
        <v>-0.16869999999999999</v>
      </c>
      <c r="Y50" s="11">
        <v>-0.27660000000000001</v>
      </c>
      <c r="Z50" s="95">
        <v>44013</v>
      </c>
      <c r="AA50" s="5">
        <v>130110</v>
      </c>
      <c r="AB50" s="11">
        <v>-1.12E-2</v>
      </c>
      <c r="AC50" s="11">
        <v>-0.24529999999999999</v>
      </c>
      <c r="AD50" s="11">
        <v>-0.38100000000000001</v>
      </c>
      <c r="AE50" s="95">
        <v>44013</v>
      </c>
      <c r="AF50" s="5">
        <v>136210</v>
      </c>
      <c r="AG50" s="11">
        <v>2.7000000000000001E-3</v>
      </c>
      <c r="AH50" s="11">
        <v>-0.29720000000000002</v>
      </c>
      <c r="AI50" s="11">
        <v>-0.45079999999999998</v>
      </c>
      <c r="AJ50"/>
    </row>
    <row r="51" spans="1:36" ht="20.100000000000001" customHeight="1">
      <c r="A51" s="36">
        <v>44044</v>
      </c>
      <c r="B51" s="5">
        <v>1552597</v>
      </c>
      <c r="C51" s="11">
        <v>2.29E-2</v>
      </c>
      <c r="D51" s="11">
        <v>-0.1065</v>
      </c>
      <c r="E51" s="11">
        <v>-0.26629999999999998</v>
      </c>
      <c r="F51" s="95">
        <v>44044</v>
      </c>
      <c r="G51" s="5">
        <v>28220</v>
      </c>
      <c r="H51" s="11">
        <v>5.0999999999999997E-2</v>
      </c>
      <c r="I51" s="11">
        <v>0.34510000000000002</v>
      </c>
      <c r="J51" s="11">
        <v>0.1288</v>
      </c>
      <c r="K51" s="95">
        <v>44044</v>
      </c>
      <c r="L51" s="5">
        <v>120112</v>
      </c>
      <c r="M51" s="11">
        <v>6.7100000000000007E-2</v>
      </c>
      <c r="N51" s="11">
        <v>0.33289999999999997</v>
      </c>
      <c r="O51" s="11">
        <v>0.17760000000000001</v>
      </c>
      <c r="P51" s="95">
        <v>44044</v>
      </c>
      <c r="Q51" s="5">
        <v>899620</v>
      </c>
      <c r="R51" s="11">
        <v>2.2499999999999999E-2</v>
      </c>
      <c r="S51" s="11">
        <v>-9.9299999999999999E-2</v>
      </c>
      <c r="T51" s="11">
        <v>-0.2472</v>
      </c>
      <c r="U51" s="95">
        <v>44044</v>
      </c>
      <c r="V51" s="5">
        <v>232335</v>
      </c>
      <c r="W51" s="11">
        <v>5.0000000000000001E-4</v>
      </c>
      <c r="X51" s="11">
        <v>-0.13950000000000001</v>
      </c>
      <c r="Y51" s="11">
        <v>-0.2762</v>
      </c>
      <c r="Z51" s="95">
        <v>44044</v>
      </c>
      <c r="AA51" s="5">
        <v>132320</v>
      </c>
      <c r="AB51" s="11">
        <v>1.7000000000000001E-2</v>
      </c>
      <c r="AC51" s="11">
        <v>-0.36990000000000001</v>
      </c>
      <c r="AD51" s="11">
        <v>-0.36990000000000001</v>
      </c>
      <c r="AE51" s="95">
        <v>44044</v>
      </c>
      <c r="AF51" s="5">
        <v>139990</v>
      </c>
      <c r="AG51" s="11">
        <v>2.7799999999999998E-2</v>
      </c>
      <c r="AH51" s="11">
        <v>-0.25900000000000001</v>
      </c>
      <c r="AI51" s="11">
        <v>-0.4355</v>
      </c>
      <c r="AJ51"/>
    </row>
    <row r="52" spans="1:36" ht="20.100000000000001" customHeight="1">
      <c r="A52" s="36">
        <v>44075</v>
      </c>
      <c r="B52" s="5">
        <v>1596829</v>
      </c>
      <c r="C52" s="11">
        <v>2.8500000000000001E-2</v>
      </c>
      <c r="D52" s="11">
        <v>-5.8000000000000003E-2</v>
      </c>
      <c r="E52" s="11">
        <v>-0.24540000000000001</v>
      </c>
      <c r="F52" s="95">
        <v>44075</v>
      </c>
      <c r="G52" s="5">
        <v>30477</v>
      </c>
      <c r="H52" s="11">
        <v>0.08</v>
      </c>
      <c r="I52" s="11">
        <v>0.53500000000000003</v>
      </c>
      <c r="J52" s="11">
        <v>0.21909999999999999</v>
      </c>
      <c r="K52" s="95">
        <v>44075</v>
      </c>
      <c r="L52" s="5">
        <v>126092</v>
      </c>
      <c r="M52" s="11">
        <v>4.9799999999999997E-2</v>
      </c>
      <c r="N52" s="11">
        <v>0.38179999999999997</v>
      </c>
      <c r="O52" s="11">
        <v>0.23619999999999999</v>
      </c>
      <c r="P52" s="95">
        <v>44075</v>
      </c>
      <c r="Q52" s="5">
        <v>922340</v>
      </c>
      <c r="R52" s="11">
        <v>2.53E-2</v>
      </c>
      <c r="S52" s="11">
        <v>-6.5100000000000005E-2</v>
      </c>
      <c r="T52" s="11">
        <v>-0.23769999999999999</v>
      </c>
      <c r="U52" s="95">
        <v>44075</v>
      </c>
      <c r="V52" s="5">
        <v>235981</v>
      </c>
      <c r="W52" s="11">
        <v>1.5699999999999999E-2</v>
      </c>
      <c r="X52" s="11">
        <v>-0.1115</v>
      </c>
      <c r="Y52" s="11">
        <v>-0.26490000000000002</v>
      </c>
      <c r="Z52" s="95">
        <v>44075</v>
      </c>
      <c r="AA52" s="5">
        <v>137600</v>
      </c>
      <c r="AB52" s="11">
        <v>3.9899999999999998E-2</v>
      </c>
      <c r="AC52" s="11">
        <v>-0.14180000000000001</v>
      </c>
      <c r="AD52" s="11">
        <v>-0.34539999999999998</v>
      </c>
      <c r="AE52" s="95">
        <v>44075</v>
      </c>
      <c r="AF52" s="5">
        <v>144339</v>
      </c>
      <c r="AG52" s="11">
        <v>3.1099999999999999E-2</v>
      </c>
      <c r="AH52" s="11">
        <v>-0.15870000000000001</v>
      </c>
      <c r="AI52" s="11">
        <v>-0.41798790322580598</v>
      </c>
      <c r="AJ52"/>
    </row>
    <row r="53" spans="1:36" ht="20.100000000000001" customHeight="1">
      <c r="A53" s="36">
        <v>44105</v>
      </c>
      <c r="B53" s="5">
        <v>1623724</v>
      </c>
      <c r="C53" s="11">
        <v>1.6799999999999999E-2</v>
      </c>
      <c r="D53" s="11">
        <v>-4.0000000000000002E-4</v>
      </c>
      <c r="E53" s="11">
        <v>-0.23269999999999999</v>
      </c>
      <c r="F53" s="95">
        <v>44105</v>
      </c>
      <c r="G53" s="5">
        <v>31499</v>
      </c>
      <c r="H53" s="11">
        <v>3.3500000000000002E-2</v>
      </c>
      <c r="I53" s="11">
        <v>0.54859999999999998</v>
      </c>
      <c r="J53" s="11">
        <v>0.26</v>
      </c>
      <c r="K53" s="95">
        <v>44105</v>
      </c>
      <c r="L53" s="5">
        <v>128292</v>
      </c>
      <c r="M53" s="11">
        <v>1.7399999999999999E-2</v>
      </c>
      <c r="N53" s="11">
        <v>0.38250000000000001</v>
      </c>
      <c r="O53" s="11">
        <v>0.25779999999999997</v>
      </c>
      <c r="P53" s="95">
        <v>44105</v>
      </c>
      <c r="Q53" s="5">
        <v>937880</v>
      </c>
      <c r="R53" s="11">
        <v>1.6799999999999999E-2</v>
      </c>
      <c r="S53" s="11">
        <v>8.3999999999999995E-3</v>
      </c>
      <c r="T53" s="11">
        <v>-0.22489999999999999</v>
      </c>
      <c r="U53" s="95">
        <v>44105</v>
      </c>
      <c r="V53" s="5">
        <v>239943</v>
      </c>
      <c r="W53" s="11">
        <v>1.6799999999999999E-2</v>
      </c>
      <c r="X53" s="11">
        <v>-7.7100000000000002E-2</v>
      </c>
      <c r="Y53" s="11">
        <v>-0.2525</v>
      </c>
      <c r="Z53" s="95">
        <v>44105</v>
      </c>
      <c r="AA53" s="5">
        <v>139888</v>
      </c>
      <c r="AB53" s="11">
        <v>1.66E-2</v>
      </c>
      <c r="AC53" s="11">
        <v>-0.10489999999999999</v>
      </c>
      <c r="AD53" s="11">
        <v>-0.334500475737393</v>
      </c>
      <c r="AE53" s="95">
        <v>44105</v>
      </c>
      <c r="AF53" s="5">
        <v>146222</v>
      </c>
      <c r="AG53" s="11">
        <v>1.2999999999999999E-2</v>
      </c>
      <c r="AH53" s="11">
        <v>-0.1129</v>
      </c>
      <c r="AI53" s="11">
        <v>-0.41039999999999999</v>
      </c>
      <c r="AJ53"/>
    </row>
    <row r="54" spans="1:36" ht="20.100000000000001" customHeight="1">
      <c r="A54" s="36">
        <v>44136</v>
      </c>
      <c r="B54" s="5">
        <v>1666640</v>
      </c>
      <c r="C54" s="11">
        <v>2.64E-2</v>
      </c>
      <c r="D54" s="86">
        <v>4.5400000000000003E-2</v>
      </c>
      <c r="E54" s="86">
        <v>-0.21240000000000001</v>
      </c>
      <c r="F54" s="95">
        <v>44136</v>
      </c>
      <c r="G54" s="5">
        <v>32222</v>
      </c>
      <c r="H54" s="11">
        <v>2.3E-2</v>
      </c>
      <c r="I54" s="86">
        <v>0.53420000000000001</v>
      </c>
      <c r="J54" s="86">
        <v>0.28889999999999999</v>
      </c>
      <c r="K54" s="95">
        <v>44136</v>
      </c>
      <c r="L54" s="5">
        <v>132211</v>
      </c>
      <c r="M54" s="11">
        <v>3.0599999999999999E-2</v>
      </c>
      <c r="N54" s="86">
        <v>0.39019999999999999</v>
      </c>
      <c r="O54" s="86">
        <v>0.29620000000000002</v>
      </c>
      <c r="P54" s="95">
        <v>44136</v>
      </c>
      <c r="Q54" s="5">
        <v>963333</v>
      </c>
      <c r="R54" s="11">
        <v>2.7099999999999999E-2</v>
      </c>
      <c r="S54" s="86">
        <v>4.8800000000000003E-2</v>
      </c>
      <c r="T54" s="86">
        <v>-0.2039</v>
      </c>
      <c r="U54" s="95">
        <v>44136</v>
      </c>
      <c r="V54" s="5">
        <v>245222</v>
      </c>
      <c r="W54" s="11">
        <v>2.1999999999999999E-2</v>
      </c>
      <c r="X54" s="86">
        <v>-2.52E-2</v>
      </c>
      <c r="Y54" s="86">
        <v>-0.2361</v>
      </c>
      <c r="Z54" s="95">
        <v>44136</v>
      </c>
      <c r="AA54" s="5">
        <v>143832</v>
      </c>
      <c r="AB54" s="11">
        <v>2.8199999999999999E-2</v>
      </c>
      <c r="AC54" s="86">
        <v>-5.0599999999999999E-2</v>
      </c>
      <c r="AD54" s="86">
        <v>-0.31569999999999998</v>
      </c>
      <c r="AE54" s="95">
        <v>44136</v>
      </c>
      <c r="AF54" s="5">
        <v>149820</v>
      </c>
      <c r="AG54" s="11">
        <v>2.46E-2</v>
      </c>
      <c r="AH54" s="86">
        <v>-4.2999999999999997E-2</v>
      </c>
      <c r="AI54" s="86">
        <v>-0.39589999999999997</v>
      </c>
      <c r="AJ54"/>
    </row>
    <row r="55" spans="1:36" ht="20.100000000000001" customHeight="1">
      <c r="A55" s="36">
        <v>44166</v>
      </c>
      <c r="B55" s="5">
        <v>1675222</v>
      </c>
      <c r="C55" s="86">
        <v>5.1000000000000004E-3</v>
      </c>
      <c r="D55" s="86">
        <v>0.1167</v>
      </c>
      <c r="E55" s="86">
        <v>-0.2084</v>
      </c>
      <c r="F55" s="95">
        <v>44166</v>
      </c>
      <c r="G55" s="5">
        <v>33350</v>
      </c>
      <c r="H55" s="11">
        <v>3.5000000000000003E-2</v>
      </c>
      <c r="I55" s="86">
        <v>0.75639999999999996</v>
      </c>
      <c r="J55" s="86">
        <v>0.33400000000000002</v>
      </c>
      <c r="K55" s="95">
        <v>44166</v>
      </c>
      <c r="L55" s="5">
        <v>134220</v>
      </c>
      <c r="M55" s="11">
        <v>1.52E-2</v>
      </c>
      <c r="N55" s="86">
        <v>0.49880000000000002</v>
      </c>
      <c r="O55" s="86">
        <v>0.31590000000000001</v>
      </c>
      <c r="P55" s="95">
        <v>44166</v>
      </c>
      <c r="Q55" s="5">
        <v>965222</v>
      </c>
      <c r="R55" s="11">
        <v>2E-3</v>
      </c>
      <c r="S55" s="86">
        <v>0.12670000000000001</v>
      </c>
      <c r="T55" s="86">
        <v>-0.20230000000000001</v>
      </c>
      <c r="U55" s="95">
        <v>44166</v>
      </c>
      <c r="V55" s="5">
        <v>246660</v>
      </c>
      <c r="W55" s="11">
        <v>5.8999999999999999E-3</v>
      </c>
      <c r="X55" s="86">
        <v>2.35E-2</v>
      </c>
      <c r="Y55" s="86">
        <v>-0.2316</v>
      </c>
      <c r="Z55" s="95">
        <v>44166</v>
      </c>
      <c r="AA55" s="5">
        <v>143550</v>
      </c>
      <c r="AB55" s="11">
        <v>-2E-3</v>
      </c>
      <c r="AC55" s="86">
        <v>7.7999999999999996E-3</v>
      </c>
      <c r="AD55" s="86">
        <v>-0.31709999999999999</v>
      </c>
      <c r="AE55" s="95">
        <v>44166</v>
      </c>
      <c r="AF55" s="5">
        <v>152220</v>
      </c>
      <c r="AG55" s="11">
        <v>1.6E-2</v>
      </c>
      <c r="AH55" s="86">
        <v>4.3E-3</v>
      </c>
      <c r="AI55" s="86">
        <v>-0.38619999999999999</v>
      </c>
      <c r="AJ55"/>
    </row>
    <row r="56" spans="1:36" ht="20.100000000000001" customHeight="1">
      <c r="A56" s="36">
        <v>44197</v>
      </c>
      <c r="B56" s="5">
        <v>1525464</v>
      </c>
      <c r="C56" s="11">
        <v>-8.9399999999999993E-2</v>
      </c>
      <c r="D56" s="86">
        <v>2.6214668589757399E-2</v>
      </c>
      <c r="E56" s="86">
        <v>-0.27914941876949301</v>
      </c>
      <c r="F56" s="95">
        <v>44197</v>
      </c>
      <c r="G56" s="5">
        <v>26282</v>
      </c>
      <c r="H56" s="11">
        <v>-0.21190000000000001</v>
      </c>
      <c r="I56" s="86">
        <v>0.36275018147879301</v>
      </c>
      <c r="J56" s="86">
        <v>5.1279999999999999E-2</v>
      </c>
      <c r="K56" s="95">
        <v>44197</v>
      </c>
      <c r="L56" s="5">
        <v>106992</v>
      </c>
      <c r="M56" s="11">
        <v>-0.2029</v>
      </c>
      <c r="N56" s="86">
        <v>0.172104029271927</v>
      </c>
      <c r="O56" s="86">
        <v>4.8941176470588203E-2</v>
      </c>
      <c r="P56" s="95">
        <v>44197</v>
      </c>
      <c r="Q56" s="5">
        <v>897965</v>
      </c>
      <c r="R56" s="11">
        <v>-6.9699999999999998E-2</v>
      </c>
      <c r="S56" s="86">
        <v>5.3729385175397597E-2</v>
      </c>
      <c r="T56" s="86">
        <v>-0.257880165289256</v>
      </c>
      <c r="U56" s="95">
        <v>44197</v>
      </c>
      <c r="V56" s="5">
        <v>224670</v>
      </c>
      <c r="W56" s="11">
        <v>-8.9200000000000002E-2</v>
      </c>
      <c r="X56" s="86">
        <v>-5.5472642044857398E-2</v>
      </c>
      <c r="Y56" s="86">
        <v>-0.300093457943925</v>
      </c>
      <c r="Z56" s="95">
        <v>44197</v>
      </c>
      <c r="AA56" s="5">
        <v>126222</v>
      </c>
      <c r="AB56" s="11">
        <v>-0.1207</v>
      </c>
      <c r="AC56" s="86">
        <v>-9.1228499636410804E-2</v>
      </c>
      <c r="AD56" s="86">
        <v>-0.39951474785918201</v>
      </c>
      <c r="AE56" s="95">
        <v>44197</v>
      </c>
      <c r="AF56" s="5">
        <v>143333</v>
      </c>
      <c r="AG56" s="11">
        <v>-5.8400000000000001E-2</v>
      </c>
      <c r="AH56" s="86">
        <v>-2.4892511157069801E-2</v>
      </c>
      <c r="AI56" s="86">
        <v>-0.42204435483871</v>
      </c>
      <c r="AJ56"/>
    </row>
    <row r="57" spans="1:36" ht="20.100000000000001" customHeight="1">
      <c r="A57" s="36">
        <v>44228</v>
      </c>
      <c r="B57" s="5">
        <v>1404672</v>
      </c>
      <c r="C57" s="11">
        <v>-7.9200000000000007E-2</v>
      </c>
      <c r="D57" s="11">
        <v>-4.4200000000000003E-2</v>
      </c>
      <c r="E57" s="11">
        <v>-0.3362</v>
      </c>
      <c r="F57" s="95">
        <v>44228</v>
      </c>
      <c r="G57" s="5">
        <v>20099</v>
      </c>
      <c r="H57" s="11">
        <v>-0.23530000000000001</v>
      </c>
      <c r="I57" s="11">
        <v>5.7799999999999997E-2</v>
      </c>
      <c r="J57" s="11">
        <v>-0.19600000000000001</v>
      </c>
      <c r="K57" s="95">
        <v>44228</v>
      </c>
      <c r="L57" s="5">
        <v>90990</v>
      </c>
      <c r="M57" s="11">
        <v>-0.14960000000000001</v>
      </c>
      <c r="N57" s="11">
        <v>-3.73E-2</v>
      </c>
      <c r="O57" s="11">
        <v>-0.1079</v>
      </c>
      <c r="P57" s="95">
        <v>44228</v>
      </c>
      <c r="Q57" s="5">
        <v>822090</v>
      </c>
      <c r="R57" s="11">
        <v>-8.4500000000000006E-2</v>
      </c>
      <c r="S57" s="11">
        <v>-2.3E-2</v>
      </c>
      <c r="T57" s="11">
        <v>-0.3206</v>
      </c>
      <c r="U57" s="95">
        <v>44228</v>
      </c>
      <c r="V57" s="5">
        <v>215999</v>
      </c>
      <c r="W57" s="11">
        <v>-3.8600000000000002E-2</v>
      </c>
      <c r="X57" s="11">
        <v>-7.5200000000000003E-2</v>
      </c>
      <c r="Y57" s="11">
        <v>-0.3271</v>
      </c>
      <c r="Z57" s="95">
        <v>44228</v>
      </c>
      <c r="AA57" s="5">
        <v>116202</v>
      </c>
      <c r="AB57" s="11">
        <v>-7.9399999999999998E-2</v>
      </c>
      <c r="AC57" s="11">
        <v>-0.1424</v>
      </c>
      <c r="AD57" s="11">
        <v>-0.44719999999999999</v>
      </c>
      <c r="AE57" s="95">
        <v>44228</v>
      </c>
      <c r="AF57" s="5">
        <v>139292</v>
      </c>
      <c r="AG57" s="11">
        <v>-2.8199999999999999E-2</v>
      </c>
      <c r="AH57" s="11">
        <v>-4.2299999999999997E-2</v>
      </c>
      <c r="AI57" s="11">
        <v>-0.43830000000000002</v>
      </c>
      <c r="AJ57"/>
    </row>
    <row r="58" spans="1:36" ht="20.100000000000001" customHeight="1">
      <c r="A58" s="36">
        <v>44256</v>
      </c>
      <c r="B58" s="5">
        <v>1438277</v>
      </c>
      <c r="C58" s="11">
        <v>2.3900000000000001E-2</v>
      </c>
      <c r="D58" s="11">
        <v>-1.01E-2</v>
      </c>
      <c r="E58" s="11">
        <v>-0.32029999999999997</v>
      </c>
      <c r="F58" s="95">
        <v>44256</v>
      </c>
      <c r="G58" s="5">
        <v>19229</v>
      </c>
      <c r="H58" s="11">
        <v>-4.3299999999999998E-2</v>
      </c>
      <c r="I58" s="86">
        <v>-5.3400000000000003E-2</v>
      </c>
      <c r="J58" s="86">
        <v>-0.23080000000000001</v>
      </c>
      <c r="K58" s="95">
        <v>44256</v>
      </c>
      <c r="L58" s="5">
        <v>98870</v>
      </c>
      <c r="M58" s="11">
        <v>8.6599999999999996E-2</v>
      </c>
      <c r="N58" s="86">
        <v>-1.0200000000000001E-2</v>
      </c>
      <c r="O58" s="86">
        <v>-3.0700000000000002E-2</v>
      </c>
      <c r="P58" s="95">
        <v>44256</v>
      </c>
      <c r="Q58" s="5">
        <v>832000</v>
      </c>
      <c r="R58" s="11">
        <v>1.21E-2</v>
      </c>
      <c r="S58" s="86">
        <v>2.3E-3</v>
      </c>
      <c r="T58" s="86">
        <v>-0.31240000000000001</v>
      </c>
      <c r="U58" s="95">
        <v>44256</v>
      </c>
      <c r="V58" s="5">
        <v>220099</v>
      </c>
      <c r="W58" s="11">
        <v>1.9E-2</v>
      </c>
      <c r="X58" s="86">
        <v>-4.1300000000000003E-2</v>
      </c>
      <c r="Y58" s="86">
        <v>-0.31430000000000002</v>
      </c>
      <c r="Z58" s="95">
        <v>44256</v>
      </c>
      <c r="AA58" s="5">
        <v>119882</v>
      </c>
      <c r="AB58" s="11">
        <v>3.1699999999999999E-2</v>
      </c>
      <c r="AC58" s="86">
        <v>-9.5500000000000002E-2</v>
      </c>
      <c r="AD58" s="86">
        <v>-0.42970000000000003</v>
      </c>
      <c r="AE58" s="95">
        <v>44256</v>
      </c>
      <c r="AF58" s="5">
        <v>147033</v>
      </c>
      <c r="AG58" s="11">
        <v>5.5599999999999997E-2</v>
      </c>
      <c r="AH58" s="86">
        <v>4.6300000000000001E-2</v>
      </c>
      <c r="AI58" s="86">
        <v>-0.40710000000000002</v>
      </c>
      <c r="AJ58"/>
    </row>
    <row r="59" spans="1:36" ht="20.100000000000001" customHeight="1">
      <c r="A59" s="36">
        <v>44287</v>
      </c>
      <c r="B59" s="5">
        <v>1461951</v>
      </c>
      <c r="C59" s="11">
        <v>1.6500000000000001E-2</v>
      </c>
      <c r="D59" s="86">
        <v>-5.0000000000000001E-4</v>
      </c>
      <c r="E59" s="86">
        <v>-0.30919999999999997</v>
      </c>
      <c r="F59" s="95">
        <v>44287</v>
      </c>
      <c r="G59" s="5">
        <v>20215</v>
      </c>
      <c r="H59" s="11">
        <v>5.1299999999999998E-2</v>
      </c>
      <c r="I59" s="86">
        <v>-8.5300000000000001E-2</v>
      </c>
      <c r="J59" s="86">
        <v>-0.19139999999999999</v>
      </c>
      <c r="K59" s="95">
        <v>44287</v>
      </c>
      <c r="L59" s="5">
        <v>102110</v>
      </c>
      <c r="M59" s="11">
        <v>3.2800000000000003E-2</v>
      </c>
      <c r="N59" s="86">
        <v>-4.0000000000000002E-4</v>
      </c>
      <c r="O59" s="86">
        <v>1.1000000000000001E-3</v>
      </c>
      <c r="P59" s="95">
        <v>44287</v>
      </c>
      <c r="Q59" s="5">
        <v>844000</v>
      </c>
      <c r="R59" s="11">
        <v>1.44E-2</v>
      </c>
      <c r="S59" s="86">
        <v>1.29E-2</v>
      </c>
      <c r="T59" s="86">
        <v>-0.30249999999999999</v>
      </c>
      <c r="U59" s="95">
        <v>44287</v>
      </c>
      <c r="V59" s="5">
        <v>221512</v>
      </c>
      <c r="W59" s="11">
        <v>6.4000000000000003E-3</v>
      </c>
      <c r="X59" s="86">
        <v>-4.5699999999999998E-2</v>
      </c>
      <c r="Y59" s="86">
        <v>-0.30990000000000001</v>
      </c>
      <c r="Z59" s="95">
        <v>44287</v>
      </c>
      <c r="AA59" s="5">
        <v>121100</v>
      </c>
      <c r="AB59" s="11">
        <v>1.0200000000000001E-2</v>
      </c>
      <c r="AC59" s="86">
        <v>-9.3200000000000005E-2</v>
      </c>
      <c r="AD59" s="86">
        <v>-0.4239</v>
      </c>
      <c r="AE59" s="95">
        <v>44287</v>
      </c>
      <c r="AF59" s="5">
        <v>153014</v>
      </c>
      <c r="AG59" s="11">
        <v>4.07E-2</v>
      </c>
      <c r="AH59" s="86">
        <v>9.6699999999999994E-2</v>
      </c>
      <c r="AI59" s="86">
        <v>-0.38300000000000001</v>
      </c>
      <c r="AJ59"/>
    </row>
    <row r="60" spans="1:36" ht="20.100000000000001" customHeight="1">
      <c r="A60" s="82">
        <v>44317</v>
      </c>
      <c r="B60" s="83">
        <v>1494553</v>
      </c>
      <c r="C60" s="85">
        <v>2.23E-2</v>
      </c>
      <c r="D60" s="85">
        <v>-6.4000000000000003E-3</v>
      </c>
      <c r="E60" s="85">
        <v>-0.29380000000000001</v>
      </c>
      <c r="F60" s="84">
        <v>44317</v>
      </c>
      <c r="G60" s="83">
        <v>22224</v>
      </c>
      <c r="H60" s="85">
        <v>9.9400000000000002E-2</v>
      </c>
      <c r="I60" s="85">
        <v>-9.3299999999999994E-2</v>
      </c>
      <c r="J60" s="85">
        <v>-0.111</v>
      </c>
      <c r="K60" s="84">
        <v>44317</v>
      </c>
      <c r="L60" s="83">
        <v>109101</v>
      </c>
      <c r="M60" s="85">
        <v>6.8500000000000005E-2</v>
      </c>
      <c r="N60" s="85">
        <v>2.3599999999999999E-2</v>
      </c>
      <c r="O60" s="85">
        <v>6.9599999999999995E-2</v>
      </c>
      <c r="P60" s="84">
        <v>44317</v>
      </c>
      <c r="Q60" s="83">
        <v>855858</v>
      </c>
      <c r="R60" s="85">
        <v>1.4E-2</v>
      </c>
      <c r="S60" s="85">
        <v>-4.7000000000000002E-3</v>
      </c>
      <c r="T60" s="85">
        <v>-0.29270000000000002</v>
      </c>
      <c r="U60" s="84">
        <v>44317</v>
      </c>
      <c r="V60" s="83">
        <v>225844</v>
      </c>
      <c r="W60" s="85">
        <v>1.9599999999999999E-2</v>
      </c>
      <c r="X60" s="85">
        <v>-3.2800000000000003E-2</v>
      </c>
      <c r="Y60" s="85">
        <v>-0.2964</v>
      </c>
      <c r="Z60" s="84">
        <v>44317</v>
      </c>
      <c r="AA60" s="83">
        <v>123524</v>
      </c>
      <c r="AB60" s="85">
        <v>0.02</v>
      </c>
      <c r="AC60" s="85">
        <v>-0.1085</v>
      </c>
      <c r="AD60" s="85">
        <v>-0.41239999999999999</v>
      </c>
      <c r="AE60" s="84">
        <v>44317</v>
      </c>
      <c r="AF60" s="83">
        <v>158002</v>
      </c>
      <c r="AG60" s="85">
        <v>3.2599999999999997E-2</v>
      </c>
      <c r="AH60" s="85">
        <v>0.1196</v>
      </c>
      <c r="AI60" s="85">
        <v>-0.3629</v>
      </c>
      <c r="AJ60"/>
    </row>
    <row r="61" spans="1:36" ht="20.100000000000001" customHeight="1">
      <c r="A61" s="36">
        <v>44348</v>
      </c>
      <c r="B61" s="83">
        <f>G61+L61+Q61+V61+AA61+AF61</f>
        <v>1547451</v>
      </c>
      <c r="C61" s="11">
        <v>3.5400000000000001E-2</v>
      </c>
      <c r="D61" s="11">
        <v>2.5600000000000001E-2</v>
      </c>
      <c r="E61" s="11">
        <v>-0.26879999999999998</v>
      </c>
      <c r="F61" s="95">
        <v>44348</v>
      </c>
      <c r="G61" s="5">
        <v>23211</v>
      </c>
      <c r="H61" s="11">
        <v>4.4400000000000002E-2</v>
      </c>
      <c r="I61" s="11">
        <v>-9.5699999999999993E-2</v>
      </c>
      <c r="J61" s="11">
        <v>-7.1599999999999997E-2</v>
      </c>
      <c r="K61" s="95">
        <v>44348</v>
      </c>
      <c r="L61" s="5">
        <v>112125</v>
      </c>
      <c r="M61" s="11">
        <v>2.7699999999999999E-2</v>
      </c>
      <c r="N61" s="11">
        <v>1.95E-2</v>
      </c>
      <c r="O61" s="11">
        <v>9.9299999999999999E-2</v>
      </c>
      <c r="P61" s="95">
        <v>44348</v>
      </c>
      <c r="Q61" s="5">
        <v>884453</v>
      </c>
      <c r="R61" s="11">
        <v>3.3399999999999999E-2</v>
      </c>
      <c r="S61" s="11">
        <v>2.1399999999999999E-2</v>
      </c>
      <c r="T61" s="11">
        <v>-0.26900000000000002</v>
      </c>
      <c r="U61" s="95">
        <v>44348</v>
      </c>
      <c r="V61" s="5">
        <v>232524</v>
      </c>
      <c r="W61" s="11">
        <v>2.9600000000000001E-2</v>
      </c>
      <c r="X61" s="11">
        <v>-3.0599999999999999E-2</v>
      </c>
      <c r="Y61" s="11">
        <v>-0.27560000000000001</v>
      </c>
      <c r="Z61" s="95">
        <v>44348</v>
      </c>
      <c r="AA61" s="5">
        <v>129698</v>
      </c>
      <c r="AB61" s="11">
        <v>0.05</v>
      </c>
      <c r="AC61" s="11">
        <v>-1.44E-2</v>
      </c>
      <c r="AD61" s="11">
        <v>-0.38300000000000001</v>
      </c>
      <c r="AE61" s="95">
        <v>44348</v>
      </c>
      <c r="AF61" s="5">
        <v>165440</v>
      </c>
      <c r="AG61" s="11">
        <v>4.7100000000000003E-2</v>
      </c>
      <c r="AH61" s="11">
        <v>0.21790000000000001</v>
      </c>
      <c r="AI61" s="11">
        <v>-0.33289999999999997</v>
      </c>
      <c r="AJ61"/>
    </row>
    <row r="62" spans="1:36" ht="20.100000000000001" customHeight="1">
      <c r="A62" s="36">
        <v>44378</v>
      </c>
      <c r="B62" s="83">
        <v>1567507</v>
      </c>
      <c r="C62" s="11">
        <v>1.2999999999999999E-2</v>
      </c>
      <c r="D62" s="11">
        <v>3.2800000000000003E-2</v>
      </c>
      <c r="E62" s="11">
        <v>-0.25929999999999997</v>
      </c>
      <c r="F62" s="95">
        <v>44378</v>
      </c>
      <c r="G62" s="5">
        <v>23656</v>
      </c>
      <c r="H62" s="11">
        <v>1.9199999999999998E-2</v>
      </c>
      <c r="I62" s="11">
        <v>-0.11899999999999999</v>
      </c>
      <c r="J62" s="11">
        <v>-5.3800000000000001E-2</v>
      </c>
      <c r="K62" s="95">
        <v>44378</v>
      </c>
      <c r="L62" s="5">
        <v>113968</v>
      </c>
      <c r="M62" s="11">
        <v>1.6400000000000001E-2</v>
      </c>
      <c r="N62" s="11">
        <v>1.2500000000000001E-2</v>
      </c>
      <c r="O62" s="11">
        <v>0.1173</v>
      </c>
      <c r="P62" s="95">
        <v>44378</v>
      </c>
      <c r="Q62" s="5">
        <v>885411</v>
      </c>
      <c r="R62" s="11">
        <v>1.1000000000000001E-3</v>
      </c>
      <c r="S62" s="11">
        <v>6.3E-3</v>
      </c>
      <c r="T62" s="11">
        <v>-0.26829999999999998</v>
      </c>
      <c r="U62" s="95">
        <v>44378</v>
      </c>
      <c r="V62" s="5">
        <v>239845</v>
      </c>
      <c r="W62" s="11">
        <v>3.15E-2</v>
      </c>
      <c r="X62" s="11">
        <v>3.2899999999999999E-2</v>
      </c>
      <c r="Y62" s="11">
        <v>-0.25280000000000002</v>
      </c>
      <c r="Z62" s="95">
        <v>44378</v>
      </c>
      <c r="AA62" s="5">
        <v>135840</v>
      </c>
      <c r="AB62" s="11">
        <v>4.7399999999999998E-2</v>
      </c>
      <c r="AC62" s="11">
        <v>4.3999999999999997E-2</v>
      </c>
      <c r="AD62" s="11">
        <v>-0.3538</v>
      </c>
      <c r="AE62" s="95">
        <v>44378</v>
      </c>
      <c r="AF62" s="5">
        <v>168787</v>
      </c>
      <c r="AG62" s="11">
        <v>2.0199999999999999E-2</v>
      </c>
      <c r="AH62" s="11">
        <v>0.2392</v>
      </c>
      <c r="AI62" s="11">
        <v>-0.31940000000000002</v>
      </c>
      <c r="AJ62"/>
    </row>
    <row r="63" spans="1:36" ht="20.100000000000001" customHeight="1">
      <c r="A63" s="36">
        <v>44409</v>
      </c>
      <c r="B63" s="5">
        <v>1595389</v>
      </c>
      <c r="C63" s="11">
        <v>1.78E-2</v>
      </c>
      <c r="D63" s="11">
        <v>2.76E-2</v>
      </c>
      <c r="E63" s="11">
        <v>-0.24610000000000001</v>
      </c>
      <c r="F63" s="95">
        <v>44409</v>
      </c>
      <c r="G63" s="5">
        <v>24584</v>
      </c>
      <c r="H63" s="11">
        <v>3.9199999999999999E-2</v>
      </c>
      <c r="I63" s="11">
        <v>-0.1288</v>
      </c>
      <c r="J63" s="11">
        <v>-1.66E-2</v>
      </c>
      <c r="K63" s="95">
        <v>44409</v>
      </c>
      <c r="L63" s="5">
        <v>117440</v>
      </c>
      <c r="M63" s="11">
        <v>3.0499999999999999E-2</v>
      </c>
      <c r="N63" s="11">
        <v>-2.2200000000000001E-2</v>
      </c>
      <c r="O63" s="11">
        <v>0.15140000000000001</v>
      </c>
      <c r="P63" s="95">
        <v>44409</v>
      </c>
      <c r="Q63" s="5">
        <v>895870</v>
      </c>
      <c r="R63" s="11">
        <v>1.18E-2</v>
      </c>
      <c r="S63" s="11">
        <v>-4.1999999999999997E-3</v>
      </c>
      <c r="T63" s="11">
        <v>-0.2596</v>
      </c>
      <c r="U63" s="95">
        <v>44409</v>
      </c>
      <c r="V63" s="5">
        <v>245140</v>
      </c>
      <c r="W63" s="11">
        <v>2.2100000000000002E-2</v>
      </c>
      <c r="X63" s="11">
        <v>5.5100000000000003E-2</v>
      </c>
      <c r="Y63" s="11">
        <v>-0.23630000000000001</v>
      </c>
      <c r="Z63" s="95">
        <v>44409</v>
      </c>
      <c r="AA63" s="5">
        <v>140240</v>
      </c>
      <c r="AB63" s="11">
        <v>3.2399999999999998E-2</v>
      </c>
      <c r="AC63" s="11">
        <v>5.9900000000000002E-2</v>
      </c>
      <c r="AD63" s="11">
        <v>-0.33279999999999998</v>
      </c>
      <c r="AE63" s="95">
        <v>44409</v>
      </c>
      <c r="AF63" s="5">
        <v>172115</v>
      </c>
      <c r="AG63" s="11">
        <v>1.9699999999999999E-2</v>
      </c>
      <c r="AH63" s="11">
        <v>0.22950000000000001</v>
      </c>
      <c r="AI63" s="11">
        <v>-0.30599999999999999</v>
      </c>
      <c r="AJ63"/>
    </row>
    <row r="64" spans="1:36" ht="20.100000000000001" customHeight="1">
      <c r="A64" s="36">
        <v>44440</v>
      </c>
      <c r="B64" s="5">
        <v>1615425</v>
      </c>
      <c r="C64" s="11">
        <v>1.26E-2</v>
      </c>
      <c r="D64" s="11">
        <v>1.1599999999999999E-2</v>
      </c>
      <c r="E64" s="11">
        <v>-0.2366</v>
      </c>
      <c r="F64" s="95">
        <v>44440</v>
      </c>
      <c r="G64" s="5">
        <v>25553</v>
      </c>
      <c r="H64" s="11">
        <v>3.9399999999999998E-2</v>
      </c>
      <c r="I64" s="11">
        <v>-0.16159999999999999</v>
      </c>
      <c r="J64" s="11">
        <v>2.2100000000000002E-2</v>
      </c>
      <c r="K64" s="95">
        <v>44440</v>
      </c>
      <c r="L64" s="5">
        <v>120993</v>
      </c>
      <c r="M64" s="11">
        <v>3.0300000000000001E-2</v>
      </c>
      <c r="N64" s="11">
        <v>-4.0399999999999998E-2</v>
      </c>
      <c r="O64" s="11">
        <v>0.1862</v>
      </c>
      <c r="P64" s="95">
        <v>44440</v>
      </c>
      <c r="Q64" s="5">
        <v>902291</v>
      </c>
      <c r="R64" s="11">
        <v>7.1999999999999998E-3</v>
      </c>
      <c r="S64" s="11">
        <v>-2.1700000000000001E-2</v>
      </c>
      <c r="T64" s="11">
        <v>-0.25430000000000003</v>
      </c>
      <c r="U64" s="95">
        <v>44440</v>
      </c>
      <c r="V64" s="5">
        <v>250222</v>
      </c>
      <c r="W64" s="11">
        <v>2.07E-2</v>
      </c>
      <c r="X64" s="11">
        <v>6.0299999999999999E-2</v>
      </c>
      <c r="Y64" s="11">
        <v>-0.2205</v>
      </c>
      <c r="Z64" s="95">
        <v>44440</v>
      </c>
      <c r="AA64" s="5">
        <v>143733</v>
      </c>
      <c r="AB64" s="11">
        <v>2.4899999999999999E-2</v>
      </c>
      <c r="AC64" s="11">
        <v>4.4600000000000001E-2</v>
      </c>
      <c r="AD64" s="11">
        <v>-0.31619999999999998</v>
      </c>
      <c r="AE64" s="95">
        <v>44440</v>
      </c>
      <c r="AF64" s="5">
        <v>172633</v>
      </c>
      <c r="AG64" s="11">
        <v>3.0000000000000001E-3</v>
      </c>
      <c r="AH64" s="11">
        <v>0.19600000000000001</v>
      </c>
      <c r="AI64" s="11">
        <v>-0.3039</v>
      </c>
      <c r="AJ64"/>
    </row>
    <row r="65" spans="1:36" ht="20.100000000000001" customHeight="1">
      <c r="A65" s="36">
        <v>44470</v>
      </c>
      <c r="B65" s="5">
        <v>1632796</v>
      </c>
      <c r="C65" s="11">
        <v>1.0800000000000001E-2</v>
      </c>
      <c r="D65" s="11">
        <v>5.5999999999999999E-3</v>
      </c>
      <c r="E65" s="11">
        <v>-0.22839999999999999</v>
      </c>
      <c r="F65" s="95">
        <v>44470</v>
      </c>
      <c r="G65" s="5">
        <v>25373</v>
      </c>
      <c r="H65" s="11">
        <v>-7.0000000000000001E-3</v>
      </c>
      <c r="I65" s="11">
        <v>-0.19450000000000001</v>
      </c>
      <c r="J65" s="11">
        <v>1.49E-2</v>
      </c>
      <c r="K65" s="95">
        <v>44470</v>
      </c>
      <c r="L65" s="5">
        <v>119727</v>
      </c>
      <c r="M65" s="11">
        <v>-1.0500000000000001E-2</v>
      </c>
      <c r="N65" s="11">
        <v>-6.6799999999999998E-2</v>
      </c>
      <c r="O65" s="11">
        <v>0.17380000000000001</v>
      </c>
      <c r="P65" s="95">
        <v>44470</v>
      </c>
      <c r="Q65" s="5">
        <v>921120</v>
      </c>
      <c r="R65" s="11">
        <v>2.0899999999999998E-2</v>
      </c>
      <c r="S65" s="11">
        <v>-1.7899999999999999E-2</v>
      </c>
      <c r="T65" s="11">
        <v>-0.2387</v>
      </c>
      <c r="U65" s="95">
        <v>44470</v>
      </c>
      <c r="V65" s="5">
        <v>249776</v>
      </c>
      <c r="W65" s="11">
        <v>-1.8E-3</v>
      </c>
      <c r="X65" s="11">
        <v>4.1000000000000002E-2</v>
      </c>
      <c r="Y65" s="11">
        <v>-0.22189999999999999</v>
      </c>
      <c r="Z65" s="95">
        <v>44470</v>
      </c>
      <c r="AA65" s="5">
        <v>144267</v>
      </c>
      <c r="AB65" s="11">
        <v>3.7000000000000002E-3</v>
      </c>
      <c r="AC65" s="11">
        <v>3.1300000000000001E-2</v>
      </c>
      <c r="AD65" s="11">
        <v>-0.31369999999999998</v>
      </c>
      <c r="AE65" s="95">
        <v>44470</v>
      </c>
      <c r="AF65" s="5">
        <v>172533</v>
      </c>
      <c r="AG65" s="11">
        <v>-5.9999999999999995E-4</v>
      </c>
      <c r="AH65" s="11">
        <v>0.1799</v>
      </c>
      <c r="AI65" s="11">
        <v>-0.30430000000000001</v>
      </c>
      <c r="AJ65"/>
    </row>
    <row r="66" spans="1:36" ht="20.100000000000001" customHeight="1">
      <c r="A66" s="36">
        <v>44501</v>
      </c>
      <c r="B66" s="5">
        <v>1640438</v>
      </c>
      <c r="C66" s="11">
        <v>4.7000000000000002E-3</v>
      </c>
      <c r="D66" s="11">
        <v>-1.5699999999999999E-2</v>
      </c>
      <c r="E66" s="11">
        <v>-0.2248</v>
      </c>
      <c r="F66" s="95">
        <v>44501</v>
      </c>
      <c r="G66" s="5">
        <v>25441</v>
      </c>
      <c r="H66" s="11">
        <v>2.7000000000000001E-3</v>
      </c>
      <c r="I66" s="11">
        <v>-0.2104</v>
      </c>
      <c r="J66" s="11">
        <v>1.7600000000000001E-2</v>
      </c>
      <c r="K66" s="95">
        <v>44501</v>
      </c>
      <c r="L66" s="5">
        <v>112414</v>
      </c>
      <c r="M66" s="11">
        <v>-6.1100000000000002E-2</v>
      </c>
      <c r="N66" s="11">
        <v>-0.1497</v>
      </c>
      <c r="O66" s="11">
        <v>0.1021</v>
      </c>
      <c r="P66" s="95">
        <v>44501</v>
      </c>
      <c r="Q66" s="5">
        <v>932541</v>
      </c>
      <c r="R66" s="11">
        <v>1.24E-2</v>
      </c>
      <c r="S66" s="11">
        <v>-3.2000000000000001E-2</v>
      </c>
      <c r="T66" s="11">
        <v>-0.2293</v>
      </c>
      <c r="U66" s="95">
        <v>44501</v>
      </c>
      <c r="V66" s="5">
        <v>251240</v>
      </c>
      <c r="W66" s="11">
        <v>5.8999999999999999E-3</v>
      </c>
      <c r="X66" s="11">
        <v>2.4500000000000001E-2</v>
      </c>
      <c r="Y66" s="11">
        <v>-0.21729999999999999</v>
      </c>
      <c r="Z66" s="95">
        <v>44501</v>
      </c>
      <c r="AA66" s="5">
        <v>146557</v>
      </c>
      <c r="AB66" s="11">
        <v>1.5900000000000001E-2</v>
      </c>
      <c r="AC66" s="11">
        <v>1.89E-2</v>
      </c>
      <c r="AD66" s="11">
        <v>-0.30280000000000001</v>
      </c>
      <c r="AE66" s="95">
        <v>44501</v>
      </c>
      <c r="AF66" s="5">
        <v>172245</v>
      </c>
      <c r="AG66" s="11">
        <v>-1.6999999999999999E-3</v>
      </c>
      <c r="AH66" s="11">
        <v>0.1497</v>
      </c>
      <c r="AI66" s="11">
        <v>-0.30549999999999999</v>
      </c>
      <c r="AJ66"/>
    </row>
    <row r="67" spans="1:36" s="100" customFormat="1" ht="20.100000000000001" customHeight="1">
      <c r="A67" s="36">
        <v>44531</v>
      </c>
      <c r="B67" s="5">
        <v>1623749</v>
      </c>
      <c r="C67" s="11">
        <f>(B67-B3)/B3</f>
        <v>-0.28630966377967121</v>
      </c>
      <c r="D67" s="11">
        <v>-3.0700000000000002E-2</v>
      </c>
      <c r="E67" s="11">
        <v>-0.23269999999999999</v>
      </c>
      <c r="F67" s="95">
        <v>44531</v>
      </c>
      <c r="G67" s="5">
        <v>25011</v>
      </c>
      <c r="H67" s="11">
        <v>-1.6899999999999998E-2</v>
      </c>
      <c r="I67" s="11">
        <v>-0.25</v>
      </c>
      <c r="J67" s="11">
        <v>4.0000000000000002E-4</v>
      </c>
      <c r="K67" s="95">
        <v>44531</v>
      </c>
      <c r="L67" s="5">
        <v>106613</v>
      </c>
      <c r="M67" s="11">
        <v>-5.16E-2</v>
      </c>
      <c r="N67" s="11">
        <v>-0.20569999999999999</v>
      </c>
      <c r="O67" s="11">
        <v>4.5199999999999997E-2</v>
      </c>
      <c r="P67" s="95">
        <v>44531</v>
      </c>
      <c r="Q67" s="5">
        <v>924241</v>
      </c>
      <c r="R67" s="11">
        <v>-8.8999999999999999E-3</v>
      </c>
      <c r="S67" s="11">
        <v>-4.2500000000000003E-2</v>
      </c>
      <c r="T67" s="11">
        <v>-0.23619999999999999</v>
      </c>
      <c r="U67" s="95">
        <v>44531</v>
      </c>
      <c r="V67" s="5">
        <v>247296</v>
      </c>
      <c r="W67" s="11">
        <v>-1.5699999999999999E-2</v>
      </c>
      <c r="X67" s="11">
        <v>2.5999999999999999E-3</v>
      </c>
      <c r="Y67" s="11">
        <v>-0.2296</v>
      </c>
      <c r="Z67" s="95">
        <v>44531</v>
      </c>
      <c r="AA67" s="5">
        <v>147568</v>
      </c>
      <c r="AB67" s="11">
        <v>6.8999999999999999E-3</v>
      </c>
      <c r="AC67" s="11">
        <v>2.8000000000000001E-2</v>
      </c>
      <c r="AD67" s="11">
        <v>-0.29799999999999999</v>
      </c>
      <c r="AE67" s="95">
        <v>44531</v>
      </c>
      <c r="AF67" s="5">
        <v>173020</v>
      </c>
      <c r="AG67" s="11">
        <v>4.4999999999999997E-3</v>
      </c>
      <c r="AH67" s="11">
        <v>0.1366</v>
      </c>
      <c r="AI67" s="11">
        <v>-0.30230000000000001</v>
      </c>
      <c r="AJ67" s="10"/>
    </row>
    <row r="68" spans="1:36" ht="20.100000000000001" customHeight="1">
      <c r="A68" s="36">
        <v>44562</v>
      </c>
      <c r="B68" s="5">
        <v>1568550</v>
      </c>
      <c r="C68" s="11">
        <v>-3.4000000000000002E-2</v>
      </c>
      <c r="D68" s="11">
        <v>2.8199999999999999E-2</v>
      </c>
      <c r="E68" s="11">
        <v>-0.25879999999999997</v>
      </c>
      <c r="F68" s="95">
        <v>44562</v>
      </c>
      <c r="G68" s="5">
        <v>24376</v>
      </c>
      <c r="H68" s="11">
        <v>-2.5399999999999999E-2</v>
      </c>
      <c r="I68" s="11">
        <v>-7.2499999999999995E-2</v>
      </c>
      <c r="J68" s="11">
        <v>-2.5000000000000001E-2</v>
      </c>
      <c r="K68" s="95">
        <v>44562</v>
      </c>
      <c r="L68" s="5">
        <v>102007</v>
      </c>
      <c r="M68" s="11">
        <v>-4.3200000000000002E-2</v>
      </c>
      <c r="N68" s="11">
        <v>-4.6600000000000003E-2</v>
      </c>
      <c r="O68" s="11">
        <v>1E-4</v>
      </c>
      <c r="P68" s="95">
        <v>44562</v>
      </c>
      <c r="Q68" s="5">
        <v>894018</v>
      </c>
      <c r="R68" s="11">
        <v>-3.27E-2</v>
      </c>
      <c r="S68" s="11">
        <v>-4.4000000000000003E-3</v>
      </c>
      <c r="T68" s="11">
        <v>-0.2611</v>
      </c>
      <c r="U68" s="95">
        <v>44562</v>
      </c>
      <c r="V68" s="5">
        <v>238566</v>
      </c>
      <c r="W68" s="11">
        <v>-3.5299999999999998E-2</v>
      </c>
      <c r="X68" s="11">
        <v>6.1899999999999997E-2</v>
      </c>
      <c r="Y68" s="11">
        <v>-0.25679999999999997</v>
      </c>
      <c r="Z68" s="95">
        <v>44562</v>
      </c>
      <c r="AA68" s="5">
        <v>142861</v>
      </c>
      <c r="AB68" s="11">
        <v>-3.1899999999999998E-2</v>
      </c>
      <c r="AC68" s="11">
        <v>0.1318</v>
      </c>
      <c r="AD68" s="11">
        <v>-0.32040000000000002</v>
      </c>
      <c r="AE68" s="95">
        <v>44562</v>
      </c>
      <c r="AF68" s="5">
        <v>166722</v>
      </c>
      <c r="AG68" s="11">
        <v>-3.6400000000000002E-2</v>
      </c>
      <c r="AH68" s="11">
        <v>0.16320000000000001</v>
      </c>
      <c r="AI68" s="11">
        <v>-0.32769999999999999</v>
      </c>
    </row>
    <row r="69" spans="1:36" ht="20.100000000000001" customHeight="1">
      <c r="A69" s="36">
        <v>44593</v>
      </c>
      <c r="B69" s="5">
        <v>1521832</v>
      </c>
      <c r="C69" s="11">
        <v>-2.98E-2</v>
      </c>
      <c r="D69" s="11">
        <v>8.3400000000000002E-2</v>
      </c>
      <c r="E69" s="11">
        <v>-0.28089999999999998</v>
      </c>
      <c r="F69" s="36">
        <v>44593</v>
      </c>
      <c r="G69" s="5">
        <v>22570</v>
      </c>
      <c r="H69" s="11">
        <v>-7.4099999999999999E-2</v>
      </c>
      <c r="I69" s="11">
        <v>0.1229</v>
      </c>
      <c r="J69" s="11">
        <v>-9.7199999999999995E-2</v>
      </c>
      <c r="K69" s="36">
        <v>44593</v>
      </c>
      <c r="L69" s="5">
        <v>92633</v>
      </c>
      <c r="M69" s="11">
        <v>-9.1899999999999996E-2</v>
      </c>
      <c r="N69" s="11">
        <v>1.8100000000000002E-2</v>
      </c>
      <c r="O69" s="11">
        <v>-9.1800000000000007E-2</v>
      </c>
      <c r="P69" s="36">
        <v>44593</v>
      </c>
      <c r="Q69" s="5">
        <v>870327</v>
      </c>
      <c r="R69" s="11">
        <v>-2.6499999999999999E-2</v>
      </c>
      <c r="S69" s="11">
        <v>5.8700000000000002E-2</v>
      </c>
      <c r="T69" s="11">
        <v>-0.28070000000000001</v>
      </c>
      <c r="U69" s="36">
        <v>44593</v>
      </c>
      <c r="V69" s="5">
        <v>225946</v>
      </c>
      <c r="W69" s="11">
        <v>-5.2900000000000003E-2</v>
      </c>
      <c r="X69" s="11">
        <v>4.6100000000000002E-2</v>
      </c>
      <c r="Y69" s="11">
        <v>-0.29609999999999997</v>
      </c>
      <c r="Z69" s="36">
        <v>44593</v>
      </c>
      <c r="AA69" s="5">
        <v>146918</v>
      </c>
      <c r="AB69" s="11">
        <v>2.8400000000000002E-2</v>
      </c>
      <c r="AC69" s="11">
        <v>0.26429999999999998</v>
      </c>
      <c r="AD69" s="11">
        <v>-0.30109999999999998</v>
      </c>
      <c r="AE69" s="36">
        <v>44593</v>
      </c>
      <c r="AF69" s="5">
        <v>163438</v>
      </c>
      <c r="AG69" s="11">
        <v>-1.9699999999999999E-2</v>
      </c>
      <c r="AH69" s="11">
        <v>0.17330000000000001</v>
      </c>
      <c r="AI69" s="11">
        <v>-0.34100000000000003</v>
      </c>
    </row>
    <row r="70" spans="1:36" customFormat="1" ht="20.100000000000001" customHeight="1">
      <c r="A70" s="36">
        <v>44621</v>
      </c>
      <c r="B70" s="5">
        <v>1467811</v>
      </c>
      <c r="C70" s="11">
        <v>-3.5499999999999997E-2</v>
      </c>
      <c r="D70" s="11">
        <v>2.0500000000000001E-2</v>
      </c>
      <c r="E70" s="11">
        <v>-0.30640000000000001</v>
      </c>
      <c r="F70" s="36">
        <v>44621</v>
      </c>
      <c r="G70" s="5">
        <v>21448</v>
      </c>
      <c r="H70" s="11">
        <v>-4.9700000000000001E-2</v>
      </c>
      <c r="I70" s="11">
        <v>0.1154</v>
      </c>
      <c r="J70" s="11">
        <v>-0.1421</v>
      </c>
      <c r="K70" s="36">
        <v>44621</v>
      </c>
      <c r="L70" s="5">
        <v>88011</v>
      </c>
      <c r="M70" s="11">
        <v>-4.99E-2</v>
      </c>
      <c r="N70" s="11">
        <v>-0.10979999999999999</v>
      </c>
      <c r="O70" s="11">
        <v>-0.1371</v>
      </c>
      <c r="P70" s="36">
        <v>44621</v>
      </c>
      <c r="Q70" s="5">
        <v>835862</v>
      </c>
      <c r="R70" s="11">
        <v>-3.9600000000000003E-2</v>
      </c>
      <c r="S70" s="11">
        <v>4.5999999999999999E-3</v>
      </c>
      <c r="T70" s="11">
        <v>-0.30919999999999997</v>
      </c>
      <c r="U70" s="36">
        <v>44621</v>
      </c>
      <c r="V70" s="5">
        <v>218919</v>
      </c>
      <c r="W70" s="11">
        <v>-3.1099999999999999E-2</v>
      </c>
      <c r="X70" s="11">
        <v>-5.4000000000000003E-3</v>
      </c>
      <c r="Y70" s="11">
        <v>-0.318</v>
      </c>
      <c r="Z70" s="36">
        <v>44621</v>
      </c>
      <c r="AA70" s="5">
        <v>145052</v>
      </c>
      <c r="AB70" s="11">
        <v>-1.2699999999999999E-2</v>
      </c>
      <c r="AC70" s="11">
        <v>0.21</v>
      </c>
      <c r="AD70" s="11">
        <v>-0.30990000000000001</v>
      </c>
      <c r="AE70" s="36">
        <v>44621</v>
      </c>
      <c r="AF70" s="5">
        <v>158519</v>
      </c>
      <c r="AG70" s="11">
        <v>-3.0099999999999998E-2</v>
      </c>
      <c r="AH70" s="11">
        <v>7.8100000000000003E-2</v>
      </c>
      <c r="AI70" s="11">
        <v>-0.36080000000000001</v>
      </c>
    </row>
    <row r="71" spans="1:36" customFormat="1" ht="20.100000000000001" customHeight="1">
      <c r="A71" s="36">
        <v>44652</v>
      </c>
      <c r="B71" s="5">
        <v>1418695</v>
      </c>
      <c r="C71" s="11">
        <v>-3.3500000000000002E-2</v>
      </c>
      <c r="D71" s="11">
        <v>-2.9600000000000001E-2</v>
      </c>
      <c r="E71" s="11">
        <v>-0.3296</v>
      </c>
      <c r="F71" s="36">
        <v>44652</v>
      </c>
      <c r="G71" s="5">
        <v>20588</v>
      </c>
      <c r="H71" s="11">
        <v>-4.0099999999999997E-2</v>
      </c>
      <c r="I71" s="11">
        <v>1.8499999999999999E-2</v>
      </c>
      <c r="J71" s="11">
        <v>-0.17649999999999999</v>
      </c>
      <c r="K71" s="36">
        <v>44652</v>
      </c>
      <c r="L71" s="5">
        <v>84350</v>
      </c>
      <c r="M71" s="11">
        <v>-4.1599999999999998E-2</v>
      </c>
      <c r="N71" s="11">
        <v>-0.1739</v>
      </c>
      <c r="O71" s="11">
        <v>-0.17299999999999999</v>
      </c>
      <c r="P71" s="36">
        <v>44652</v>
      </c>
      <c r="Q71" s="5">
        <v>807526</v>
      </c>
      <c r="R71" s="11">
        <v>-3.39E-2</v>
      </c>
      <c r="S71" s="11">
        <v>-4.3200000000000002E-2</v>
      </c>
      <c r="T71" s="11">
        <v>-0.33260000000000001</v>
      </c>
      <c r="U71" s="36">
        <v>44652</v>
      </c>
      <c r="V71" s="5">
        <v>211082</v>
      </c>
      <c r="W71" s="11">
        <v>-3.5799999999999998E-2</v>
      </c>
      <c r="X71" s="11">
        <v>-4.7100000000000003E-2</v>
      </c>
      <c r="Y71" s="11">
        <v>-0.34239999999999998</v>
      </c>
      <c r="Z71" s="36">
        <v>44652</v>
      </c>
      <c r="AA71" s="5">
        <v>141179</v>
      </c>
      <c r="AB71" s="11">
        <v>-2.6700000000000002E-2</v>
      </c>
      <c r="AC71" s="11">
        <v>0.1658</v>
      </c>
      <c r="AD71" s="11">
        <v>-0.32840000000000003</v>
      </c>
      <c r="AE71" s="36">
        <v>44652</v>
      </c>
      <c r="AF71" s="5">
        <v>153970</v>
      </c>
      <c r="AG71" s="11">
        <v>-2.87E-2</v>
      </c>
      <c r="AH71" s="11">
        <v>6.1999999999999998E-3</v>
      </c>
      <c r="AI71" s="11">
        <v>-0.37919999999999998</v>
      </c>
    </row>
    <row r="72" spans="1:36" customFormat="1" ht="18" customHeight="1">
      <c r="A72" s="36">
        <v>44682</v>
      </c>
      <c r="B72" s="5">
        <v>1393151</v>
      </c>
      <c r="C72" s="11">
        <v>-1.7999999999999999E-2</v>
      </c>
      <c r="D72" s="11">
        <v>-6.7799999999999999E-2</v>
      </c>
      <c r="E72" s="11">
        <v>-0.3417</v>
      </c>
      <c r="F72" s="36">
        <v>44682</v>
      </c>
      <c r="G72" s="5">
        <v>19981</v>
      </c>
      <c r="H72" s="11">
        <v>-2.9499999999999998E-2</v>
      </c>
      <c r="I72" s="11">
        <v>-0.1009</v>
      </c>
      <c r="J72" s="11">
        <v>-0.20080000000000001</v>
      </c>
      <c r="K72" s="36">
        <v>44682</v>
      </c>
      <c r="L72" s="5">
        <v>82275</v>
      </c>
      <c r="M72" s="11">
        <v>-2.46E-2</v>
      </c>
      <c r="N72" s="11">
        <v>-0.24590000000000001</v>
      </c>
      <c r="O72" s="11">
        <v>-0.19339999999999999</v>
      </c>
      <c r="P72" s="36">
        <v>44682</v>
      </c>
      <c r="Q72" s="5">
        <v>792748</v>
      </c>
      <c r="R72" s="11">
        <v>-1.83E-2</v>
      </c>
      <c r="S72" s="11">
        <v>-7.3700000000000002E-2</v>
      </c>
      <c r="T72" s="11">
        <v>-0.3448</v>
      </c>
      <c r="U72" s="36">
        <v>44682</v>
      </c>
      <c r="V72" s="5">
        <v>206924</v>
      </c>
      <c r="W72" s="11">
        <v>-1.9699999999999999E-2</v>
      </c>
      <c r="X72" s="11">
        <v>-8.3799999999999999E-2</v>
      </c>
      <c r="Y72" s="11">
        <v>-0.35539999999999999</v>
      </c>
      <c r="Z72" s="36">
        <v>44682</v>
      </c>
      <c r="AA72" s="5">
        <v>137946</v>
      </c>
      <c r="AB72" s="11">
        <v>-2.29E-2</v>
      </c>
      <c r="AC72" s="11">
        <v>0.1168</v>
      </c>
      <c r="AD72" s="11">
        <v>-0.34370000000000001</v>
      </c>
      <c r="AE72" s="36">
        <v>44682</v>
      </c>
      <c r="AF72" s="5">
        <v>153277</v>
      </c>
      <c r="AG72" s="11">
        <v>-4.4999999999999997E-3</v>
      </c>
      <c r="AH72" s="11">
        <v>-2.9899999999999999E-2</v>
      </c>
      <c r="AI72" s="11">
        <v>-0.38190000000000002</v>
      </c>
    </row>
    <row r="73" spans="1:36" customFormat="1" ht="18" customHeight="1">
      <c r="A73" s="36">
        <v>44713</v>
      </c>
      <c r="B73" s="5">
        <v>1400620</v>
      </c>
      <c r="C73" s="11">
        <v>5.4000000000000003E-3</v>
      </c>
      <c r="D73" s="11">
        <v>-6.2899999999999998E-2</v>
      </c>
      <c r="E73" s="11">
        <v>-0.33810000000000001</v>
      </c>
      <c r="F73" s="36">
        <v>44713</v>
      </c>
      <c r="G73" s="5">
        <v>19504</v>
      </c>
      <c r="H73" s="11">
        <v>-2.3900000000000001E-2</v>
      </c>
      <c r="I73" s="11">
        <v>-0.12239999999999999</v>
      </c>
      <c r="J73" s="11">
        <v>-0.2198</v>
      </c>
      <c r="K73" s="36">
        <v>44713</v>
      </c>
      <c r="L73" s="5">
        <v>81707</v>
      </c>
      <c r="M73" s="11">
        <v>-6.8999999999999999E-3</v>
      </c>
      <c r="N73" s="11">
        <v>-0.25109999999999999</v>
      </c>
      <c r="O73" s="11">
        <v>-0.19900000000000001</v>
      </c>
      <c r="P73" s="36">
        <v>44713</v>
      </c>
      <c r="Q73" s="5">
        <v>799407</v>
      </c>
      <c r="R73" s="11">
        <v>8.3999999999999995E-3</v>
      </c>
      <c r="S73" s="11">
        <v>-6.6000000000000003E-2</v>
      </c>
      <c r="T73" s="11">
        <v>-0.33929999999999999</v>
      </c>
      <c r="U73" s="36">
        <v>44713</v>
      </c>
      <c r="V73" s="5">
        <v>209097</v>
      </c>
      <c r="W73" s="11">
        <v>1.0500000000000001E-2</v>
      </c>
      <c r="X73" s="11">
        <v>-7.4200000000000002E-2</v>
      </c>
      <c r="Y73" s="11">
        <v>-0.34860000000000002</v>
      </c>
      <c r="Z73" s="36">
        <v>44713</v>
      </c>
      <c r="AA73" s="5">
        <v>138594</v>
      </c>
      <c r="AB73" s="11">
        <v>4.7000000000000002E-3</v>
      </c>
      <c r="AC73" s="11">
        <v>0.122</v>
      </c>
      <c r="AD73" s="11">
        <v>-0.3407</v>
      </c>
      <c r="AE73" s="36">
        <v>44713</v>
      </c>
      <c r="AF73" s="5">
        <v>152311</v>
      </c>
      <c r="AG73" s="11">
        <v>-6.3E-3</v>
      </c>
      <c r="AH73" s="11">
        <v>-3.5999999999999997E-2</v>
      </c>
      <c r="AI73" s="11">
        <v>-0.38579999999999998</v>
      </c>
    </row>
    <row r="74" spans="1:36" customFormat="1" ht="18" customHeight="1">
      <c r="A74" s="36">
        <v>44743</v>
      </c>
      <c r="B74" s="5">
        <v>1394087</v>
      </c>
      <c r="C74" s="11">
        <v>-4.7000000000000002E-3</v>
      </c>
      <c r="D74" s="11">
        <v>-0.1106</v>
      </c>
      <c r="E74" s="11">
        <v>-0.3412</v>
      </c>
      <c r="F74" s="36">
        <v>44743</v>
      </c>
      <c r="G74" s="5">
        <v>19646</v>
      </c>
      <c r="H74" s="11">
        <v>7.3000000000000001E-3</v>
      </c>
      <c r="I74" s="11">
        <v>-0.16950000000000001</v>
      </c>
      <c r="J74" s="11">
        <v>-0.2142</v>
      </c>
      <c r="K74" s="36">
        <v>44743</v>
      </c>
      <c r="L74" s="5">
        <v>82720</v>
      </c>
      <c r="M74" s="11">
        <v>1.24E-2</v>
      </c>
      <c r="N74" s="11">
        <v>-0.2742</v>
      </c>
      <c r="O74" s="11">
        <v>-0.189</v>
      </c>
      <c r="P74" s="36">
        <v>44743</v>
      </c>
      <c r="Q74" s="5">
        <v>794690</v>
      </c>
      <c r="R74" s="11">
        <v>-5.8999999999999999E-3</v>
      </c>
      <c r="S74" s="11">
        <v>-0.10249999999999999</v>
      </c>
      <c r="T74" s="11">
        <v>-0.34320000000000001</v>
      </c>
      <c r="U74" s="36">
        <v>44743</v>
      </c>
      <c r="V74" s="5">
        <v>207278</v>
      </c>
      <c r="W74" s="11">
        <v>-8.6999999999999994E-3</v>
      </c>
      <c r="X74" s="11">
        <v>-0.1358</v>
      </c>
      <c r="Y74" s="11">
        <v>-0.3543</v>
      </c>
      <c r="Z74" s="36">
        <v>44743</v>
      </c>
      <c r="AA74" s="5">
        <v>137610</v>
      </c>
      <c r="AB74" s="11">
        <v>-7.1000000000000004E-3</v>
      </c>
      <c r="AC74" s="11">
        <v>1.2999999999999999E-2</v>
      </c>
      <c r="AD74" s="11">
        <v>-0.3453</v>
      </c>
      <c r="AE74" s="36">
        <v>44743</v>
      </c>
      <c r="AF74" s="5">
        <v>152143</v>
      </c>
      <c r="AG74" s="11">
        <v>-1.1000000000000001E-3</v>
      </c>
      <c r="AH74" s="11">
        <v>-9.8599999999999993E-2</v>
      </c>
      <c r="AI74" s="11">
        <v>-0.38650000000000001</v>
      </c>
    </row>
    <row r="75" spans="1:36" customFormat="1" ht="18" customHeight="1">
      <c r="A75" s="36">
        <v>44774</v>
      </c>
      <c r="B75" s="5">
        <v>1406991</v>
      </c>
      <c r="C75" s="11">
        <v>9.2999999999999992E-3</v>
      </c>
      <c r="D75" s="11">
        <v>-0.1024</v>
      </c>
      <c r="E75" s="11">
        <v>-0.33510000000000001</v>
      </c>
      <c r="F75" s="36">
        <v>44774</v>
      </c>
      <c r="G75" s="5">
        <v>19821</v>
      </c>
      <c r="H75" s="11">
        <v>8.8999999999999999E-3</v>
      </c>
      <c r="I75" s="11">
        <v>-0.16209999999999999</v>
      </c>
      <c r="J75" s="11">
        <v>-0.2072</v>
      </c>
      <c r="K75" s="36">
        <v>44774</v>
      </c>
      <c r="L75" s="5">
        <v>83828</v>
      </c>
      <c r="M75" s="11">
        <v>1.34E-2</v>
      </c>
      <c r="N75" s="11">
        <v>-0.26450000000000001</v>
      </c>
      <c r="O75" s="11">
        <v>-0.1782</v>
      </c>
      <c r="P75" s="36">
        <v>44774</v>
      </c>
      <c r="Q75" s="5">
        <v>800650</v>
      </c>
      <c r="R75" s="11">
        <v>7.4999999999999997E-3</v>
      </c>
      <c r="S75" s="11">
        <v>-9.5699999999999993E-2</v>
      </c>
      <c r="T75" s="11">
        <v>-0.33829999999999999</v>
      </c>
      <c r="U75" s="36">
        <v>44774</v>
      </c>
      <c r="V75" s="5">
        <v>210491</v>
      </c>
      <c r="W75" s="11">
        <v>1.55E-2</v>
      </c>
      <c r="X75" s="11">
        <v>-0.12239999999999999</v>
      </c>
      <c r="Y75" s="11">
        <v>-0.34429999999999999</v>
      </c>
      <c r="Z75" s="36">
        <v>44774</v>
      </c>
      <c r="AA75" s="5">
        <v>138628</v>
      </c>
      <c r="AB75" s="11">
        <v>7.4000000000000003E-3</v>
      </c>
      <c r="AC75" s="11">
        <v>2.0500000000000001E-2</v>
      </c>
      <c r="AD75" s="11">
        <v>-0.34050000000000002</v>
      </c>
      <c r="AE75" s="36">
        <v>44774</v>
      </c>
      <c r="AF75" s="5">
        <v>153573</v>
      </c>
      <c r="AG75" s="11">
        <v>9.4000000000000004E-3</v>
      </c>
      <c r="AH75" s="11">
        <v>-9.01E-2</v>
      </c>
      <c r="AI75" s="11">
        <v>-0.38080000000000003</v>
      </c>
    </row>
    <row r="76" spans="1:36" customFormat="1" ht="18" customHeight="1">
      <c r="A76" s="36">
        <v>44805</v>
      </c>
      <c r="B76" s="5">
        <v>1420680</v>
      </c>
      <c r="C76" s="11">
        <v>9.7000000000000003E-3</v>
      </c>
      <c r="D76" s="11">
        <v>-0.1206</v>
      </c>
      <c r="E76" s="11">
        <v>-0.32869999999999999</v>
      </c>
      <c r="F76" s="36">
        <v>44805</v>
      </c>
      <c r="G76" s="5">
        <v>20033</v>
      </c>
      <c r="H76" s="11">
        <v>1.0699999999999999E-2</v>
      </c>
      <c r="I76" s="11">
        <v>-0.216</v>
      </c>
      <c r="J76" s="11">
        <v>-0.19869999999999999</v>
      </c>
      <c r="K76" s="36">
        <v>44805</v>
      </c>
      <c r="L76" s="5">
        <v>84767</v>
      </c>
      <c r="M76" s="11">
        <v>1.12E-2</v>
      </c>
      <c r="N76" s="11">
        <v>-0.2994</v>
      </c>
      <c r="O76" s="11">
        <v>-0.16900000000000001</v>
      </c>
      <c r="P76" s="36">
        <v>44805</v>
      </c>
      <c r="Q76" s="5">
        <v>808016</v>
      </c>
      <c r="R76" s="11">
        <v>9.1999999999999998E-3</v>
      </c>
      <c r="S76" s="11">
        <v>-0.1045</v>
      </c>
      <c r="T76" s="11">
        <v>-0.3322</v>
      </c>
      <c r="U76" s="36">
        <v>44805</v>
      </c>
      <c r="V76" s="5">
        <v>212469</v>
      </c>
      <c r="W76" s="11">
        <v>9.4000000000000004E-3</v>
      </c>
      <c r="X76" s="11">
        <v>-0.15090000000000001</v>
      </c>
      <c r="Y76" s="11">
        <v>-0.33810000000000001</v>
      </c>
      <c r="Z76" s="36">
        <v>44805</v>
      </c>
      <c r="AA76" s="5">
        <v>140194</v>
      </c>
      <c r="AB76" s="11">
        <v>1.1299999999999999E-2</v>
      </c>
      <c r="AC76" s="11">
        <v>-2.46E-2</v>
      </c>
      <c r="AD76" s="11">
        <v>-0.33300000000000002</v>
      </c>
      <c r="AE76" s="36">
        <v>44805</v>
      </c>
      <c r="AF76" s="5">
        <v>155201</v>
      </c>
      <c r="AG76" s="11">
        <v>1.06E-2</v>
      </c>
      <c r="AH76" s="11">
        <v>-0.10100000000000001</v>
      </c>
      <c r="AI76" s="11">
        <v>-0.37419999999999998</v>
      </c>
    </row>
    <row r="77" spans="1:36" customFormat="1" ht="20.100000000000001" customHeight="1">
      <c r="A77" s="36">
        <v>44835</v>
      </c>
      <c r="B77" s="5">
        <v>1447379</v>
      </c>
      <c r="C77" s="11">
        <v>1.8800000000000001E-2</v>
      </c>
      <c r="D77" s="11">
        <v>-0.11360000000000001</v>
      </c>
      <c r="E77" s="11">
        <v>-0.316</v>
      </c>
      <c r="F77" s="36">
        <v>44835</v>
      </c>
      <c r="G77" s="5">
        <v>20283</v>
      </c>
      <c r="H77" s="11">
        <v>1.2500000000000001E-2</v>
      </c>
      <c r="I77" s="11">
        <v>-0.2006</v>
      </c>
      <c r="J77" s="11">
        <v>-0.18870000000000001</v>
      </c>
      <c r="K77" s="36">
        <v>44835</v>
      </c>
      <c r="L77" s="5">
        <v>86471</v>
      </c>
      <c r="M77" s="11">
        <v>2.01E-2</v>
      </c>
      <c r="N77" s="11">
        <v>-0.27779999999999999</v>
      </c>
      <c r="O77" s="11">
        <v>-0.1522</v>
      </c>
      <c r="P77" s="36">
        <v>44835</v>
      </c>
      <c r="Q77" s="5">
        <v>821510</v>
      </c>
      <c r="R77" s="11">
        <v>1.67E-2</v>
      </c>
      <c r="S77" s="11">
        <v>-0.1081</v>
      </c>
      <c r="T77" s="11">
        <v>-0.3211</v>
      </c>
      <c r="U77" s="36">
        <v>44835</v>
      </c>
      <c r="V77" s="5">
        <v>216931</v>
      </c>
      <c r="W77" s="11">
        <v>2.1000000000000001E-2</v>
      </c>
      <c r="X77" s="11">
        <v>-0.13150000000000001</v>
      </c>
      <c r="Y77" s="11">
        <v>-0.32419999999999999</v>
      </c>
      <c r="Z77" s="36">
        <v>44835</v>
      </c>
      <c r="AA77" s="5">
        <v>143755</v>
      </c>
      <c r="AB77" s="11">
        <v>2.5399999999999999E-2</v>
      </c>
      <c r="AC77" s="11">
        <v>-3.5000000000000001E-3</v>
      </c>
      <c r="AD77" s="11">
        <v>-0.31609999999999999</v>
      </c>
      <c r="AE77" s="36">
        <v>44835</v>
      </c>
      <c r="AF77" s="5">
        <v>158429</v>
      </c>
      <c r="AG77" s="11">
        <v>2.0799999999999999E-2</v>
      </c>
      <c r="AH77" s="11">
        <v>-8.1699999999999995E-2</v>
      </c>
      <c r="AI77" s="11">
        <v>-0.37419999999999998</v>
      </c>
    </row>
    <row r="78" spans="1:36" customFormat="1" ht="20.100000000000001" customHeight="1">
      <c r="A78" s="36">
        <v>44866</v>
      </c>
      <c r="B78" s="5">
        <v>1463741</v>
      </c>
      <c r="C78" s="11">
        <v>1.1299999999999999E-2</v>
      </c>
      <c r="D78" s="11">
        <v>-0.1077</v>
      </c>
      <c r="E78" s="11">
        <v>-0.30830000000000002</v>
      </c>
      <c r="F78" s="36">
        <v>44866</v>
      </c>
      <c r="G78" s="5">
        <v>20725</v>
      </c>
      <c r="H78" s="11">
        <v>2.18E-2</v>
      </c>
      <c r="I78" s="11">
        <v>-0.18540000000000001</v>
      </c>
      <c r="J78" s="11">
        <v>-0.17100000000000001</v>
      </c>
      <c r="K78" s="36">
        <v>44866</v>
      </c>
      <c r="L78" s="5">
        <v>88192</v>
      </c>
      <c r="M78" s="11">
        <v>1.9900000000000001E-2</v>
      </c>
      <c r="N78" s="11">
        <v>-0.2155</v>
      </c>
      <c r="O78" s="11">
        <v>-0.13539999999999999</v>
      </c>
      <c r="P78" s="36">
        <v>44866</v>
      </c>
      <c r="Q78" s="5">
        <v>828164</v>
      </c>
      <c r="R78" s="11">
        <v>8.0999999999999996E-3</v>
      </c>
      <c r="S78" s="11">
        <v>-0.1119</v>
      </c>
      <c r="T78" s="11">
        <v>-0.31559999999999999</v>
      </c>
      <c r="U78" s="36">
        <v>44866</v>
      </c>
      <c r="V78" s="5">
        <v>219252</v>
      </c>
      <c r="W78" s="11">
        <v>1.0699999999999999E-2</v>
      </c>
      <c r="X78" s="11">
        <v>-0.1273</v>
      </c>
      <c r="Y78" s="11">
        <v>-0.317</v>
      </c>
      <c r="Z78" s="36">
        <v>44866</v>
      </c>
      <c r="AA78" s="5">
        <v>145494</v>
      </c>
      <c r="AB78" s="11">
        <v>1.21E-2</v>
      </c>
      <c r="AC78" s="11">
        <v>-7.3000000000000001E-3</v>
      </c>
      <c r="AD78" s="11">
        <v>-0.30780000000000002</v>
      </c>
      <c r="AE78" s="36">
        <v>44866</v>
      </c>
      <c r="AF78" s="5">
        <v>161914</v>
      </c>
      <c r="AG78" s="11">
        <v>2.1999999999999999E-2</v>
      </c>
      <c r="AH78" s="11">
        <v>-0.06</v>
      </c>
      <c r="AI78" s="11">
        <v>-0.34710000000000002</v>
      </c>
    </row>
    <row r="79" spans="1:36" customFormat="1" ht="20.100000000000001" customHeight="1">
      <c r="A79" s="36">
        <v>44896</v>
      </c>
      <c r="B79" s="5">
        <v>1477537</v>
      </c>
      <c r="C79" s="11">
        <v>9.4000000000000004E-3</v>
      </c>
      <c r="D79" s="11">
        <v>-0.09</v>
      </c>
      <c r="E79" s="11">
        <v>-0.30180000000000001</v>
      </c>
      <c r="F79" s="36">
        <v>44896</v>
      </c>
      <c r="G79" s="5">
        <v>21129</v>
      </c>
      <c r="H79" s="11">
        <v>1.95E-2</v>
      </c>
      <c r="I79" s="11">
        <v>-0.1552</v>
      </c>
      <c r="J79" s="11">
        <v>-0.15479999999999999</v>
      </c>
      <c r="K79" s="36">
        <v>44896</v>
      </c>
      <c r="L79" s="5">
        <v>89568</v>
      </c>
      <c r="M79" s="11">
        <v>1.5599999999999999E-2</v>
      </c>
      <c r="N79" s="11">
        <v>0.15989999999999999</v>
      </c>
      <c r="O79" s="11">
        <v>-0.12189999999999999</v>
      </c>
      <c r="P79" s="36">
        <v>44896</v>
      </c>
      <c r="Q79" s="5">
        <v>833381</v>
      </c>
      <c r="R79" s="11">
        <v>6.3E-3</v>
      </c>
      <c r="S79" s="11">
        <v>-9.8299999999999998E-2</v>
      </c>
      <c r="T79" s="11">
        <v>-0.31130000000000002</v>
      </c>
      <c r="U79" s="36">
        <v>44896</v>
      </c>
      <c r="V79" s="5">
        <v>223001</v>
      </c>
      <c r="W79" s="11">
        <v>1.7100000000000001E-2</v>
      </c>
      <c r="X79" s="11">
        <v>-9.8199999999999996E-2</v>
      </c>
      <c r="Y79" s="11">
        <v>-0.30530000000000002</v>
      </c>
      <c r="Z79" s="36">
        <v>44896</v>
      </c>
      <c r="AA79" s="5">
        <v>146876</v>
      </c>
      <c r="AB79" s="11">
        <v>9.4999999999999998E-3</v>
      </c>
      <c r="AC79" s="11">
        <v>-4.7000000000000002E-3</v>
      </c>
      <c r="AD79" s="11">
        <v>-0.30130000000000001</v>
      </c>
      <c r="AE79" s="36">
        <v>44896</v>
      </c>
      <c r="AF79" s="5">
        <v>163582</v>
      </c>
      <c r="AG79" s="11">
        <v>1.03E-2</v>
      </c>
      <c r="AH79" s="11">
        <v>-5.45E-2</v>
      </c>
      <c r="AI79" s="11">
        <v>-0.34039999999999998</v>
      </c>
    </row>
    <row r="80" spans="1:36" s="10" customFormat="1" ht="20.100000000000001" customHeight="1">
      <c r="A80" s="43">
        <v>44927</v>
      </c>
      <c r="B80" s="96">
        <v>1472885</v>
      </c>
      <c r="C80" s="57">
        <v>-3.0999999999999999E-3</v>
      </c>
      <c r="D80" s="57">
        <v>-6.0999999999999999E-2</v>
      </c>
      <c r="E80" s="57" t="s">
        <v>1746</v>
      </c>
      <c r="F80" s="43">
        <v>44927</v>
      </c>
      <c r="G80" s="96">
        <v>21722</v>
      </c>
      <c r="H80" s="57">
        <v>2.81E-2</v>
      </c>
      <c r="I80" s="57">
        <v>-0.1089</v>
      </c>
      <c r="J80" s="57" t="s">
        <v>1746</v>
      </c>
      <c r="K80" s="43">
        <v>44927</v>
      </c>
      <c r="L80" s="96">
        <v>88737</v>
      </c>
      <c r="M80" s="57">
        <v>-9.2999999999999992E-3</v>
      </c>
      <c r="N80" s="57">
        <v>-0.13009999999999999</v>
      </c>
      <c r="O80" s="57" t="s">
        <v>1746</v>
      </c>
      <c r="P80" s="43">
        <v>44927</v>
      </c>
      <c r="Q80" s="96">
        <v>838474</v>
      </c>
      <c r="R80" s="57">
        <v>6.1000000000000004E-3</v>
      </c>
      <c r="S80" s="57">
        <v>-6.2100000000000002E-2</v>
      </c>
      <c r="T80" s="57" t="s">
        <v>1746</v>
      </c>
      <c r="U80" s="43">
        <v>44927</v>
      </c>
      <c r="V80" s="96">
        <v>220938</v>
      </c>
      <c r="W80" s="57">
        <v>-9.2999999999999992E-3</v>
      </c>
      <c r="X80" s="57">
        <v>-7.3899999999999993E-2</v>
      </c>
      <c r="Y80" s="57" t="s">
        <v>1746</v>
      </c>
      <c r="Z80" s="43">
        <v>44927</v>
      </c>
      <c r="AA80" s="96">
        <v>142722</v>
      </c>
      <c r="AB80" s="57">
        <v>-2.8299999999999999E-2</v>
      </c>
      <c r="AC80" s="57">
        <v>-1E-3</v>
      </c>
      <c r="AD80" s="57" t="s">
        <v>1746</v>
      </c>
      <c r="AE80" s="43">
        <v>44927</v>
      </c>
      <c r="AF80" s="96">
        <v>160292</v>
      </c>
      <c r="AG80" s="57">
        <v>-2.01E-2</v>
      </c>
      <c r="AH80" s="57">
        <v>-3.8600000000000002E-2</v>
      </c>
      <c r="AI80" s="57" t="s">
        <v>1746</v>
      </c>
    </row>
  </sheetData>
  <mergeCells count="1">
    <mergeCell ref="A1:AI1"/>
  </mergeCells>
  <phoneticPr fontId="62" type="noConversion"/>
  <pageMargins left="0.75" right="0.75" top="1" bottom="1" header="0.5" footer="0.5"/>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I80"/>
  <sheetViews>
    <sheetView workbookViewId="0">
      <pane xSplit="1" ySplit="2" topLeftCell="B71" activePane="bottomRight" state="frozen"/>
      <selection pane="topRight"/>
      <selection pane="bottomLeft"/>
      <selection pane="bottomRight" activeCell="A81" sqref="A81"/>
    </sheetView>
  </sheetViews>
  <sheetFormatPr defaultColWidth="13.125" defaultRowHeight="20.100000000000001" customHeight="1"/>
  <cols>
    <col min="1" max="1" width="13.125" style="76" customWidth="1"/>
    <col min="2" max="8" width="13.125" style="77" customWidth="1"/>
    <col min="9" max="10" width="13.125" style="78" customWidth="1"/>
    <col min="11" max="13" width="13.125" style="77" customWidth="1"/>
    <col min="14" max="15" width="13.125" style="78" customWidth="1"/>
    <col min="16" max="18" width="13.125" style="77" customWidth="1"/>
    <col min="19" max="20" width="13.125" style="78" customWidth="1"/>
    <col min="21" max="23" width="13.125" style="77" customWidth="1"/>
    <col min="24" max="25" width="13.125" style="78" customWidth="1"/>
    <col min="26" max="28" width="13.125" style="77" customWidth="1"/>
    <col min="29" max="30" width="13.125" style="78" customWidth="1"/>
    <col min="31" max="33" width="13.125" style="77" customWidth="1"/>
    <col min="34" max="35" width="13.125" style="78" customWidth="1"/>
    <col min="36" max="36" width="13.125" style="77" customWidth="1"/>
    <col min="37" max="16384" width="13.125" style="77"/>
  </cols>
  <sheetData>
    <row r="1" spans="1:35" s="68" customFormat="1" ht="30" customHeight="1">
      <c r="A1" s="570" t="s">
        <v>1747</v>
      </c>
      <c r="B1" s="571"/>
      <c r="C1" s="571"/>
      <c r="D1" s="571"/>
      <c r="E1" s="571"/>
      <c r="F1" s="571"/>
      <c r="G1" s="571"/>
      <c r="H1" s="571"/>
      <c r="I1" s="571"/>
      <c r="J1" s="571"/>
      <c r="K1" s="571"/>
      <c r="L1" s="571"/>
      <c r="M1" s="571"/>
      <c r="N1" s="571"/>
      <c r="O1" s="571"/>
      <c r="P1" s="571"/>
      <c r="Q1" s="571"/>
      <c r="R1" s="571"/>
      <c r="S1" s="571"/>
      <c r="T1" s="571"/>
      <c r="U1" s="571"/>
      <c r="V1" s="571"/>
      <c r="W1" s="571"/>
      <c r="X1" s="571"/>
      <c r="Y1" s="571"/>
      <c r="Z1" s="571"/>
      <c r="AA1" s="571"/>
      <c r="AB1" s="571"/>
      <c r="AC1" s="571"/>
      <c r="AD1" s="571"/>
      <c r="AE1" s="571"/>
      <c r="AF1" s="571"/>
      <c r="AG1" s="571"/>
      <c r="AH1" s="571"/>
      <c r="AI1" s="571"/>
    </row>
    <row r="2" spans="1:35" s="69" customFormat="1" ht="30" customHeight="1">
      <c r="A2" s="79" t="s">
        <v>139</v>
      </c>
      <c r="B2" s="80" t="s">
        <v>20</v>
      </c>
      <c r="C2" s="80" t="s">
        <v>1573</v>
      </c>
      <c r="D2" s="81" t="s">
        <v>1700</v>
      </c>
      <c r="E2" s="81" t="s">
        <v>1722</v>
      </c>
      <c r="F2" s="80" t="s">
        <v>139</v>
      </c>
      <c r="G2" s="80" t="s">
        <v>174</v>
      </c>
      <c r="H2" s="80" t="s">
        <v>1573</v>
      </c>
      <c r="I2" s="81" t="s">
        <v>1700</v>
      </c>
      <c r="J2" s="81" t="s">
        <v>1722</v>
      </c>
      <c r="K2" s="80" t="s">
        <v>139</v>
      </c>
      <c r="L2" s="80" t="s">
        <v>175</v>
      </c>
      <c r="M2" s="80" t="s">
        <v>1573</v>
      </c>
      <c r="N2" s="81" t="s">
        <v>1700</v>
      </c>
      <c r="O2" s="81" t="s">
        <v>1722</v>
      </c>
      <c r="P2" s="80" t="s">
        <v>139</v>
      </c>
      <c r="Q2" s="80" t="s">
        <v>173</v>
      </c>
      <c r="R2" s="80" t="s">
        <v>1573</v>
      </c>
      <c r="S2" s="81" t="s">
        <v>1700</v>
      </c>
      <c r="T2" s="81" t="s">
        <v>1722</v>
      </c>
      <c r="U2" s="80" t="s">
        <v>139</v>
      </c>
      <c r="V2" s="80" t="s">
        <v>178</v>
      </c>
      <c r="W2" s="80" t="s">
        <v>1573</v>
      </c>
      <c r="X2" s="81" t="s">
        <v>1700</v>
      </c>
      <c r="Y2" s="81" t="s">
        <v>1722</v>
      </c>
      <c r="Z2" s="80" t="s">
        <v>139</v>
      </c>
      <c r="AA2" s="80" t="s">
        <v>177</v>
      </c>
      <c r="AB2" s="80" t="s">
        <v>1573</v>
      </c>
      <c r="AC2" s="81" t="s">
        <v>1700</v>
      </c>
      <c r="AD2" s="81" t="s">
        <v>1722</v>
      </c>
      <c r="AE2" s="80" t="s">
        <v>139</v>
      </c>
      <c r="AF2" s="80" t="s">
        <v>176</v>
      </c>
      <c r="AG2" s="80" t="s">
        <v>1573</v>
      </c>
      <c r="AH2" s="81" t="s">
        <v>1700</v>
      </c>
      <c r="AI2" s="81" t="s">
        <v>1722</v>
      </c>
    </row>
    <row r="3" spans="1:35" s="70" customFormat="1" ht="20.100000000000001" customHeight="1">
      <c r="A3" s="82">
        <v>42583</v>
      </c>
      <c r="B3" s="83">
        <v>1334420</v>
      </c>
      <c r="C3" s="83"/>
      <c r="D3" s="83"/>
      <c r="E3" s="83"/>
      <c r="F3" s="84">
        <v>42583</v>
      </c>
      <c r="G3" s="83">
        <v>18290</v>
      </c>
      <c r="H3" s="83"/>
      <c r="I3" s="85"/>
      <c r="J3" s="85"/>
      <c r="K3" s="84">
        <v>42583</v>
      </c>
      <c r="L3" s="83">
        <v>118210</v>
      </c>
      <c r="M3" s="83"/>
      <c r="N3" s="85"/>
      <c r="O3" s="85"/>
      <c r="P3" s="84">
        <v>42583</v>
      </c>
      <c r="Q3" s="83">
        <v>645920</v>
      </c>
      <c r="R3" s="83"/>
      <c r="S3" s="85"/>
      <c r="T3" s="85"/>
      <c r="U3" s="84">
        <v>42583</v>
      </c>
      <c r="V3" s="83">
        <v>238060</v>
      </c>
      <c r="W3" s="83"/>
      <c r="X3" s="85"/>
      <c r="Y3" s="85"/>
      <c r="Z3" s="84">
        <v>42583</v>
      </c>
      <c r="AA3" s="83">
        <v>221940</v>
      </c>
      <c r="AB3" s="83"/>
      <c r="AC3" s="85"/>
      <c r="AD3" s="85"/>
      <c r="AE3" s="84">
        <v>42583</v>
      </c>
      <c r="AF3" s="83">
        <v>92000</v>
      </c>
      <c r="AG3" s="83"/>
      <c r="AH3" s="85"/>
      <c r="AI3" s="85"/>
    </row>
    <row r="4" spans="1:35" s="71" customFormat="1" ht="20.100000000000001" customHeight="1">
      <c r="A4" s="82">
        <v>42614</v>
      </c>
      <c r="B4" s="83">
        <v>1403831</v>
      </c>
      <c r="C4" s="85">
        <v>5.2015857076482701E-2</v>
      </c>
      <c r="D4" s="85"/>
      <c r="E4" s="85"/>
      <c r="F4" s="84">
        <v>42614</v>
      </c>
      <c r="G4" s="83">
        <v>18810</v>
      </c>
      <c r="H4" s="85">
        <v>2.843083652269E-2</v>
      </c>
      <c r="I4" s="85"/>
      <c r="J4" s="85"/>
      <c r="K4" s="84">
        <v>42614</v>
      </c>
      <c r="L4" s="83">
        <v>120600</v>
      </c>
      <c r="M4" s="85">
        <v>2.0218255646730399E-2</v>
      </c>
      <c r="N4" s="85"/>
      <c r="O4" s="85"/>
      <c r="P4" s="84">
        <v>42614</v>
      </c>
      <c r="Q4" s="83">
        <v>711320</v>
      </c>
      <c r="R4" s="85">
        <f t="shared" ref="R4:R29" si="0">(P4-P5)/P5</f>
        <v>-7.0349873370227937E-4</v>
      </c>
      <c r="S4" s="85"/>
      <c r="T4" s="85"/>
      <c r="U4" s="84">
        <v>42614</v>
      </c>
      <c r="V4" s="83">
        <v>240901</v>
      </c>
      <c r="W4" s="85">
        <v>1.1933966227001601E-2</v>
      </c>
      <c r="X4" s="85"/>
      <c r="Y4" s="85"/>
      <c r="Z4" s="84">
        <v>42614</v>
      </c>
      <c r="AA4" s="83">
        <v>219800</v>
      </c>
      <c r="AB4" s="85">
        <v>-9.6422456519780105E-3</v>
      </c>
      <c r="AC4" s="85"/>
      <c r="AD4" s="85"/>
      <c r="AE4" s="84">
        <v>42614</v>
      </c>
      <c r="AF4" s="83">
        <v>92400</v>
      </c>
      <c r="AG4" s="85">
        <v>4.3478260869565201E-3</v>
      </c>
      <c r="AH4" s="85"/>
      <c r="AI4" s="85"/>
    </row>
    <row r="5" spans="1:35" s="72" customFormat="1" ht="20.100000000000001" customHeight="1">
      <c r="A5" s="82">
        <v>42644</v>
      </c>
      <c r="B5" s="83">
        <v>1548166</v>
      </c>
      <c r="C5" s="85">
        <v>0.10281508244225999</v>
      </c>
      <c r="D5" s="85"/>
      <c r="E5" s="85"/>
      <c r="F5" s="84">
        <v>42644</v>
      </c>
      <c r="G5" s="83">
        <v>19380</v>
      </c>
      <c r="H5" s="85">
        <v>3.03030303030303E-2</v>
      </c>
      <c r="I5" s="85"/>
      <c r="J5" s="85"/>
      <c r="K5" s="84">
        <v>42644</v>
      </c>
      <c r="L5" s="83">
        <v>128300</v>
      </c>
      <c r="M5" s="85">
        <v>6.3847429519071297E-2</v>
      </c>
      <c r="N5" s="85"/>
      <c r="O5" s="85"/>
      <c r="P5" s="84">
        <v>42644</v>
      </c>
      <c r="Q5" s="83">
        <v>746980</v>
      </c>
      <c r="R5" s="85">
        <f t="shared" si="0"/>
        <v>-7.2642062097246635E-4</v>
      </c>
      <c r="S5" s="85"/>
      <c r="T5" s="85"/>
      <c r="U5" s="84">
        <v>42644</v>
      </c>
      <c r="V5" s="83">
        <v>333246</v>
      </c>
      <c r="W5" s="85">
        <v>0.38333174208492299</v>
      </c>
      <c r="X5" s="85"/>
      <c r="Y5" s="85"/>
      <c r="Z5" s="84">
        <v>42644</v>
      </c>
      <c r="AA5" s="83">
        <v>227500</v>
      </c>
      <c r="AB5" s="85">
        <v>3.5031847133758003E-2</v>
      </c>
      <c r="AC5" s="85"/>
      <c r="AD5" s="85"/>
      <c r="AE5" s="84">
        <v>42644</v>
      </c>
      <c r="AF5" s="83">
        <v>92760</v>
      </c>
      <c r="AG5" s="85">
        <v>3.8961038961039E-3</v>
      </c>
      <c r="AH5" s="85"/>
      <c r="AI5" s="85"/>
    </row>
    <row r="6" spans="1:35" s="72" customFormat="1" ht="20.100000000000001" customHeight="1">
      <c r="A6" s="82">
        <v>42675</v>
      </c>
      <c r="B6" s="83">
        <v>1587756</v>
      </c>
      <c r="C6" s="85">
        <v>2.55721931627487E-2</v>
      </c>
      <c r="D6" s="85"/>
      <c r="E6" s="85"/>
      <c r="F6" s="84">
        <v>42675</v>
      </c>
      <c r="G6" s="83">
        <v>19480</v>
      </c>
      <c r="H6" s="85">
        <v>5.15995872033024E-3</v>
      </c>
      <c r="I6" s="85"/>
      <c r="J6" s="85"/>
      <c r="K6" s="84">
        <v>42675</v>
      </c>
      <c r="L6" s="83">
        <v>127550</v>
      </c>
      <c r="M6" s="85">
        <v>-5.8456742010911901E-3</v>
      </c>
      <c r="N6" s="85"/>
      <c r="O6" s="85"/>
      <c r="P6" s="84">
        <v>42675</v>
      </c>
      <c r="Q6" s="83">
        <v>788830</v>
      </c>
      <c r="R6" s="85">
        <f t="shared" si="0"/>
        <v>-7.0249385317878467E-4</v>
      </c>
      <c r="S6" s="85"/>
      <c r="T6" s="85"/>
      <c r="U6" s="84">
        <v>42675</v>
      </c>
      <c r="V6" s="83">
        <v>330456</v>
      </c>
      <c r="W6" s="85">
        <v>-8.3721935147008496E-3</v>
      </c>
      <c r="X6" s="85"/>
      <c r="Y6" s="85"/>
      <c r="Z6" s="84">
        <v>42675</v>
      </c>
      <c r="AA6" s="83">
        <v>228320</v>
      </c>
      <c r="AB6" s="85">
        <v>3.6043956043955998E-3</v>
      </c>
      <c r="AC6" s="85"/>
      <c r="AD6" s="85"/>
      <c r="AE6" s="84">
        <v>42675</v>
      </c>
      <c r="AF6" s="83">
        <v>93120</v>
      </c>
      <c r="AG6" s="85">
        <v>3.8809831824062101E-3</v>
      </c>
      <c r="AH6" s="85"/>
      <c r="AI6" s="85"/>
    </row>
    <row r="7" spans="1:35" s="72" customFormat="1" ht="20.100000000000001" customHeight="1">
      <c r="A7" s="82">
        <v>42705</v>
      </c>
      <c r="B7" s="83">
        <v>1665851</v>
      </c>
      <c r="C7" s="85">
        <v>4.9185769098022601E-2</v>
      </c>
      <c r="D7" s="85"/>
      <c r="E7" s="85"/>
      <c r="F7" s="84">
        <v>42705</v>
      </c>
      <c r="G7" s="83">
        <v>35510</v>
      </c>
      <c r="H7" s="85">
        <v>0.82289527720739197</v>
      </c>
      <c r="I7" s="85"/>
      <c r="J7" s="85"/>
      <c r="K7" s="84">
        <v>42705</v>
      </c>
      <c r="L7" s="83">
        <v>130050</v>
      </c>
      <c r="M7" s="85">
        <v>1.96001568012544E-2</v>
      </c>
      <c r="N7" s="85"/>
      <c r="O7" s="85"/>
      <c r="P7" s="84">
        <v>42705</v>
      </c>
      <c r="Q7" s="83">
        <v>846430</v>
      </c>
      <c r="R7" s="85">
        <f t="shared" si="0"/>
        <v>-7.2538375140396858E-4</v>
      </c>
      <c r="S7" s="85"/>
      <c r="T7" s="85"/>
      <c r="U7" s="84">
        <v>42705</v>
      </c>
      <c r="V7" s="83">
        <v>332721</v>
      </c>
      <c r="W7" s="85">
        <v>6.8541651536059298E-3</v>
      </c>
      <c r="X7" s="85"/>
      <c r="Y7" s="85"/>
      <c r="Z7" s="84">
        <v>42705</v>
      </c>
      <c r="AA7" s="83">
        <v>227660</v>
      </c>
      <c r="AB7" s="85">
        <v>-2.89067974772249E-3</v>
      </c>
      <c r="AC7" s="85"/>
      <c r="AD7" s="85"/>
      <c r="AE7" s="84">
        <v>42705</v>
      </c>
      <c r="AF7" s="83">
        <v>93480</v>
      </c>
      <c r="AG7" s="85">
        <v>3.8659793814433E-3</v>
      </c>
      <c r="AH7" s="85"/>
      <c r="AI7" s="85"/>
    </row>
    <row r="8" spans="1:35" s="71" customFormat="1" ht="20.100000000000001" customHeight="1">
      <c r="A8" s="82">
        <v>42736</v>
      </c>
      <c r="B8" s="83">
        <v>1507600</v>
      </c>
      <c r="C8" s="85">
        <v>-9.4997091576617607E-2</v>
      </c>
      <c r="D8" s="85"/>
      <c r="E8" s="85"/>
      <c r="F8" s="84">
        <v>42736</v>
      </c>
      <c r="G8" s="83">
        <v>34660</v>
      </c>
      <c r="H8" s="85">
        <v>-2.39369191776964E-2</v>
      </c>
      <c r="I8" s="85"/>
      <c r="J8" s="85"/>
      <c r="K8" s="84">
        <v>42736</v>
      </c>
      <c r="L8" s="83">
        <v>102880</v>
      </c>
      <c r="M8" s="85">
        <v>-0.20891964628988899</v>
      </c>
      <c r="N8" s="85"/>
      <c r="O8" s="85"/>
      <c r="P8" s="84">
        <v>42736</v>
      </c>
      <c r="Q8" s="83">
        <v>738310</v>
      </c>
      <c r="R8" s="85">
        <f t="shared" si="0"/>
        <v>-7.2485795122407464E-4</v>
      </c>
      <c r="S8" s="85"/>
      <c r="T8" s="85"/>
      <c r="U8" s="84">
        <v>42736</v>
      </c>
      <c r="V8" s="83">
        <v>320030</v>
      </c>
      <c r="W8" s="85">
        <v>-3.8143068817417601E-2</v>
      </c>
      <c r="X8" s="85"/>
      <c r="Y8" s="85"/>
      <c r="Z8" s="84">
        <v>42736</v>
      </c>
      <c r="AA8" s="83">
        <v>217980</v>
      </c>
      <c r="AB8" s="85">
        <v>-4.25195466924361E-2</v>
      </c>
      <c r="AC8" s="85"/>
      <c r="AD8" s="85"/>
      <c r="AE8" s="84">
        <v>42736</v>
      </c>
      <c r="AF8" s="83">
        <v>93740</v>
      </c>
      <c r="AG8" s="85">
        <v>2.7813436029097099E-3</v>
      </c>
      <c r="AH8" s="85"/>
      <c r="AI8" s="85"/>
    </row>
    <row r="9" spans="1:35" s="71" customFormat="1" ht="20.100000000000001" customHeight="1">
      <c r="A9" s="82">
        <v>42767</v>
      </c>
      <c r="B9" s="83">
        <v>1585160</v>
      </c>
      <c r="C9" s="85">
        <v>5.1446006898381497E-2</v>
      </c>
      <c r="D9" s="85"/>
      <c r="E9" s="85"/>
      <c r="F9" s="84">
        <v>42767</v>
      </c>
      <c r="G9" s="83">
        <v>34360</v>
      </c>
      <c r="H9" s="85">
        <v>-8.6555106751298305E-3</v>
      </c>
      <c r="I9" s="85"/>
      <c r="J9" s="85"/>
      <c r="K9" s="84">
        <v>42767</v>
      </c>
      <c r="L9" s="83">
        <v>83450</v>
      </c>
      <c r="M9" s="85">
        <v>-0.18886080870917599</v>
      </c>
      <c r="N9" s="85"/>
      <c r="O9" s="85"/>
      <c r="P9" s="84">
        <v>42767</v>
      </c>
      <c r="Q9" s="83">
        <v>835310</v>
      </c>
      <c r="R9" s="85">
        <f t="shared" si="0"/>
        <v>-6.5428204229466057E-4</v>
      </c>
      <c r="S9" s="85"/>
      <c r="T9" s="85"/>
      <c r="U9" s="84">
        <v>42767</v>
      </c>
      <c r="V9" s="83">
        <v>315990</v>
      </c>
      <c r="W9" s="85">
        <v>-1.26238165172015E-2</v>
      </c>
      <c r="X9" s="85"/>
      <c r="Y9" s="85"/>
      <c r="Z9" s="84">
        <v>42767</v>
      </c>
      <c r="AA9" s="83">
        <v>221840</v>
      </c>
      <c r="AB9" s="85">
        <v>1.77080466097807E-2</v>
      </c>
      <c r="AC9" s="85"/>
      <c r="AD9" s="85"/>
      <c r="AE9" s="84">
        <v>42767</v>
      </c>
      <c r="AF9" s="83">
        <v>94210</v>
      </c>
      <c r="AG9" s="85">
        <v>5.0138681459355704E-3</v>
      </c>
      <c r="AH9" s="85"/>
      <c r="AI9" s="85"/>
    </row>
    <row r="10" spans="1:35" s="71" customFormat="1" ht="20.100000000000001" customHeight="1">
      <c r="A10" s="82">
        <v>42795</v>
      </c>
      <c r="B10" s="83">
        <v>1643090</v>
      </c>
      <c r="C10" s="85">
        <v>3.6545206793005103E-2</v>
      </c>
      <c r="D10" s="85"/>
      <c r="E10" s="85"/>
      <c r="F10" s="84">
        <v>42795</v>
      </c>
      <c r="G10" s="83">
        <v>35010</v>
      </c>
      <c r="H10" s="85">
        <v>1.8917345750873098E-2</v>
      </c>
      <c r="I10" s="85"/>
      <c r="J10" s="85"/>
      <c r="K10" s="84">
        <v>42795</v>
      </c>
      <c r="L10" s="83">
        <v>103750</v>
      </c>
      <c r="M10" s="85">
        <v>0.24325943678849599</v>
      </c>
      <c r="N10" s="85"/>
      <c r="O10" s="85"/>
      <c r="P10" s="84">
        <v>42795</v>
      </c>
      <c r="Q10" s="83">
        <v>846470</v>
      </c>
      <c r="R10" s="85">
        <f t="shared" si="0"/>
        <v>-7.2385933778545746E-4</v>
      </c>
      <c r="S10" s="85"/>
      <c r="T10" s="85"/>
      <c r="U10" s="84">
        <v>42795</v>
      </c>
      <c r="V10" s="83">
        <v>334410</v>
      </c>
      <c r="W10" s="85">
        <v>5.8292983955188497E-2</v>
      </c>
      <c r="X10" s="85"/>
      <c r="Y10" s="85"/>
      <c r="Z10" s="84">
        <v>42795</v>
      </c>
      <c r="AA10" s="83">
        <v>229460</v>
      </c>
      <c r="AB10" s="85">
        <v>3.4349080418319501E-2</v>
      </c>
      <c r="AC10" s="85"/>
      <c r="AD10" s="85"/>
      <c r="AE10" s="84">
        <v>42795</v>
      </c>
      <c r="AF10" s="83">
        <v>93990</v>
      </c>
      <c r="AG10" s="85">
        <v>-2.3352085765842301E-3</v>
      </c>
      <c r="AH10" s="85"/>
      <c r="AI10" s="85"/>
    </row>
    <row r="11" spans="1:35" s="71" customFormat="1" ht="20.100000000000001" customHeight="1">
      <c r="A11" s="82">
        <v>42826</v>
      </c>
      <c r="B11" s="83">
        <v>1695180</v>
      </c>
      <c r="C11" s="85">
        <v>3.1702463042194901E-2</v>
      </c>
      <c r="D11" s="85"/>
      <c r="E11" s="85"/>
      <c r="F11" s="84">
        <v>42826</v>
      </c>
      <c r="G11" s="83">
        <v>35270</v>
      </c>
      <c r="H11" s="85">
        <v>7.4264495858326202E-3</v>
      </c>
      <c r="I11" s="85"/>
      <c r="J11" s="85"/>
      <c r="K11" s="84">
        <v>42826</v>
      </c>
      <c r="L11" s="83">
        <v>124020</v>
      </c>
      <c r="M11" s="85">
        <v>0.19537349397590401</v>
      </c>
      <c r="N11" s="85"/>
      <c r="O11" s="85"/>
      <c r="P11" s="84">
        <v>42826</v>
      </c>
      <c r="Q11" s="83">
        <v>852170</v>
      </c>
      <c r="R11" s="85">
        <f t="shared" si="0"/>
        <v>-7.0001866716445774E-4</v>
      </c>
      <c r="S11" s="85"/>
      <c r="T11" s="85"/>
      <c r="U11" s="84">
        <v>42826</v>
      </c>
      <c r="V11" s="83">
        <v>357420</v>
      </c>
      <c r="W11" s="85">
        <v>6.8807750964385003E-2</v>
      </c>
      <c r="X11" s="85"/>
      <c r="Y11" s="85"/>
      <c r="Z11" s="84">
        <v>42826</v>
      </c>
      <c r="AA11" s="83">
        <v>232950</v>
      </c>
      <c r="AB11" s="85">
        <v>1.52096225921729E-2</v>
      </c>
      <c r="AC11" s="85"/>
      <c r="AD11" s="85"/>
      <c r="AE11" s="84">
        <v>42826</v>
      </c>
      <c r="AF11" s="83">
        <v>93350</v>
      </c>
      <c r="AG11" s="85">
        <v>-6.80923502500266E-3</v>
      </c>
      <c r="AH11" s="85"/>
      <c r="AI11" s="85"/>
    </row>
    <row r="12" spans="1:35" s="71" customFormat="1" ht="20.100000000000001" customHeight="1">
      <c r="A12" s="82">
        <v>42856</v>
      </c>
      <c r="B12" s="83">
        <v>1697390</v>
      </c>
      <c r="C12" s="85">
        <v>1.3036963626281599E-3</v>
      </c>
      <c r="D12" s="85"/>
      <c r="E12" s="85"/>
      <c r="F12" s="84">
        <v>42856</v>
      </c>
      <c r="G12" s="83">
        <v>35170</v>
      </c>
      <c r="H12" s="85">
        <v>-2.8352707683583799E-3</v>
      </c>
      <c r="I12" s="85"/>
      <c r="J12" s="85"/>
      <c r="K12" s="84">
        <v>42856</v>
      </c>
      <c r="L12" s="83">
        <v>136270</v>
      </c>
      <c r="M12" s="85">
        <v>9.8774391227221398E-2</v>
      </c>
      <c r="N12" s="85"/>
      <c r="O12" s="85"/>
      <c r="P12" s="84">
        <v>42856</v>
      </c>
      <c r="Q12" s="83">
        <v>836730</v>
      </c>
      <c r="R12" s="85">
        <f t="shared" si="0"/>
        <v>-7.2282976193252036E-4</v>
      </c>
      <c r="S12" s="85"/>
      <c r="T12" s="85"/>
      <c r="U12" s="84">
        <v>42856</v>
      </c>
      <c r="V12" s="83">
        <v>360770</v>
      </c>
      <c r="W12" s="85">
        <v>9.3727267640311106E-3</v>
      </c>
      <c r="X12" s="85"/>
      <c r="Y12" s="85"/>
      <c r="Z12" s="84">
        <v>42856</v>
      </c>
      <c r="AA12" s="83">
        <v>236050</v>
      </c>
      <c r="AB12" s="85">
        <v>1.3307576733204599E-2</v>
      </c>
      <c r="AC12" s="85"/>
      <c r="AD12" s="85"/>
      <c r="AE12" s="84">
        <v>42856</v>
      </c>
      <c r="AF12" s="83">
        <v>92400</v>
      </c>
      <c r="AG12" s="85">
        <v>-1.0176754151044499E-2</v>
      </c>
      <c r="AH12" s="85"/>
      <c r="AI12" s="85"/>
    </row>
    <row r="13" spans="1:35" s="71" customFormat="1" ht="20.100000000000001" customHeight="1">
      <c r="A13" s="82">
        <v>42887</v>
      </c>
      <c r="B13" s="83">
        <v>1715610</v>
      </c>
      <c r="C13" s="85">
        <v>1.07341271010198E-2</v>
      </c>
      <c r="D13" s="85"/>
      <c r="E13" s="85"/>
      <c r="F13" s="84">
        <v>42887</v>
      </c>
      <c r="G13" s="83">
        <v>35500</v>
      </c>
      <c r="H13" s="85">
        <v>9.3829968723343794E-3</v>
      </c>
      <c r="I13" s="85"/>
      <c r="J13" s="85"/>
      <c r="K13" s="84">
        <v>42887</v>
      </c>
      <c r="L13" s="83">
        <v>149460</v>
      </c>
      <c r="M13" s="85">
        <v>9.6793131283481298E-2</v>
      </c>
      <c r="N13" s="85"/>
      <c r="O13" s="85"/>
      <c r="P13" s="84">
        <v>42887</v>
      </c>
      <c r="Q13" s="83">
        <v>832050</v>
      </c>
      <c r="R13" s="85">
        <f t="shared" si="0"/>
        <v>-6.9902369690332498E-4</v>
      </c>
      <c r="S13" s="85"/>
      <c r="T13" s="85"/>
      <c r="U13" s="84">
        <v>42887</v>
      </c>
      <c r="V13" s="83">
        <v>368670</v>
      </c>
      <c r="W13" s="85">
        <v>2.18976078942262E-2</v>
      </c>
      <c r="X13" s="85"/>
      <c r="Y13" s="85"/>
      <c r="Z13" s="84">
        <v>42887</v>
      </c>
      <c r="AA13" s="83">
        <v>237900</v>
      </c>
      <c r="AB13" s="85">
        <v>7.8373226011438195E-3</v>
      </c>
      <c r="AC13" s="85"/>
      <c r="AD13" s="85"/>
      <c r="AE13" s="84">
        <v>42887</v>
      </c>
      <c r="AF13" s="83">
        <v>92030</v>
      </c>
      <c r="AG13" s="85">
        <v>-4.0043290043289999E-3</v>
      </c>
      <c r="AH13" s="85"/>
      <c r="AI13" s="85"/>
    </row>
    <row r="14" spans="1:35" s="71" customFormat="1" ht="20.100000000000001" customHeight="1">
      <c r="A14" s="82">
        <v>42917</v>
      </c>
      <c r="B14" s="83">
        <v>1687620</v>
      </c>
      <c r="C14" s="85">
        <v>-1.6314896742266601E-2</v>
      </c>
      <c r="D14" s="85"/>
      <c r="E14" s="85"/>
      <c r="F14" s="84">
        <v>42917</v>
      </c>
      <c r="G14" s="83">
        <v>35800</v>
      </c>
      <c r="H14" s="85">
        <v>8.4507042253521101E-3</v>
      </c>
      <c r="I14" s="85"/>
      <c r="J14" s="85"/>
      <c r="K14" s="84">
        <v>42917</v>
      </c>
      <c r="L14" s="83">
        <v>133840</v>
      </c>
      <c r="M14" s="85">
        <v>-0.104509567777332</v>
      </c>
      <c r="N14" s="85"/>
      <c r="O14" s="85"/>
      <c r="P14" s="84">
        <v>42917</v>
      </c>
      <c r="Q14" s="83">
        <v>821550</v>
      </c>
      <c r="R14" s="85">
        <f t="shared" si="0"/>
        <v>-7.2180311073856754E-4</v>
      </c>
      <c r="S14" s="85"/>
      <c r="T14" s="85"/>
      <c r="U14" s="84">
        <v>42917</v>
      </c>
      <c r="V14" s="83">
        <v>369070</v>
      </c>
      <c r="W14" s="85">
        <v>1.08498114845255E-3</v>
      </c>
      <c r="X14" s="85"/>
      <c r="Y14" s="85"/>
      <c r="Z14" s="84">
        <v>42917</v>
      </c>
      <c r="AA14" s="83">
        <v>234630</v>
      </c>
      <c r="AB14" s="85">
        <v>-1.37452711223203E-2</v>
      </c>
      <c r="AC14" s="85"/>
      <c r="AD14" s="85"/>
      <c r="AE14" s="84">
        <v>42917</v>
      </c>
      <c r="AF14" s="83">
        <v>92730</v>
      </c>
      <c r="AG14" s="85">
        <v>7.6062153645550402E-3</v>
      </c>
      <c r="AH14" s="85"/>
      <c r="AI14" s="85"/>
    </row>
    <row r="15" spans="1:35" s="71" customFormat="1" ht="20.100000000000001" customHeight="1">
      <c r="A15" s="82">
        <v>42948</v>
      </c>
      <c r="B15" s="83">
        <v>1696472</v>
      </c>
      <c r="C15" s="85">
        <v>5.2452566336023496E-3</v>
      </c>
      <c r="D15" s="85">
        <v>0.271317875931116</v>
      </c>
      <c r="E15" s="85"/>
      <c r="F15" s="84">
        <v>42948</v>
      </c>
      <c r="G15" s="83">
        <v>35582</v>
      </c>
      <c r="H15" s="85">
        <v>-6.0893854748603404E-3</v>
      </c>
      <c r="I15" s="85">
        <v>0.94543466375068297</v>
      </c>
      <c r="J15" s="85"/>
      <c r="K15" s="84">
        <v>42948</v>
      </c>
      <c r="L15" s="83">
        <v>132840</v>
      </c>
      <c r="M15" s="85">
        <v>-7.4716078900179299E-3</v>
      </c>
      <c r="N15" s="85">
        <v>0.12376279502580199</v>
      </c>
      <c r="O15" s="85"/>
      <c r="P15" s="84">
        <v>42948</v>
      </c>
      <c r="Q15" s="83">
        <v>834880</v>
      </c>
      <c r="R15" s="85">
        <f t="shared" si="0"/>
        <v>-7.2128248679587711E-4</v>
      </c>
      <c r="S15" s="85">
        <v>0.29254396829328699</v>
      </c>
      <c r="T15" s="85"/>
      <c r="U15" s="84">
        <v>42948</v>
      </c>
      <c r="V15" s="83">
        <v>366430</v>
      </c>
      <c r="W15" s="85">
        <v>-7.1531145853090203E-3</v>
      </c>
      <c r="X15" s="85">
        <v>0.53923380660337705</v>
      </c>
      <c r="Y15" s="85"/>
      <c r="Z15" s="84">
        <v>42948</v>
      </c>
      <c r="AA15" s="83">
        <v>233350</v>
      </c>
      <c r="AB15" s="85">
        <v>-5.4553978604611501E-3</v>
      </c>
      <c r="AC15" s="85">
        <v>5.1410291069658498E-2</v>
      </c>
      <c r="AD15" s="85"/>
      <c r="AE15" s="84">
        <v>42948</v>
      </c>
      <c r="AF15" s="83">
        <v>93390</v>
      </c>
      <c r="AG15" s="85">
        <v>7.1174377224199302E-3</v>
      </c>
      <c r="AH15" s="85">
        <v>1.51086956521739E-2</v>
      </c>
      <c r="AI15" s="85"/>
    </row>
    <row r="16" spans="1:35" s="71" customFormat="1" ht="20.100000000000001" customHeight="1">
      <c r="A16" s="82">
        <v>42979</v>
      </c>
      <c r="B16" s="83">
        <v>1689610</v>
      </c>
      <c r="C16" s="85">
        <v>-4.0448648725119E-3</v>
      </c>
      <c r="D16" s="85">
        <v>0.20357080018891199</v>
      </c>
      <c r="E16" s="85"/>
      <c r="F16" s="84">
        <v>42979</v>
      </c>
      <c r="G16" s="83">
        <v>35710</v>
      </c>
      <c r="H16" s="85">
        <v>3.5973244899106301E-3</v>
      </c>
      <c r="I16" s="85">
        <v>0.89845826687931996</v>
      </c>
      <c r="J16" s="85"/>
      <c r="K16" s="84">
        <v>42979</v>
      </c>
      <c r="L16" s="83">
        <v>135250</v>
      </c>
      <c r="M16" s="85">
        <v>1.8142125865703101E-2</v>
      </c>
      <c r="N16" s="85">
        <v>0.121475953565506</v>
      </c>
      <c r="O16" s="85"/>
      <c r="P16" s="84">
        <v>42979</v>
      </c>
      <c r="Q16" s="83">
        <v>831180</v>
      </c>
      <c r="R16" s="85">
        <f t="shared" si="0"/>
        <v>-6.9752842428328959E-4</v>
      </c>
      <c r="S16" s="85">
        <v>0.16850362705955099</v>
      </c>
      <c r="T16" s="85"/>
      <c r="U16" s="84">
        <v>42979</v>
      </c>
      <c r="V16" s="83">
        <v>361810</v>
      </c>
      <c r="W16" s="85">
        <v>-1.26081379799689E-2</v>
      </c>
      <c r="X16" s="85">
        <v>0.501903271468363</v>
      </c>
      <c r="Y16" s="85"/>
      <c r="Z16" s="84">
        <v>42979</v>
      </c>
      <c r="AA16" s="83">
        <v>231800</v>
      </c>
      <c r="AB16" s="85">
        <v>-6.6423826869509298E-3</v>
      </c>
      <c r="AC16" s="85">
        <v>5.4595086442220199E-2</v>
      </c>
      <c r="AD16" s="85"/>
      <c r="AE16" s="84">
        <v>42979</v>
      </c>
      <c r="AF16" s="83">
        <v>93860</v>
      </c>
      <c r="AG16" s="85">
        <v>5.0326587429060897E-3</v>
      </c>
      <c r="AH16" s="85">
        <v>1.5800865800865802E-2</v>
      </c>
      <c r="AI16" s="85"/>
    </row>
    <row r="17" spans="1:35" s="71" customFormat="1" ht="20.100000000000001" customHeight="1">
      <c r="A17" s="82">
        <v>43009</v>
      </c>
      <c r="B17" s="83">
        <v>1722270</v>
      </c>
      <c r="C17" s="85">
        <v>1.9329904534182402E-2</v>
      </c>
      <c r="D17" s="85">
        <v>0.112458224764011</v>
      </c>
      <c r="E17" s="85"/>
      <c r="F17" s="84">
        <v>43009</v>
      </c>
      <c r="G17" s="83">
        <v>36510</v>
      </c>
      <c r="H17" s="85">
        <v>2.2402688322598702E-2</v>
      </c>
      <c r="I17" s="85">
        <v>0.88390092879256998</v>
      </c>
      <c r="J17" s="85"/>
      <c r="K17" s="84">
        <v>43009</v>
      </c>
      <c r="L17" s="83">
        <v>139500</v>
      </c>
      <c r="M17" s="85">
        <v>3.1423290203327202E-2</v>
      </c>
      <c r="N17" s="85">
        <v>8.7295401402961798E-2</v>
      </c>
      <c r="O17" s="85"/>
      <c r="P17" s="84">
        <v>43009</v>
      </c>
      <c r="Q17" s="83">
        <v>851580</v>
      </c>
      <c r="R17" s="85">
        <f t="shared" si="0"/>
        <v>-7.2026022304832711E-4</v>
      </c>
      <c r="S17" s="85">
        <v>0.140030522905566</v>
      </c>
      <c r="T17" s="85"/>
      <c r="U17" s="84">
        <v>43009</v>
      </c>
      <c r="V17" s="83">
        <v>365950</v>
      </c>
      <c r="W17" s="85">
        <v>1.14424698045936E-2</v>
      </c>
      <c r="X17" s="85">
        <v>9.8137712080565098E-2</v>
      </c>
      <c r="Y17" s="85"/>
      <c r="Z17" s="84">
        <v>43009</v>
      </c>
      <c r="AA17" s="83">
        <v>234410</v>
      </c>
      <c r="AB17" s="85">
        <v>1.12597066436583E-2</v>
      </c>
      <c r="AC17" s="85">
        <v>3.0373626373626401E-2</v>
      </c>
      <c r="AD17" s="85"/>
      <c r="AE17" s="84">
        <v>43009</v>
      </c>
      <c r="AF17" s="83">
        <v>94320</v>
      </c>
      <c r="AG17" s="85">
        <v>4.90091625825698E-3</v>
      </c>
      <c r="AH17" s="85">
        <v>1.68175937904269E-2</v>
      </c>
      <c r="AI17" s="85"/>
    </row>
    <row r="18" spans="1:35" s="71" customFormat="1" ht="20.100000000000001" customHeight="1">
      <c r="A18" s="82">
        <v>43040</v>
      </c>
      <c r="B18" s="83">
        <v>1783650</v>
      </c>
      <c r="C18" s="85">
        <v>3.5639011304847701E-2</v>
      </c>
      <c r="D18" s="85">
        <v>0.123377899374967</v>
      </c>
      <c r="E18" s="85"/>
      <c r="F18" s="84">
        <v>43040</v>
      </c>
      <c r="G18" s="83">
        <v>36850</v>
      </c>
      <c r="H18" s="85">
        <v>9.3125171185976397E-3</v>
      </c>
      <c r="I18" s="85">
        <v>0.89168377823408596</v>
      </c>
      <c r="J18" s="85"/>
      <c r="K18" s="84">
        <v>43040</v>
      </c>
      <c r="L18" s="83">
        <v>137680</v>
      </c>
      <c r="M18" s="85">
        <v>-1.3046594982078901E-2</v>
      </c>
      <c r="N18" s="85">
        <v>7.9419835358682897E-2</v>
      </c>
      <c r="O18" s="85"/>
      <c r="P18" s="84">
        <v>43040</v>
      </c>
      <c r="Q18" s="83">
        <v>884580</v>
      </c>
      <c r="R18" s="85">
        <f t="shared" si="0"/>
        <v>-6.9654051543998144E-4</v>
      </c>
      <c r="S18" s="85">
        <v>0.12138230036890101</v>
      </c>
      <c r="T18" s="85"/>
      <c r="U18" s="84">
        <v>43040</v>
      </c>
      <c r="V18" s="83">
        <v>384310</v>
      </c>
      <c r="W18" s="85">
        <v>5.0170788359065403E-2</v>
      </c>
      <c r="X18" s="85">
        <v>0.162968746217348</v>
      </c>
      <c r="Y18" s="85"/>
      <c r="Z18" s="84">
        <v>43040</v>
      </c>
      <c r="AA18" s="83">
        <v>245560</v>
      </c>
      <c r="AB18" s="85">
        <v>4.7566230109637002E-2</v>
      </c>
      <c r="AC18" s="85">
        <v>7.5508058864751204E-2</v>
      </c>
      <c r="AD18" s="85"/>
      <c r="AE18" s="84">
        <v>43040</v>
      </c>
      <c r="AF18" s="83">
        <v>94670</v>
      </c>
      <c r="AG18" s="85">
        <v>3.7107718405428301E-3</v>
      </c>
      <c r="AH18" s="85">
        <v>1.6645189003436402E-2</v>
      </c>
      <c r="AI18" s="85"/>
    </row>
    <row r="19" spans="1:35" s="71" customFormat="1" ht="20.100000000000001" customHeight="1">
      <c r="A19" s="82">
        <v>43070</v>
      </c>
      <c r="B19" s="83">
        <v>1887130</v>
      </c>
      <c r="C19" s="85">
        <v>5.80158663414908E-2</v>
      </c>
      <c r="D19" s="85">
        <v>0.13283240818056399</v>
      </c>
      <c r="E19" s="85"/>
      <c r="F19" s="84">
        <v>43070</v>
      </c>
      <c r="G19" s="83">
        <v>36820</v>
      </c>
      <c r="H19" s="85">
        <v>-8.1411126187245597E-4</v>
      </c>
      <c r="I19" s="85">
        <v>3.6891016615037998E-2</v>
      </c>
      <c r="J19" s="85"/>
      <c r="K19" s="84">
        <v>43070</v>
      </c>
      <c r="L19" s="83">
        <v>144270</v>
      </c>
      <c r="M19" s="85">
        <v>4.7864613596746097E-2</v>
      </c>
      <c r="N19" s="85">
        <v>0.10934256055363301</v>
      </c>
      <c r="O19" s="85"/>
      <c r="P19" s="84">
        <v>43070</v>
      </c>
      <c r="Q19" s="83">
        <v>984050</v>
      </c>
      <c r="R19" s="85">
        <f t="shared" si="0"/>
        <v>-7.1924085288044357E-4</v>
      </c>
      <c r="S19" s="85">
        <v>0.162588755124464</v>
      </c>
      <c r="T19" s="85"/>
      <c r="U19" s="84">
        <v>43070</v>
      </c>
      <c r="V19" s="83">
        <v>391000</v>
      </c>
      <c r="W19" s="85">
        <v>1.7407821810517501E-2</v>
      </c>
      <c r="X19" s="85">
        <v>0.17515876665434399</v>
      </c>
      <c r="Y19" s="85"/>
      <c r="Z19" s="84">
        <v>43070</v>
      </c>
      <c r="AA19" s="83">
        <v>235320</v>
      </c>
      <c r="AB19" s="85">
        <v>-4.1700602704023502E-2</v>
      </c>
      <c r="AC19" s="85">
        <v>3.3646666080997999E-2</v>
      </c>
      <c r="AD19" s="85"/>
      <c r="AE19" s="84">
        <v>43070</v>
      </c>
      <c r="AF19" s="83">
        <v>95670</v>
      </c>
      <c r="AG19" s="85">
        <v>1.05630083447766E-2</v>
      </c>
      <c r="AH19" s="85">
        <v>2.3427471116816399E-2</v>
      </c>
      <c r="AI19" s="85"/>
    </row>
    <row r="20" spans="1:35" s="71" customFormat="1" ht="20.100000000000001" customHeight="1">
      <c r="A20" s="82">
        <v>43101</v>
      </c>
      <c r="B20" s="83">
        <v>1658900</v>
      </c>
      <c r="C20" s="85">
        <v>-0.120940263786809</v>
      </c>
      <c r="D20" s="85">
        <v>0.100358185195012</v>
      </c>
      <c r="E20" s="85"/>
      <c r="F20" s="84">
        <v>43101</v>
      </c>
      <c r="G20" s="83">
        <v>31700</v>
      </c>
      <c r="H20" s="85">
        <v>-0.139054861488322</v>
      </c>
      <c r="I20" s="85">
        <v>-8.5401038661281001E-2</v>
      </c>
      <c r="J20" s="85"/>
      <c r="K20" s="84">
        <v>43101</v>
      </c>
      <c r="L20" s="83">
        <v>138700</v>
      </c>
      <c r="M20" s="85">
        <v>-3.8608165245719799E-2</v>
      </c>
      <c r="N20" s="85">
        <v>0.34817262830482099</v>
      </c>
      <c r="O20" s="85"/>
      <c r="P20" s="84">
        <v>43101</v>
      </c>
      <c r="Q20" s="83">
        <v>907900</v>
      </c>
      <c r="R20" s="85">
        <f t="shared" si="0"/>
        <v>-7.187239172771956E-4</v>
      </c>
      <c r="S20" s="85">
        <v>0.22970026140781</v>
      </c>
      <c r="T20" s="85"/>
      <c r="U20" s="84">
        <v>43101</v>
      </c>
      <c r="V20" s="83">
        <v>292600</v>
      </c>
      <c r="W20" s="85">
        <v>-0.25166240409207202</v>
      </c>
      <c r="X20" s="85">
        <v>-8.5710714620504294E-2</v>
      </c>
      <c r="Y20" s="85"/>
      <c r="Z20" s="84">
        <v>43101</v>
      </c>
      <c r="AA20" s="83">
        <v>201000</v>
      </c>
      <c r="AB20" s="85">
        <v>-0.14584395716471199</v>
      </c>
      <c r="AC20" s="85">
        <v>-7.7897054775667496E-2</v>
      </c>
      <c r="AD20" s="85"/>
      <c r="AE20" s="84">
        <v>43101</v>
      </c>
      <c r="AF20" s="83">
        <v>87000</v>
      </c>
      <c r="AG20" s="85">
        <v>-9.0624020068987093E-2</v>
      </c>
      <c r="AH20" s="85">
        <v>-7.1901002773629194E-2</v>
      </c>
      <c r="AI20" s="85"/>
    </row>
    <row r="21" spans="1:35" s="71" customFormat="1" ht="20.100000000000001" customHeight="1">
      <c r="A21" s="82">
        <v>43132</v>
      </c>
      <c r="B21" s="83">
        <v>1785000</v>
      </c>
      <c r="C21" s="85">
        <v>7.60142262945325E-2</v>
      </c>
      <c r="D21" s="85">
        <v>0.12606929268969699</v>
      </c>
      <c r="E21" s="85"/>
      <c r="F21" s="84">
        <v>43132</v>
      </c>
      <c r="G21" s="83">
        <v>36680</v>
      </c>
      <c r="H21" s="85">
        <v>0.15709779179810701</v>
      </c>
      <c r="I21" s="85">
        <v>6.7520372526193306E-2</v>
      </c>
      <c r="J21" s="85"/>
      <c r="K21" s="84">
        <v>43132</v>
      </c>
      <c r="L21" s="83">
        <v>143070</v>
      </c>
      <c r="M21" s="85">
        <v>3.1506849315068503E-2</v>
      </c>
      <c r="N21" s="85">
        <v>0.71443978430197697</v>
      </c>
      <c r="O21" s="85"/>
      <c r="P21" s="84">
        <v>43132</v>
      </c>
      <c r="Q21" s="83">
        <v>920050</v>
      </c>
      <c r="R21" s="85">
        <f t="shared" si="0"/>
        <v>-6.4874884151992589E-4</v>
      </c>
      <c r="S21" s="85">
        <v>0.101447366845842</v>
      </c>
      <c r="T21" s="85"/>
      <c r="U21" s="84">
        <v>43132</v>
      </c>
      <c r="V21" s="83">
        <v>310500</v>
      </c>
      <c r="W21" s="85">
        <v>6.11756664388243E-2</v>
      </c>
      <c r="X21" s="85">
        <v>-1.7373967530618099E-2</v>
      </c>
      <c r="Y21" s="85"/>
      <c r="Z21" s="84">
        <v>43132</v>
      </c>
      <c r="AA21" s="83">
        <v>275700</v>
      </c>
      <c r="AB21" s="85">
        <v>0.37164179104477602</v>
      </c>
      <c r="AC21" s="85">
        <v>0.24278759466281999</v>
      </c>
      <c r="AD21" s="85"/>
      <c r="AE21" s="84">
        <v>43132</v>
      </c>
      <c r="AF21" s="83">
        <v>99000</v>
      </c>
      <c r="AG21" s="85">
        <v>0.13793103448275901</v>
      </c>
      <c r="AH21" s="85">
        <v>5.0843859462902E-2</v>
      </c>
      <c r="AI21" s="85"/>
    </row>
    <row r="22" spans="1:35" s="71" customFormat="1" ht="20.100000000000001" customHeight="1">
      <c r="A22" s="82">
        <v>43160</v>
      </c>
      <c r="B22" s="83">
        <v>1762560</v>
      </c>
      <c r="C22" s="85">
        <v>-1.25714285714286E-2</v>
      </c>
      <c r="D22" s="85">
        <v>7.2710563633154604E-2</v>
      </c>
      <c r="E22" s="85"/>
      <c r="F22" s="82">
        <v>43160</v>
      </c>
      <c r="G22" s="83">
        <v>35460</v>
      </c>
      <c r="H22" s="85">
        <v>-3.32606324972737E-2</v>
      </c>
      <c r="I22" s="85">
        <v>1.2853470437018E-2</v>
      </c>
      <c r="J22" s="85"/>
      <c r="K22" s="82">
        <v>43160</v>
      </c>
      <c r="L22" s="83">
        <v>120050</v>
      </c>
      <c r="M22" s="85">
        <v>-0.160900258614664</v>
      </c>
      <c r="N22" s="85">
        <v>0.15710843373493999</v>
      </c>
      <c r="O22" s="85"/>
      <c r="P22" s="82">
        <v>43160</v>
      </c>
      <c r="Q22" s="83">
        <v>946600</v>
      </c>
      <c r="R22" s="85">
        <f t="shared" si="0"/>
        <v>-7.1774212220138459E-4</v>
      </c>
      <c r="S22" s="85">
        <v>0.118291256630477</v>
      </c>
      <c r="T22" s="85"/>
      <c r="U22" s="82">
        <v>43160</v>
      </c>
      <c r="V22" s="83">
        <v>419880</v>
      </c>
      <c r="W22" s="85">
        <v>0.35227053140096598</v>
      </c>
      <c r="X22" s="85">
        <v>0.25558446218713599</v>
      </c>
      <c r="Y22" s="85"/>
      <c r="Z22" s="82">
        <v>43160</v>
      </c>
      <c r="AA22" s="83">
        <v>139150</v>
      </c>
      <c r="AB22" s="85">
        <v>-0.49528472977874499</v>
      </c>
      <c r="AC22" s="85">
        <v>-0.39357622243528301</v>
      </c>
      <c r="AD22" s="85"/>
      <c r="AE22" s="82">
        <v>43160</v>
      </c>
      <c r="AF22" s="83">
        <v>101420</v>
      </c>
      <c r="AG22" s="85">
        <v>2.4444444444444401E-2</v>
      </c>
      <c r="AH22" s="85">
        <v>7.9050962868390307E-2</v>
      </c>
      <c r="AI22" s="85"/>
    </row>
    <row r="23" spans="1:35" s="71" customFormat="1" ht="20.100000000000001" customHeight="1">
      <c r="A23" s="82">
        <v>43191</v>
      </c>
      <c r="B23" s="83">
        <v>1709990</v>
      </c>
      <c r="C23" s="85">
        <v>-2.98259350036311E-2</v>
      </c>
      <c r="D23" s="85">
        <v>8.7365353531778309E-3</v>
      </c>
      <c r="E23" s="85"/>
      <c r="F23" s="84">
        <v>43191</v>
      </c>
      <c r="G23" s="83">
        <v>32750</v>
      </c>
      <c r="H23" s="85">
        <v>-7.6424139875916494E-2</v>
      </c>
      <c r="I23" s="85">
        <v>-7.14488233626311E-2</v>
      </c>
      <c r="J23" s="85"/>
      <c r="K23" s="84">
        <v>43191</v>
      </c>
      <c r="L23" s="83">
        <v>103820</v>
      </c>
      <c r="M23" s="85">
        <v>-0.135193669304456</v>
      </c>
      <c r="N23" s="85">
        <v>-0.16287695532978599</v>
      </c>
      <c r="O23" s="85"/>
      <c r="P23" s="84">
        <v>43191</v>
      </c>
      <c r="Q23" s="83">
        <v>943100</v>
      </c>
      <c r="R23" s="85">
        <f t="shared" si="0"/>
        <v>-6.9410703130422713E-4</v>
      </c>
      <c r="S23" s="85">
        <v>0.10670406139620001</v>
      </c>
      <c r="T23" s="85"/>
      <c r="U23" s="84">
        <v>43191</v>
      </c>
      <c r="V23" s="83">
        <v>388100</v>
      </c>
      <c r="W23" s="85">
        <v>-7.5688291892921797E-2</v>
      </c>
      <c r="X23" s="85">
        <v>8.58373901852163E-2</v>
      </c>
      <c r="Y23" s="85"/>
      <c r="Z23" s="84">
        <v>43191</v>
      </c>
      <c r="AA23" s="83">
        <v>139950</v>
      </c>
      <c r="AB23" s="85">
        <v>5.7491915199425099E-3</v>
      </c>
      <c r="AC23" s="85">
        <v>-0.39922730199613599</v>
      </c>
      <c r="AD23" s="85"/>
      <c r="AE23" s="84">
        <v>43191</v>
      </c>
      <c r="AF23" s="83">
        <v>102270</v>
      </c>
      <c r="AG23" s="85">
        <v>8.3809899428120699E-3</v>
      </c>
      <c r="AH23" s="85">
        <v>9.5554365291912205E-2</v>
      </c>
      <c r="AI23" s="85"/>
    </row>
    <row r="24" spans="1:35" s="72" customFormat="1" ht="20.100000000000001" customHeight="1">
      <c r="A24" s="82">
        <v>43221</v>
      </c>
      <c r="B24" s="83">
        <v>1594280</v>
      </c>
      <c r="C24" s="86">
        <v>-6.7776095053766E-2</v>
      </c>
      <c r="D24" s="85">
        <v>-6.0746204466857898E-2</v>
      </c>
      <c r="E24" s="86"/>
      <c r="F24" s="82">
        <v>43221</v>
      </c>
      <c r="G24" s="83">
        <v>30100</v>
      </c>
      <c r="H24" s="85">
        <v>-8.0916030534351105E-2</v>
      </c>
      <c r="I24" s="85">
        <v>-0.14415695194768299</v>
      </c>
      <c r="J24" s="85"/>
      <c r="K24" s="82">
        <v>43221</v>
      </c>
      <c r="L24" s="83">
        <v>82390</v>
      </c>
      <c r="M24" s="85">
        <v>-0.20641494895010601</v>
      </c>
      <c r="N24" s="85">
        <v>-0.39539150216482</v>
      </c>
      <c r="O24" s="85"/>
      <c r="P24" s="82">
        <v>43221</v>
      </c>
      <c r="Q24" s="83">
        <v>880900</v>
      </c>
      <c r="R24" s="85">
        <f t="shared" si="0"/>
        <v>-7.1672986220290395E-4</v>
      </c>
      <c r="S24" s="85">
        <v>5.2788832717842099E-2</v>
      </c>
      <c r="T24" s="85"/>
      <c r="U24" s="82">
        <v>43221</v>
      </c>
      <c r="V24" s="83">
        <v>350010</v>
      </c>
      <c r="W24" s="85">
        <v>-9.8144808039165199E-2</v>
      </c>
      <c r="X24" s="85">
        <v>-2.98250963217562E-2</v>
      </c>
      <c r="Y24" s="85"/>
      <c r="Z24" s="82">
        <v>43221</v>
      </c>
      <c r="AA24" s="83">
        <v>145700</v>
      </c>
      <c r="AB24" s="85">
        <v>4.1086102179349798E-2</v>
      </c>
      <c r="AC24" s="85">
        <v>-0.38275789027748403</v>
      </c>
      <c r="AD24" s="85"/>
      <c r="AE24" s="82">
        <v>43221</v>
      </c>
      <c r="AF24" s="83">
        <v>105180</v>
      </c>
      <c r="AG24" s="85">
        <v>2.8454092109122898E-2</v>
      </c>
      <c r="AH24" s="85">
        <v>0.138311688311688</v>
      </c>
      <c r="AI24" s="85"/>
    </row>
    <row r="25" spans="1:35" s="71" customFormat="1" ht="20.100000000000001" customHeight="1">
      <c r="A25" s="82">
        <v>43252</v>
      </c>
      <c r="B25" s="83">
        <f t="shared" ref="B25:B31" si="1">G25+L25+Q25+V25+AA25+AF25</f>
        <v>1536480</v>
      </c>
      <c r="C25" s="85">
        <v>-3.6254610231577902E-2</v>
      </c>
      <c r="D25" s="85">
        <v>-0.10441184185216899</v>
      </c>
      <c r="E25" s="85"/>
      <c r="F25" s="84">
        <v>43252</v>
      </c>
      <c r="G25" s="83">
        <v>28200</v>
      </c>
      <c r="H25" s="85">
        <v>-6.3122923588039906E-2</v>
      </c>
      <c r="I25" s="85">
        <v>-0.205633802816901</v>
      </c>
      <c r="J25" s="85"/>
      <c r="K25" s="84">
        <v>43252</v>
      </c>
      <c r="L25" s="83">
        <v>81000</v>
      </c>
      <c r="M25" s="85">
        <v>-1.6870979487801901E-2</v>
      </c>
      <c r="N25" s="85">
        <v>-0.45804897631473301</v>
      </c>
      <c r="O25" s="85"/>
      <c r="P25" s="84">
        <v>43252</v>
      </c>
      <c r="Q25" s="83">
        <v>845000</v>
      </c>
      <c r="R25" s="85">
        <f t="shared" si="0"/>
        <v>-6.9312878332794233E-4</v>
      </c>
      <c r="S25" s="85">
        <v>1.55639685115077E-2</v>
      </c>
      <c r="T25" s="85"/>
      <c r="U25" s="84">
        <v>43252</v>
      </c>
      <c r="V25" s="83">
        <v>350000</v>
      </c>
      <c r="W25" s="85">
        <v>-2.8570612268220901E-5</v>
      </c>
      <c r="X25" s="85">
        <v>-5.0641495104022598E-2</v>
      </c>
      <c r="Y25" s="85"/>
      <c r="Z25" s="84">
        <v>43252</v>
      </c>
      <c r="AA25" s="83">
        <v>132000</v>
      </c>
      <c r="AB25" s="85">
        <v>-9.4028826355524994E-2</v>
      </c>
      <c r="AC25" s="85">
        <v>-0.445145018915511</v>
      </c>
      <c r="AD25" s="85"/>
      <c r="AE25" s="84">
        <v>43252</v>
      </c>
      <c r="AF25" s="83">
        <v>100280</v>
      </c>
      <c r="AG25" s="85">
        <v>-4.6586803574824101E-2</v>
      </c>
      <c r="AH25" s="85">
        <v>8.9644681082255803E-2</v>
      </c>
      <c r="AI25" s="85"/>
    </row>
    <row r="26" spans="1:35" s="71" customFormat="1" ht="20.100000000000001" customHeight="1">
      <c r="A26" s="82">
        <v>43282</v>
      </c>
      <c r="B26" s="83">
        <f t="shared" si="1"/>
        <v>1617700</v>
      </c>
      <c r="C26" s="85">
        <v>5.2861085077579903E-2</v>
      </c>
      <c r="D26" s="85">
        <v>-4.1431127860537299E-2</v>
      </c>
      <c r="E26" s="85"/>
      <c r="F26" s="84">
        <v>43282</v>
      </c>
      <c r="G26" s="83">
        <v>27200</v>
      </c>
      <c r="H26" s="85">
        <v>-3.54609929078014E-2</v>
      </c>
      <c r="I26" s="85">
        <v>-0.240223463687151</v>
      </c>
      <c r="J26" s="85"/>
      <c r="K26" s="84">
        <v>43282</v>
      </c>
      <c r="L26" s="83">
        <v>82000</v>
      </c>
      <c r="M26" s="85">
        <v>1.2345679012345699E-2</v>
      </c>
      <c r="N26" s="85">
        <v>-0.38732815301853002</v>
      </c>
      <c r="O26" s="85"/>
      <c r="P26" s="84">
        <v>43282</v>
      </c>
      <c r="Q26" s="83">
        <v>790000</v>
      </c>
      <c r="R26" s="85">
        <f t="shared" si="0"/>
        <v>-7.1572045344353889E-4</v>
      </c>
      <c r="S26" s="85">
        <v>-3.8403018684194497E-2</v>
      </c>
      <c r="T26" s="85"/>
      <c r="U26" s="84">
        <v>43282</v>
      </c>
      <c r="V26" s="83">
        <v>382500</v>
      </c>
      <c r="W26" s="85">
        <v>9.2857142857142902E-2</v>
      </c>
      <c r="X26" s="85">
        <v>3.63887609396591E-2</v>
      </c>
      <c r="Y26" s="85"/>
      <c r="Z26" s="84">
        <v>43282</v>
      </c>
      <c r="AA26" s="83">
        <v>235000</v>
      </c>
      <c r="AB26" s="85">
        <v>0.78030299999999997</v>
      </c>
      <c r="AC26" s="85">
        <v>1.57695094403955E-3</v>
      </c>
      <c r="AD26" s="85"/>
      <c r="AE26" s="84">
        <v>43282</v>
      </c>
      <c r="AF26" s="83">
        <v>101000</v>
      </c>
      <c r="AG26" s="85">
        <v>7.1798962903869201E-3</v>
      </c>
      <c r="AH26" s="85">
        <v>8.91836514612315E-2</v>
      </c>
      <c r="AI26" s="85"/>
    </row>
    <row r="27" spans="1:35" s="72" customFormat="1" ht="20.100000000000001" customHeight="1">
      <c r="A27" s="82">
        <v>43314</v>
      </c>
      <c r="B27" s="83">
        <f t="shared" si="1"/>
        <v>1615290</v>
      </c>
      <c r="C27" s="85">
        <v>-1.48976942572789E-3</v>
      </c>
      <c r="D27" s="85">
        <v>-4.7853427583832799E-2</v>
      </c>
      <c r="E27" s="85">
        <v>-1.48976942572789E-3</v>
      </c>
      <c r="F27" s="84">
        <v>43313</v>
      </c>
      <c r="G27" s="83">
        <v>28500</v>
      </c>
      <c r="H27" s="85">
        <v>4.7794117647058799E-2</v>
      </c>
      <c r="I27" s="85">
        <v>-0.19903321904333701</v>
      </c>
      <c r="J27" s="85">
        <v>4.7794117647058799E-2</v>
      </c>
      <c r="K27" s="84">
        <v>43313</v>
      </c>
      <c r="L27" s="83">
        <v>85100</v>
      </c>
      <c r="M27" s="85">
        <v>3.7804878048780501E-2</v>
      </c>
      <c r="N27" s="85">
        <v>-0.35937970490816001</v>
      </c>
      <c r="O27" s="85">
        <v>3.7804878048780501E-2</v>
      </c>
      <c r="P27" s="84">
        <v>43313</v>
      </c>
      <c r="Q27" s="83">
        <v>785690</v>
      </c>
      <c r="R27" s="85">
        <f t="shared" si="0"/>
        <v>-7.3826277540662134E-4</v>
      </c>
      <c r="S27" s="85">
        <v>-5.8918646991184397E-2</v>
      </c>
      <c r="T27" s="85">
        <v>-5.4556962025316498E-3</v>
      </c>
      <c r="U27" s="84">
        <v>43313</v>
      </c>
      <c r="V27" s="83">
        <v>380000</v>
      </c>
      <c r="W27" s="85">
        <v>-6.5359477124183E-3</v>
      </c>
      <c r="X27" s="85">
        <v>3.7032994023415103E-2</v>
      </c>
      <c r="Y27" s="85">
        <v>-6.5359477124183E-3</v>
      </c>
      <c r="Z27" s="84">
        <v>43313</v>
      </c>
      <c r="AA27" s="83">
        <v>236000</v>
      </c>
      <c r="AB27" s="85">
        <v>4.2553191489361703E-3</v>
      </c>
      <c r="AC27" s="85">
        <v>1.13563316905935E-2</v>
      </c>
      <c r="AD27" s="85">
        <v>4.2553191489361703E-3</v>
      </c>
      <c r="AE27" s="84">
        <v>43313</v>
      </c>
      <c r="AF27" s="83">
        <v>100000</v>
      </c>
      <c r="AG27" s="85">
        <v>-9.9009900990098994E-3</v>
      </c>
      <c r="AH27" s="85">
        <v>7.0778455937466497E-2</v>
      </c>
      <c r="AI27" s="85">
        <v>-9.9009900990098994E-3</v>
      </c>
    </row>
    <row r="28" spans="1:35" s="71" customFormat="1" ht="20.100000000000001" customHeight="1">
      <c r="A28" s="82">
        <v>43345</v>
      </c>
      <c r="B28" s="83">
        <f t="shared" si="1"/>
        <v>1538799</v>
      </c>
      <c r="C28" s="85">
        <v>-4.7354345040209501E-2</v>
      </c>
      <c r="D28" s="85">
        <v>-8.9257876077911497E-2</v>
      </c>
      <c r="E28" s="85">
        <v>-4.87735674105211E-2</v>
      </c>
      <c r="F28" s="84">
        <v>43345</v>
      </c>
      <c r="G28" s="83">
        <v>23699</v>
      </c>
      <c r="H28" s="85">
        <v>-0.168456140350877</v>
      </c>
      <c r="I28" s="85">
        <v>-0.33634836180341598</v>
      </c>
      <c r="J28" s="85">
        <v>-0.12871323529411799</v>
      </c>
      <c r="K28" s="84">
        <v>43345</v>
      </c>
      <c r="L28" s="83">
        <v>76800</v>
      </c>
      <c r="M28" s="85">
        <v>-9.7532314923619301E-2</v>
      </c>
      <c r="N28" s="85">
        <v>-0.43216266173752299</v>
      </c>
      <c r="O28" s="85">
        <v>-6.3414634146341506E-2</v>
      </c>
      <c r="P28" s="84">
        <v>43345</v>
      </c>
      <c r="Q28" s="83">
        <v>727000</v>
      </c>
      <c r="R28" s="85">
        <f t="shared" si="0"/>
        <v>-6.6860331073915244E-4</v>
      </c>
      <c r="S28" s="85">
        <v>-0.125339878245386</v>
      </c>
      <c r="T28" s="85">
        <v>-7.9746835443037997E-2</v>
      </c>
      <c r="U28" s="84">
        <v>43345</v>
      </c>
      <c r="V28" s="83">
        <v>365000</v>
      </c>
      <c r="W28" s="85">
        <v>-3.94736842105263E-2</v>
      </c>
      <c r="X28" s="85">
        <v>8.8167822890467401E-3</v>
      </c>
      <c r="Y28" s="85">
        <v>-4.5751633986928102E-2</v>
      </c>
      <c r="Z28" s="84">
        <v>43345</v>
      </c>
      <c r="AA28" s="83">
        <v>236000</v>
      </c>
      <c r="AB28" s="85">
        <v>0</v>
      </c>
      <c r="AC28" s="85">
        <v>1.8119068162208801E-2</v>
      </c>
      <c r="AD28" s="85">
        <v>4.2553191489361703E-3</v>
      </c>
      <c r="AE28" s="84">
        <v>43345</v>
      </c>
      <c r="AF28" s="83">
        <v>110300</v>
      </c>
      <c r="AG28" s="85">
        <v>0.10299999999999999</v>
      </c>
      <c r="AH28" s="85">
        <v>0.175154485403793</v>
      </c>
      <c r="AI28" s="85">
        <v>9.2079207920792105E-2</v>
      </c>
    </row>
    <row r="29" spans="1:35" s="72" customFormat="1" ht="20.100000000000001" customHeight="1">
      <c r="A29" s="82">
        <v>43374</v>
      </c>
      <c r="B29" s="83">
        <f t="shared" si="1"/>
        <v>1439320</v>
      </c>
      <c r="C29" s="85">
        <v>-6.4647169643338706E-2</v>
      </c>
      <c r="D29" s="85">
        <v>-0.16428899069251601</v>
      </c>
      <c r="E29" s="85">
        <v>-0.110267663967361</v>
      </c>
      <c r="F29" s="84">
        <v>43374</v>
      </c>
      <c r="G29" s="83">
        <v>25540</v>
      </c>
      <c r="H29" s="85">
        <v>7.7682602641461707E-2</v>
      </c>
      <c r="I29" s="85">
        <v>-0.30046562585593001</v>
      </c>
      <c r="J29" s="85">
        <v>-6.1029411764705901E-2</v>
      </c>
      <c r="K29" s="84">
        <v>43374</v>
      </c>
      <c r="L29" s="83">
        <v>79700</v>
      </c>
      <c r="M29" s="85">
        <v>3.7760416666666699E-2</v>
      </c>
      <c r="N29" s="85">
        <v>-0.42867383512544799</v>
      </c>
      <c r="O29" s="85">
        <v>-2.8048780487804899E-2</v>
      </c>
      <c r="P29" s="84">
        <v>43374</v>
      </c>
      <c r="Q29" s="83">
        <v>658100</v>
      </c>
      <c r="R29" s="85">
        <f t="shared" si="0"/>
        <v>-7.1420343278424145E-4</v>
      </c>
      <c r="S29" s="85">
        <v>-0.227201202470702</v>
      </c>
      <c r="T29" s="85">
        <v>-0.16696202531645599</v>
      </c>
      <c r="U29" s="84">
        <v>43374</v>
      </c>
      <c r="V29" s="83">
        <v>325400</v>
      </c>
      <c r="W29" s="85">
        <v>-0.108493150684932</v>
      </c>
      <c r="X29" s="85">
        <v>-0.110807487361661</v>
      </c>
      <c r="Y29" s="85">
        <v>-0.14928104575163401</v>
      </c>
      <c r="Z29" s="84">
        <v>43374</v>
      </c>
      <c r="AA29" s="83">
        <v>250000</v>
      </c>
      <c r="AB29" s="85">
        <v>5.93220338983051E-2</v>
      </c>
      <c r="AC29" s="85">
        <v>6.6507401561366794E-2</v>
      </c>
      <c r="AD29" s="85">
        <v>6.3829787234042507E-2</v>
      </c>
      <c r="AE29" s="84">
        <v>43374</v>
      </c>
      <c r="AF29" s="83">
        <v>100580</v>
      </c>
      <c r="AG29" s="85">
        <v>-8.8123300090661799E-2</v>
      </c>
      <c r="AH29" s="85">
        <v>6.6369804919423195E-2</v>
      </c>
      <c r="AI29" s="85">
        <v>-4.1584158415841604E-3</v>
      </c>
    </row>
    <row r="30" spans="1:35" s="72" customFormat="1" ht="20.100000000000001" customHeight="1">
      <c r="A30" s="82">
        <v>43405</v>
      </c>
      <c r="B30" s="83">
        <f t="shared" si="1"/>
        <v>1511980</v>
      </c>
      <c r="C30" s="85">
        <v>5.0500000000000003E-2</v>
      </c>
      <c r="D30" s="85">
        <v>-0.15231127183023599</v>
      </c>
      <c r="E30" s="85">
        <v>-6.5352043024046499E-2</v>
      </c>
      <c r="F30" s="84">
        <v>43405</v>
      </c>
      <c r="G30" s="83">
        <v>24580</v>
      </c>
      <c r="H30" s="85">
        <v>-3.7600000000000001E-2</v>
      </c>
      <c r="I30" s="85">
        <v>-0.33297150610583398</v>
      </c>
      <c r="J30" s="85">
        <v>-9.6323529411764697E-2</v>
      </c>
      <c r="K30" s="84">
        <v>43405</v>
      </c>
      <c r="L30" s="83">
        <v>85500</v>
      </c>
      <c r="M30" s="85">
        <v>7.2800000000000004E-2</v>
      </c>
      <c r="N30" s="85">
        <v>-0.37899477048227798</v>
      </c>
      <c r="O30" s="85">
        <v>4.2682926829268303E-2</v>
      </c>
      <c r="P30" s="84">
        <v>43405</v>
      </c>
      <c r="Q30" s="83">
        <v>675400</v>
      </c>
      <c r="R30" s="85">
        <v>2.63E-2</v>
      </c>
      <c r="S30" s="85">
        <v>-0.236473806778358</v>
      </c>
      <c r="T30" s="85">
        <v>-0.14506329113924099</v>
      </c>
      <c r="U30" s="84">
        <v>43405</v>
      </c>
      <c r="V30" s="83">
        <v>335700</v>
      </c>
      <c r="W30" s="85">
        <v>3.1653349723417303E-2</v>
      </c>
      <c r="X30" s="85">
        <v>-0.12648643022559899</v>
      </c>
      <c r="Y30" s="85">
        <v>-0.122352941176471</v>
      </c>
      <c r="Z30" s="84">
        <v>43405</v>
      </c>
      <c r="AA30" s="83">
        <v>278300</v>
      </c>
      <c r="AB30" s="85">
        <v>0.1132</v>
      </c>
      <c r="AC30" s="85">
        <v>0.13332790356735599</v>
      </c>
      <c r="AD30" s="85">
        <v>0.184255319148936</v>
      </c>
      <c r="AE30" s="84">
        <v>43405</v>
      </c>
      <c r="AF30" s="83">
        <v>112500</v>
      </c>
      <c r="AG30" s="85">
        <v>0.11849999999999999</v>
      </c>
      <c r="AH30" s="85">
        <v>0.188338438787367</v>
      </c>
      <c r="AI30" s="85">
        <v>0.113861386138614</v>
      </c>
    </row>
    <row r="31" spans="1:35" s="72" customFormat="1" ht="20.100000000000001" customHeight="1">
      <c r="A31" s="82">
        <v>43435</v>
      </c>
      <c r="B31" s="83">
        <f t="shared" si="1"/>
        <v>1447800</v>
      </c>
      <c r="C31" s="85">
        <v>-4.24E-2</v>
      </c>
      <c r="D31" s="85">
        <v>-0.232803251498307</v>
      </c>
      <c r="E31" s="85">
        <v>-0.105025653705879</v>
      </c>
      <c r="F31" s="84">
        <v>43435</v>
      </c>
      <c r="G31" s="83">
        <v>21000</v>
      </c>
      <c r="H31" s="85">
        <v>-0.14560000000000001</v>
      </c>
      <c r="I31" s="85">
        <v>-0.42965779467680598</v>
      </c>
      <c r="J31" s="85">
        <v>-0.22794117647058801</v>
      </c>
      <c r="K31" s="84">
        <v>43435</v>
      </c>
      <c r="L31" s="83">
        <v>85500</v>
      </c>
      <c r="M31" s="85">
        <v>0</v>
      </c>
      <c r="N31" s="85">
        <v>-0.40736119775421098</v>
      </c>
      <c r="O31" s="85">
        <v>4.2682926829268303E-2</v>
      </c>
      <c r="P31" s="84">
        <v>43435</v>
      </c>
      <c r="Q31" s="83">
        <v>655700</v>
      </c>
      <c r="R31" s="85">
        <v>-2.92E-2</v>
      </c>
      <c r="S31" s="85">
        <v>-0.33367206950866302</v>
      </c>
      <c r="T31" s="85">
        <v>-0.17</v>
      </c>
      <c r="U31" s="84">
        <v>43435</v>
      </c>
      <c r="V31" s="83">
        <v>310000</v>
      </c>
      <c r="W31" s="85">
        <v>-7.6556449210604699E-2</v>
      </c>
      <c r="X31" s="85">
        <v>-0.207161125319693</v>
      </c>
      <c r="Y31" s="85">
        <v>-0.18954248366013099</v>
      </c>
      <c r="Z31" s="84">
        <v>43435</v>
      </c>
      <c r="AA31" s="83">
        <v>267000</v>
      </c>
      <c r="AB31" s="85">
        <v>-4.0599999999999997E-2</v>
      </c>
      <c r="AC31" s="85">
        <v>0.13462519122896499</v>
      </c>
      <c r="AD31" s="85">
        <v>0.136170212765957</v>
      </c>
      <c r="AE31" s="84">
        <v>43435</v>
      </c>
      <c r="AF31" s="83">
        <v>108600</v>
      </c>
      <c r="AG31" s="85">
        <v>-3.4700000000000002E-2</v>
      </c>
      <c r="AH31" s="85">
        <v>0.135152085293195</v>
      </c>
      <c r="AI31" s="85">
        <v>7.5247524752475203E-2</v>
      </c>
    </row>
    <row r="32" spans="1:35" s="72" customFormat="1" ht="20.100000000000001" customHeight="1">
      <c r="A32" s="82">
        <v>43466</v>
      </c>
      <c r="B32" s="83">
        <v>1403780</v>
      </c>
      <c r="C32" s="85">
        <v>-3.04E-2</v>
      </c>
      <c r="D32" s="85">
        <v>-0.15378865513291901</v>
      </c>
      <c r="E32" s="85">
        <v>-0.13223712678494201</v>
      </c>
      <c r="F32" s="84">
        <v>43466</v>
      </c>
      <c r="G32" s="83">
        <v>18900</v>
      </c>
      <c r="H32" s="85">
        <v>-0.1</v>
      </c>
      <c r="I32" s="85">
        <v>-0.40378548895899102</v>
      </c>
      <c r="J32" s="85">
        <v>-0.30514705882352899</v>
      </c>
      <c r="K32" s="84">
        <v>43466</v>
      </c>
      <c r="L32" s="83">
        <v>79800</v>
      </c>
      <c r="M32" s="85">
        <v>-6.6699999999999995E-2</v>
      </c>
      <c r="N32" s="85">
        <v>-0.42465753424657499</v>
      </c>
      <c r="O32" s="85">
        <v>-2.6829268292682899E-2</v>
      </c>
      <c r="P32" s="84">
        <v>43466</v>
      </c>
      <c r="Q32" s="83">
        <v>640000</v>
      </c>
      <c r="R32" s="85">
        <v>-2.3900000000000001E-2</v>
      </c>
      <c r="S32" s="85">
        <v>-0.29507655028086799</v>
      </c>
      <c r="T32" s="85">
        <v>-0.189873417721519</v>
      </c>
      <c r="U32" s="84">
        <v>43466</v>
      </c>
      <c r="V32" s="83">
        <v>306700</v>
      </c>
      <c r="W32" s="85">
        <v>-1.06E-2</v>
      </c>
      <c r="X32" s="85">
        <v>4.8188653451811302E-2</v>
      </c>
      <c r="Y32" s="85">
        <v>-0.19816993464052299</v>
      </c>
      <c r="Z32" s="84">
        <v>43466</v>
      </c>
      <c r="AA32" s="83">
        <v>256000</v>
      </c>
      <c r="AB32" s="85">
        <v>-4.1200000000000001E-2</v>
      </c>
      <c r="AC32" s="85">
        <v>0.27363184079601999</v>
      </c>
      <c r="AD32" s="85">
        <v>8.9361702127659606E-2</v>
      </c>
      <c r="AE32" s="84">
        <v>43466</v>
      </c>
      <c r="AF32" s="83">
        <v>102380</v>
      </c>
      <c r="AG32" s="85">
        <v>-5.7299999999999997E-2</v>
      </c>
      <c r="AH32" s="85">
        <v>0.17678160919540201</v>
      </c>
      <c r="AI32" s="85">
        <v>1.36633663366337E-2</v>
      </c>
    </row>
    <row r="33" spans="1:35" s="71" customFormat="1" ht="20.100000000000001" customHeight="1">
      <c r="A33" s="82">
        <v>43497</v>
      </c>
      <c r="B33" s="83">
        <v>1359190</v>
      </c>
      <c r="C33" s="85">
        <v>-3.1800000000000002E-2</v>
      </c>
      <c r="D33" s="85">
        <v>-0.238549019607843</v>
      </c>
      <c r="E33" s="85">
        <v>-0.159800951968845</v>
      </c>
      <c r="F33" s="84">
        <v>43497</v>
      </c>
      <c r="G33" s="83">
        <v>17600</v>
      </c>
      <c r="H33" s="85">
        <v>-6.88E-2</v>
      </c>
      <c r="I33" s="85">
        <v>-0.52017448200654304</v>
      </c>
      <c r="J33" s="85">
        <v>-0.35294117647058798</v>
      </c>
      <c r="K33" s="84">
        <v>43497</v>
      </c>
      <c r="L33" s="83">
        <v>76800</v>
      </c>
      <c r="M33" s="85">
        <v>-3.7600000000000001E-2</v>
      </c>
      <c r="N33" s="85">
        <v>-0.46319983224994798</v>
      </c>
      <c r="O33" s="85">
        <v>-6.3414634146341506E-2</v>
      </c>
      <c r="P33" s="84">
        <v>43497</v>
      </c>
      <c r="Q33" s="83">
        <v>626790</v>
      </c>
      <c r="R33" s="85">
        <v>-2.06E-2</v>
      </c>
      <c r="S33" s="85">
        <v>-0.31874354654638298</v>
      </c>
      <c r="T33" s="85">
        <v>-0.206594936708861</v>
      </c>
      <c r="U33" s="84">
        <v>43497</v>
      </c>
      <c r="V33" s="83">
        <v>290000</v>
      </c>
      <c r="W33" s="85">
        <v>-5.45E-2</v>
      </c>
      <c r="X33" s="85">
        <v>-6.6022544283413906E-2</v>
      </c>
      <c r="Y33" s="85">
        <v>-0.24183006535947699</v>
      </c>
      <c r="Z33" s="84">
        <v>43497</v>
      </c>
      <c r="AA33" s="83">
        <v>248000</v>
      </c>
      <c r="AB33" s="85">
        <v>-3.1300000000000001E-2</v>
      </c>
      <c r="AC33" s="85">
        <v>-0.100471527022126</v>
      </c>
      <c r="AD33" s="85">
        <v>5.5319148936170202E-2</v>
      </c>
      <c r="AE33" s="84">
        <v>43497</v>
      </c>
      <c r="AF33" s="83">
        <v>100000</v>
      </c>
      <c r="AG33" s="85">
        <v>-2.3199999999999998E-2</v>
      </c>
      <c r="AH33" s="85">
        <v>1.01010101010101E-2</v>
      </c>
      <c r="AI33" s="85">
        <v>-9.9009900990098994E-3</v>
      </c>
    </row>
    <row r="34" spans="1:35" s="71" customFormat="1" ht="20.100000000000001" customHeight="1">
      <c r="A34" s="82">
        <v>43525</v>
      </c>
      <c r="B34" s="83">
        <v>1362834</v>
      </c>
      <c r="C34" s="85">
        <v>-2.7000000000000001E-3</v>
      </c>
      <c r="D34" s="85">
        <v>-0.22678717320261399</v>
      </c>
      <c r="E34" s="85">
        <v>-0.15754837114421699</v>
      </c>
      <c r="F34" s="84">
        <v>43525</v>
      </c>
      <c r="G34" s="83">
        <v>18950</v>
      </c>
      <c r="H34" s="85">
        <v>-7.6700000000000004E-2</v>
      </c>
      <c r="I34" s="85">
        <v>-0.46559503666102697</v>
      </c>
      <c r="J34" s="85">
        <v>-0.30330882352941202</v>
      </c>
      <c r="K34" s="84">
        <v>43525</v>
      </c>
      <c r="L34" s="83">
        <v>79580</v>
      </c>
      <c r="M34" s="85">
        <v>3.6200000000000003E-2</v>
      </c>
      <c r="N34" s="85">
        <v>-0.33710953769262803</v>
      </c>
      <c r="O34" s="85">
        <v>-2.9512195121951201E-2</v>
      </c>
      <c r="P34" s="84">
        <v>43525</v>
      </c>
      <c r="Q34" s="83">
        <v>637100</v>
      </c>
      <c r="R34" s="85">
        <v>1.6400000000000001E-2</v>
      </c>
      <c r="S34" s="85">
        <v>-0.32695964504542602</v>
      </c>
      <c r="T34" s="85">
        <v>-0.19354430379746801</v>
      </c>
      <c r="U34" s="84">
        <v>43525</v>
      </c>
      <c r="V34" s="83">
        <v>293850</v>
      </c>
      <c r="W34" s="85">
        <v>1.3299999999999999E-2</v>
      </c>
      <c r="X34" s="85">
        <v>-0.30015718776793399</v>
      </c>
      <c r="Y34" s="85">
        <v>-0.23176470588235301</v>
      </c>
      <c r="Z34" s="84">
        <v>43525</v>
      </c>
      <c r="AA34" s="83">
        <v>233500</v>
      </c>
      <c r="AB34" s="85">
        <v>-5.8500000000000003E-2</v>
      </c>
      <c r="AC34" s="85">
        <v>0.67804527488321997</v>
      </c>
      <c r="AD34" s="85">
        <v>-6.3829787234042498E-3</v>
      </c>
      <c r="AE34" s="84">
        <v>43525</v>
      </c>
      <c r="AF34" s="83">
        <v>99854</v>
      </c>
      <c r="AG34" s="85">
        <v>-1.5E-3</v>
      </c>
      <c r="AH34" s="85">
        <v>-1.54407414711102E-2</v>
      </c>
      <c r="AI34" s="85">
        <v>-1.1346534653465299E-2</v>
      </c>
    </row>
    <row r="35" spans="1:35" s="73" customFormat="1" ht="20.100000000000001" customHeight="1">
      <c r="A35" s="82">
        <v>43556</v>
      </c>
      <c r="B35" s="83">
        <v>1357879</v>
      </c>
      <c r="C35" s="85">
        <v>-3.5999999999999999E-3</v>
      </c>
      <c r="D35" s="85">
        <v>-0.205914069672922</v>
      </c>
      <c r="E35" s="85">
        <v>-0.16061136180997701</v>
      </c>
      <c r="F35" s="84">
        <v>43556</v>
      </c>
      <c r="G35" s="83">
        <v>18877</v>
      </c>
      <c r="H35" s="85">
        <v>-3.8999999999999998E-3</v>
      </c>
      <c r="I35" s="85">
        <v>-0.42360305343511501</v>
      </c>
      <c r="J35" s="85">
        <v>-0.30599264705882401</v>
      </c>
      <c r="K35" s="84">
        <v>43556</v>
      </c>
      <c r="L35" s="83">
        <v>79185</v>
      </c>
      <c r="M35" s="85">
        <v>-5.0000000000000001E-3</v>
      </c>
      <c r="N35" s="85">
        <v>-0.237285686765556</v>
      </c>
      <c r="O35" s="85">
        <v>-3.4329268292682902E-2</v>
      </c>
      <c r="P35" s="84">
        <v>43556</v>
      </c>
      <c r="Q35" s="83">
        <v>636508</v>
      </c>
      <c r="R35" s="85">
        <v>-8.9999999999999998E-4</v>
      </c>
      <c r="S35" s="85">
        <v>-0.325089598133814</v>
      </c>
      <c r="T35" s="85">
        <v>-0.19429367088607599</v>
      </c>
      <c r="U35" s="84">
        <v>43556</v>
      </c>
      <c r="V35" s="83">
        <v>293951</v>
      </c>
      <c r="W35" s="85">
        <v>2.9999999999999997E-4</v>
      </c>
      <c r="X35" s="85">
        <v>-0.24258953877866499</v>
      </c>
      <c r="Y35" s="85">
        <v>-0.23150065359477101</v>
      </c>
      <c r="Z35" s="84">
        <v>43556</v>
      </c>
      <c r="AA35" s="83">
        <v>230000</v>
      </c>
      <c r="AB35" s="85">
        <v>-1.4999999999999999E-2</v>
      </c>
      <c r="AC35" s="85">
        <v>0.64344408717399104</v>
      </c>
      <c r="AD35" s="85">
        <v>-2.1276595744680899E-2</v>
      </c>
      <c r="AE35" s="84">
        <v>43556</v>
      </c>
      <c r="AF35" s="83">
        <v>99358</v>
      </c>
      <c r="AG35" s="85">
        <v>-5.0000000000000001E-3</v>
      </c>
      <c r="AH35" s="85">
        <v>-2.84736481861739E-2</v>
      </c>
      <c r="AI35" s="85">
        <v>-1.62574257425743E-2</v>
      </c>
    </row>
    <row r="36" spans="1:35" s="73" customFormat="1" ht="20.100000000000001" customHeight="1">
      <c r="A36" s="82">
        <v>43586</v>
      </c>
      <c r="B36" s="83">
        <v>1288755</v>
      </c>
      <c r="C36" s="85">
        <v>-5.0900000000000001E-2</v>
      </c>
      <c r="D36" s="85">
        <v>-0.19163823167825</v>
      </c>
      <c r="E36" s="85">
        <v>-0.20334116338010799</v>
      </c>
      <c r="F36" s="84">
        <v>43586</v>
      </c>
      <c r="G36" s="83">
        <v>18087</v>
      </c>
      <c r="H36" s="85">
        <v>-4.19E-2</v>
      </c>
      <c r="I36" s="85">
        <v>-0.39910299003322303</v>
      </c>
      <c r="J36" s="85">
        <v>-0.33503676470588201</v>
      </c>
      <c r="K36" s="84">
        <v>43586</v>
      </c>
      <c r="L36" s="83">
        <v>72156</v>
      </c>
      <c r="M36" s="85">
        <v>-8.8800000000000004E-2</v>
      </c>
      <c r="N36" s="85">
        <v>-0.124214103653356</v>
      </c>
      <c r="O36" s="85">
        <v>-0.120048780487805</v>
      </c>
      <c r="P36" s="84">
        <v>43586</v>
      </c>
      <c r="Q36" s="83">
        <v>619760</v>
      </c>
      <c r="R36" s="85">
        <v>-2.63E-2</v>
      </c>
      <c r="S36" s="85">
        <v>-0.29644681575661302</v>
      </c>
      <c r="T36" s="85">
        <v>-0.21549367088607599</v>
      </c>
      <c r="U36" s="84">
        <v>43586</v>
      </c>
      <c r="V36" s="83">
        <v>287000</v>
      </c>
      <c r="W36" s="85">
        <v>-2.3699999999999999E-2</v>
      </c>
      <c r="X36" s="85">
        <v>-0.18002342790206</v>
      </c>
      <c r="Y36" s="85">
        <v>-0.249673202614379</v>
      </c>
      <c r="Z36" s="84">
        <v>43586</v>
      </c>
      <c r="AA36" s="83">
        <v>200876</v>
      </c>
      <c r="AB36" s="85">
        <v>-0.12670000000000001</v>
      </c>
      <c r="AC36" s="85">
        <v>0.37869595058339101</v>
      </c>
      <c r="AD36" s="85">
        <v>-0.14520851063829801</v>
      </c>
      <c r="AE36" s="84">
        <v>43586</v>
      </c>
      <c r="AF36" s="83">
        <v>90876</v>
      </c>
      <c r="AG36" s="85">
        <v>-8.5400000000000004E-2</v>
      </c>
      <c r="AH36" s="85">
        <v>-0.13599543639475201</v>
      </c>
      <c r="AI36" s="85">
        <v>-0.10023762376237599</v>
      </c>
    </row>
    <row r="37" spans="1:35" s="73" customFormat="1" ht="20.100000000000001" customHeight="1">
      <c r="A37" s="82">
        <v>43617</v>
      </c>
      <c r="B37" s="83">
        <v>1211600</v>
      </c>
      <c r="C37" s="85">
        <f>(B37-B38)/B38</f>
        <v>4.5358697115168919E-2</v>
      </c>
      <c r="D37" s="85">
        <v>-0.21144434031032</v>
      </c>
      <c r="E37" s="85">
        <v>-0.25103542065896001</v>
      </c>
      <c r="F37" s="84">
        <v>43617</v>
      </c>
      <c r="G37" s="83">
        <v>15000</v>
      </c>
      <c r="H37" s="85">
        <f>(G37-G38)/G38</f>
        <v>6.9900142653352357E-2</v>
      </c>
      <c r="I37" s="85">
        <v>-0.46808510638297901</v>
      </c>
      <c r="J37" s="85">
        <v>-0.44852941176470601</v>
      </c>
      <c r="K37" s="84">
        <v>43617</v>
      </c>
      <c r="L37" s="83">
        <v>68500</v>
      </c>
      <c r="M37" s="85">
        <v>-5.0700000000000002E-2</v>
      </c>
      <c r="N37" s="85">
        <v>-0.15432098765432101</v>
      </c>
      <c r="O37" s="85">
        <v>-0.16463414634146301</v>
      </c>
      <c r="P37" s="84">
        <v>43617</v>
      </c>
      <c r="Q37" s="83">
        <v>590500</v>
      </c>
      <c r="R37" s="85">
        <v>-4.7199999999999999E-2</v>
      </c>
      <c r="S37" s="85">
        <v>-0.30118343195266301</v>
      </c>
      <c r="T37" s="85">
        <v>-0.25253164556961999</v>
      </c>
      <c r="U37" s="84">
        <v>43617</v>
      </c>
      <c r="V37" s="83">
        <v>258900</v>
      </c>
      <c r="W37" s="85">
        <v>-9.7900000000000001E-2</v>
      </c>
      <c r="X37" s="85">
        <v>-0.26028571428571401</v>
      </c>
      <c r="Y37" s="85">
        <v>-0.32313725490196099</v>
      </c>
      <c r="Z37" s="84">
        <v>43617</v>
      </c>
      <c r="AA37" s="83">
        <v>194300</v>
      </c>
      <c r="AB37" s="85">
        <v>-3.27E-2</v>
      </c>
      <c r="AC37" s="85">
        <v>0.47196969696969698</v>
      </c>
      <c r="AD37" s="85">
        <v>-0.17319148936170201</v>
      </c>
      <c r="AE37" s="84">
        <v>43617</v>
      </c>
      <c r="AF37" s="83">
        <v>84400</v>
      </c>
      <c r="AG37" s="85">
        <v>-7.1300000000000002E-2</v>
      </c>
      <c r="AH37" s="85">
        <v>-0.15835660151575601</v>
      </c>
      <c r="AI37" s="85">
        <v>-0.164356435643564</v>
      </c>
    </row>
    <row r="38" spans="1:35" s="71" customFormat="1" ht="20.100000000000001" customHeight="1">
      <c r="A38" s="82">
        <v>43647</v>
      </c>
      <c r="B38" s="83">
        <v>1159028</v>
      </c>
      <c r="C38" s="85">
        <v>-4.3400000000000001E-2</v>
      </c>
      <c r="D38" s="85">
        <v>-0.28353341163380102</v>
      </c>
      <c r="E38" s="85">
        <v>-0.28353341163380102</v>
      </c>
      <c r="F38" s="84">
        <v>43647</v>
      </c>
      <c r="G38" s="83">
        <v>14020</v>
      </c>
      <c r="H38" s="85">
        <v>-6.5299999999999997E-2</v>
      </c>
      <c r="I38" s="85">
        <v>-0.48455882352941199</v>
      </c>
      <c r="J38" s="85">
        <v>-0.48455882352941199</v>
      </c>
      <c r="K38" s="84">
        <v>43647</v>
      </c>
      <c r="L38" s="83">
        <v>65230</v>
      </c>
      <c r="M38" s="85">
        <v>-4.7699999999999999E-2</v>
      </c>
      <c r="N38" s="85">
        <v>-0.20451219512195101</v>
      </c>
      <c r="O38" s="85">
        <v>-0.20451219512195101</v>
      </c>
      <c r="P38" s="84">
        <v>43647</v>
      </c>
      <c r="Q38" s="83">
        <v>576858</v>
      </c>
      <c r="R38" s="85">
        <v>-2.3099999999999999E-2</v>
      </c>
      <c r="S38" s="85">
        <v>-0.26979999999999998</v>
      </c>
      <c r="T38" s="85">
        <v>-0.26979999999999998</v>
      </c>
      <c r="U38" s="84">
        <v>43647</v>
      </c>
      <c r="V38" s="83">
        <v>242500</v>
      </c>
      <c r="W38" s="85">
        <v>-6.3299999999999995E-2</v>
      </c>
      <c r="X38" s="85">
        <v>-0.36601307189542498</v>
      </c>
      <c r="Y38" s="85">
        <v>-0.36601307189542498</v>
      </c>
      <c r="Z38" s="84">
        <v>43647</v>
      </c>
      <c r="AA38" s="83">
        <v>181500</v>
      </c>
      <c r="AB38" s="85">
        <v>-6.6000000000000003E-2</v>
      </c>
      <c r="AC38" s="85">
        <v>-0.22765957446808499</v>
      </c>
      <c r="AD38" s="85">
        <v>-0.22765957446808499</v>
      </c>
      <c r="AE38" s="84">
        <v>43647</v>
      </c>
      <c r="AF38" s="83">
        <v>78920</v>
      </c>
      <c r="AG38" s="85">
        <v>-6.4500000000000002E-2</v>
      </c>
      <c r="AH38" s="85">
        <v>-0.218613861386139</v>
      </c>
      <c r="AI38" s="85">
        <v>-0.218613861386139</v>
      </c>
    </row>
    <row r="39" spans="1:35" s="71" customFormat="1" ht="20.100000000000001" customHeight="1">
      <c r="A39" s="82">
        <v>43678</v>
      </c>
      <c r="B39" s="83">
        <v>1127045</v>
      </c>
      <c r="C39" s="85">
        <v>-2.76E-2</v>
      </c>
      <c r="D39" s="85">
        <v>-0.30226460883185102</v>
      </c>
      <c r="E39" s="85">
        <v>-0.30330407368486101</v>
      </c>
      <c r="F39" s="84">
        <v>43678</v>
      </c>
      <c r="G39" s="83">
        <v>13490</v>
      </c>
      <c r="H39" s="85">
        <v>-3.78E-2</v>
      </c>
      <c r="I39" s="85">
        <v>-0.52666666666666695</v>
      </c>
      <c r="J39" s="85">
        <v>-0.50404411764705903</v>
      </c>
      <c r="K39" s="84">
        <v>43678</v>
      </c>
      <c r="L39" s="83">
        <v>65987</v>
      </c>
      <c r="M39" s="85">
        <v>1.17E-2</v>
      </c>
      <c r="N39" s="85">
        <v>-0.22459459459459499</v>
      </c>
      <c r="O39" s="85">
        <v>-0.195280487804878</v>
      </c>
      <c r="P39" s="84">
        <v>43678</v>
      </c>
      <c r="Q39" s="83">
        <v>569000</v>
      </c>
      <c r="R39" s="85">
        <v>-1.3599999999999999E-2</v>
      </c>
      <c r="S39" s="85">
        <v>-0.27579579732464499</v>
      </c>
      <c r="T39" s="85">
        <v>-0.27974683544303802</v>
      </c>
      <c r="U39" s="84">
        <v>43678</v>
      </c>
      <c r="V39" s="83">
        <v>234580</v>
      </c>
      <c r="W39" s="85">
        <v>-3.27E-2</v>
      </c>
      <c r="X39" s="85">
        <v>-0.38268421052631602</v>
      </c>
      <c r="Y39" s="85">
        <v>-0.386718954248366</v>
      </c>
      <c r="Z39" s="84">
        <v>43678</v>
      </c>
      <c r="AA39" s="83">
        <v>172900</v>
      </c>
      <c r="AB39" s="85">
        <v>-4.7399999999999998E-2</v>
      </c>
      <c r="AC39" s="85">
        <v>-0.26737288135593201</v>
      </c>
      <c r="AD39" s="85">
        <v>-0.26425531914893602</v>
      </c>
      <c r="AE39" s="84">
        <v>43678</v>
      </c>
      <c r="AF39" s="83">
        <v>71088</v>
      </c>
      <c r="AG39" s="85">
        <v>-9.9199999999999997E-2</v>
      </c>
      <c r="AH39" s="85">
        <v>-0.28911999999999999</v>
      </c>
      <c r="AI39" s="85">
        <v>-0.29615841584158398</v>
      </c>
    </row>
    <row r="40" spans="1:35" s="71" customFormat="1" ht="20.100000000000001" customHeight="1">
      <c r="A40" s="82">
        <v>43709</v>
      </c>
      <c r="B40" s="83">
        <v>1039595</v>
      </c>
      <c r="C40" s="85">
        <v>-7.7600000000000002E-2</v>
      </c>
      <c r="D40" s="85">
        <v>-0.32441144035055902</v>
      </c>
      <c r="E40" s="85">
        <v>-0.357362304506398</v>
      </c>
      <c r="F40" s="84">
        <v>43709</v>
      </c>
      <c r="G40" s="83">
        <v>12525</v>
      </c>
      <c r="H40" s="85">
        <v>-7.1499999999999994E-2</v>
      </c>
      <c r="I40" s="85">
        <v>-0.47149668762394997</v>
      </c>
      <c r="J40" s="85">
        <v>-0.53952205882352899</v>
      </c>
      <c r="K40" s="84">
        <v>43709</v>
      </c>
      <c r="L40" s="83">
        <v>63331</v>
      </c>
      <c r="M40" s="85">
        <v>-4.0300000000000002E-2</v>
      </c>
      <c r="N40" s="85">
        <v>-0.17537760416666701</v>
      </c>
      <c r="O40" s="85">
        <v>-0.227670731707317</v>
      </c>
      <c r="P40" s="84">
        <v>43709</v>
      </c>
      <c r="Q40" s="83">
        <v>522532</v>
      </c>
      <c r="R40" s="85">
        <v>-8.1699999999999995E-2</v>
      </c>
      <c r="S40" s="85">
        <v>-0.28124896836313601</v>
      </c>
      <c r="T40" s="85">
        <v>-0.33856708860759499</v>
      </c>
      <c r="U40" s="84">
        <v>43709</v>
      </c>
      <c r="V40" s="83">
        <v>219840</v>
      </c>
      <c r="W40" s="85">
        <v>-6.2799999999999995E-2</v>
      </c>
      <c r="X40" s="85">
        <v>-0.39769863013698598</v>
      </c>
      <c r="Y40" s="85">
        <v>-0.42525490196078403</v>
      </c>
      <c r="Z40" s="84">
        <v>43709</v>
      </c>
      <c r="AA40" s="83">
        <v>159844</v>
      </c>
      <c r="AB40" s="85">
        <v>-7.5499999999999998E-2</v>
      </c>
      <c r="AC40" s="85">
        <v>-0.32269491525423699</v>
      </c>
      <c r="AD40" s="85">
        <v>-0.31981276595744701</v>
      </c>
      <c r="AE40" s="84">
        <v>43709</v>
      </c>
      <c r="AF40" s="83">
        <v>61523</v>
      </c>
      <c r="AG40" s="85">
        <v>-0.1346</v>
      </c>
      <c r="AH40" s="85">
        <v>-0.44222121486853999</v>
      </c>
      <c r="AI40" s="85">
        <v>-0.39086138613861399</v>
      </c>
    </row>
    <row r="41" spans="1:35" s="71" customFormat="1" ht="20.100000000000001" customHeight="1">
      <c r="A41" s="82">
        <v>43739</v>
      </c>
      <c r="B41" s="83">
        <v>1017947</v>
      </c>
      <c r="C41" s="85">
        <v>-2.0799999999999999E-2</v>
      </c>
      <c r="D41" s="85">
        <v>-0.29275838590445502</v>
      </c>
      <c r="E41" s="85">
        <v>-0.37074426655127701</v>
      </c>
      <c r="F41" s="84">
        <v>43739</v>
      </c>
      <c r="G41" s="83">
        <v>13029</v>
      </c>
      <c r="H41" s="85">
        <v>0.04</v>
      </c>
      <c r="I41" s="85">
        <v>-0.48985904463586499</v>
      </c>
      <c r="J41" s="85">
        <v>-0.52099264705882398</v>
      </c>
      <c r="K41" s="84">
        <v>43739</v>
      </c>
      <c r="L41" s="83">
        <v>64200</v>
      </c>
      <c r="M41" s="85">
        <v>1.37E-2</v>
      </c>
      <c r="N41" s="85">
        <v>-0.19447929736511901</v>
      </c>
      <c r="O41" s="85">
        <v>-0.21707317073170701</v>
      </c>
      <c r="P41" s="84">
        <v>43739</v>
      </c>
      <c r="Q41" s="83">
        <v>514300</v>
      </c>
      <c r="R41" s="85">
        <v>-1.5800000000000002E-2</v>
      </c>
      <c r="S41" s="85">
        <v>-0.21850782555842599</v>
      </c>
      <c r="T41" s="85">
        <v>-0.34898734177215202</v>
      </c>
      <c r="U41" s="84">
        <v>43739</v>
      </c>
      <c r="V41" s="83">
        <v>211095</v>
      </c>
      <c r="W41" s="85">
        <v>-3.9800000000000002E-2</v>
      </c>
      <c r="X41" s="85">
        <v>-0.35127535341118599</v>
      </c>
      <c r="Y41" s="85">
        <v>-0.44811764705882401</v>
      </c>
      <c r="Z41" s="84">
        <v>43739</v>
      </c>
      <c r="AA41" s="83">
        <v>155423</v>
      </c>
      <c r="AB41" s="85">
        <v>-2.7699999999999999E-2</v>
      </c>
      <c r="AC41" s="85">
        <v>-0.37830799999999998</v>
      </c>
      <c r="AD41" s="85">
        <v>-0.33862553191489397</v>
      </c>
      <c r="AE41" s="84">
        <v>43739</v>
      </c>
      <c r="AF41" s="83">
        <v>59900</v>
      </c>
      <c r="AG41" s="85">
        <v>-2.64E-2</v>
      </c>
      <c r="AH41" s="85">
        <v>-0.40445416583813898</v>
      </c>
      <c r="AI41" s="85">
        <v>-0.40693069306930701</v>
      </c>
    </row>
    <row r="42" spans="1:35" s="71" customFormat="1" ht="20.100000000000001" customHeight="1">
      <c r="A42" s="82">
        <v>43770</v>
      </c>
      <c r="B42" s="83">
        <v>1003861</v>
      </c>
      <c r="C42" s="85">
        <v>-1.38E-2</v>
      </c>
      <c r="D42" s="85">
        <v>-0.33606198494689099</v>
      </c>
      <c r="E42" s="85">
        <v>-0.37945169067194201</v>
      </c>
      <c r="F42" s="84">
        <v>43770</v>
      </c>
      <c r="G42" s="83">
        <v>15002</v>
      </c>
      <c r="H42" s="85">
        <v>0.15140000000000001</v>
      </c>
      <c r="I42" s="85">
        <v>-0.38966639544345</v>
      </c>
      <c r="J42" s="85">
        <v>-0.44845588235294098</v>
      </c>
      <c r="K42" s="84">
        <v>43770</v>
      </c>
      <c r="L42" s="83">
        <v>65800</v>
      </c>
      <c r="M42" s="85">
        <v>2.4899999999999999E-2</v>
      </c>
      <c r="N42" s="85">
        <v>-0.23040935672514601</v>
      </c>
      <c r="O42" s="85">
        <v>-0.197560975609756</v>
      </c>
      <c r="P42" s="84">
        <v>43770</v>
      </c>
      <c r="Q42" s="83">
        <v>518006</v>
      </c>
      <c r="R42" s="85">
        <v>7.1999999999999998E-3</v>
      </c>
      <c r="S42" s="85">
        <v>-0.23303819958543101</v>
      </c>
      <c r="T42" s="85">
        <v>-0.344296202531646</v>
      </c>
      <c r="U42" s="84">
        <v>43770</v>
      </c>
      <c r="V42" s="83">
        <v>200303</v>
      </c>
      <c r="W42" s="85">
        <v>-5.11E-2</v>
      </c>
      <c r="X42" s="85">
        <v>-0.40332737563300602</v>
      </c>
      <c r="Y42" s="85">
        <v>-0.476332026143791</v>
      </c>
      <c r="Z42" s="84">
        <v>43770</v>
      </c>
      <c r="AA42" s="83">
        <v>151500</v>
      </c>
      <c r="AB42" s="85">
        <v>-2.52E-2</v>
      </c>
      <c r="AC42" s="85">
        <v>-0.45562342795544403</v>
      </c>
      <c r="AD42" s="85">
        <v>-0.35531914893617</v>
      </c>
      <c r="AE42" s="84">
        <v>43770</v>
      </c>
      <c r="AF42" s="83">
        <v>53250</v>
      </c>
      <c r="AG42" s="85">
        <v>-0.111</v>
      </c>
      <c r="AH42" s="85">
        <v>-0.52666666666666695</v>
      </c>
      <c r="AI42" s="85">
        <v>-0.47277227722772303</v>
      </c>
    </row>
    <row r="43" spans="1:35" s="71" customFormat="1" ht="20.100000000000001" customHeight="1">
      <c r="A43" s="82">
        <v>43800</v>
      </c>
      <c r="B43" s="83">
        <v>911011</v>
      </c>
      <c r="C43" s="85">
        <v>-9.2499999999999999E-2</v>
      </c>
      <c r="D43" s="85">
        <v>-0.370761845558779</v>
      </c>
      <c r="E43" s="85">
        <v>-0.436847994065649</v>
      </c>
      <c r="F43" s="84">
        <v>43800</v>
      </c>
      <c r="G43" s="83">
        <v>14100</v>
      </c>
      <c r="H43" s="85">
        <v>-6.0100000000000001E-2</v>
      </c>
      <c r="I43" s="85">
        <v>-0.32857142857142901</v>
      </c>
      <c r="J43" s="85">
        <v>-0.48161764705882398</v>
      </c>
      <c r="K43" s="84">
        <v>43800</v>
      </c>
      <c r="L43" s="83">
        <v>55582</v>
      </c>
      <c r="M43" s="85">
        <v>-0.15529999999999999</v>
      </c>
      <c r="N43" s="85">
        <v>-0.34991812865497102</v>
      </c>
      <c r="O43" s="85">
        <v>-0.32217073170731703</v>
      </c>
      <c r="P43" s="84">
        <v>43800</v>
      </c>
      <c r="Q43" s="83">
        <v>485554</v>
      </c>
      <c r="R43" s="85">
        <v>-6.2600000000000003E-2</v>
      </c>
      <c r="S43" s="85">
        <v>-0.25948757053530602</v>
      </c>
      <c r="T43" s="85">
        <v>-0.38537468354430399</v>
      </c>
      <c r="U43" s="84">
        <v>43800</v>
      </c>
      <c r="V43" s="83">
        <v>175666</v>
      </c>
      <c r="W43" s="85">
        <v>-0.123</v>
      </c>
      <c r="X43" s="85">
        <v>-0.43333548387096799</v>
      </c>
      <c r="Y43" s="85">
        <v>-0.540742483660131</v>
      </c>
      <c r="Z43" s="84">
        <v>43800</v>
      </c>
      <c r="AA43" s="83">
        <v>135544</v>
      </c>
      <c r="AB43" s="85">
        <v>-0.1053</v>
      </c>
      <c r="AC43" s="85">
        <v>-0.49234456928838899</v>
      </c>
      <c r="AD43" s="85">
        <v>-0.42321702127659599</v>
      </c>
      <c r="AE43" s="84">
        <v>43800</v>
      </c>
      <c r="AF43" s="83">
        <v>44565</v>
      </c>
      <c r="AG43" s="85">
        <v>-0.16309999999999999</v>
      </c>
      <c r="AH43" s="85">
        <v>-0.58964088397790104</v>
      </c>
      <c r="AI43" s="85">
        <v>-0.55876237623762404</v>
      </c>
    </row>
    <row r="44" spans="1:35" s="71" customFormat="1" ht="20.100000000000001" customHeight="1">
      <c r="A44" s="82">
        <v>43831</v>
      </c>
      <c r="B44" s="83">
        <v>851864</v>
      </c>
      <c r="C44" s="85">
        <v>-6.4899999999999999E-2</v>
      </c>
      <c r="D44" s="85">
        <v>-0.39316417102395002</v>
      </c>
      <c r="E44" s="85">
        <v>-0.47341039747790098</v>
      </c>
      <c r="F44" s="84">
        <v>43831</v>
      </c>
      <c r="G44" s="83">
        <v>13102</v>
      </c>
      <c r="H44" s="85">
        <v>-7.0800000000000002E-2</v>
      </c>
      <c r="I44" s="85">
        <v>-0.30677248677248697</v>
      </c>
      <c r="J44" s="85">
        <v>-0.51830882352941199</v>
      </c>
      <c r="K44" s="84">
        <v>43831</v>
      </c>
      <c r="L44" s="83">
        <v>52221</v>
      </c>
      <c r="M44" s="85">
        <v>-6.0400000000000002E-2</v>
      </c>
      <c r="N44" s="85">
        <v>-0.34560150375939902</v>
      </c>
      <c r="O44" s="85">
        <v>-0.36315853658536601</v>
      </c>
      <c r="P44" s="84">
        <v>43831</v>
      </c>
      <c r="Q44" s="83">
        <v>461253</v>
      </c>
      <c r="R44" s="85">
        <v>-0.05</v>
      </c>
      <c r="S44" s="85">
        <v>-0.27929218750000001</v>
      </c>
      <c r="T44" s="85">
        <v>-0.41613544303797501</v>
      </c>
      <c r="U44" s="84">
        <v>43831</v>
      </c>
      <c r="V44" s="83">
        <v>163382</v>
      </c>
      <c r="W44" s="85">
        <v>-7.0000000000000007E-2</v>
      </c>
      <c r="X44" s="85">
        <v>-0.46729051190088</v>
      </c>
      <c r="Y44" s="85">
        <v>-0.57285751633986903</v>
      </c>
      <c r="Z44" s="84">
        <v>43831</v>
      </c>
      <c r="AA44" s="83">
        <v>123442</v>
      </c>
      <c r="AB44" s="85">
        <v>-8.9200000000000002E-2</v>
      </c>
      <c r="AC44" s="85">
        <v>-0.51780468749999997</v>
      </c>
      <c r="AD44" s="85">
        <v>-0.47471489361702102</v>
      </c>
      <c r="AE44" s="84">
        <v>43831</v>
      </c>
      <c r="AF44" s="83">
        <v>38464</v>
      </c>
      <c r="AG44" s="85">
        <v>-0.13689999999999999</v>
      </c>
      <c r="AH44" s="85">
        <v>-0.62430162141043199</v>
      </c>
      <c r="AI44" s="85">
        <v>-0.61916831683168305</v>
      </c>
    </row>
    <row r="45" spans="1:35" s="71" customFormat="1" ht="20.100000000000001" customHeight="1">
      <c r="A45" s="82">
        <v>43862</v>
      </c>
      <c r="B45" s="83">
        <v>823330</v>
      </c>
      <c r="C45" s="85">
        <v>-3.3500000000000002E-2</v>
      </c>
      <c r="D45" s="85">
        <v>-0.39424951625600502</v>
      </c>
      <c r="E45" s="85">
        <v>-0.49104902021388402</v>
      </c>
      <c r="F45" s="84">
        <v>43862</v>
      </c>
      <c r="G45" s="83">
        <v>13455</v>
      </c>
      <c r="H45" s="85">
        <v>2.69E-2</v>
      </c>
      <c r="I45" s="85">
        <v>-0.23551136363636399</v>
      </c>
      <c r="J45" s="85">
        <v>-0.50533088235294099</v>
      </c>
      <c r="K45" s="84">
        <v>43862</v>
      </c>
      <c r="L45" s="83">
        <v>53220</v>
      </c>
      <c r="M45" s="85">
        <v>1.9099999999999999E-2</v>
      </c>
      <c r="N45" s="85">
        <v>-0.30703124999999998</v>
      </c>
      <c r="O45" s="85">
        <v>-0.35097560975609798</v>
      </c>
      <c r="P45" s="84">
        <v>43862</v>
      </c>
      <c r="Q45" s="83">
        <v>445154</v>
      </c>
      <c r="R45" s="85">
        <v>-3.49E-2</v>
      </c>
      <c r="S45" s="85">
        <v>-0.28978764817562502</v>
      </c>
      <c r="T45" s="85">
        <v>-0.436513924050633</v>
      </c>
      <c r="U45" s="84">
        <v>43862</v>
      </c>
      <c r="V45" s="83">
        <v>156996</v>
      </c>
      <c r="W45" s="85">
        <v>-3.9100000000000003E-2</v>
      </c>
      <c r="X45" s="85">
        <v>-0.45863448275862101</v>
      </c>
      <c r="Y45" s="85">
        <v>-0.58955294117647095</v>
      </c>
      <c r="Z45" s="84">
        <v>43862</v>
      </c>
      <c r="AA45" s="83">
        <v>118955</v>
      </c>
      <c r="AB45" s="85">
        <v>-3.6400000000000002E-2</v>
      </c>
      <c r="AC45" s="85">
        <v>-0.52034274193548402</v>
      </c>
      <c r="AD45" s="85">
        <v>-0.493808510638298</v>
      </c>
      <c r="AE45" s="84">
        <v>43862</v>
      </c>
      <c r="AF45" s="83">
        <v>35550</v>
      </c>
      <c r="AG45" s="85">
        <v>-7.5800000000000006E-2</v>
      </c>
      <c r="AH45" s="85">
        <v>-0.64449999999999996</v>
      </c>
      <c r="AI45" s="85">
        <v>-0.64801980198019804</v>
      </c>
    </row>
    <row r="46" spans="1:35" s="71" customFormat="1" ht="20.100000000000001" customHeight="1">
      <c r="A46" s="82">
        <v>43891</v>
      </c>
      <c r="B46" s="83">
        <v>819217</v>
      </c>
      <c r="C46" s="85">
        <v>-5.0000000000000001E-3</v>
      </c>
      <c r="D46" s="85">
        <v>-0.39888717187860001</v>
      </c>
      <c r="E46" s="85">
        <v>-0.49359151882301999</v>
      </c>
      <c r="F46" s="84">
        <v>43891</v>
      </c>
      <c r="G46" s="83">
        <v>14125</v>
      </c>
      <c r="H46" s="85">
        <v>4.9799999999999997E-2</v>
      </c>
      <c r="I46" s="85">
        <v>-0.25461741424802098</v>
      </c>
      <c r="J46" s="85">
        <v>-0.480698529411765</v>
      </c>
      <c r="K46" s="84">
        <v>43891</v>
      </c>
      <c r="L46" s="83">
        <v>54542</v>
      </c>
      <c r="M46" s="85">
        <v>2.4799999999999999E-2</v>
      </c>
      <c r="N46" s="85">
        <v>-0.31462679065091698</v>
      </c>
      <c r="O46" s="85">
        <v>-0.334853658536585</v>
      </c>
      <c r="P46" s="84">
        <v>43891</v>
      </c>
      <c r="Q46" s="83">
        <v>445548</v>
      </c>
      <c r="R46" s="85">
        <v>8.9999999999999998E-4</v>
      </c>
      <c r="S46" s="85">
        <v>-0.30066237639303101</v>
      </c>
      <c r="T46" s="85">
        <v>-0.43601518987341797</v>
      </c>
      <c r="U46" s="84">
        <v>43891</v>
      </c>
      <c r="V46" s="83">
        <v>155400</v>
      </c>
      <c r="W46" s="85">
        <v>-1.0200000000000001E-2</v>
      </c>
      <c r="X46" s="85">
        <v>-0.47115875446656502</v>
      </c>
      <c r="Y46" s="85">
        <v>-0.59372549019607801</v>
      </c>
      <c r="Z46" s="84">
        <v>43891</v>
      </c>
      <c r="AA46" s="83">
        <v>117458</v>
      </c>
      <c r="AB46" s="85">
        <v>-1.26E-2</v>
      </c>
      <c r="AC46" s="85">
        <v>-0.49696788008565301</v>
      </c>
      <c r="AD46" s="85">
        <v>-0.50017872340425495</v>
      </c>
      <c r="AE46" s="84">
        <v>43891</v>
      </c>
      <c r="AF46" s="83">
        <v>32144</v>
      </c>
      <c r="AG46" s="85">
        <v>-9.5799999999999996E-2</v>
      </c>
      <c r="AH46" s="85">
        <v>-0.67809001141666803</v>
      </c>
      <c r="AI46" s="85">
        <v>-0.68174257425742602</v>
      </c>
    </row>
    <row r="47" spans="1:35" s="71" customFormat="1" ht="20.100000000000001" customHeight="1">
      <c r="A47" s="82">
        <v>43922</v>
      </c>
      <c r="B47" s="83">
        <v>834821</v>
      </c>
      <c r="C47" s="85">
        <v>1.9E-2</v>
      </c>
      <c r="D47" s="85">
        <v>-0.38520221610320199</v>
      </c>
      <c r="E47" s="85">
        <v>-0.48394572541262298</v>
      </c>
      <c r="F47" s="84">
        <v>43922</v>
      </c>
      <c r="G47" s="83">
        <v>15442</v>
      </c>
      <c r="H47" s="85">
        <v>9.3200000000000005E-2</v>
      </c>
      <c r="I47" s="85">
        <v>-0.18196747364517701</v>
      </c>
      <c r="J47" s="85">
        <v>-0.43227941176470602</v>
      </c>
      <c r="K47" s="84">
        <v>43922</v>
      </c>
      <c r="L47" s="83">
        <v>51200</v>
      </c>
      <c r="M47" s="85">
        <v>6.13E-2</v>
      </c>
      <c r="N47" s="85">
        <v>-0.35341289385615998</v>
      </c>
      <c r="O47" s="85">
        <v>-0.37560975609756098</v>
      </c>
      <c r="P47" s="84">
        <v>43922</v>
      </c>
      <c r="Q47" s="83">
        <v>459855</v>
      </c>
      <c r="R47" s="85">
        <v>3.2099999999999997E-2</v>
      </c>
      <c r="S47" s="85">
        <v>-0.27753461071974</v>
      </c>
      <c r="T47" s="85">
        <v>-0.41790506329113902</v>
      </c>
      <c r="U47" s="84">
        <v>43922</v>
      </c>
      <c r="V47" s="83">
        <v>157751</v>
      </c>
      <c r="W47" s="85">
        <v>1.5100000000000001E-2</v>
      </c>
      <c r="X47" s="85">
        <v>-0.46334252987742902</v>
      </c>
      <c r="Y47" s="85">
        <v>-0.58757908496732003</v>
      </c>
      <c r="Z47" s="84">
        <v>43922</v>
      </c>
      <c r="AA47" s="83">
        <v>118422</v>
      </c>
      <c r="AB47" s="85">
        <v>8.2000000000000007E-3</v>
      </c>
      <c r="AC47" s="85">
        <v>-0.48512173913043499</v>
      </c>
      <c r="AD47" s="85">
        <v>-0.49607659574468099</v>
      </c>
      <c r="AE47" s="84">
        <v>43922</v>
      </c>
      <c r="AF47" s="83">
        <v>32151</v>
      </c>
      <c r="AG47" s="92">
        <v>0</v>
      </c>
      <c r="AH47" s="85">
        <v>-0.67641256869099597</v>
      </c>
      <c r="AI47" s="85">
        <v>-0.68167326732673295</v>
      </c>
    </row>
    <row r="48" spans="1:35" s="71" customFormat="1" ht="20.100000000000001" customHeight="1">
      <c r="A48" s="82">
        <v>43952</v>
      </c>
      <c r="B48" s="83">
        <v>798786</v>
      </c>
      <c r="C48" s="85">
        <v>-4.3200000000000002E-2</v>
      </c>
      <c r="D48" s="11">
        <v>-0.38019999999999998</v>
      </c>
      <c r="E48" s="11">
        <v>-0.50619999999999998</v>
      </c>
      <c r="F48" s="84">
        <v>43952</v>
      </c>
      <c r="G48" s="83">
        <v>15771</v>
      </c>
      <c r="H48" s="85">
        <v>2.1299999999999999E-2</v>
      </c>
      <c r="I48" s="11">
        <v>-0.128</v>
      </c>
      <c r="J48" s="11">
        <v>-0.42020000000000002</v>
      </c>
      <c r="K48" s="84">
        <v>43952</v>
      </c>
      <c r="L48" s="83">
        <v>52255</v>
      </c>
      <c r="M48" s="85">
        <v>2.06E-2</v>
      </c>
      <c r="N48" s="11">
        <v>-0.27579999999999999</v>
      </c>
      <c r="O48" s="11">
        <v>-0.36270000000000002</v>
      </c>
      <c r="P48" s="84">
        <v>43952</v>
      </c>
      <c r="Q48" s="83">
        <v>441552</v>
      </c>
      <c r="R48" s="85">
        <v>-3.9800000000000002E-2</v>
      </c>
      <c r="S48" s="11">
        <v>-0.28749999999999998</v>
      </c>
      <c r="T48" s="11">
        <v>-0.44109999999999999</v>
      </c>
      <c r="U48" s="84">
        <v>43952</v>
      </c>
      <c r="V48" s="83">
        <v>148995</v>
      </c>
      <c r="W48" s="85">
        <v>-5.5500000000000001E-2</v>
      </c>
      <c r="X48" s="11">
        <v>-0.48089999999999999</v>
      </c>
      <c r="Y48" s="11">
        <v>-0.61050000000000004</v>
      </c>
      <c r="Z48" s="84">
        <v>43952</v>
      </c>
      <c r="AA48" s="83">
        <v>110003</v>
      </c>
      <c r="AB48" s="85">
        <v>-7.1099999999999997E-2</v>
      </c>
      <c r="AC48" s="11">
        <v>-0.45240000000000002</v>
      </c>
      <c r="AD48" s="11">
        <v>-0.53190000000000004</v>
      </c>
      <c r="AE48" s="84">
        <v>43952</v>
      </c>
      <c r="AF48" s="83">
        <v>30210</v>
      </c>
      <c r="AG48" s="85">
        <v>-6.0400000000000002E-2</v>
      </c>
      <c r="AH48" s="11">
        <v>-0.66759999999999997</v>
      </c>
      <c r="AI48" s="11">
        <v>-0.70089999999999997</v>
      </c>
    </row>
    <row r="49" spans="1:35" s="71" customFormat="1" ht="20.100000000000001" customHeight="1">
      <c r="A49" s="82">
        <v>43983</v>
      </c>
      <c r="B49" s="83">
        <v>777335</v>
      </c>
      <c r="C49" s="85">
        <v>-2.69E-2</v>
      </c>
      <c r="D49" s="85">
        <v>-0.3584</v>
      </c>
      <c r="E49" s="85">
        <v>-0.51949999999999996</v>
      </c>
      <c r="F49" s="84">
        <v>43983</v>
      </c>
      <c r="G49" s="83">
        <v>15582</v>
      </c>
      <c r="H49" s="85">
        <v>-1.2E-2</v>
      </c>
      <c r="I49" s="85">
        <v>3.8800000000000001E-2</v>
      </c>
      <c r="J49" s="85">
        <v>-0.42709999999999998</v>
      </c>
      <c r="K49" s="84">
        <v>43983</v>
      </c>
      <c r="L49" s="83">
        <v>51257</v>
      </c>
      <c r="M49" s="85">
        <v>1.9099999999999999E-2</v>
      </c>
      <c r="N49" s="85">
        <v>-0.25169999999999998</v>
      </c>
      <c r="O49" s="85">
        <v>-0.37490000000000001</v>
      </c>
      <c r="P49" s="84">
        <v>43983</v>
      </c>
      <c r="Q49" s="83">
        <v>442540</v>
      </c>
      <c r="R49" s="85">
        <v>2.2000000000000001E-3</v>
      </c>
      <c r="S49" s="85">
        <v>-0.25059999999999999</v>
      </c>
      <c r="T49" s="85">
        <v>-0.43980000000000002</v>
      </c>
      <c r="U49" s="84">
        <v>43983</v>
      </c>
      <c r="V49" s="83">
        <v>135855</v>
      </c>
      <c r="W49" s="85">
        <v>-8.8200000000000001E-2</v>
      </c>
      <c r="X49" s="85">
        <v>-0.4753</v>
      </c>
      <c r="Y49" s="85">
        <v>-0.64480000000000004</v>
      </c>
      <c r="Z49" s="84">
        <v>43983</v>
      </c>
      <c r="AA49" s="83">
        <v>103546</v>
      </c>
      <c r="AB49" s="85">
        <v>-5.8700000000000002E-2</v>
      </c>
      <c r="AC49" s="85">
        <v>-0.46710000000000002</v>
      </c>
      <c r="AD49" s="85">
        <v>-0.55940000000000001</v>
      </c>
      <c r="AE49" s="84">
        <v>43983</v>
      </c>
      <c r="AF49" s="83">
        <v>28555</v>
      </c>
      <c r="AG49" s="85">
        <v>-5.4800000000000001E-2</v>
      </c>
      <c r="AH49" s="85">
        <v>-0.66169999999999995</v>
      </c>
      <c r="AI49" s="85">
        <v>-0.71730000000000005</v>
      </c>
    </row>
    <row r="50" spans="1:35" s="71" customFormat="1" ht="20.100000000000001" customHeight="1">
      <c r="A50" s="82">
        <v>44013</v>
      </c>
      <c r="B50" s="83">
        <v>790779</v>
      </c>
      <c r="C50" s="85">
        <v>1.7299999999999999E-2</v>
      </c>
      <c r="D50" s="85">
        <v>-0.31769999999999998</v>
      </c>
      <c r="E50" s="85">
        <v>-0.51119999999999999</v>
      </c>
      <c r="F50" s="84">
        <v>44013</v>
      </c>
      <c r="G50" s="83">
        <v>17550</v>
      </c>
      <c r="H50" s="85">
        <v>0.1263</v>
      </c>
      <c r="I50" s="85">
        <v>0.25180000000000002</v>
      </c>
      <c r="J50" s="85">
        <v>-0.3548</v>
      </c>
      <c r="K50" s="84">
        <v>44013</v>
      </c>
      <c r="L50" s="83">
        <v>53560</v>
      </c>
      <c r="M50" s="85">
        <v>4.4900000000000002E-2</v>
      </c>
      <c r="N50" s="85">
        <v>-0.1789</v>
      </c>
      <c r="O50" s="85">
        <v>-0.3468</v>
      </c>
      <c r="P50" s="84">
        <v>44013</v>
      </c>
      <c r="Q50" s="83">
        <v>449990</v>
      </c>
      <c r="R50" s="85">
        <v>1.6799999999999999E-2</v>
      </c>
      <c r="S50" s="85">
        <v>-0.21990000000000001</v>
      </c>
      <c r="T50" s="85">
        <v>-0.4304</v>
      </c>
      <c r="U50" s="84">
        <v>44013</v>
      </c>
      <c r="V50" s="83">
        <v>135540</v>
      </c>
      <c r="W50" s="85">
        <v>-2.3E-3</v>
      </c>
      <c r="X50" s="85">
        <v>-0.44109999999999999</v>
      </c>
      <c r="Y50" s="85">
        <v>-0.64559999999999995</v>
      </c>
      <c r="Z50" s="84">
        <v>44013</v>
      </c>
      <c r="AA50" s="83">
        <v>106585</v>
      </c>
      <c r="AB50" s="85">
        <v>2.93E-2</v>
      </c>
      <c r="AC50" s="85">
        <v>-0.4128</v>
      </c>
      <c r="AD50" s="85">
        <v>-0.5464</v>
      </c>
      <c r="AE50" s="84">
        <v>44013</v>
      </c>
      <c r="AF50" s="83">
        <v>27554</v>
      </c>
      <c r="AG50" s="85">
        <v>-3.5099999999999999E-2</v>
      </c>
      <c r="AH50" s="85">
        <v>-0.65090000000000003</v>
      </c>
      <c r="AI50" s="85">
        <v>-0.72719999999999996</v>
      </c>
    </row>
    <row r="51" spans="1:35" s="71" customFormat="1" ht="20.100000000000001" customHeight="1">
      <c r="A51" s="82">
        <v>44044</v>
      </c>
      <c r="B51" s="5">
        <v>810647</v>
      </c>
      <c r="C51" s="11">
        <v>2.5100000000000001E-2</v>
      </c>
      <c r="D51" s="11">
        <v>-0.28070000000000001</v>
      </c>
      <c r="E51" s="11">
        <v>-0.49890000000000001</v>
      </c>
      <c r="F51" s="84">
        <v>44044</v>
      </c>
      <c r="G51" s="83">
        <v>18552</v>
      </c>
      <c r="H51" s="11">
        <v>5.7099999999999998E-2</v>
      </c>
      <c r="I51" s="11">
        <v>0.37519999999999998</v>
      </c>
      <c r="J51" s="11">
        <v>-0.31790000000000002</v>
      </c>
      <c r="K51" s="84">
        <v>44044</v>
      </c>
      <c r="L51" s="83">
        <v>58880</v>
      </c>
      <c r="M51" s="11">
        <v>9.9299999999999999E-2</v>
      </c>
      <c r="N51" s="11">
        <v>-0.1077</v>
      </c>
      <c r="O51" s="11">
        <v>-0.28199999999999997</v>
      </c>
      <c r="P51" s="84">
        <v>44044</v>
      </c>
      <c r="Q51" s="83">
        <v>459520</v>
      </c>
      <c r="R51" s="11">
        <v>2.12E-2</v>
      </c>
      <c r="S51" s="11">
        <v>-0.19239999999999999</v>
      </c>
      <c r="T51" s="11">
        <v>-0.41830000000000001</v>
      </c>
      <c r="U51" s="84">
        <v>44044</v>
      </c>
      <c r="V51" s="83">
        <v>136690</v>
      </c>
      <c r="W51" s="11">
        <v>8.5000000000000006E-3</v>
      </c>
      <c r="X51" s="11">
        <v>-0.4173</v>
      </c>
      <c r="Y51" s="11">
        <v>-0.64259999999999995</v>
      </c>
      <c r="Z51" s="84">
        <v>44044</v>
      </c>
      <c r="AA51" s="83">
        <v>108850</v>
      </c>
      <c r="AB51" s="11">
        <v>2.1299999999999999E-2</v>
      </c>
      <c r="AC51" s="11">
        <v>-0.37040000000000001</v>
      </c>
      <c r="AD51" s="11">
        <v>-0.53680000000000005</v>
      </c>
      <c r="AE51" s="84">
        <v>44044</v>
      </c>
      <c r="AF51" s="83">
        <v>28155</v>
      </c>
      <c r="AG51" s="11">
        <v>2.18E-2</v>
      </c>
      <c r="AH51" s="11">
        <v>-0.60389999999999999</v>
      </c>
      <c r="AI51" s="11">
        <v>-0.72119999999999995</v>
      </c>
    </row>
    <row r="52" spans="1:35" s="71" customFormat="1" ht="20.100000000000001" customHeight="1">
      <c r="A52" s="82">
        <v>44075</v>
      </c>
      <c r="B52" s="5">
        <v>843539</v>
      </c>
      <c r="C52" s="11">
        <v>4.0599999999999997E-2</v>
      </c>
      <c r="D52" s="11">
        <v>-0.18859999999999999</v>
      </c>
      <c r="E52" s="11">
        <v>-0.47860000000000003</v>
      </c>
      <c r="F52" s="84">
        <v>44075</v>
      </c>
      <c r="G52" s="83">
        <v>20200</v>
      </c>
      <c r="H52" s="11">
        <v>8.8800000000000004E-2</v>
      </c>
      <c r="I52" s="11">
        <v>0.61280000000000001</v>
      </c>
      <c r="J52" s="11">
        <v>-0.25740000000000002</v>
      </c>
      <c r="K52" s="84">
        <v>44075</v>
      </c>
      <c r="L52" s="83">
        <v>65330</v>
      </c>
      <c r="M52" s="11">
        <v>0.1095</v>
      </c>
      <c r="N52" s="11">
        <v>3.1600000000000003E-2</v>
      </c>
      <c r="O52" s="11">
        <v>-0.203292682926829</v>
      </c>
      <c r="P52" s="84">
        <v>44075</v>
      </c>
      <c r="Q52" s="83">
        <v>478899</v>
      </c>
      <c r="R52" s="11">
        <v>4.2200000000000001E-2</v>
      </c>
      <c r="S52" s="11">
        <v>-8.3500000000000005E-2</v>
      </c>
      <c r="T52" s="11">
        <v>-0.39379999999999998</v>
      </c>
      <c r="U52" s="84">
        <v>44075</v>
      </c>
      <c r="V52" s="83">
        <v>135788</v>
      </c>
      <c r="W52" s="11">
        <v>-6.6E-3</v>
      </c>
      <c r="X52" s="11">
        <v>-0.38229999999999997</v>
      </c>
      <c r="Y52" s="11">
        <v>-0.64500000000000002</v>
      </c>
      <c r="Z52" s="84">
        <v>44075</v>
      </c>
      <c r="AA52" s="83">
        <v>114234</v>
      </c>
      <c r="AB52" s="11">
        <v>4.9500000000000002E-2</v>
      </c>
      <c r="AC52" s="11">
        <v>-0.2853</v>
      </c>
      <c r="AD52" s="11">
        <v>-0.51390000000000002</v>
      </c>
      <c r="AE52" s="84">
        <v>44075</v>
      </c>
      <c r="AF52" s="83">
        <v>29088</v>
      </c>
      <c r="AG52" s="11">
        <v>3.3099999999999997E-2</v>
      </c>
      <c r="AH52" s="11">
        <v>-0.5272</v>
      </c>
      <c r="AI52" s="11">
        <v>-0.71199999999999997</v>
      </c>
    </row>
    <row r="53" spans="1:35" s="71" customFormat="1" ht="20.100000000000001" customHeight="1">
      <c r="A53" s="82">
        <v>44105</v>
      </c>
      <c r="B53" s="5">
        <v>852956</v>
      </c>
      <c r="C53" s="11">
        <v>1.12E-2</v>
      </c>
      <c r="D53" s="11">
        <v>-0.16209999999999999</v>
      </c>
      <c r="E53" s="11">
        <v>-0.47270000000000001</v>
      </c>
      <c r="F53" s="84">
        <v>44105</v>
      </c>
      <c r="G53" s="83">
        <v>20827</v>
      </c>
      <c r="H53" s="11">
        <v>3.1E-2</v>
      </c>
      <c r="I53" s="11">
        <v>0.59850000000000003</v>
      </c>
      <c r="J53" s="11">
        <v>-0.23430000000000001</v>
      </c>
      <c r="K53" s="84">
        <v>44105</v>
      </c>
      <c r="L53" s="83">
        <v>66098</v>
      </c>
      <c r="M53" s="11">
        <v>1.18E-2</v>
      </c>
      <c r="N53" s="11">
        <v>2.9600000000000001E-2</v>
      </c>
      <c r="O53" s="11">
        <v>-0.19389999999999999</v>
      </c>
      <c r="P53" s="84">
        <v>44105</v>
      </c>
      <c r="Q53" s="83">
        <v>482222</v>
      </c>
      <c r="R53" s="11">
        <v>6.8999999999999999E-3</v>
      </c>
      <c r="S53" s="11">
        <v>-6.2399999999999997E-2</v>
      </c>
      <c r="T53" s="11">
        <v>-0.3896</v>
      </c>
      <c r="U53" s="84">
        <v>44105</v>
      </c>
      <c r="V53" s="83">
        <v>139000</v>
      </c>
      <c r="W53" s="11">
        <v>2.3654519999999998E-2</v>
      </c>
      <c r="X53" s="11">
        <v>-0.34150000000000003</v>
      </c>
      <c r="Y53" s="11">
        <v>-0.63660000000000005</v>
      </c>
      <c r="Z53" s="84">
        <v>44105</v>
      </c>
      <c r="AA53" s="83">
        <v>115009</v>
      </c>
      <c r="AB53" s="11">
        <v>6.7999999999999996E-3</v>
      </c>
      <c r="AC53" s="11">
        <v>-0.26</v>
      </c>
      <c r="AD53" s="11">
        <v>-0.51060000000000005</v>
      </c>
      <c r="AE53" s="84">
        <v>44105</v>
      </c>
      <c r="AF53" s="83">
        <v>29800</v>
      </c>
      <c r="AG53" s="11">
        <v>2.4500000000000001E-2</v>
      </c>
      <c r="AH53" s="11">
        <v>-0.50249999999999995</v>
      </c>
      <c r="AI53" s="11">
        <v>-0.70499999999999996</v>
      </c>
    </row>
    <row r="54" spans="1:35" s="71" customFormat="1" ht="20.100000000000001" customHeight="1">
      <c r="A54" s="82">
        <v>44136</v>
      </c>
      <c r="B54" s="5">
        <v>874377</v>
      </c>
      <c r="C54" s="11">
        <v>2.5100000000000001E-2</v>
      </c>
      <c r="D54" s="86">
        <v>-0.129</v>
      </c>
      <c r="E54" s="86">
        <v>-0.45950000000000002</v>
      </c>
      <c r="F54" s="84">
        <v>44136</v>
      </c>
      <c r="G54" s="83">
        <v>21019</v>
      </c>
      <c r="H54" s="85">
        <v>9.1999999999999998E-3</v>
      </c>
      <c r="I54" s="86">
        <v>0.40110000000000001</v>
      </c>
      <c r="J54" s="86">
        <v>-0.22720000000000001</v>
      </c>
      <c r="K54" s="84">
        <v>44136</v>
      </c>
      <c r="L54" s="83">
        <v>67292</v>
      </c>
      <c r="M54" s="85">
        <v>1.8100000000000002E-2</v>
      </c>
      <c r="N54" s="86">
        <v>2.2700000000000001E-2</v>
      </c>
      <c r="O54" s="86">
        <v>-0.1794</v>
      </c>
      <c r="P54" s="84">
        <v>44136</v>
      </c>
      <c r="Q54" s="83">
        <v>497222</v>
      </c>
      <c r="R54" s="85">
        <v>3.1099999999999999E-2</v>
      </c>
      <c r="S54" s="86">
        <v>-4.0099999999999997E-2</v>
      </c>
      <c r="T54" s="86">
        <v>-0.37059999999999998</v>
      </c>
      <c r="U54" s="84">
        <v>44136</v>
      </c>
      <c r="V54" s="83">
        <v>141722</v>
      </c>
      <c r="W54" s="85">
        <v>1.9599999999999999E-2</v>
      </c>
      <c r="X54" s="86">
        <v>-0.29249999999999998</v>
      </c>
      <c r="Y54" s="86">
        <v>-0.62949999999999995</v>
      </c>
      <c r="Z54" s="84">
        <v>44136</v>
      </c>
      <c r="AA54" s="83">
        <v>116922</v>
      </c>
      <c r="AB54" s="85">
        <v>1.66E-2</v>
      </c>
      <c r="AC54" s="86">
        <v>-0.22819999999999999</v>
      </c>
      <c r="AD54" s="86">
        <v>-0.50249999999999995</v>
      </c>
      <c r="AE54" s="84">
        <v>44136</v>
      </c>
      <c r="AF54" s="83">
        <v>30200</v>
      </c>
      <c r="AG54" s="85">
        <v>1.34E-2</v>
      </c>
      <c r="AH54" s="86">
        <v>-0.43290000000000001</v>
      </c>
      <c r="AI54" s="86">
        <v>-0.70099999999999996</v>
      </c>
    </row>
    <row r="55" spans="1:35" s="71" customFormat="1" ht="20.100000000000001" customHeight="1">
      <c r="A55" s="82">
        <v>44166</v>
      </c>
      <c r="B55" s="5">
        <v>834505</v>
      </c>
      <c r="C55" s="86">
        <v>-4.5600000000000002E-2</v>
      </c>
      <c r="D55" s="86">
        <v>-8.4000000000000005E-2</v>
      </c>
      <c r="E55" s="86">
        <v>-0.48409999999999997</v>
      </c>
      <c r="F55" s="84">
        <v>44166</v>
      </c>
      <c r="G55" s="83">
        <v>20033</v>
      </c>
      <c r="H55" s="86">
        <v>-4.6899999999999997E-2</v>
      </c>
      <c r="I55" s="86">
        <v>0.42080000000000001</v>
      </c>
      <c r="J55" s="86">
        <v>-0.26350000000000001</v>
      </c>
      <c r="K55" s="84">
        <v>44166</v>
      </c>
      <c r="L55" s="83">
        <v>65554</v>
      </c>
      <c r="M55" s="85">
        <v>-2.58E-2</v>
      </c>
      <c r="N55" s="86">
        <v>0.1794</v>
      </c>
      <c r="O55" s="86">
        <v>-0.2006</v>
      </c>
      <c r="P55" s="84">
        <v>44166</v>
      </c>
      <c r="Q55" s="83">
        <v>475850</v>
      </c>
      <c r="R55" s="85">
        <v>-4.2999999999999997E-2</v>
      </c>
      <c r="S55" s="86">
        <v>-0.02</v>
      </c>
      <c r="T55" s="86">
        <v>-0.3977</v>
      </c>
      <c r="U55" s="84">
        <v>44166</v>
      </c>
      <c r="V55" s="83">
        <v>135880</v>
      </c>
      <c r="W55" s="85">
        <v>-4.1200000000000001E-2</v>
      </c>
      <c r="X55" s="86">
        <v>-0.22650000000000001</v>
      </c>
      <c r="Y55" s="86">
        <v>-0.64480000000000004</v>
      </c>
      <c r="Z55" s="84">
        <v>44166</v>
      </c>
      <c r="AA55" s="83">
        <v>109592</v>
      </c>
      <c r="AB55" s="85">
        <v>-6.2700000000000006E-2</v>
      </c>
      <c r="AC55" s="86">
        <v>-0.1915</v>
      </c>
      <c r="AD55" s="86">
        <v>-0.53369999999999995</v>
      </c>
      <c r="AE55" s="84">
        <v>44166</v>
      </c>
      <c r="AF55" s="83">
        <v>27596</v>
      </c>
      <c r="AG55" s="85">
        <v>-8.6199999999999999E-2</v>
      </c>
      <c r="AH55" s="86">
        <v>-0.38080000000000003</v>
      </c>
      <c r="AI55" s="86">
        <v>-0.7268</v>
      </c>
    </row>
    <row r="56" spans="1:35" s="71" customFormat="1" ht="20.100000000000001" customHeight="1">
      <c r="A56" s="82">
        <v>44197</v>
      </c>
      <c r="B56" s="83">
        <v>738289</v>
      </c>
      <c r="C56" s="85">
        <v>-0.1153</v>
      </c>
      <c r="D56" s="86">
        <v>-0.13332527257872101</v>
      </c>
      <c r="E56" s="86">
        <v>-0.54361809977127995</v>
      </c>
      <c r="F56" s="84">
        <v>44197</v>
      </c>
      <c r="G56" s="83">
        <v>12250</v>
      </c>
      <c r="H56" s="85">
        <v>-0.3886</v>
      </c>
      <c r="I56" s="86">
        <v>-6.5028239963364404E-2</v>
      </c>
      <c r="J56" s="86">
        <v>-0.54963235294117696</v>
      </c>
      <c r="K56" s="84">
        <v>44197</v>
      </c>
      <c r="L56" s="83">
        <v>59855</v>
      </c>
      <c r="M56" s="85">
        <v>-8.6900000000000005E-2</v>
      </c>
      <c r="N56" s="86">
        <v>0.14618640010723699</v>
      </c>
      <c r="O56" s="86">
        <v>-0.270060975609756</v>
      </c>
      <c r="P56" s="84">
        <v>44197</v>
      </c>
      <c r="Q56" s="83">
        <v>422556</v>
      </c>
      <c r="R56" s="85">
        <v>-0.112</v>
      </c>
      <c r="S56" s="86">
        <v>-8.3895389298280998E-2</v>
      </c>
      <c r="T56" s="86">
        <v>-0.46511898734177198</v>
      </c>
      <c r="U56" s="84">
        <v>44197</v>
      </c>
      <c r="V56" s="83">
        <v>120552</v>
      </c>
      <c r="W56" s="85">
        <v>-0.1128</v>
      </c>
      <c r="X56" s="86">
        <v>-0.26214638087427</v>
      </c>
      <c r="Y56" s="86">
        <v>-0.68483137254902005</v>
      </c>
      <c r="Z56" s="84">
        <v>44197</v>
      </c>
      <c r="AA56" s="83">
        <v>98521</v>
      </c>
      <c r="AB56" s="85">
        <v>-0.10100000000000001</v>
      </c>
      <c r="AC56" s="86">
        <v>-0.201884285737431</v>
      </c>
      <c r="AD56" s="86">
        <v>-0.58076170212765998</v>
      </c>
      <c r="AE56" s="84">
        <v>44197</v>
      </c>
      <c r="AF56" s="83">
        <v>24555</v>
      </c>
      <c r="AG56" s="85">
        <v>-0.11020000000000001</v>
      </c>
      <c r="AH56" s="86">
        <v>-0.36161085690515798</v>
      </c>
      <c r="AI56" s="86">
        <v>-0.756881188118812</v>
      </c>
    </row>
    <row r="57" spans="1:35" s="71" customFormat="1" ht="20.100000000000001" customHeight="1">
      <c r="A57" s="82">
        <v>44228</v>
      </c>
      <c r="B57" s="83">
        <v>680641</v>
      </c>
      <c r="C57" s="11">
        <v>-7.8100000000000003E-2</v>
      </c>
      <c r="D57" s="11">
        <v>-0.17330000000000001</v>
      </c>
      <c r="E57" s="11">
        <v>-0.57930000000000004</v>
      </c>
      <c r="F57" s="84">
        <v>44228</v>
      </c>
      <c r="G57" s="83">
        <v>8929</v>
      </c>
      <c r="H57" s="11">
        <v>-0.27110000000000001</v>
      </c>
      <c r="I57" s="11">
        <v>-0.33639999999999998</v>
      </c>
      <c r="J57" s="11">
        <v>-0.67169999999999996</v>
      </c>
      <c r="K57" s="84">
        <v>44228</v>
      </c>
      <c r="L57" s="83">
        <v>50774</v>
      </c>
      <c r="M57" s="11">
        <v>-0.1517</v>
      </c>
      <c r="N57" s="11">
        <v>-4.5999999999999999E-2</v>
      </c>
      <c r="O57" s="11">
        <v>-0.38080000000000003</v>
      </c>
      <c r="P57" s="84">
        <v>44228</v>
      </c>
      <c r="Q57" s="83">
        <v>398822</v>
      </c>
      <c r="R57" s="11">
        <v>-5.62E-2</v>
      </c>
      <c r="S57" s="11">
        <v>-0.1041</v>
      </c>
      <c r="T57" s="11">
        <v>-0.49519999999999997</v>
      </c>
      <c r="U57" s="84">
        <v>44228</v>
      </c>
      <c r="V57" s="83">
        <v>109002</v>
      </c>
      <c r="W57" s="11">
        <v>-9.5799999999999996E-2</v>
      </c>
      <c r="X57" s="11">
        <v>-0.30570000000000003</v>
      </c>
      <c r="Y57" s="11">
        <v>-0.71499999999999997</v>
      </c>
      <c r="Z57" s="84">
        <v>44228</v>
      </c>
      <c r="AA57" s="83">
        <v>90222</v>
      </c>
      <c r="AB57" s="11">
        <v>-8.4199999999999997E-2</v>
      </c>
      <c r="AC57" s="11">
        <v>-0.24149999999999999</v>
      </c>
      <c r="AD57" s="11">
        <v>-0.61609999999999998</v>
      </c>
      <c r="AE57" s="84">
        <v>44228</v>
      </c>
      <c r="AF57" s="83">
        <v>22892</v>
      </c>
      <c r="AG57" s="11">
        <v>-6.7699999999999996E-2</v>
      </c>
      <c r="AH57" s="11">
        <v>-0.35610000000000003</v>
      </c>
      <c r="AI57" s="11">
        <v>-0.77329999999999999</v>
      </c>
    </row>
    <row r="58" spans="1:35" s="71" customFormat="1" ht="20.100000000000001" customHeight="1">
      <c r="A58" s="82">
        <v>44256</v>
      </c>
      <c r="B58" s="83">
        <v>685515</v>
      </c>
      <c r="C58" s="85">
        <v>7.1999999999999998E-3</v>
      </c>
      <c r="D58" s="86">
        <v>-0.16320000000000001</v>
      </c>
      <c r="E58" s="86">
        <v>-0.57620000000000005</v>
      </c>
      <c r="F58" s="84">
        <v>44256</v>
      </c>
      <c r="G58" s="83">
        <v>8873</v>
      </c>
      <c r="H58" s="85">
        <v>-6.3E-3</v>
      </c>
      <c r="I58" s="86">
        <v>-0.37180000000000002</v>
      </c>
      <c r="J58" s="86">
        <v>-0.67379999999999995</v>
      </c>
      <c r="K58" s="84">
        <v>44256</v>
      </c>
      <c r="L58" s="83">
        <v>53200</v>
      </c>
      <c r="M58" s="85">
        <v>4.7800000000000002E-2</v>
      </c>
      <c r="N58" s="86">
        <v>-2.46E-2</v>
      </c>
      <c r="O58" s="86">
        <v>-0.35120000000000001</v>
      </c>
      <c r="P58" s="84">
        <v>44256</v>
      </c>
      <c r="Q58" s="83">
        <v>402922</v>
      </c>
      <c r="R58" s="85">
        <v>1.03E-2</v>
      </c>
      <c r="S58" s="86">
        <v>-9.5699999999999993E-2</v>
      </c>
      <c r="T58" s="86">
        <v>-0.49</v>
      </c>
      <c r="U58" s="84">
        <v>44256</v>
      </c>
      <c r="V58" s="83">
        <v>102733</v>
      </c>
      <c r="W58" s="85">
        <v>-5.7500000000000002E-2</v>
      </c>
      <c r="X58" s="86">
        <v>-0.33889999999999998</v>
      </c>
      <c r="Y58" s="86">
        <v>-0.73141699346405198</v>
      </c>
      <c r="Z58" s="84">
        <v>44256</v>
      </c>
      <c r="AA58" s="83">
        <v>93788</v>
      </c>
      <c r="AB58" s="85">
        <v>3.95E-2</v>
      </c>
      <c r="AC58" s="86">
        <v>-0.20150000000000001</v>
      </c>
      <c r="AD58" s="86">
        <v>-0.60089999999999999</v>
      </c>
      <c r="AE58" s="84">
        <v>44256</v>
      </c>
      <c r="AF58" s="83">
        <v>23999</v>
      </c>
      <c r="AG58" s="85">
        <v>4.8399999999999999E-2</v>
      </c>
      <c r="AH58" s="86">
        <v>-0.25340000000000001</v>
      </c>
      <c r="AI58" s="86">
        <v>-0.76239999999999997</v>
      </c>
    </row>
    <row r="59" spans="1:35" s="71" customFormat="1" ht="20.100000000000001" customHeight="1">
      <c r="A59" s="82">
        <v>44287</v>
      </c>
      <c r="B59" s="83">
        <v>709245</v>
      </c>
      <c r="C59" s="85">
        <v>3.4599999999999999E-2</v>
      </c>
      <c r="D59" s="86">
        <v>-0.15040000000000001</v>
      </c>
      <c r="E59" s="86">
        <v>-0.56159999999999999</v>
      </c>
      <c r="F59" s="84">
        <v>44287</v>
      </c>
      <c r="G59" s="83">
        <v>9852</v>
      </c>
      <c r="H59" s="85">
        <v>0.1103</v>
      </c>
      <c r="I59" s="86">
        <v>-0.36199999999999999</v>
      </c>
      <c r="J59" s="86">
        <v>-0.63780000000000003</v>
      </c>
      <c r="K59" s="84">
        <v>44287</v>
      </c>
      <c r="L59" s="83">
        <v>58900</v>
      </c>
      <c r="M59" s="85">
        <v>0.1071</v>
      </c>
      <c r="N59" s="86">
        <v>0.15040000000000001</v>
      </c>
      <c r="O59" s="86">
        <v>-0.28170000000000001</v>
      </c>
      <c r="P59" s="84">
        <v>44287</v>
      </c>
      <c r="Q59" s="83">
        <v>412003</v>
      </c>
      <c r="R59" s="85">
        <v>2.2499999999999999E-2</v>
      </c>
      <c r="S59" s="86">
        <v>-0.1041</v>
      </c>
      <c r="T59" s="86">
        <v>-0.47849999999999998</v>
      </c>
      <c r="U59" s="84">
        <v>44287</v>
      </c>
      <c r="V59" s="83">
        <v>103250</v>
      </c>
      <c r="W59" s="85">
        <v>5.0000000000000001E-3</v>
      </c>
      <c r="X59" s="86">
        <v>-0.34549999999999997</v>
      </c>
      <c r="Y59" s="86">
        <v>-0.73009999999999997</v>
      </c>
      <c r="Z59" s="84">
        <v>44287</v>
      </c>
      <c r="AA59" s="83">
        <v>99660</v>
      </c>
      <c r="AB59" s="85">
        <v>6.2600000000000003E-2</v>
      </c>
      <c r="AC59" s="86">
        <v>-0.15840000000000001</v>
      </c>
      <c r="AD59" s="86">
        <v>-0.57589999999999997</v>
      </c>
      <c r="AE59" s="84">
        <v>44287</v>
      </c>
      <c r="AF59" s="83">
        <v>25580</v>
      </c>
      <c r="AG59" s="85">
        <v>6.59E-2</v>
      </c>
      <c r="AH59" s="86">
        <v>-0.2044</v>
      </c>
      <c r="AI59" s="86">
        <v>-0.74670000000000003</v>
      </c>
    </row>
    <row r="60" spans="1:35" s="71" customFormat="1" ht="20.100000000000001" customHeight="1">
      <c r="A60" s="82">
        <v>44317</v>
      </c>
      <c r="B60" s="83">
        <v>721678</v>
      </c>
      <c r="C60" s="85">
        <v>1.7500000000000002E-2</v>
      </c>
      <c r="D60" s="85">
        <v>-9.6500000000000002E-2</v>
      </c>
      <c r="E60" s="85">
        <v>-0.55389999999999995</v>
      </c>
      <c r="F60" s="84">
        <v>44317</v>
      </c>
      <c r="G60" s="83">
        <v>10514</v>
      </c>
      <c r="H60" s="85">
        <v>6.7199999999999996E-2</v>
      </c>
      <c r="I60" s="85">
        <v>-0.33329999999999999</v>
      </c>
      <c r="J60" s="85">
        <v>-0.61350000000000005</v>
      </c>
      <c r="K60" s="84">
        <v>44317</v>
      </c>
      <c r="L60" s="83">
        <v>60121</v>
      </c>
      <c r="M60" s="85">
        <v>2.07E-2</v>
      </c>
      <c r="N60" s="85">
        <v>0.15049999999999999</v>
      </c>
      <c r="O60" s="85">
        <v>-0.26679999999999998</v>
      </c>
      <c r="P60" s="84">
        <v>44317</v>
      </c>
      <c r="Q60" s="83">
        <v>415884</v>
      </c>
      <c r="R60" s="85">
        <v>9.4000000000000004E-3</v>
      </c>
      <c r="S60" s="85">
        <v>-5.8099999999999999E-2</v>
      </c>
      <c r="T60" s="85">
        <v>-0.47360000000000002</v>
      </c>
      <c r="U60" s="84">
        <v>44317</v>
      </c>
      <c r="V60" s="83">
        <v>106554</v>
      </c>
      <c r="W60" s="85">
        <v>3.2000000000000001E-2</v>
      </c>
      <c r="X60" s="85">
        <v>-0.2848</v>
      </c>
      <c r="Y60" s="85">
        <v>-0.72140000000000004</v>
      </c>
      <c r="Z60" s="84">
        <v>44317</v>
      </c>
      <c r="AA60" s="83">
        <v>102120</v>
      </c>
      <c r="AB60" s="85">
        <v>2.47E-2</v>
      </c>
      <c r="AC60" s="85">
        <v>-7.17E-2</v>
      </c>
      <c r="AD60" s="85">
        <v>-0.56540000000000001</v>
      </c>
      <c r="AE60" s="84">
        <v>44317</v>
      </c>
      <c r="AF60" s="83">
        <v>26485</v>
      </c>
      <c r="AG60" s="85">
        <v>3.5400000000000001E-2</v>
      </c>
      <c r="AH60" s="85">
        <v>-0.12330000000000001</v>
      </c>
      <c r="AI60" s="85">
        <v>-0.73780000000000001</v>
      </c>
    </row>
    <row r="61" spans="1:35" s="74" customFormat="1" ht="20.100000000000001" customHeight="1">
      <c r="A61" s="87">
        <v>44348</v>
      </c>
      <c r="B61" s="88">
        <f>G61+L61+Q61+V61+AA61+AF61</f>
        <v>747918</v>
      </c>
      <c r="C61" s="89">
        <v>3.6400000000000002E-2</v>
      </c>
      <c r="D61" s="90">
        <v>-3.78E-2</v>
      </c>
      <c r="E61" s="90">
        <v>-0.53769999999999996</v>
      </c>
      <c r="F61" s="91">
        <v>44348</v>
      </c>
      <c r="G61" s="88">
        <v>11022</v>
      </c>
      <c r="H61" s="90">
        <v>4.8300000000000003E-2</v>
      </c>
      <c r="I61" s="90">
        <v>-0.29260000000000003</v>
      </c>
      <c r="J61" s="90">
        <v>-0.5948</v>
      </c>
      <c r="K61" s="91">
        <v>44348</v>
      </c>
      <c r="L61" s="88">
        <v>62114</v>
      </c>
      <c r="M61" s="90">
        <v>3.3099999999999997E-2</v>
      </c>
      <c r="N61" s="90">
        <v>0.21179999999999999</v>
      </c>
      <c r="O61" s="90">
        <v>-0.24249999999999999</v>
      </c>
      <c r="P61" s="91">
        <v>44348</v>
      </c>
      <c r="Q61" s="88">
        <v>424251</v>
      </c>
      <c r="R61" s="90">
        <v>2.01E-2</v>
      </c>
      <c r="S61" s="90">
        <v>-4.1300000000000003E-2</v>
      </c>
      <c r="T61" s="90">
        <v>-0.46300000000000002</v>
      </c>
      <c r="U61" s="91">
        <v>44348</v>
      </c>
      <c r="V61" s="88">
        <v>110577</v>
      </c>
      <c r="W61" s="90">
        <v>3.78E-2</v>
      </c>
      <c r="X61" s="90">
        <v>-0.18609999999999999</v>
      </c>
      <c r="Y61" s="90">
        <v>-0.71089999999999998</v>
      </c>
      <c r="Z61" s="91">
        <v>44348</v>
      </c>
      <c r="AA61" s="88">
        <v>112110</v>
      </c>
      <c r="AB61" s="90">
        <v>9.7799999999999998E-2</v>
      </c>
      <c r="AC61" s="90">
        <v>8.2699999999999996E-2</v>
      </c>
      <c r="AD61" s="90">
        <v>-0.52290000000000003</v>
      </c>
      <c r="AE61" s="91">
        <v>44348</v>
      </c>
      <c r="AF61" s="88">
        <v>27844</v>
      </c>
      <c r="AG61" s="90">
        <v>5.1299999999999998E-2</v>
      </c>
      <c r="AH61" s="90">
        <v>-2.4899999999999999E-2</v>
      </c>
      <c r="AI61" s="90">
        <v>-0.72430000000000005</v>
      </c>
    </row>
    <row r="62" spans="1:35" s="71" customFormat="1" ht="20.100000000000001" customHeight="1">
      <c r="A62" s="82">
        <v>44378</v>
      </c>
      <c r="B62" s="83">
        <v>743336</v>
      </c>
      <c r="C62" s="86">
        <v>-6.1000000000000004E-3</v>
      </c>
      <c r="D62" s="85">
        <v>-0.06</v>
      </c>
      <c r="E62" s="85">
        <v>-0.54049999999999998</v>
      </c>
      <c r="F62" s="84">
        <v>44378</v>
      </c>
      <c r="G62" s="83">
        <v>12010</v>
      </c>
      <c r="H62" s="85">
        <v>8.9599999999999999E-2</v>
      </c>
      <c r="I62" s="85">
        <v>-0.31569999999999998</v>
      </c>
      <c r="J62" s="85">
        <v>-0.5585</v>
      </c>
      <c r="K62" s="84">
        <v>44378</v>
      </c>
      <c r="L62" s="83">
        <v>63514</v>
      </c>
      <c r="M62" s="85">
        <v>2.2499999999999999E-2</v>
      </c>
      <c r="N62" s="85">
        <v>0.18579999999999999</v>
      </c>
      <c r="O62" s="85">
        <v>-0.22539999999999999</v>
      </c>
      <c r="P62" s="84">
        <v>44378</v>
      </c>
      <c r="Q62" s="83">
        <v>420115</v>
      </c>
      <c r="R62" s="85">
        <v>-9.7000000000000003E-3</v>
      </c>
      <c r="S62" s="85">
        <v>-6.6400000000000001E-2</v>
      </c>
      <c r="T62" s="85">
        <v>-0.46820000000000001</v>
      </c>
      <c r="U62" s="84">
        <v>44378</v>
      </c>
      <c r="V62" s="83">
        <v>110500</v>
      </c>
      <c r="W62" s="85">
        <v>-6.9999999999999999E-4</v>
      </c>
      <c r="X62" s="85">
        <v>-0.1847</v>
      </c>
      <c r="Y62" s="85">
        <v>-0.71109999999999995</v>
      </c>
      <c r="Z62" s="84">
        <v>44378</v>
      </c>
      <c r="AA62" s="83">
        <v>112040</v>
      </c>
      <c r="AB62" s="85">
        <v>-5.9999999999999995E-4</v>
      </c>
      <c r="AC62" s="85">
        <v>5.1200000000000002E-2</v>
      </c>
      <c r="AD62" s="85">
        <v>-0.5232</v>
      </c>
      <c r="AE62" s="84">
        <v>44378</v>
      </c>
      <c r="AF62" s="83">
        <v>25157</v>
      </c>
      <c r="AG62" s="85">
        <v>-9.6500000000000002E-2</v>
      </c>
      <c r="AH62" s="85">
        <v>-8.6999999999999994E-2</v>
      </c>
      <c r="AI62" s="85">
        <v>-0.75090000000000001</v>
      </c>
    </row>
    <row r="63" spans="1:35" s="71" customFormat="1" ht="20.100000000000001" customHeight="1">
      <c r="A63" s="82">
        <v>44409</v>
      </c>
      <c r="B63" s="5">
        <v>763555</v>
      </c>
      <c r="C63" s="83">
        <v>2.72</v>
      </c>
      <c r="D63" s="85">
        <v>-5.8099999999999999E-2</v>
      </c>
      <c r="E63" s="85">
        <v>-0.52800000000000002</v>
      </c>
      <c r="F63" s="84">
        <v>44409</v>
      </c>
      <c r="G63" s="83">
        <v>13210</v>
      </c>
      <c r="H63" s="85">
        <v>9.9900000000000003E-2</v>
      </c>
      <c r="I63" s="85">
        <v>-0.28789999999999999</v>
      </c>
      <c r="J63" s="85">
        <v>-0.51429999999999998</v>
      </c>
      <c r="K63" s="84">
        <v>44409</v>
      </c>
      <c r="L63" s="83">
        <v>64925</v>
      </c>
      <c r="M63" s="85">
        <v>2.2200000000000001E-2</v>
      </c>
      <c r="N63" s="85">
        <v>0.1027</v>
      </c>
      <c r="O63" s="85">
        <v>-0.2082</v>
      </c>
      <c r="P63" s="84">
        <v>44409</v>
      </c>
      <c r="Q63" s="83">
        <v>429880</v>
      </c>
      <c r="R63" s="85">
        <v>2.3199999999999998E-2</v>
      </c>
      <c r="S63" s="85">
        <v>-6.4500000000000002E-2</v>
      </c>
      <c r="T63" s="85">
        <v>-0.45579999999999998</v>
      </c>
      <c r="U63" s="84">
        <v>44409</v>
      </c>
      <c r="V63" s="83">
        <v>112880</v>
      </c>
      <c r="W63" s="85">
        <v>2.1499999999999998E-2</v>
      </c>
      <c r="X63" s="85">
        <v>-0.17419999999999999</v>
      </c>
      <c r="Y63" s="85">
        <v>-0.70489999999999997</v>
      </c>
      <c r="Z63" s="84">
        <v>44409</v>
      </c>
      <c r="AA63" s="83">
        <v>116540</v>
      </c>
      <c r="AB63" s="85">
        <v>4.02E-2</v>
      </c>
      <c r="AC63" s="85">
        <v>7.0599999999999996E-2</v>
      </c>
      <c r="AD63" s="85">
        <v>-0.50409999999999999</v>
      </c>
      <c r="AE63" s="84">
        <v>44409</v>
      </c>
      <c r="AF63" s="83">
        <v>26120</v>
      </c>
      <c r="AG63" s="85">
        <v>3.8300000000000001E-2</v>
      </c>
      <c r="AH63" s="85">
        <v>-7.2300000000000003E-2</v>
      </c>
      <c r="AI63" s="85">
        <v>-0.74099999999999999</v>
      </c>
    </row>
    <row r="64" spans="1:35" s="71" customFormat="1" ht="20.100000000000001" customHeight="1">
      <c r="A64" s="82">
        <v>44440</v>
      </c>
      <c r="B64" s="83">
        <v>759720</v>
      </c>
      <c r="C64" s="85">
        <v>-5.0000000000000001E-3</v>
      </c>
      <c r="D64" s="85">
        <v>-9.9400000000000002E-2</v>
      </c>
      <c r="E64" s="85">
        <v>-0.53039999999999998</v>
      </c>
      <c r="F64" s="84">
        <v>44440</v>
      </c>
      <c r="G64" s="83">
        <v>13389</v>
      </c>
      <c r="H64" s="85">
        <v>1.3599999999999999E-2</v>
      </c>
      <c r="I64" s="85">
        <v>-0.3372</v>
      </c>
      <c r="J64" s="85">
        <v>-0.50780000000000003</v>
      </c>
      <c r="K64" s="84">
        <v>44440</v>
      </c>
      <c r="L64" s="83">
        <v>64363</v>
      </c>
      <c r="M64" s="85">
        <v>-8.6999999999999994E-3</v>
      </c>
      <c r="N64" s="85">
        <v>-1.4800000000000001E-2</v>
      </c>
      <c r="O64" s="85">
        <v>-0.21510000000000001</v>
      </c>
      <c r="P64" s="84">
        <v>44440</v>
      </c>
      <c r="Q64" s="83">
        <v>429389</v>
      </c>
      <c r="R64" s="85">
        <v>-1.1000000000000001E-3</v>
      </c>
      <c r="S64" s="85">
        <v>-0.10340000000000001</v>
      </c>
      <c r="T64" s="85">
        <v>-0.45650000000000002</v>
      </c>
      <c r="U64" s="84">
        <v>44440</v>
      </c>
      <c r="V64" s="83">
        <v>111282</v>
      </c>
      <c r="W64" s="85">
        <v>-1.4200000000000001E-2</v>
      </c>
      <c r="X64" s="85">
        <v>-0.18049999999999999</v>
      </c>
      <c r="Y64" s="85">
        <v>-0.70909999999999995</v>
      </c>
      <c r="Z64" s="84">
        <v>44440</v>
      </c>
      <c r="AA64" s="83">
        <v>115624</v>
      </c>
      <c r="AB64" s="85">
        <v>-7.9000000000000008E-3</v>
      </c>
      <c r="AC64" s="85">
        <v>1.2200000000000001E-2</v>
      </c>
      <c r="AD64" s="85">
        <v>-0.50800000000000001</v>
      </c>
      <c r="AE64" s="84">
        <v>44440</v>
      </c>
      <c r="AF64" s="83">
        <v>25673</v>
      </c>
      <c r="AG64" s="85">
        <v>-1.7100000000000001E-2</v>
      </c>
      <c r="AH64" s="85">
        <v>-0.1174</v>
      </c>
      <c r="AI64" s="85">
        <v>-0.74580000000000002</v>
      </c>
    </row>
    <row r="65" spans="1:35" s="71" customFormat="1" ht="20.100000000000001" customHeight="1">
      <c r="A65" s="82">
        <v>44470</v>
      </c>
      <c r="B65" s="83">
        <v>770099</v>
      </c>
      <c r="C65" s="85">
        <v>1.37E-2</v>
      </c>
      <c r="D65" s="85">
        <v>-9.7100000000000006E-2</v>
      </c>
      <c r="E65" s="85">
        <v>-0.52400000000000002</v>
      </c>
      <c r="F65" s="84">
        <v>44470</v>
      </c>
      <c r="G65" s="83">
        <v>12292</v>
      </c>
      <c r="H65" s="85">
        <v>-8.1900000000000001E-2</v>
      </c>
      <c r="I65" s="85">
        <v>-0.4098</v>
      </c>
      <c r="J65" s="85">
        <v>-0.54810000000000003</v>
      </c>
      <c r="K65" s="84">
        <v>44470</v>
      </c>
      <c r="L65" s="83">
        <v>65433</v>
      </c>
      <c r="M65" s="85">
        <v>1.66E-2</v>
      </c>
      <c r="N65" s="85">
        <v>-1.01E-2</v>
      </c>
      <c r="O65" s="85">
        <v>-0.20200000000000001</v>
      </c>
      <c r="P65" s="84">
        <v>44470</v>
      </c>
      <c r="Q65" s="83">
        <v>432259</v>
      </c>
      <c r="R65" s="85">
        <v>6.7000000000000002E-3</v>
      </c>
      <c r="S65" s="85">
        <v>-0.1036</v>
      </c>
      <c r="T65" s="85">
        <v>-0.45279999999999998</v>
      </c>
      <c r="U65" s="84">
        <v>44470</v>
      </c>
      <c r="V65" s="83">
        <v>113554</v>
      </c>
      <c r="W65" s="85">
        <v>2.0400000000000001E-2</v>
      </c>
      <c r="X65" s="85">
        <v>-0.18310000000000001</v>
      </c>
      <c r="Y65" s="85">
        <v>-0.70309999999999995</v>
      </c>
      <c r="Z65" s="84">
        <v>44470</v>
      </c>
      <c r="AA65" s="83">
        <v>118795</v>
      </c>
      <c r="AB65" s="85">
        <v>2.7400000000000001E-2</v>
      </c>
      <c r="AC65" s="85">
        <v>3.2899999999999999E-2</v>
      </c>
      <c r="AD65" s="85">
        <v>-0.4945</v>
      </c>
      <c r="AE65" s="84">
        <v>44470</v>
      </c>
      <c r="AF65" s="83">
        <v>27766</v>
      </c>
      <c r="AG65" s="85">
        <v>8.1500000000000003E-2</v>
      </c>
      <c r="AH65" s="85">
        <v>-6.83E-2</v>
      </c>
      <c r="AI65" s="85">
        <v>-0.72509999999999997</v>
      </c>
    </row>
    <row r="66" spans="1:35" s="71" customFormat="1" ht="20.100000000000001" customHeight="1">
      <c r="A66" s="82">
        <v>44501</v>
      </c>
      <c r="B66" s="83">
        <v>779257</v>
      </c>
      <c r="C66" s="85">
        <v>1.1900000000000001E-2</v>
      </c>
      <c r="D66" s="85">
        <v>-0.10879999999999999</v>
      </c>
      <c r="E66" s="85">
        <v>-0.51829999999999998</v>
      </c>
      <c r="F66" s="84">
        <v>44501</v>
      </c>
      <c r="G66" s="83">
        <v>13241</v>
      </c>
      <c r="H66" s="85">
        <v>7.7200000000000005E-2</v>
      </c>
      <c r="I66" s="85">
        <v>-0.37</v>
      </c>
      <c r="J66" s="85">
        <v>-0.51319999999999999</v>
      </c>
      <c r="K66" s="84">
        <v>44501</v>
      </c>
      <c r="L66" s="83">
        <v>66541</v>
      </c>
      <c r="M66" s="85">
        <v>1.6899999999999998E-2</v>
      </c>
      <c r="N66" s="85">
        <v>-1.12E-2</v>
      </c>
      <c r="O66" s="85">
        <v>-0.1885</v>
      </c>
      <c r="P66" s="84">
        <v>44501</v>
      </c>
      <c r="Q66" s="83">
        <v>436898</v>
      </c>
      <c r="R66" s="85">
        <v>1.0699999999999999E-2</v>
      </c>
      <c r="S66" s="85">
        <v>-0.12130000000000001</v>
      </c>
      <c r="T66" s="85">
        <v>-0.44700000000000001</v>
      </c>
      <c r="U66" s="84">
        <v>44501</v>
      </c>
      <c r="V66" s="83">
        <v>114688</v>
      </c>
      <c r="W66" s="85">
        <v>0.01</v>
      </c>
      <c r="X66" s="85">
        <v>-0.1908</v>
      </c>
      <c r="Y66" s="85">
        <v>-0.70020000000000004</v>
      </c>
      <c r="Z66" s="84">
        <v>44501</v>
      </c>
      <c r="AA66" s="83">
        <v>119875</v>
      </c>
      <c r="AB66" s="85">
        <v>9.1000000000000004E-3</v>
      </c>
      <c r="AC66" s="85">
        <v>2.53E-2</v>
      </c>
      <c r="AD66" s="85">
        <v>-0.4899</v>
      </c>
      <c r="AE66" s="84">
        <v>44501</v>
      </c>
      <c r="AF66" s="83">
        <v>28014</v>
      </c>
      <c r="AG66" s="85">
        <v>8.8999999999999999E-3</v>
      </c>
      <c r="AH66" s="85">
        <v>-7.2400000000000006E-2</v>
      </c>
      <c r="AI66" s="85">
        <v>-0.72260000000000002</v>
      </c>
    </row>
    <row r="67" spans="1:35" s="75" customFormat="1" ht="20.100000000000001" customHeight="1">
      <c r="A67" s="82">
        <v>44531</v>
      </c>
      <c r="B67" s="83">
        <v>747516</v>
      </c>
      <c r="C67" s="93">
        <v>-4.07E-2</v>
      </c>
      <c r="D67" s="85">
        <v>-0.1042</v>
      </c>
      <c r="E67" s="85">
        <v>-0.53790000000000004</v>
      </c>
      <c r="F67" s="84">
        <v>44531</v>
      </c>
      <c r="G67" s="83">
        <v>12759</v>
      </c>
      <c r="H67" s="85">
        <v>-3.6400000000000002E-2</v>
      </c>
      <c r="I67" s="85">
        <v>-0.36309999999999998</v>
      </c>
      <c r="J67" s="85">
        <v>-0.53090000000000004</v>
      </c>
      <c r="K67" s="84">
        <v>44531</v>
      </c>
      <c r="L67" s="83">
        <v>64505</v>
      </c>
      <c r="M67" s="85">
        <v>-3.0599999999999999E-2</v>
      </c>
      <c r="N67" s="85">
        <v>-1.6E-2</v>
      </c>
      <c r="O67" s="85">
        <v>-0.21340000000000001</v>
      </c>
      <c r="P67" s="84">
        <v>44531</v>
      </c>
      <c r="Q67" s="83">
        <v>418242</v>
      </c>
      <c r="R67" s="85">
        <v>-4.2700000000000002E-2</v>
      </c>
      <c r="S67" s="85">
        <v>-0.1211</v>
      </c>
      <c r="T67" s="85">
        <v>-0.47060000000000002</v>
      </c>
      <c r="U67" s="84">
        <v>44531</v>
      </c>
      <c r="V67" s="83">
        <v>110433</v>
      </c>
      <c r="W67" s="85">
        <v>-3.7100000000000001E-2</v>
      </c>
      <c r="X67" s="85">
        <v>-0.18729999999999999</v>
      </c>
      <c r="Y67" s="85">
        <v>-0.71130000000000004</v>
      </c>
      <c r="Z67" s="84">
        <v>44531</v>
      </c>
      <c r="AA67" s="83">
        <v>114888</v>
      </c>
      <c r="AB67" s="85">
        <v>-4.1599999999999998E-2</v>
      </c>
      <c r="AC67" s="85">
        <v>4.8300000000000003E-2</v>
      </c>
      <c r="AD67" s="85">
        <v>-0.5111</v>
      </c>
      <c r="AE67" s="84">
        <v>44531</v>
      </c>
      <c r="AF67" s="83">
        <v>26689</v>
      </c>
      <c r="AG67" s="85">
        <v>-4.7300000000000002E-2</v>
      </c>
      <c r="AH67" s="85">
        <v>-3.2899999999999999E-2</v>
      </c>
      <c r="AI67" s="85">
        <v>-0.73580000000000001</v>
      </c>
    </row>
    <row r="68" spans="1:35" s="71" customFormat="1" ht="20.100000000000001" customHeight="1">
      <c r="A68" s="36">
        <v>44562</v>
      </c>
      <c r="B68" s="83">
        <v>714468</v>
      </c>
      <c r="C68" s="94">
        <v>-4.4200000000000003E-2</v>
      </c>
      <c r="D68" s="85">
        <v>-3.2300000000000002E-2</v>
      </c>
      <c r="E68" s="85">
        <v>-0.55830000000000002</v>
      </c>
      <c r="F68" s="95">
        <v>44562</v>
      </c>
      <c r="G68" s="83">
        <v>11925</v>
      </c>
      <c r="H68" s="85">
        <v>-6.54E-2</v>
      </c>
      <c r="I68" s="85">
        <v>-2.6499999999999999E-2</v>
      </c>
      <c r="J68" s="85">
        <v>-0.53090000000000004</v>
      </c>
      <c r="K68" s="95">
        <v>44562</v>
      </c>
      <c r="L68" s="83">
        <v>61396</v>
      </c>
      <c r="M68" s="85">
        <v>-4.82E-2</v>
      </c>
      <c r="N68" s="85">
        <v>2.5700000000000001E-2</v>
      </c>
      <c r="O68" s="85">
        <v>-0.25130000000000002</v>
      </c>
      <c r="P68" s="95">
        <v>44562</v>
      </c>
      <c r="Q68" s="83">
        <v>403979</v>
      </c>
      <c r="R68" s="85">
        <v>-3.4099999999999998E-2</v>
      </c>
      <c r="S68" s="85">
        <v>-4.3999999999999997E-2</v>
      </c>
      <c r="T68" s="85">
        <v>-0.48859999999999998</v>
      </c>
      <c r="U68" s="95">
        <v>44562</v>
      </c>
      <c r="V68" s="83">
        <v>104790</v>
      </c>
      <c r="W68" s="85">
        <v>-5.11E-2</v>
      </c>
      <c r="X68" s="85">
        <v>-0.13070000000000001</v>
      </c>
      <c r="Y68" s="85">
        <v>-0.72599999999999998</v>
      </c>
      <c r="Z68" s="95">
        <v>44562</v>
      </c>
      <c r="AA68" s="83">
        <v>106765</v>
      </c>
      <c r="AB68" s="85">
        <v>-7.0699999999999999E-2</v>
      </c>
      <c r="AC68" s="85">
        <v>8.3699999999999997E-2</v>
      </c>
      <c r="AD68" s="85">
        <v>-0.54569999999999996</v>
      </c>
      <c r="AE68" s="95">
        <v>44562</v>
      </c>
      <c r="AF68" s="83">
        <v>25613</v>
      </c>
      <c r="AG68" s="85">
        <v>-4.0300000000000002E-2</v>
      </c>
      <c r="AH68" s="85">
        <v>4.3099999999999999E-2</v>
      </c>
      <c r="AI68" s="85">
        <v>-0.74639999999999995</v>
      </c>
    </row>
    <row r="69" spans="1:35" s="71" customFormat="1" ht="20.100000000000001" customHeight="1">
      <c r="A69" s="36">
        <v>44593</v>
      </c>
      <c r="B69" s="83">
        <v>705751</v>
      </c>
      <c r="C69" s="94">
        <v>-1.2200000000000001E-2</v>
      </c>
      <c r="D69" s="85">
        <v>3.6900000000000002E-2</v>
      </c>
      <c r="E69" s="85">
        <v>-0.56369999999999998</v>
      </c>
      <c r="F69" s="36">
        <v>44593</v>
      </c>
      <c r="G69" s="83">
        <v>11447</v>
      </c>
      <c r="H69" s="85">
        <v>-4.0099999999999997E-2</v>
      </c>
      <c r="I69" s="85">
        <v>0.28199999999999997</v>
      </c>
      <c r="J69" s="85">
        <v>-0.57920000000000005</v>
      </c>
      <c r="K69" s="36">
        <v>44593</v>
      </c>
      <c r="L69" s="83">
        <v>56994</v>
      </c>
      <c r="M69" s="85">
        <v>-7.17E-2</v>
      </c>
      <c r="N69" s="85">
        <v>0.1225</v>
      </c>
      <c r="O69" s="85">
        <v>-0.30499999999999999</v>
      </c>
      <c r="P69" s="36">
        <v>44593</v>
      </c>
      <c r="Q69" s="83">
        <v>400464</v>
      </c>
      <c r="R69" s="85">
        <v>-8.6999999999999994E-3</v>
      </c>
      <c r="S69" s="85">
        <v>4.1000000000000003E-3</v>
      </c>
      <c r="T69" s="85">
        <v>-0.49309999999999998</v>
      </c>
      <c r="U69" s="36">
        <v>44593</v>
      </c>
      <c r="V69" s="83">
        <v>100630</v>
      </c>
      <c r="W69" s="85">
        <v>-3.9699999999999999E-2</v>
      </c>
      <c r="X69" s="85">
        <v>-7.6799999999999993E-2</v>
      </c>
      <c r="Y69" s="85">
        <v>-0.7369</v>
      </c>
      <c r="Z69" s="36">
        <v>44593</v>
      </c>
      <c r="AA69" s="83">
        <v>109904</v>
      </c>
      <c r="AB69" s="85">
        <v>2.9399999999999999E-2</v>
      </c>
      <c r="AC69" s="85">
        <v>0.21820000000000001</v>
      </c>
      <c r="AD69" s="85">
        <v>-0.5323</v>
      </c>
      <c r="AE69" s="36">
        <v>44593</v>
      </c>
      <c r="AF69" s="83">
        <v>26312</v>
      </c>
      <c r="AG69" s="85">
        <v>2.7300000000000001E-2</v>
      </c>
      <c r="AH69" s="85">
        <v>0.14940000000000001</v>
      </c>
      <c r="AI69" s="85">
        <v>-0.73950000000000005</v>
      </c>
    </row>
    <row r="70" spans="1:35" customFormat="1" ht="20.100000000000001" customHeight="1">
      <c r="A70" s="36">
        <v>44621</v>
      </c>
      <c r="B70" s="5">
        <v>702048</v>
      </c>
      <c r="C70" s="11">
        <v>-5.1999999999999998E-3</v>
      </c>
      <c r="D70" s="11">
        <v>2.41E-2</v>
      </c>
      <c r="E70" s="11">
        <v>-0.56599999999999995</v>
      </c>
      <c r="F70" s="36">
        <v>44621</v>
      </c>
      <c r="G70" s="5">
        <v>11306</v>
      </c>
      <c r="H70" s="11">
        <v>-1.23E-2</v>
      </c>
      <c r="I70" s="11">
        <v>0.2742</v>
      </c>
      <c r="J70" s="11">
        <v>-0.58430000000000004</v>
      </c>
      <c r="K70" s="36">
        <v>44621</v>
      </c>
      <c r="L70" s="5">
        <v>55016</v>
      </c>
      <c r="M70" s="11">
        <v>-3.4700000000000002E-2</v>
      </c>
      <c r="N70" s="11">
        <v>3.4099999999999998E-2</v>
      </c>
      <c r="O70" s="11">
        <v>-0.3291</v>
      </c>
      <c r="P70" s="36">
        <v>44621</v>
      </c>
      <c r="Q70" s="5">
        <v>405950</v>
      </c>
      <c r="R70" s="11">
        <v>1.37E-2</v>
      </c>
      <c r="S70" s="11">
        <v>7.4999999999999997E-3</v>
      </c>
      <c r="T70" s="11">
        <v>-0.48609999999999998</v>
      </c>
      <c r="U70" s="36">
        <v>44621</v>
      </c>
      <c r="V70" s="5">
        <v>94653</v>
      </c>
      <c r="W70" s="11">
        <v>-5.9400000000000001E-2</v>
      </c>
      <c r="X70" s="11">
        <v>-7.8700000000000006E-2</v>
      </c>
      <c r="Y70" s="11">
        <v>-0.75249999999999995</v>
      </c>
      <c r="Z70" s="36">
        <v>44621</v>
      </c>
      <c r="AA70" s="5">
        <v>108893</v>
      </c>
      <c r="AB70" s="11">
        <v>-9.1999999999999998E-3</v>
      </c>
      <c r="AC70" s="11">
        <v>0.16109999999999999</v>
      </c>
      <c r="AD70" s="11">
        <v>-0.53659999999999997</v>
      </c>
      <c r="AE70" s="36">
        <v>44621</v>
      </c>
      <c r="AF70" s="5">
        <v>26230</v>
      </c>
      <c r="AG70" s="11">
        <v>-3.0999999999999999E-3</v>
      </c>
      <c r="AH70" s="11">
        <v>9.2999999999999999E-2</v>
      </c>
      <c r="AI70" s="11">
        <v>-0.74029999999999996</v>
      </c>
    </row>
    <row r="71" spans="1:35" customFormat="1" ht="20.100000000000001" customHeight="1">
      <c r="A71" s="36">
        <v>44652</v>
      </c>
      <c r="B71" s="5">
        <v>685482</v>
      </c>
      <c r="C71" s="11">
        <v>-2.3599999999999999E-2</v>
      </c>
      <c r="D71" s="11">
        <v>-3.3500000000000002E-2</v>
      </c>
      <c r="E71" s="11">
        <v>-0.57630000000000003</v>
      </c>
      <c r="F71" s="36">
        <v>44652</v>
      </c>
      <c r="G71" s="5">
        <v>11140</v>
      </c>
      <c r="H71" s="11">
        <v>-1.47E-2</v>
      </c>
      <c r="I71" s="11">
        <v>0.13070000000000001</v>
      </c>
      <c r="J71" s="11">
        <v>-0.59040000000000004</v>
      </c>
      <c r="K71" s="36">
        <v>44652</v>
      </c>
      <c r="L71" s="5">
        <v>53905</v>
      </c>
      <c r="M71" s="11">
        <v>-2.0199999999999999E-2</v>
      </c>
      <c r="N71" s="11">
        <v>-8.48E-2</v>
      </c>
      <c r="O71" s="11">
        <v>-0.34260000000000002</v>
      </c>
      <c r="P71" s="36">
        <v>44652</v>
      </c>
      <c r="Q71" s="5">
        <v>396816</v>
      </c>
      <c r="R71" s="11">
        <v>-2.2499999999999999E-2</v>
      </c>
      <c r="S71" s="11">
        <v>-3.6900000000000002E-2</v>
      </c>
      <c r="T71" s="11">
        <v>-0.49769999999999998</v>
      </c>
      <c r="U71" s="36">
        <v>44652</v>
      </c>
      <c r="V71" s="5">
        <v>91936</v>
      </c>
      <c r="W71" s="11">
        <v>-2.87E-2</v>
      </c>
      <c r="X71" s="11">
        <v>-0.1096</v>
      </c>
      <c r="Y71" s="11">
        <v>-0.75960000000000005</v>
      </c>
      <c r="Z71" s="36">
        <v>44652</v>
      </c>
      <c r="AA71" s="5">
        <v>106029</v>
      </c>
      <c r="AB71" s="11">
        <v>-2.63E-2</v>
      </c>
      <c r="AC71" s="11">
        <v>6.3899999999999998E-2</v>
      </c>
      <c r="AD71" s="11">
        <v>-0.54879999999999995</v>
      </c>
      <c r="AE71" s="36">
        <v>44652</v>
      </c>
      <c r="AF71" s="5">
        <v>25656</v>
      </c>
      <c r="AG71" s="11">
        <v>-2.1899999999999999E-2</v>
      </c>
      <c r="AH71" s="11">
        <v>3.0000000000000001E-3</v>
      </c>
      <c r="AI71" s="11">
        <v>-0.746</v>
      </c>
    </row>
    <row r="72" spans="1:35" customFormat="1" ht="20.100000000000001" customHeight="1">
      <c r="A72" s="36">
        <v>44682</v>
      </c>
      <c r="B72" s="5">
        <v>674783</v>
      </c>
      <c r="C72" s="11">
        <v>-1.5599999999999999E-2</v>
      </c>
      <c r="D72" s="11">
        <v>-6.5000000000000002E-2</v>
      </c>
      <c r="E72" s="11">
        <v>-0.58289999999999997</v>
      </c>
      <c r="F72" s="36">
        <v>44682</v>
      </c>
      <c r="G72" s="5">
        <v>10765</v>
      </c>
      <c r="H72" s="11">
        <v>-3.3700000000000001E-2</v>
      </c>
      <c r="I72" s="11">
        <v>2.3900000000000001E-2</v>
      </c>
      <c r="J72" s="11">
        <v>-0.60419999999999996</v>
      </c>
      <c r="K72" s="36">
        <v>44682</v>
      </c>
      <c r="L72" s="5">
        <v>51981</v>
      </c>
      <c r="M72" s="11">
        <v>-3.5700000000000003E-2</v>
      </c>
      <c r="N72" s="11">
        <v>-0.13539999999999999</v>
      </c>
      <c r="O72" s="11">
        <v>-0.36609999999999998</v>
      </c>
      <c r="P72" s="36">
        <v>44682</v>
      </c>
      <c r="Q72" s="5">
        <v>392610</v>
      </c>
      <c r="R72" s="11">
        <v>-1.06E-2</v>
      </c>
      <c r="S72" s="11">
        <v>-5.6000000000000001E-2</v>
      </c>
      <c r="T72" s="11">
        <v>-0.503</v>
      </c>
      <c r="U72" s="36">
        <v>44682</v>
      </c>
      <c r="V72" s="5">
        <v>89628</v>
      </c>
      <c r="W72" s="11">
        <v>-2.5100000000000001E-2</v>
      </c>
      <c r="X72" s="11">
        <v>-0.1588</v>
      </c>
      <c r="Y72" s="11">
        <v>-0.76570000000000005</v>
      </c>
      <c r="Z72" s="36">
        <v>44682</v>
      </c>
      <c r="AA72" s="5">
        <v>104661</v>
      </c>
      <c r="AB72" s="11">
        <v>-1.29E-2</v>
      </c>
      <c r="AC72" s="11">
        <v>2.4899999999999999E-2</v>
      </c>
      <c r="AD72" s="11">
        <v>-0.55459999999999998</v>
      </c>
      <c r="AE72" s="36">
        <v>44682</v>
      </c>
      <c r="AF72" s="5">
        <v>25138</v>
      </c>
      <c r="AG72" s="11">
        <v>-2.0199999999999999E-2</v>
      </c>
      <c r="AH72" s="11">
        <v>-5.0900000000000001E-2</v>
      </c>
      <c r="AI72" s="11">
        <v>-0.75109999999999999</v>
      </c>
    </row>
    <row r="73" spans="1:35" customFormat="1" ht="20.100000000000001" customHeight="1">
      <c r="A73" s="36">
        <v>44713</v>
      </c>
      <c r="B73" s="5">
        <v>655380</v>
      </c>
      <c r="C73" s="11">
        <v>-2.8799999999999999E-2</v>
      </c>
      <c r="D73" s="64">
        <v>-0.1237</v>
      </c>
      <c r="E73" s="11">
        <v>-0.59489999999999998</v>
      </c>
      <c r="F73" s="36">
        <v>44713</v>
      </c>
      <c r="G73" s="5">
        <v>10346</v>
      </c>
      <c r="H73" s="11">
        <v>-3.8899999999999997E-2</v>
      </c>
      <c r="I73" s="11">
        <v>-1.6E-2</v>
      </c>
      <c r="J73" s="11">
        <v>-0.61960000000000004</v>
      </c>
      <c r="K73" s="36">
        <v>44713</v>
      </c>
      <c r="L73" s="5">
        <v>50843</v>
      </c>
      <c r="M73" s="11">
        <v>-2.1899999999999999E-2</v>
      </c>
      <c r="N73" s="11">
        <v>-0.15429999999999999</v>
      </c>
      <c r="O73" s="11">
        <v>-0.38</v>
      </c>
      <c r="P73" s="36">
        <v>44713</v>
      </c>
      <c r="Q73" s="5">
        <v>380675</v>
      </c>
      <c r="R73" s="11">
        <v>-3.04E-2</v>
      </c>
      <c r="S73" s="11">
        <v>-8.4699999999999998E-2</v>
      </c>
      <c r="T73" s="11">
        <v>-0.5181</v>
      </c>
      <c r="U73" s="36">
        <v>44713</v>
      </c>
      <c r="V73" s="5">
        <v>87450</v>
      </c>
      <c r="W73" s="11">
        <v>-2.4299999999999999E-2</v>
      </c>
      <c r="X73" s="11">
        <v>-0.17929999999999999</v>
      </c>
      <c r="Y73" s="11">
        <v>-0.77139999999999997</v>
      </c>
      <c r="Z73" s="36">
        <v>44713</v>
      </c>
      <c r="AA73" s="5">
        <v>101333</v>
      </c>
      <c r="AB73" s="11">
        <v>-3.1800000000000002E-2</v>
      </c>
      <c r="AC73" s="11">
        <v>-7.7000000000000002E-3</v>
      </c>
      <c r="AD73" s="11">
        <v>-0.56879999999999997</v>
      </c>
      <c r="AE73" s="36">
        <v>44713</v>
      </c>
      <c r="AF73" s="5">
        <v>24733</v>
      </c>
      <c r="AG73" s="11">
        <v>-1.61E-2</v>
      </c>
      <c r="AH73" s="11">
        <v>-6.6199999999999995E-2</v>
      </c>
      <c r="AI73" s="11">
        <v>-0.75509999999999999</v>
      </c>
    </row>
    <row r="74" spans="1:35" customFormat="1" ht="20.100000000000001" customHeight="1">
      <c r="A74" s="36">
        <v>44743</v>
      </c>
      <c r="B74" s="5">
        <v>659300</v>
      </c>
      <c r="C74" s="11">
        <v>6.0000000000000001E-3</v>
      </c>
      <c r="D74" s="64">
        <v>-0.11310000000000001</v>
      </c>
      <c r="E74" s="11">
        <v>-0.59240000000000004</v>
      </c>
      <c r="F74" s="36">
        <v>44743</v>
      </c>
      <c r="G74" s="5">
        <v>10550</v>
      </c>
      <c r="H74" s="11">
        <v>1.9699999999999999E-2</v>
      </c>
      <c r="I74" s="11">
        <v>-0.1216</v>
      </c>
      <c r="J74" s="11">
        <v>-0.61209999999999998</v>
      </c>
      <c r="K74" s="36">
        <v>44743</v>
      </c>
      <c r="L74" s="5">
        <v>51865</v>
      </c>
      <c r="M74" s="11">
        <v>2.01E-2</v>
      </c>
      <c r="N74" s="11">
        <v>-0.18340000000000001</v>
      </c>
      <c r="O74" s="11">
        <v>-0.36749999999999999</v>
      </c>
      <c r="P74" s="36">
        <v>44743</v>
      </c>
      <c r="Q74" s="5">
        <v>385395</v>
      </c>
      <c r="R74" s="11">
        <v>1.24E-2</v>
      </c>
      <c r="S74" s="11">
        <v>-8.2600000000000007E-2</v>
      </c>
      <c r="T74" s="11">
        <v>-0.51219999999999999</v>
      </c>
      <c r="U74" s="36">
        <v>44743</v>
      </c>
      <c r="V74" s="5">
        <v>86689</v>
      </c>
      <c r="W74" s="11">
        <v>-8.6999999999999994E-3</v>
      </c>
      <c r="X74" s="11">
        <v>-0.2155</v>
      </c>
      <c r="Y74" s="11">
        <v>-0.77339999999999998</v>
      </c>
      <c r="Z74" s="36">
        <v>44743</v>
      </c>
      <c r="AA74" s="5">
        <v>99843</v>
      </c>
      <c r="AB74" s="11">
        <v>-1.47E-2</v>
      </c>
      <c r="AC74" s="11">
        <v>-0.1089</v>
      </c>
      <c r="AD74" s="11">
        <v>-0.57509999999999994</v>
      </c>
      <c r="AE74" s="36">
        <v>44743</v>
      </c>
      <c r="AF74" s="5">
        <v>24958</v>
      </c>
      <c r="AG74" s="11">
        <v>9.1000000000000004E-3</v>
      </c>
      <c r="AH74" s="11">
        <v>-7.9000000000000008E-3</v>
      </c>
      <c r="AI74" s="11">
        <v>-0.75290000000000001</v>
      </c>
    </row>
    <row r="75" spans="1:35" customFormat="1" ht="20.100000000000001" customHeight="1">
      <c r="A75" s="36">
        <v>44774</v>
      </c>
      <c r="B75" s="5">
        <v>665319</v>
      </c>
      <c r="C75" s="11">
        <v>9.1000000000000004E-3</v>
      </c>
      <c r="D75" s="64">
        <v>-0.105</v>
      </c>
      <c r="E75" s="11">
        <v>-0.5887</v>
      </c>
      <c r="F75" s="36">
        <v>44774</v>
      </c>
      <c r="G75" s="5">
        <v>10623</v>
      </c>
      <c r="H75" s="11">
        <v>6.8999999999999999E-3</v>
      </c>
      <c r="I75" s="11">
        <v>-0.11550000000000001</v>
      </c>
      <c r="J75" s="11">
        <v>-0.60940000000000005</v>
      </c>
      <c r="K75" s="36">
        <v>44774</v>
      </c>
      <c r="L75" s="5">
        <v>52114</v>
      </c>
      <c r="M75" s="11">
        <v>4.7999999999999996E-3</v>
      </c>
      <c r="N75" s="11">
        <v>-0.17949999999999999</v>
      </c>
      <c r="O75" s="11">
        <v>-0.36449999999999999</v>
      </c>
      <c r="P75" s="36">
        <v>44774</v>
      </c>
      <c r="Q75" s="5">
        <v>389056</v>
      </c>
      <c r="R75" s="11">
        <v>9.4999999999999998E-3</v>
      </c>
      <c r="S75" s="11">
        <v>-7.3899999999999993E-2</v>
      </c>
      <c r="T75" s="11">
        <v>-0.50749999999999995</v>
      </c>
      <c r="U75" s="36">
        <v>44774</v>
      </c>
      <c r="V75" s="5">
        <v>87851</v>
      </c>
      <c r="W75" s="11">
        <v>1.34E-2</v>
      </c>
      <c r="X75" s="11">
        <v>-0.20499999999999999</v>
      </c>
      <c r="Y75" s="11">
        <v>-0.77029999999999998</v>
      </c>
      <c r="Z75" s="36">
        <v>44774</v>
      </c>
      <c r="AA75" s="5">
        <v>100632</v>
      </c>
      <c r="AB75" s="11">
        <v>7.9000000000000008E-3</v>
      </c>
      <c r="AC75" s="11">
        <v>-0.1018</v>
      </c>
      <c r="AD75" s="11">
        <v>-0.57179999999999997</v>
      </c>
      <c r="AE75" s="36">
        <v>44774</v>
      </c>
      <c r="AF75" s="5">
        <v>25043</v>
      </c>
      <c r="AG75" s="11">
        <v>3.3999999999999998E-3</v>
      </c>
      <c r="AH75" s="11">
        <v>-4.4999999999999997E-3</v>
      </c>
      <c r="AI75" s="11">
        <v>-0.752</v>
      </c>
    </row>
    <row r="76" spans="1:35" customFormat="1" ht="18" customHeight="1">
      <c r="A76" s="36">
        <v>44805</v>
      </c>
      <c r="B76" s="5">
        <v>672801</v>
      </c>
      <c r="C76" s="11">
        <v>1.12E-2</v>
      </c>
      <c r="D76" s="11">
        <v>-0.1144</v>
      </c>
      <c r="E76" s="11">
        <v>-0.58409999999999995</v>
      </c>
      <c r="F76" s="36">
        <v>44805</v>
      </c>
      <c r="G76" s="5">
        <v>10743</v>
      </c>
      <c r="H76" s="11">
        <v>1.1299999999999999E-2</v>
      </c>
      <c r="I76" s="11">
        <v>-0.1976</v>
      </c>
      <c r="J76" s="11">
        <v>-0.60499999999999998</v>
      </c>
      <c r="K76" s="36">
        <v>44805</v>
      </c>
      <c r="L76" s="5">
        <v>52724</v>
      </c>
      <c r="M76" s="11">
        <v>1.17E-2</v>
      </c>
      <c r="N76" s="11">
        <v>-0.18079999999999999</v>
      </c>
      <c r="O76" s="11">
        <v>-0.35699999999999998</v>
      </c>
      <c r="P76" s="36">
        <v>44805</v>
      </c>
      <c r="Q76" s="5">
        <v>393569</v>
      </c>
      <c r="R76" s="11">
        <v>1.1599999999999999E-2</v>
      </c>
      <c r="S76" s="11">
        <v>-8.3400000000000002E-2</v>
      </c>
      <c r="T76" s="11">
        <v>-0.50180000000000002</v>
      </c>
      <c r="U76" s="36">
        <v>44805</v>
      </c>
      <c r="V76" s="5">
        <v>88738</v>
      </c>
      <c r="W76" s="11">
        <v>1.01E-2</v>
      </c>
      <c r="X76" s="11">
        <v>-0.2026</v>
      </c>
      <c r="Y76" s="11">
        <v>-0.76800000000000002</v>
      </c>
      <c r="Z76" s="36">
        <v>44805</v>
      </c>
      <c r="AA76" s="5">
        <v>101618</v>
      </c>
      <c r="AB76" s="11">
        <v>9.7999999999999997E-3</v>
      </c>
      <c r="AC76" s="11">
        <v>-0.1211</v>
      </c>
      <c r="AD76" s="11">
        <v>-0.56759999999999999</v>
      </c>
      <c r="AE76" s="36">
        <v>44805</v>
      </c>
      <c r="AF76" s="5">
        <v>25409</v>
      </c>
      <c r="AG76" s="11">
        <v>1.46E-2</v>
      </c>
      <c r="AH76" s="11">
        <v>-1.03E-2</v>
      </c>
      <c r="AI76" s="11">
        <v>-0.74839999999999995</v>
      </c>
    </row>
    <row r="77" spans="1:35" customFormat="1" ht="20.100000000000001" customHeight="1">
      <c r="A77" s="36">
        <v>44835</v>
      </c>
      <c r="B77" s="5">
        <v>695756</v>
      </c>
      <c r="C77" s="11">
        <v>3.4099999999999998E-2</v>
      </c>
      <c r="D77" s="11">
        <v>-9.6500000000000002E-2</v>
      </c>
      <c r="E77" s="11">
        <v>-0.56989999999999996</v>
      </c>
      <c r="F77" s="36">
        <v>44835</v>
      </c>
      <c r="G77" s="5">
        <v>11211</v>
      </c>
      <c r="H77" s="11">
        <v>4.36E-2</v>
      </c>
      <c r="I77" s="11">
        <v>-8.7900000000000006E-2</v>
      </c>
      <c r="J77" s="11">
        <v>-0.58779999999999999</v>
      </c>
      <c r="K77" s="36">
        <v>44835</v>
      </c>
      <c r="L77" s="5">
        <v>54986</v>
      </c>
      <c r="M77" s="11">
        <v>4.2900000000000001E-2</v>
      </c>
      <c r="N77" s="11">
        <v>-0.15970000000000001</v>
      </c>
      <c r="O77" s="11">
        <v>-0.32940000000000003</v>
      </c>
      <c r="P77" s="36">
        <v>44835</v>
      </c>
      <c r="Q77" s="5">
        <v>409587</v>
      </c>
      <c r="R77" s="11">
        <v>4.07E-2</v>
      </c>
      <c r="S77" s="11">
        <v>-5.2499999999999998E-2</v>
      </c>
      <c r="T77" s="11">
        <v>-0.48149999999999998</v>
      </c>
      <c r="U77" s="36">
        <v>44835</v>
      </c>
      <c r="V77" s="5">
        <v>90184</v>
      </c>
      <c r="W77" s="11">
        <v>1.6299999999999999E-2</v>
      </c>
      <c r="X77" s="11">
        <v>-0.20580000000000001</v>
      </c>
      <c r="Y77" s="11">
        <v>-0.76419999999999999</v>
      </c>
      <c r="Z77" s="36">
        <v>44835</v>
      </c>
      <c r="AA77" s="5">
        <v>103467</v>
      </c>
      <c r="AB77" s="11">
        <v>1.8200000000000001E-2</v>
      </c>
      <c r="AC77" s="11">
        <v>-0.129</v>
      </c>
      <c r="AD77" s="11">
        <v>-0.55969999999999998</v>
      </c>
      <c r="AE77" s="36">
        <v>44835</v>
      </c>
      <c r="AF77" s="5">
        <v>26321</v>
      </c>
      <c r="AG77" s="11">
        <v>3.5900000000000001E-2</v>
      </c>
      <c r="AH77" s="11">
        <v>-5.1999999999999998E-2</v>
      </c>
      <c r="AI77" s="11">
        <v>-0.73939999999999995</v>
      </c>
    </row>
    <row r="78" spans="1:35" customFormat="1" ht="20.100000000000001" customHeight="1">
      <c r="A78" s="36">
        <v>44866</v>
      </c>
      <c r="B78" s="5">
        <v>718737</v>
      </c>
      <c r="C78" s="11">
        <v>3.3000000000000002E-2</v>
      </c>
      <c r="D78" s="11">
        <v>-7.7700000000000005E-2</v>
      </c>
      <c r="E78" s="11">
        <v>-0.55569999999999997</v>
      </c>
      <c r="F78" s="36">
        <v>44866</v>
      </c>
      <c r="G78" s="5">
        <v>11686</v>
      </c>
      <c r="H78" s="11">
        <v>4.24E-2</v>
      </c>
      <c r="I78" s="11">
        <v>-0.1174</v>
      </c>
      <c r="J78" s="11">
        <v>-0.57040000000000002</v>
      </c>
      <c r="K78" s="36">
        <v>44866</v>
      </c>
      <c r="L78" s="5">
        <v>56036</v>
      </c>
      <c r="M78" s="11">
        <v>1.9099999999999999E-2</v>
      </c>
      <c r="N78" s="11">
        <v>-0.15790000000000001</v>
      </c>
      <c r="O78" s="11">
        <v>-0.31659999999999999</v>
      </c>
      <c r="P78" s="36">
        <v>44866</v>
      </c>
      <c r="Q78" s="5">
        <v>425766</v>
      </c>
      <c r="R78" s="11">
        <v>3.95E-2</v>
      </c>
      <c r="S78" s="11">
        <v>-2.5499999999999998E-2</v>
      </c>
      <c r="T78" s="11">
        <v>-0.46110000000000001</v>
      </c>
      <c r="U78" s="36">
        <v>44866</v>
      </c>
      <c r="V78" s="5">
        <v>92583</v>
      </c>
      <c r="W78" s="11">
        <v>2.6599999999999999E-2</v>
      </c>
      <c r="X78" s="11">
        <v>-0.19270000000000001</v>
      </c>
      <c r="Y78" s="11">
        <v>-0.75800000000000001</v>
      </c>
      <c r="Z78" s="36">
        <v>44866</v>
      </c>
      <c r="AA78" s="5">
        <v>105474</v>
      </c>
      <c r="AB78" s="11">
        <v>1.9400000000000001E-2</v>
      </c>
      <c r="AC78" s="11">
        <v>-0.1201</v>
      </c>
      <c r="AD78" s="11">
        <v>-0.55120000000000002</v>
      </c>
      <c r="AE78" s="36">
        <v>44866</v>
      </c>
      <c r="AF78" s="5">
        <v>27192</v>
      </c>
      <c r="AG78" s="11">
        <v>3.3099999999999997E-2</v>
      </c>
      <c r="AH78" s="11">
        <v>-2.93E-2</v>
      </c>
      <c r="AI78" s="11">
        <v>-0.73080000000000001</v>
      </c>
    </row>
    <row r="79" spans="1:35" customFormat="1" ht="20.100000000000001" customHeight="1">
      <c r="A79" s="36">
        <v>44896</v>
      </c>
      <c r="B79" s="5">
        <v>686827</v>
      </c>
      <c r="C79" s="11">
        <v>-4.4400000000000002E-2</v>
      </c>
      <c r="D79" s="11">
        <v>-8.1199999999999994E-2</v>
      </c>
      <c r="E79" s="11">
        <v>-0.57540000000000002</v>
      </c>
      <c r="F79" s="36">
        <v>44896</v>
      </c>
      <c r="G79" s="5">
        <v>10922</v>
      </c>
      <c r="H79" s="11">
        <v>-6.54E-2</v>
      </c>
      <c r="I79" s="11">
        <v>-0.14399999999999999</v>
      </c>
      <c r="J79" s="11">
        <v>-0.59850000000000003</v>
      </c>
      <c r="K79" s="36">
        <v>44896</v>
      </c>
      <c r="L79" s="5">
        <v>52029</v>
      </c>
      <c r="M79" s="11">
        <v>-7.1499999999999994E-2</v>
      </c>
      <c r="N79" s="11">
        <v>-0.19339999999999999</v>
      </c>
      <c r="O79" s="11">
        <v>-0.36549999999999999</v>
      </c>
      <c r="P79" s="36">
        <v>44896</v>
      </c>
      <c r="Q79" s="5">
        <v>407671</v>
      </c>
      <c r="R79" s="11">
        <v>-4.2500000000000003E-2</v>
      </c>
      <c r="S79" s="11">
        <v>-2.53E-2</v>
      </c>
      <c r="T79" s="11">
        <v>-0.48399999999999999</v>
      </c>
      <c r="U79" s="36">
        <v>44896</v>
      </c>
      <c r="V79" s="5">
        <v>87417</v>
      </c>
      <c r="W79" s="11">
        <v>-5.5800000000000002E-2</v>
      </c>
      <c r="X79" s="11">
        <v>-0.2084</v>
      </c>
      <c r="Y79" s="11">
        <v>-0.77149999999999996</v>
      </c>
      <c r="Z79" s="36">
        <v>44896</v>
      </c>
      <c r="AA79" s="5">
        <v>102162</v>
      </c>
      <c r="AB79" s="11">
        <v>-3.1399999999999997E-2</v>
      </c>
      <c r="AC79" s="11">
        <v>-0.1108</v>
      </c>
      <c r="AD79" s="11">
        <v>-0.56530000000000002</v>
      </c>
      <c r="AE79" s="36">
        <v>44896</v>
      </c>
      <c r="AF79" s="5">
        <v>26626</v>
      </c>
      <c r="AG79" s="11">
        <v>-2.0799999999999999E-2</v>
      </c>
      <c r="AH79" s="11">
        <v>-2.3999999999999998E-3</v>
      </c>
      <c r="AI79" s="11">
        <v>-0.73640000000000005</v>
      </c>
    </row>
    <row r="80" spans="1:35" s="10" customFormat="1" ht="20.100000000000001" customHeight="1">
      <c r="A80" s="43">
        <v>44927</v>
      </c>
      <c r="B80" s="96">
        <v>673867</v>
      </c>
      <c r="C80" s="57">
        <v>1.89E-2</v>
      </c>
      <c r="D80" s="57">
        <v>-5.6800000000000003E-2</v>
      </c>
      <c r="E80" s="57" t="s">
        <v>1746</v>
      </c>
      <c r="F80" s="43">
        <v>44927</v>
      </c>
      <c r="G80" s="96">
        <v>9883</v>
      </c>
      <c r="H80" s="57">
        <v>-9.5100000000000004E-2</v>
      </c>
      <c r="I80" s="57">
        <v>-0.17119999999999999</v>
      </c>
      <c r="J80" s="57" t="s">
        <v>1746</v>
      </c>
      <c r="K80" s="43">
        <v>44927</v>
      </c>
      <c r="L80" s="96">
        <v>50299</v>
      </c>
      <c r="M80" s="57">
        <v>-3.3300000000000003E-2</v>
      </c>
      <c r="N80" s="57">
        <v>-0.1807</v>
      </c>
      <c r="O80" s="57" t="s">
        <v>1746</v>
      </c>
      <c r="P80" s="43">
        <v>44927</v>
      </c>
      <c r="Q80" s="96">
        <v>409922</v>
      </c>
      <c r="R80" s="57">
        <v>5.4999999999999997E-3</v>
      </c>
      <c r="S80" s="57">
        <v>1.47E-2</v>
      </c>
      <c r="T80" s="57" t="s">
        <v>1746</v>
      </c>
      <c r="U80" s="43">
        <v>44927</v>
      </c>
      <c r="V80" s="96">
        <v>77224</v>
      </c>
      <c r="W80" s="57">
        <v>-0.1166</v>
      </c>
      <c r="X80" s="57">
        <v>-0.2631</v>
      </c>
      <c r="Y80" s="57" t="s">
        <v>1746</v>
      </c>
      <c r="Z80" s="43">
        <v>44927</v>
      </c>
      <c r="AA80" s="96">
        <v>98876</v>
      </c>
      <c r="AB80" s="57">
        <v>-3.2199999999999999E-2</v>
      </c>
      <c r="AC80" s="57">
        <v>-7.3899999999999993E-2</v>
      </c>
      <c r="AD80" s="57" t="s">
        <v>1746</v>
      </c>
      <c r="AE80" s="43">
        <v>44927</v>
      </c>
      <c r="AF80" s="96">
        <v>27663</v>
      </c>
      <c r="AG80" s="57">
        <v>3.8899999999999997E-2</v>
      </c>
      <c r="AH80" s="57">
        <v>0.08</v>
      </c>
      <c r="AI80" s="57" t="s">
        <v>1746</v>
      </c>
    </row>
  </sheetData>
  <mergeCells count="1">
    <mergeCell ref="A1:AI1"/>
  </mergeCells>
  <phoneticPr fontId="62" type="noConversion"/>
  <pageMargins left="0.75" right="0.75" top="1" bottom="1" header="0.5" footer="0.5"/>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M35"/>
  <sheetViews>
    <sheetView topLeftCell="A9" workbookViewId="0">
      <selection activeCell="A16" sqref="A16"/>
    </sheetView>
  </sheetViews>
  <sheetFormatPr defaultColWidth="11.75" defaultRowHeight="20.100000000000001" customHeight="1"/>
  <cols>
    <col min="1" max="16383" width="11.75" style="59" customWidth="1"/>
    <col min="16384" max="16384" width="11.75" style="59"/>
  </cols>
  <sheetData>
    <row r="1" spans="1:13" ht="30" customHeight="1">
      <c r="A1" s="60" t="s">
        <v>1748</v>
      </c>
      <c r="B1" s="60">
        <v>2009</v>
      </c>
      <c r="C1" s="60">
        <v>2010</v>
      </c>
      <c r="D1" s="60">
        <v>2011</v>
      </c>
      <c r="E1" s="60">
        <v>2012</v>
      </c>
      <c r="F1" s="60">
        <v>2013</v>
      </c>
      <c r="G1" s="60">
        <v>2014</v>
      </c>
      <c r="H1" s="60">
        <v>2015</v>
      </c>
      <c r="I1" s="60">
        <v>2016</v>
      </c>
      <c r="J1" s="60">
        <v>2017</v>
      </c>
      <c r="K1" s="60">
        <v>2018</v>
      </c>
      <c r="L1" s="60">
        <v>2019</v>
      </c>
      <c r="M1" s="60" t="s">
        <v>1749</v>
      </c>
    </row>
    <row r="2" spans="1:13" ht="20.100000000000001" customHeight="1">
      <c r="A2" s="61" t="s">
        <v>125</v>
      </c>
      <c r="B2" s="62">
        <v>8.5000000000000006E-2</v>
      </c>
      <c r="C2" s="62">
        <v>9.4E-2</v>
      </c>
      <c r="D2" s="62">
        <v>0.115</v>
      </c>
      <c r="E2" s="62">
        <v>0.09</v>
      </c>
      <c r="F2" s="62">
        <v>9.6000000000000002E-2</v>
      </c>
      <c r="G2" s="62">
        <v>0.10100000000000001</v>
      </c>
      <c r="H2" s="62">
        <v>0.10299999999999999</v>
      </c>
      <c r="I2" s="62">
        <v>0.112</v>
      </c>
      <c r="J2" s="62">
        <v>9.4E-2</v>
      </c>
      <c r="K2" s="62">
        <v>9.4E-2</v>
      </c>
      <c r="L2" s="62">
        <v>0.1328</v>
      </c>
      <c r="M2" s="62">
        <v>0.1009</v>
      </c>
    </row>
    <row r="3" spans="1:13" ht="20.100000000000001" customHeight="1">
      <c r="A3" s="61" t="s">
        <v>126</v>
      </c>
      <c r="B3" s="62">
        <v>0.06</v>
      </c>
      <c r="C3" s="62">
        <v>7.0000000000000007E-2</v>
      </c>
      <c r="D3" s="62">
        <v>6.0999999999999999E-2</v>
      </c>
      <c r="E3" s="62">
        <v>6.6000000000000003E-2</v>
      </c>
      <c r="F3" s="62">
        <v>6.4000000000000001E-2</v>
      </c>
      <c r="G3" s="62">
        <v>5.8999999999999997E-2</v>
      </c>
      <c r="H3" s="62">
        <v>8.5000000000000006E-2</v>
      </c>
      <c r="I3" s="62">
        <v>0.08</v>
      </c>
      <c r="J3" s="62">
        <v>5.7000000000000002E-2</v>
      </c>
      <c r="K3" s="62">
        <v>7.1999999999999995E-2</v>
      </c>
      <c r="L3" s="62">
        <v>7.0499999999999993E-2</v>
      </c>
      <c r="M3" s="62">
        <v>6.7699999999999996E-2</v>
      </c>
    </row>
    <row r="4" spans="1:13" ht="20.100000000000001" customHeight="1">
      <c r="A4" s="61" t="s">
        <v>127</v>
      </c>
      <c r="B4" s="62">
        <v>7.4999999999999997E-2</v>
      </c>
      <c r="C4" s="62">
        <v>7.8E-2</v>
      </c>
      <c r="D4" s="62">
        <v>7.9000000000000001E-2</v>
      </c>
      <c r="E4" s="62">
        <v>0.08</v>
      </c>
      <c r="F4" s="62">
        <v>7.5999999999999998E-2</v>
      </c>
      <c r="G4" s="62">
        <v>8.6999999999999994E-2</v>
      </c>
      <c r="H4" s="62">
        <v>7.8E-2</v>
      </c>
      <c r="I4" s="62">
        <v>7.1999999999999995E-2</v>
      </c>
      <c r="J4" s="62">
        <v>7.6999999999999999E-2</v>
      </c>
      <c r="K4" s="62">
        <v>7.9000000000000001E-2</v>
      </c>
      <c r="L4" s="62">
        <v>0.1013</v>
      </c>
      <c r="M4" s="62">
        <v>0.08</v>
      </c>
    </row>
    <row r="5" spans="1:13" ht="20.100000000000001" customHeight="1">
      <c r="A5" s="61" t="s">
        <v>128</v>
      </c>
      <c r="B5" s="62">
        <v>0.08</v>
      </c>
      <c r="C5" s="62">
        <v>8.5000000000000006E-2</v>
      </c>
      <c r="D5" s="62">
        <v>8.2000000000000003E-2</v>
      </c>
      <c r="E5" s="62">
        <v>8.1000000000000003E-2</v>
      </c>
      <c r="F5" s="62">
        <v>8.4000000000000005E-2</v>
      </c>
      <c r="G5" s="62">
        <v>9.2999999999999999E-2</v>
      </c>
      <c r="H5" s="62">
        <v>8.1000000000000003E-2</v>
      </c>
      <c r="I5" s="62">
        <v>7.4999999999999997E-2</v>
      </c>
      <c r="J5" s="62">
        <v>7.8E-2</v>
      </c>
      <c r="K5" s="62">
        <v>8.6999999999999994E-2</v>
      </c>
      <c r="L5" s="62">
        <v>0.1004</v>
      </c>
      <c r="M5" s="62">
        <v>8.4199999999999997E-2</v>
      </c>
    </row>
    <row r="6" spans="1:13" ht="20.100000000000001" customHeight="1">
      <c r="A6" s="61" t="s">
        <v>129</v>
      </c>
      <c r="B6" s="62">
        <v>8.2000000000000003E-2</v>
      </c>
      <c r="C6" s="62">
        <v>8.5000000000000006E-2</v>
      </c>
      <c r="D6" s="62">
        <v>8.2000000000000003E-2</v>
      </c>
      <c r="E6" s="62">
        <v>8.2000000000000003E-2</v>
      </c>
      <c r="F6" s="62">
        <v>8.6999999999999994E-2</v>
      </c>
      <c r="G6" s="62">
        <v>8.4000000000000005E-2</v>
      </c>
      <c r="H6" s="62">
        <v>7.9000000000000001E-2</v>
      </c>
      <c r="I6" s="62">
        <v>7.1999999999999995E-2</v>
      </c>
      <c r="J6" s="62">
        <v>8.3000000000000004E-2</v>
      </c>
      <c r="K6" s="62">
        <v>8.7999999999999995E-2</v>
      </c>
      <c r="L6" s="62">
        <v>0.1045</v>
      </c>
      <c r="M6" s="62">
        <v>8.4400000000000003E-2</v>
      </c>
    </row>
    <row r="7" spans="1:13" ht="20.100000000000001" customHeight="1">
      <c r="A7" s="61" t="s">
        <v>130</v>
      </c>
      <c r="B7" s="62">
        <v>8.4000000000000005E-2</v>
      </c>
      <c r="C7" s="62">
        <v>8.3000000000000004E-2</v>
      </c>
      <c r="D7" s="62">
        <v>7.5999999999999998E-2</v>
      </c>
      <c r="E7" s="62">
        <v>8.1000000000000003E-2</v>
      </c>
      <c r="F7" s="62">
        <v>8.2000000000000003E-2</v>
      </c>
      <c r="G7" s="62">
        <v>7.9000000000000001E-2</v>
      </c>
      <c r="H7" s="62">
        <v>7.3999999999999996E-2</v>
      </c>
      <c r="I7" s="62">
        <v>6.9000000000000006E-2</v>
      </c>
      <c r="J7" s="62">
        <v>0.08</v>
      </c>
      <c r="K7" s="62">
        <v>8.1000000000000003E-2</v>
      </c>
      <c r="L7" s="62">
        <v>9.5899999999999999E-2</v>
      </c>
      <c r="M7" s="62">
        <v>8.0199999999999994E-2</v>
      </c>
    </row>
    <row r="8" spans="1:13" ht="20.100000000000001" customHeight="1">
      <c r="A8" s="61" t="s">
        <v>131</v>
      </c>
      <c r="B8" s="62">
        <v>8.2000000000000003E-2</v>
      </c>
      <c r="C8" s="62">
        <v>7.8E-2</v>
      </c>
      <c r="D8" s="62">
        <v>7.4999999999999997E-2</v>
      </c>
      <c r="E8" s="62">
        <v>7.9000000000000001E-2</v>
      </c>
      <c r="F8" s="62">
        <v>0.08</v>
      </c>
      <c r="G8" s="62">
        <v>7.6999999999999999E-2</v>
      </c>
      <c r="H8" s="62">
        <v>7.0000000000000007E-2</v>
      </c>
      <c r="I8" s="62">
        <v>7.1999999999999995E-2</v>
      </c>
      <c r="J8" s="62">
        <v>8.1000000000000003E-2</v>
      </c>
      <c r="K8" s="62">
        <v>0.08</v>
      </c>
      <c r="L8" s="62">
        <v>9.4399999999999998E-2</v>
      </c>
      <c r="M8" s="62">
        <v>7.8899999999999998E-2</v>
      </c>
    </row>
    <row r="9" spans="1:13" ht="20.100000000000001" customHeight="1">
      <c r="A9" s="61" t="s">
        <v>132</v>
      </c>
      <c r="B9" s="62">
        <v>8.4000000000000005E-2</v>
      </c>
      <c r="C9" s="62">
        <v>7.8E-2</v>
      </c>
      <c r="D9" s="62">
        <v>7.8E-2</v>
      </c>
      <c r="E9" s="62">
        <v>8.3000000000000004E-2</v>
      </c>
      <c r="F9" s="62">
        <v>0.08</v>
      </c>
      <c r="G9" s="62">
        <v>7.8E-2</v>
      </c>
      <c r="H9" s="62">
        <v>7.0000000000000007E-2</v>
      </c>
      <c r="I9" s="62">
        <v>0.08</v>
      </c>
      <c r="J9" s="62">
        <v>8.2000000000000003E-2</v>
      </c>
      <c r="K9" s="62">
        <v>8.1000000000000003E-2</v>
      </c>
      <c r="L9" s="62">
        <v>7.9799999999999996E-2</v>
      </c>
      <c r="M9" s="62">
        <v>7.9500000000000001E-2</v>
      </c>
    </row>
    <row r="10" spans="1:13" ht="20.100000000000001" customHeight="1">
      <c r="A10" s="61" t="s">
        <v>133</v>
      </c>
      <c r="B10" s="62">
        <v>8.6999999999999994E-2</v>
      </c>
      <c r="C10" s="62">
        <v>8.3000000000000004E-2</v>
      </c>
      <c r="D10" s="62">
        <v>0.08</v>
      </c>
      <c r="E10" s="62">
        <v>8.5999999999999993E-2</v>
      </c>
      <c r="F10" s="62">
        <v>8.3000000000000004E-2</v>
      </c>
      <c r="G10" s="62">
        <v>7.9000000000000001E-2</v>
      </c>
      <c r="H10" s="62">
        <v>0.08</v>
      </c>
      <c r="I10" s="62">
        <v>8.2000000000000003E-2</v>
      </c>
      <c r="J10" s="62">
        <v>8.4000000000000005E-2</v>
      </c>
      <c r="K10" s="62">
        <v>7.9000000000000001E-2</v>
      </c>
      <c r="L10" s="62">
        <v>6.7299999999999999E-2</v>
      </c>
      <c r="M10" s="62">
        <v>8.1299999999999997E-2</v>
      </c>
    </row>
    <row r="11" spans="1:13" ht="20.100000000000001" customHeight="1">
      <c r="A11" s="61" t="s">
        <v>134</v>
      </c>
      <c r="B11" s="62">
        <v>8.7999999999999995E-2</v>
      </c>
      <c r="C11" s="62">
        <v>8.3000000000000004E-2</v>
      </c>
      <c r="D11" s="62">
        <v>8.2000000000000003E-2</v>
      </c>
      <c r="E11" s="62">
        <v>8.5000000000000006E-2</v>
      </c>
      <c r="F11" s="62">
        <v>8.3000000000000004E-2</v>
      </c>
      <c r="G11" s="62">
        <v>8.1000000000000003E-2</v>
      </c>
      <c r="H11" s="62">
        <v>8.5000000000000006E-2</v>
      </c>
      <c r="I11" s="62">
        <v>8.5999999999999993E-2</v>
      </c>
      <c r="J11" s="62">
        <v>8.5999999999999993E-2</v>
      </c>
      <c r="K11" s="62">
        <v>0.08</v>
      </c>
      <c r="L11" s="62">
        <v>5.7500000000000002E-2</v>
      </c>
      <c r="M11" s="62">
        <v>8.1799999999999998E-2</v>
      </c>
    </row>
    <row r="12" spans="1:13" ht="20.100000000000001" customHeight="1">
      <c r="A12" s="61" t="s">
        <v>135</v>
      </c>
      <c r="B12" s="62">
        <v>9.0999999999999998E-2</v>
      </c>
      <c r="C12" s="62">
        <v>8.5000000000000006E-2</v>
      </c>
      <c r="D12" s="62">
        <v>8.5999999999999993E-2</v>
      </c>
      <c r="E12" s="62">
        <v>8.7999999999999995E-2</v>
      </c>
      <c r="F12" s="62">
        <v>8.5000000000000006E-2</v>
      </c>
      <c r="G12" s="62">
        <v>8.3000000000000004E-2</v>
      </c>
      <c r="H12" s="62">
        <v>8.7999999999999995E-2</v>
      </c>
      <c r="I12" s="62">
        <v>9.1999999999999998E-2</v>
      </c>
      <c r="J12" s="62">
        <v>0.09</v>
      </c>
      <c r="K12" s="62">
        <v>8.3000000000000004E-2</v>
      </c>
      <c r="L12" s="62">
        <v>7.1499999999999994E-2</v>
      </c>
      <c r="M12" s="62">
        <v>8.5900000000000004E-2</v>
      </c>
    </row>
    <row r="13" spans="1:13" ht="20.100000000000001" customHeight="1">
      <c r="A13" s="61" t="s">
        <v>136</v>
      </c>
      <c r="B13" s="62">
        <v>0.10100000000000001</v>
      </c>
      <c r="C13" s="62">
        <v>9.7000000000000003E-2</v>
      </c>
      <c r="D13" s="62">
        <v>0.104</v>
      </c>
      <c r="E13" s="62">
        <v>9.9000000000000005E-2</v>
      </c>
      <c r="F13" s="62">
        <v>9.9000000000000005E-2</v>
      </c>
      <c r="G13" s="62">
        <v>9.8000000000000004E-2</v>
      </c>
      <c r="H13" s="62">
        <v>0.107</v>
      </c>
      <c r="I13" s="62">
        <v>0.109</v>
      </c>
      <c r="J13" s="62">
        <v>0.105</v>
      </c>
      <c r="K13" s="62">
        <v>9.4E-2</v>
      </c>
      <c r="L13" s="62">
        <v>8.6599999999999996E-2</v>
      </c>
      <c r="M13" s="62">
        <v>0.10009999999999999</v>
      </c>
    </row>
    <row r="14" spans="1:13" ht="20.100000000000001" customHeight="1">
      <c r="A14" s="63" t="s">
        <v>35</v>
      </c>
      <c r="B14" s="64">
        <f t="shared" ref="B14:M14" si="0">SUM(B2:B13)</f>
        <v>0.99899999999999989</v>
      </c>
      <c r="C14" s="64">
        <f t="shared" si="0"/>
        <v>0.99899999999999989</v>
      </c>
      <c r="D14" s="64">
        <f t="shared" si="0"/>
        <v>0.99999999999999989</v>
      </c>
      <c r="E14" s="64">
        <f t="shared" si="0"/>
        <v>0.99999999999999989</v>
      </c>
      <c r="F14" s="64">
        <f t="shared" si="0"/>
        <v>0.99899999999999989</v>
      </c>
      <c r="G14" s="64">
        <f t="shared" si="0"/>
        <v>0.99899999999999978</v>
      </c>
      <c r="H14" s="64">
        <f t="shared" si="0"/>
        <v>1</v>
      </c>
      <c r="I14" s="64">
        <f t="shared" si="0"/>
        <v>1.0009999999999999</v>
      </c>
      <c r="J14" s="64">
        <f t="shared" si="0"/>
        <v>0.99699999999999989</v>
      </c>
      <c r="K14" s="64">
        <f t="shared" si="0"/>
        <v>0.99799999999999967</v>
      </c>
      <c r="L14" s="64">
        <f t="shared" si="0"/>
        <v>1.0625</v>
      </c>
      <c r="M14" s="64">
        <f t="shared" si="0"/>
        <v>1.0049000000000001</v>
      </c>
    </row>
    <row r="15" spans="1:13" ht="20.100000000000001" customHeight="1">
      <c r="A15" s="580" t="s">
        <v>1750</v>
      </c>
      <c r="B15" s="580"/>
    </row>
    <row r="19" spans="1:11" ht="30" customHeight="1">
      <c r="A19" s="581" t="s">
        <v>1751</v>
      </c>
      <c r="B19" s="582"/>
      <c r="C19" s="582"/>
      <c r="D19" s="582"/>
      <c r="E19" s="582"/>
      <c r="F19" s="582"/>
      <c r="G19" s="582"/>
      <c r="H19" s="582"/>
      <c r="I19" s="582"/>
      <c r="J19" s="582"/>
      <c r="K19" s="583"/>
    </row>
    <row r="20" spans="1:11" ht="36.950000000000003" customHeight="1">
      <c r="A20" s="60" t="s">
        <v>1752</v>
      </c>
      <c r="B20" s="47" t="s">
        <v>1753</v>
      </c>
      <c r="C20" s="47" t="s">
        <v>1754</v>
      </c>
      <c r="D20" s="47" t="s">
        <v>1755</v>
      </c>
      <c r="E20" s="47" t="s">
        <v>1756</v>
      </c>
      <c r="F20" s="47" t="s">
        <v>1757</v>
      </c>
      <c r="G20" s="47" t="s">
        <v>1758</v>
      </c>
      <c r="H20" s="47" t="s">
        <v>1759</v>
      </c>
      <c r="I20" s="47" t="s">
        <v>1760</v>
      </c>
      <c r="J20" s="495" t="s">
        <v>1714</v>
      </c>
      <c r="K20" s="495"/>
    </row>
    <row r="21" spans="1:11" ht="20.100000000000001" customHeight="1">
      <c r="A21" s="65" t="s">
        <v>109</v>
      </c>
      <c r="B21" s="65" t="s">
        <v>116</v>
      </c>
      <c r="C21" s="65" t="s">
        <v>117</v>
      </c>
      <c r="D21" s="65" t="s">
        <v>118</v>
      </c>
      <c r="E21" s="65" t="s">
        <v>119</v>
      </c>
      <c r="F21" s="65" t="s">
        <v>120</v>
      </c>
      <c r="G21" s="65" t="s">
        <v>121</v>
      </c>
      <c r="H21" s="65" t="s">
        <v>122</v>
      </c>
      <c r="I21" s="65"/>
      <c r="J21" s="586" t="s">
        <v>1761</v>
      </c>
      <c r="K21" s="586"/>
    </row>
    <row r="22" spans="1:11" ht="20.100000000000001" customHeight="1">
      <c r="A22" s="66" t="s">
        <v>125</v>
      </c>
      <c r="B22" s="67">
        <v>0.110411777256241</v>
      </c>
      <c r="C22" s="67">
        <v>0.11849469664828199</v>
      </c>
      <c r="D22" s="67">
        <v>0.11082423200323301</v>
      </c>
      <c r="E22" s="67">
        <v>0.10449579334763399</v>
      </c>
      <c r="F22" s="67">
        <v>0.188</v>
      </c>
      <c r="G22" s="67">
        <v>8.3000000000000004E-2</v>
      </c>
      <c r="H22" s="67">
        <v>0.113</v>
      </c>
      <c r="I22" s="63"/>
      <c r="J22" s="586"/>
      <c r="K22" s="586"/>
    </row>
    <row r="23" spans="1:11" ht="20.100000000000001" customHeight="1">
      <c r="A23" s="66" t="s">
        <v>126</v>
      </c>
      <c r="B23" s="67">
        <v>0.10079010578332701</v>
      </c>
      <c r="C23" s="67">
        <v>5.4769622401357701E-2</v>
      </c>
      <c r="D23" s="67">
        <v>4.1335000366132503E-2</v>
      </c>
      <c r="E23" s="67">
        <v>8.4765638036754007E-2</v>
      </c>
      <c r="F23" s="67">
        <v>6.3E-2</v>
      </c>
      <c r="G23" s="67">
        <v>7.5999999999999998E-2</v>
      </c>
      <c r="H23" s="67">
        <v>0.06</v>
      </c>
      <c r="I23" s="63"/>
      <c r="J23" s="586"/>
      <c r="K23" s="586"/>
    </row>
    <row r="24" spans="1:11" ht="20.100000000000001" customHeight="1">
      <c r="A24" s="66" t="s">
        <v>127</v>
      </c>
      <c r="B24" s="67">
        <v>8.0689897244953401E-2</v>
      </c>
      <c r="C24" s="67">
        <v>5.7530759439966099E-2</v>
      </c>
      <c r="D24" s="67">
        <v>6.8934608739988995E-2</v>
      </c>
      <c r="E24" s="67">
        <v>9.7796703246692193E-2</v>
      </c>
      <c r="F24" s="67">
        <v>0.12010467160898</v>
      </c>
      <c r="G24" s="67">
        <v>5.2999999999999999E-2</v>
      </c>
      <c r="H24" s="67">
        <v>4.7E-2</v>
      </c>
      <c r="I24" s="63"/>
      <c r="J24" s="587" t="s">
        <v>1762</v>
      </c>
      <c r="K24" s="587"/>
    </row>
    <row r="25" spans="1:11" ht="20.100000000000001" customHeight="1">
      <c r="A25" s="66" t="s">
        <v>128</v>
      </c>
      <c r="B25" s="67">
        <v>8.1519233019264004E-2</v>
      </c>
      <c r="C25" s="67">
        <v>6.9853203224437804E-2</v>
      </c>
      <c r="D25" s="67">
        <v>7.4065887572921402E-2</v>
      </c>
      <c r="E25" s="67">
        <v>0.116775941528594</v>
      </c>
      <c r="F25" s="67">
        <v>0.104303935338667</v>
      </c>
      <c r="G25" s="67">
        <v>6.8000000000000005E-2</v>
      </c>
      <c r="H25" s="67">
        <v>5.0999999999999997E-2</v>
      </c>
      <c r="I25" s="63"/>
      <c r="J25" s="587"/>
      <c r="K25" s="587"/>
    </row>
    <row r="26" spans="1:11" ht="20.100000000000001" customHeight="1">
      <c r="A26" s="66" t="s">
        <v>129</v>
      </c>
      <c r="B26" s="67">
        <v>8.4778075252758101E-2</v>
      </c>
      <c r="C26" s="67">
        <v>9.0952906236741599E-2</v>
      </c>
      <c r="D26" s="67">
        <v>8.21235141123728E-2</v>
      </c>
      <c r="E26" s="67">
        <v>0.10323061192911299</v>
      </c>
      <c r="F26" s="67">
        <v>9.2786058553950307E-2</v>
      </c>
      <c r="G26" s="67">
        <v>0.08</v>
      </c>
      <c r="H26" s="67">
        <v>6.0999999999999999E-2</v>
      </c>
      <c r="I26" s="63"/>
      <c r="J26" s="587"/>
      <c r="K26" s="587"/>
    </row>
    <row r="27" spans="1:11" ht="20.100000000000001" customHeight="1">
      <c r="A27" s="66" t="s">
        <v>130</v>
      </c>
      <c r="B27" s="67">
        <v>7.6593116168950495E-2</v>
      </c>
      <c r="C27" s="67">
        <v>7.94433602036487E-2</v>
      </c>
      <c r="D27" s="67">
        <v>7.6154198725859004E-2</v>
      </c>
      <c r="E27" s="67">
        <v>9.1807571064057E-2</v>
      </c>
      <c r="F27" s="67">
        <v>6.6572004805909898E-2</v>
      </c>
      <c r="G27" s="67">
        <v>8.3000000000000004E-2</v>
      </c>
      <c r="H27" s="67">
        <v>7.5999999999999998E-2</v>
      </c>
      <c r="I27" s="63"/>
      <c r="J27" s="587"/>
      <c r="K27" s="587"/>
    </row>
    <row r="28" spans="1:11" ht="20.100000000000001" customHeight="1">
      <c r="A28" s="66" t="s">
        <v>131</v>
      </c>
      <c r="B28" s="67">
        <v>6.4285566804545197E-2</v>
      </c>
      <c r="C28" s="67">
        <v>8.7957573186253704E-2</v>
      </c>
      <c r="D28" s="67">
        <v>8.9516678012253201E-2</v>
      </c>
      <c r="E28" s="67">
        <v>9.4453226212617203E-2</v>
      </c>
      <c r="F28" s="67">
        <v>5.51202785089372E-2</v>
      </c>
      <c r="G28" s="67">
        <v>7.3999999999999996E-2</v>
      </c>
      <c r="H28" s="67">
        <v>0.08</v>
      </c>
      <c r="I28" s="63"/>
      <c r="J28" s="587"/>
      <c r="K28" s="587"/>
    </row>
    <row r="29" spans="1:11" ht="20.100000000000001" customHeight="1">
      <c r="A29" s="66" t="s">
        <v>132</v>
      </c>
      <c r="B29" s="67">
        <v>7.5713882599090093E-2</v>
      </c>
      <c r="C29" s="67">
        <v>8.4743317776834998E-2</v>
      </c>
      <c r="D29" s="67">
        <v>9.1679571706367202E-2</v>
      </c>
      <c r="E29" s="67">
        <v>2.0921003528551502E-2</v>
      </c>
      <c r="F29" s="67">
        <v>7.5103879341510402E-2</v>
      </c>
      <c r="G29" s="67">
        <v>7.5999999999999998E-2</v>
      </c>
      <c r="H29" s="67">
        <v>8.7999999999999995E-2</v>
      </c>
      <c r="I29" s="63"/>
      <c r="J29" s="587"/>
      <c r="K29" s="587"/>
    </row>
    <row r="30" spans="1:11" ht="20.100000000000001" customHeight="1">
      <c r="A30" s="66" t="s">
        <v>133</v>
      </c>
      <c r="B30" s="67">
        <v>8.2632470044116502E-2</v>
      </c>
      <c r="C30" s="67">
        <v>9.1451845566398002E-2</v>
      </c>
      <c r="D30" s="67">
        <v>0.10187025892346201</v>
      </c>
      <c r="E30" s="67">
        <v>6.6549452816621502E-2</v>
      </c>
      <c r="F30" s="67">
        <v>6.8062698355314297E-2</v>
      </c>
      <c r="G30" s="67">
        <v>0.09</v>
      </c>
      <c r="H30" s="67">
        <v>9.5000000000000001E-2</v>
      </c>
      <c r="I30" s="63"/>
      <c r="J30" s="587"/>
      <c r="K30" s="587"/>
    </row>
    <row r="31" spans="1:11" ht="20.100000000000001" customHeight="1">
      <c r="A31" s="66" t="s">
        <v>134</v>
      </c>
      <c r="B31" s="67">
        <v>7.6861531896735696E-2</v>
      </c>
      <c r="C31" s="67">
        <v>8.4857021637675001E-2</v>
      </c>
      <c r="D31" s="67">
        <v>8.8061640436212896E-2</v>
      </c>
      <c r="E31" s="67">
        <v>6.7907171485177401E-2</v>
      </c>
      <c r="F31" s="67">
        <v>5.6626355892700798E-2</v>
      </c>
      <c r="G31" s="67">
        <v>0.10199999999999999</v>
      </c>
      <c r="H31" s="67">
        <v>0.108</v>
      </c>
      <c r="I31" s="63"/>
      <c r="J31" s="587"/>
      <c r="K31" s="587"/>
    </row>
    <row r="32" spans="1:11" ht="20.100000000000001" customHeight="1">
      <c r="A32" s="66" t="s">
        <v>135</v>
      </c>
      <c r="B32" s="67">
        <v>8.3472129500265002E-2</v>
      </c>
      <c r="C32" s="67">
        <v>8.4957148918116204E-2</v>
      </c>
      <c r="D32" s="67">
        <v>9.3724489380802203E-2</v>
      </c>
      <c r="E32" s="67">
        <v>6.6364378316550204E-2</v>
      </c>
      <c r="F32" s="67">
        <v>4.80129470349967E-2</v>
      </c>
      <c r="G32" s="67">
        <v>9.9000000000000005E-2</v>
      </c>
      <c r="H32" s="67">
        <v>0.10199999999999999</v>
      </c>
      <c r="I32" s="63"/>
      <c r="J32" s="588"/>
      <c r="K32" s="589"/>
    </row>
    <row r="33" spans="1:11" ht="20.100000000000001" customHeight="1">
      <c r="A33" s="66" t="s">
        <v>136</v>
      </c>
      <c r="B33" s="67">
        <v>8.2252214429754195E-2</v>
      </c>
      <c r="C33" s="67">
        <v>9.4988544760288507E-2</v>
      </c>
      <c r="D33" s="67">
        <v>8.1709920020394899E-2</v>
      </c>
      <c r="E33" s="67">
        <v>8.4932508487637906E-2</v>
      </c>
      <c r="F33" s="67">
        <v>6.2081463556465599E-2</v>
      </c>
      <c r="G33" s="67">
        <v>0.11600000000000001</v>
      </c>
      <c r="H33" s="67">
        <v>0.11899999999999999</v>
      </c>
      <c r="I33" s="63"/>
      <c r="J33" s="590"/>
      <c r="K33" s="591"/>
    </row>
    <row r="34" spans="1:11" ht="20.100000000000001" customHeight="1">
      <c r="A34" s="63" t="s">
        <v>1763</v>
      </c>
      <c r="B34" s="67">
        <f t="shared" ref="B34:H34" si="1">SUM(B22:B33)</f>
        <v>1.0000000000000007</v>
      </c>
      <c r="C34" s="67">
        <f t="shared" si="1"/>
        <v>1.0000000000000002</v>
      </c>
      <c r="D34" s="67">
        <f t="shared" si="1"/>
        <v>1</v>
      </c>
      <c r="E34" s="67">
        <f t="shared" si="1"/>
        <v>1</v>
      </c>
      <c r="F34" s="67">
        <f t="shared" si="1"/>
        <v>0.99977429299743215</v>
      </c>
      <c r="G34" s="67">
        <f t="shared" si="1"/>
        <v>0.99999999999999989</v>
      </c>
      <c r="H34" s="67">
        <f t="shared" si="1"/>
        <v>0.99999999999999989</v>
      </c>
      <c r="I34" s="63"/>
      <c r="J34" s="590"/>
      <c r="K34" s="591"/>
    </row>
    <row r="35" spans="1:11" ht="48" customHeight="1">
      <c r="A35" s="584" t="s">
        <v>1764</v>
      </c>
      <c r="B35" s="585"/>
      <c r="C35" s="585"/>
      <c r="D35" s="585"/>
      <c r="E35" s="585"/>
      <c r="F35" s="585"/>
      <c r="G35" s="585"/>
      <c r="H35" s="585"/>
      <c r="I35" s="585"/>
      <c r="J35" s="592"/>
      <c r="K35" s="593"/>
    </row>
  </sheetData>
  <mergeCells count="7">
    <mergeCell ref="A15:B15"/>
    <mergeCell ref="A19:K19"/>
    <mergeCell ref="J20:K20"/>
    <mergeCell ref="A35:I35"/>
    <mergeCell ref="J21:K23"/>
    <mergeCell ref="J24:K31"/>
    <mergeCell ref="J32:K35"/>
  </mergeCells>
  <phoneticPr fontId="62" type="noConversion"/>
  <pageMargins left="0.75" right="0.75" top="1" bottom="1" header="0.5" footer="0.5"/>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A38"/>
  <sheetViews>
    <sheetView workbookViewId="0">
      <pane xSplit="2" ySplit="2" topLeftCell="C21" activePane="bottomRight" state="frozen"/>
      <selection pane="topRight"/>
      <selection pane="bottomLeft"/>
      <selection pane="bottomRight" activeCell="A39" sqref="A39"/>
    </sheetView>
  </sheetViews>
  <sheetFormatPr defaultColWidth="13.125" defaultRowHeight="20.100000000000001" customHeight="1"/>
  <cols>
    <col min="1" max="1" width="18" customWidth="1"/>
    <col min="2" max="2" width="17.625" customWidth="1"/>
    <col min="3" max="16383" width="13.125" customWidth="1"/>
  </cols>
  <sheetData>
    <row r="1" spans="1:27" s="32" customFormat="1" ht="30" customHeight="1">
      <c r="A1" s="22" t="s">
        <v>1765</v>
      </c>
      <c r="B1" s="4"/>
      <c r="C1" s="4"/>
      <c r="D1" s="4"/>
      <c r="E1" s="4"/>
      <c r="F1" s="4"/>
      <c r="G1" s="4"/>
      <c r="H1" s="4"/>
      <c r="I1" s="4"/>
      <c r="J1" s="4"/>
      <c r="K1" s="4"/>
      <c r="L1" s="4"/>
      <c r="M1" s="4"/>
      <c r="N1" s="4"/>
      <c r="O1" s="4"/>
      <c r="P1" s="4"/>
      <c r="Q1" s="4"/>
      <c r="R1" s="4"/>
      <c r="S1" s="4"/>
      <c r="T1" s="4"/>
      <c r="U1" s="4"/>
      <c r="V1" s="4"/>
      <c r="W1" s="4"/>
      <c r="X1" s="4"/>
      <c r="Y1" s="4"/>
      <c r="Z1" s="4"/>
      <c r="AA1" s="4"/>
    </row>
    <row r="2" spans="1:27" s="32" customFormat="1" ht="30" customHeight="1">
      <c r="A2" s="4" t="s">
        <v>1695</v>
      </c>
      <c r="B2" s="4" t="s">
        <v>219</v>
      </c>
      <c r="C2" s="4" t="s">
        <v>155</v>
      </c>
      <c r="D2" s="4" t="s">
        <v>154</v>
      </c>
      <c r="E2" s="4" t="s">
        <v>153</v>
      </c>
      <c r="F2" s="4" t="s">
        <v>149</v>
      </c>
      <c r="G2" s="4" t="s">
        <v>343</v>
      </c>
      <c r="H2" s="4" t="s">
        <v>148</v>
      </c>
      <c r="I2" s="4" t="s">
        <v>147</v>
      </c>
      <c r="J2" s="4" t="s">
        <v>167</v>
      </c>
      <c r="K2" s="4" t="s">
        <v>166</v>
      </c>
      <c r="L2" s="4" t="s">
        <v>162</v>
      </c>
      <c r="M2" s="4" t="s">
        <v>152</v>
      </c>
      <c r="N2" s="4" t="s">
        <v>160</v>
      </c>
      <c r="O2" s="4" t="s">
        <v>161</v>
      </c>
      <c r="P2" s="4" t="s">
        <v>158</v>
      </c>
      <c r="Q2" s="4" t="s">
        <v>159</v>
      </c>
      <c r="R2" s="4" t="s">
        <v>157</v>
      </c>
      <c r="S2" s="4" t="s">
        <v>150</v>
      </c>
      <c r="T2" s="4" t="s">
        <v>151</v>
      </c>
      <c r="U2" s="4" t="s">
        <v>163</v>
      </c>
      <c r="V2" s="4" t="s">
        <v>156</v>
      </c>
      <c r="W2" s="4" t="s">
        <v>1766</v>
      </c>
      <c r="X2" s="4" t="s">
        <v>1767</v>
      </c>
      <c r="Y2" s="4" t="s">
        <v>164</v>
      </c>
      <c r="Z2" s="4" t="s">
        <v>165</v>
      </c>
      <c r="AA2" s="4" t="s">
        <v>20</v>
      </c>
    </row>
    <row r="3" spans="1:27" ht="20.100000000000001" customHeight="1">
      <c r="A3" s="5" t="s">
        <v>1768</v>
      </c>
      <c r="B3" s="11" t="s">
        <v>211</v>
      </c>
      <c r="C3" s="38">
        <v>0.55000000000000004</v>
      </c>
      <c r="D3" s="38">
        <v>0.6</v>
      </c>
      <c r="E3" s="38">
        <v>0.3</v>
      </c>
      <c r="F3" s="38">
        <v>0.26</v>
      </c>
      <c r="G3" s="38">
        <v>0</v>
      </c>
      <c r="H3" s="38">
        <v>0.7</v>
      </c>
      <c r="I3" s="38">
        <v>0.2</v>
      </c>
      <c r="J3" s="38">
        <v>0.4</v>
      </c>
      <c r="K3" s="38">
        <v>0.45</v>
      </c>
      <c r="L3" s="38">
        <v>0.2</v>
      </c>
      <c r="M3" s="38">
        <v>0.35</v>
      </c>
      <c r="N3" s="38">
        <v>0.1</v>
      </c>
      <c r="O3" s="38">
        <v>0.4</v>
      </c>
      <c r="P3" s="38">
        <v>0.2</v>
      </c>
      <c r="Q3" s="38">
        <v>0.4</v>
      </c>
      <c r="R3" s="38">
        <v>0.3</v>
      </c>
      <c r="S3" s="38">
        <v>0.3</v>
      </c>
      <c r="T3" s="38">
        <v>0.2</v>
      </c>
      <c r="U3" s="38">
        <v>0.25</v>
      </c>
      <c r="V3" s="38">
        <v>0.3</v>
      </c>
      <c r="W3" s="38">
        <v>0.5</v>
      </c>
      <c r="X3" s="38">
        <v>0.25</v>
      </c>
      <c r="Y3" s="38">
        <v>0.5</v>
      </c>
      <c r="Z3" s="38">
        <v>0.45</v>
      </c>
      <c r="AA3" s="38">
        <v>0.34</v>
      </c>
    </row>
    <row r="4" spans="1:27" ht="20.100000000000001" customHeight="1">
      <c r="A4" s="5" t="s">
        <v>1768</v>
      </c>
      <c r="B4" s="11" t="s">
        <v>1769</v>
      </c>
      <c r="C4" s="38">
        <v>0.1</v>
      </c>
      <c r="D4" s="38">
        <v>0.1</v>
      </c>
      <c r="E4" s="38">
        <v>0.1</v>
      </c>
      <c r="F4" s="38">
        <v>0.2</v>
      </c>
      <c r="G4" s="38">
        <v>0.1</v>
      </c>
      <c r="H4" s="38">
        <v>0.1</v>
      </c>
      <c r="I4" s="38">
        <v>0.08</v>
      </c>
      <c r="J4" s="38">
        <v>0.1</v>
      </c>
      <c r="K4" s="38">
        <v>0.25</v>
      </c>
      <c r="L4" s="38">
        <v>0.3</v>
      </c>
      <c r="M4" s="38">
        <v>0.2</v>
      </c>
      <c r="N4" s="38">
        <v>0.15</v>
      </c>
      <c r="O4" s="38">
        <v>0.15</v>
      </c>
      <c r="P4" s="38">
        <v>0.2</v>
      </c>
      <c r="Q4" s="38">
        <v>0.3</v>
      </c>
      <c r="R4" s="38">
        <v>0.35</v>
      </c>
      <c r="S4" s="38">
        <v>0.2</v>
      </c>
      <c r="T4" s="38">
        <v>0.25</v>
      </c>
      <c r="U4" s="38">
        <v>0.1</v>
      </c>
      <c r="V4" s="38">
        <v>0.05</v>
      </c>
      <c r="W4" s="38">
        <v>0.18</v>
      </c>
      <c r="X4" s="38">
        <v>0.2</v>
      </c>
      <c r="Y4" s="38">
        <v>0.2</v>
      </c>
      <c r="Z4" s="38">
        <v>0.2</v>
      </c>
      <c r="AA4" s="38">
        <v>0.17</v>
      </c>
    </row>
    <row r="5" spans="1:27" ht="20.100000000000001" customHeight="1">
      <c r="A5" s="5" t="s">
        <v>1768</v>
      </c>
      <c r="B5" s="5" t="s">
        <v>1770</v>
      </c>
      <c r="C5" s="38">
        <v>7.0000000000000007E-2</v>
      </c>
      <c r="D5" s="38">
        <v>0.1</v>
      </c>
      <c r="E5" s="38">
        <v>0.1</v>
      </c>
      <c r="F5" s="38">
        <v>0.15</v>
      </c>
      <c r="G5" s="38">
        <v>0.1</v>
      </c>
      <c r="H5" s="38">
        <v>0.1</v>
      </c>
      <c r="I5" s="38">
        <v>7.0000000000000007E-2</v>
      </c>
      <c r="J5" s="38">
        <v>0.12</v>
      </c>
      <c r="K5" s="38">
        <v>0.1</v>
      </c>
      <c r="L5" s="38">
        <v>0.25</v>
      </c>
      <c r="M5" s="38">
        <v>0.15</v>
      </c>
      <c r="N5" s="38">
        <v>0.15</v>
      </c>
      <c r="O5" s="38">
        <v>0.18</v>
      </c>
      <c r="P5" s="38">
        <v>0.15</v>
      </c>
      <c r="Q5" s="38">
        <v>0.05</v>
      </c>
      <c r="R5" s="38">
        <v>0.2</v>
      </c>
      <c r="S5" s="38">
        <v>0.22</v>
      </c>
      <c r="T5" s="38">
        <v>0.27</v>
      </c>
      <c r="U5" s="38">
        <v>0.3</v>
      </c>
      <c r="V5" s="38">
        <v>0.05</v>
      </c>
      <c r="W5" s="38">
        <v>0.15</v>
      </c>
      <c r="X5" s="38">
        <v>0.12</v>
      </c>
      <c r="Y5" s="38">
        <v>0.15</v>
      </c>
      <c r="Z5" s="38">
        <v>0.15</v>
      </c>
      <c r="AA5" s="38">
        <v>0.14000000000000001</v>
      </c>
    </row>
    <row r="6" spans="1:27" ht="20.100000000000001" customHeight="1">
      <c r="A6" s="5" t="s">
        <v>1768</v>
      </c>
      <c r="B6" s="5" t="s">
        <v>1771</v>
      </c>
      <c r="C6" s="38">
        <v>0.15</v>
      </c>
      <c r="D6" s="38">
        <v>0.12</v>
      </c>
      <c r="E6" s="38">
        <v>0.3</v>
      </c>
      <c r="F6" s="38">
        <v>0.1</v>
      </c>
      <c r="G6" s="38">
        <v>0.2</v>
      </c>
      <c r="H6" s="38">
        <v>0.05</v>
      </c>
      <c r="I6" s="38">
        <v>0.1</v>
      </c>
      <c r="J6" s="38">
        <v>0.22</v>
      </c>
      <c r="K6" s="38">
        <v>0.1</v>
      </c>
      <c r="L6" s="38">
        <v>0.2</v>
      </c>
      <c r="M6" s="38">
        <v>0.1</v>
      </c>
      <c r="N6" s="38">
        <v>0.3</v>
      </c>
      <c r="O6" s="38">
        <v>0.17</v>
      </c>
      <c r="P6" s="38">
        <v>0.3</v>
      </c>
      <c r="Q6" s="38">
        <v>0.1</v>
      </c>
      <c r="R6" s="38">
        <v>0.1</v>
      </c>
      <c r="S6" s="38">
        <v>0.18</v>
      </c>
      <c r="T6" s="38">
        <v>0.1</v>
      </c>
      <c r="U6" s="38">
        <v>0.1</v>
      </c>
      <c r="V6" s="38">
        <v>0.1</v>
      </c>
      <c r="W6" s="38">
        <v>0.1</v>
      </c>
      <c r="X6" s="38">
        <v>0.15</v>
      </c>
      <c r="Y6" s="38">
        <v>0.1</v>
      </c>
      <c r="Z6" s="38">
        <v>0.1</v>
      </c>
      <c r="AA6" s="38">
        <v>0.15</v>
      </c>
    </row>
    <row r="7" spans="1:27" ht="20.100000000000001" customHeight="1">
      <c r="A7" s="5" t="s">
        <v>1768</v>
      </c>
      <c r="B7" s="5" t="s">
        <v>1772</v>
      </c>
      <c r="C7" s="38">
        <v>0.05</v>
      </c>
      <c r="D7" s="38">
        <v>0.04</v>
      </c>
      <c r="E7" s="38">
        <v>0.12</v>
      </c>
      <c r="F7" s="38">
        <v>0.2</v>
      </c>
      <c r="G7" s="38">
        <v>0.3</v>
      </c>
      <c r="H7" s="38">
        <v>0.02</v>
      </c>
      <c r="I7" s="38">
        <v>0.35</v>
      </c>
      <c r="J7" s="38">
        <v>0.1</v>
      </c>
      <c r="K7" s="38">
        <v>7.0000000000000007E-2</v>
      </c>
      <c r="L7" s="38">
        <v>0.02</v>
      </c>
      <c r="M7" s="38">
        <v>0.1</v>
      </c>
      <c r="N7" s="38">
        <v>0.2</v>
      </c>
      <c r="O7" s="38">
        <v>0.05</v>
      </c>
      <c r="P7" s="38">
        <v>0.1</v>
      </c>
      <c r="Q7" s="38">
        <v>0.1</v>
      </c>
      <c r="R7" s="38">
        <v>0.02</v>
      </c>
      <c r="S7" s="38">
        <v>7.0000000000000007E-2</v>
      </c>
      <c r="T7" s="38">
        <v>0.13</v>
      </c>
      <c r="U7" s="38">
        <v>0.2</v>
      </c>
      <c r="V7" s="38">
        <v>0.35</v>
      </c>
      <c r="W7" s="38">
        <v>0.03</v>
      </c>
      <c r="X7" s="38">
        <v>0.2</v>
      </c>
      <c r="Y7" s="38">
        <v>0.02</v>
      </c>
      <c r="Z7" s="38">
        <v>0.05</v>
      </c>
      <c r="AA7" s="38">
        <v>0.12</v>
      </c>
    </row>
    <row r="8" spans="1:27" ht="20.100000000000001" customHeight="1">
      <c r="A8" s="5" t="s">
        <v>1768</v>
      </c>
      <c r="B8" s="5" t="s">
        <v>1773</v>
      </c>
      <c r="C8" s="38">
        <v>0.08</v>
      </c>
      <c r="D8" s="38">
        <v>0.04</v>
      </c>
      <c r="E8" s="38">
        <v>0.08</v>
      </c>
      <c r="F8" s="38">
        <v>0.09</v>
      </c>
      <c r="G8" s="38">
        <v>0.3</v>
      </c>
      <c r="H8" s="38">
        <v>0.03</v>
      </c>
      <c r="I8" s="38">
        <v>0.2</v>
      </c>
      <c r="J8" s="38">
        <v>0.06</v>
      </c>
      <c r="K8" s="38">
        <v>0.03</v>
      </c>
      <c r="L8" s="38">
        <v>0.03</v>
      </c>
      <c r="M8" s="38">
        <v>0.1</v>
      </c>
      <c r="N8" s="38">
        <v>0.1</v>
      </c>
      <c r="O8" s="38">
        <v>0.05</v>
      </c>
      <c r="P8" s="38">
        <v>0.05</v>
      </c>
      <c r="Q8" s="38">
        <v>0.05</v>
      </c>
      <c r="R8" s="38">
        <v>0.03</v>
      </c>
      <c r="S8" s="38">
        <v>0.03</v>
      </c>
      <c r="T8" s="38">
        <v>0.05</v>
      </c>
      <c r="U8" s="38">
        <v>0.05</v>
      </c>
      <c r="V8" s="38">
        <v>0.15</v>
      </c>
      <c r="W8" s="38">
        <v>0.04</v>
      </c>
      <c r="X8" s="38">
        <v>0.08</v>
      </c>
      <c r="Y8" s="38">
        <v>0.03</v>
      </c>
      <c r="Z8" s="38">
        <v>0.05</v>
      </c>
      <c r="AA8" s="38">
        <v>0.08</v>
      </c>
    </row>
    <row r="9" spans="1:27" ht="20.100000000000001" customHeight="1">
      <c r="A9" s="5" t="s">
        <v>1774</v>
      </c>
      <c r="B9" s="11" t="s">
        <v>211</v>
      </c>
      <c r="C9" s="38">
        <v>0.4</v>
      </c>
      <c r="D9" s="38">
        <v>0.44</v>
      </c>
      <c r="E9" s="38">
        <v>0.42</v>
      </c>
      <c r="F9" s="38">
        <v>0.35</v>
      </c>
      <c r="G9" s="38">
        <v>0.1</v>
      </c>
      <c r="H9" s="38">
        <v>0.35</v>
      </c>
      <c r="I9" s="38">
        <v>0.35</v>
      </c>
      <c r="J9" s="38">
        <v>0.45</v>
      </c>
      <c r="K9" s="38">
        <v>0.3</v>
      </c>
      <c r="L9" s="38">
        <v>0.2</v>
      </c>
      <c r="M9" s="38">
        <v>0.2</v>
      </c>
      <c r="N9" s="38">
        <v>0.1</v>
      </c>
      <c r="O9" s="38">
        <v>0.1</v>
      </c>
      <c r="P9" s="38">
        <v>0.1</v>
      </c>
      <c r="Q9" s="38">
        <v>0.1</v>
      </c>
      <c r="R9" s="38">
        <v>0.2</v>
      </c>
      <c r="S9" s="38">
        <v>0.2</v>
      </c>
      <c r="T9" s="38">
        <v>0.2</v>
      </c>
      <c r="U9" s="38">
        <v>0.1</v>
      </c>
      <c r="V9" s="38">
        <v>0.1</v>
      </c>
      <c r="W9" s="38">
        <v>0.4</v>
      </c>
      <c r="X9" s="38">
        <v>0.2</v>
      </c>
      <c r="Y9" s="38">
        <v>0.3</v>
      </c>
      <c r="Z9" s="38">
        <v>0.25</v>
      </c>
      <c r="AA9" s="38">
        <v>0.25</v>
      </c>
    </row>
    <row r="10" spans="1:27" ht="20.100000000000001" customHeight="1">
      <c r="A10" s="5" t="s">
        <v>1774</v>
      </c>
      <c r="B10" s="11" t="s">
        <v>1769</v>
      </c>
      <c r="C10" s="38">
        <v>0.03</v>
      </c>
      <c r="D10" s="38">
        <v>0.03</v>
      </c>
      <c r="E10" s="38">
        <v>0.1</v>
      </c>
      <c r="F10" s="38">
        <v>0.2</v>
      </c>
      <c r="G10" s="38">
        <v>0.1</v>
      </c>
      <c r="H10" s="38">
        <v>0.15</v>
      </c>
      <c r="I10" s="38">
        <v>0.1</v>
      </c>
      <c r="J10" s="38">
        <v>0.15</v>
      </c>
      <c r="K10" s="38">
        <v>0.15</v>
      </c>
      <c r="L10" s="38">
        <v>0.2</v>
      </c>
      <c r="M10" s="38">
        <v>0.1</v>
      </c>
      <c r="N10" s="38">
        <v>0.15</v>
      </c>
      <c r="O10" s="38">
        <v>0.15</v>
      </c>
      <c r="P10" s="38">
        <v>0.1</v>
      </c>
      <c r="Q10" s="38">
        <v>0.1</v>
      </c>
      <c r="R10" s="38">
        <v>0.25</v>
      </c>
      <c r="S10" s="38">
        <v>0.1</v>
      </c>
      <c r="T10" s="38">
        <v>0.15</v>
      </c>
      <c r="U10" s="38">
        <v>0.1</v>
      </c>
      <c r="V10" s="38">
        <v>0.1</v>
      </c>
      <c r="W10" s="38">
        <v>0.2</v>
      </c>
      <c r="X10" s="38">
        <v>0.17</v>
      </c>
      <c r="Y10" s="38">
        <v>0.2</v>
      </c>
      <c r="Z10" s="38">
        <v>0.15</v>
      </c>
      <c r="AA10" s="38">
        <v>0.13</v>
      </c>
    </row>
    <row r="11" spans="1:27" ht="20.100000000000001" customHeight="1">
      <c r="A11" s="5" t="s">
        <v>1774</v>
      </c>
      <c r="B11" s="5" t="s">
        <v>1770</v>
      </c>
      <c r="C11" s="38">
        <v>0.04</v>
      </c>
      <c r="D11" s="38">
        <v>0.03</v>
      </c>
      <c r="E11" s="38">
        <v>0.05</v>
      </c>
      <c r="F11" s="38">
        <v>0.1</v>
      </c>
      <c r="G11" s="38">
        <v>0</v>
      </c>
      <c r="H11" s="38">
        <v>0.05</v>
      </c>
      <c r="I11" s="38">
        <v>0.03</v>
      </c>
      <c r="J11" s="38">
        <v>0.1</v>
      </c>
      <c r="K11" s="38">
        <v>0.2</v>
      </c>
      <c r="L11" s="38">
        <v>0.2</v>
      </c>
      <c r="M11" s="38">
        <v>0.1</v>
      </c>
      <c r="N11" s="38">
        <v>0.1</v>
      </c>
      <c r="O11" s="38">
        <v>0.1</v>
      </c>
      <c r="P11" s="38">
        <v>0.1</v>
      </c>
      <c r="Q11" s="38">
        <v>0.1</v>
      </c>
      <c r="R11" s="38">
        <v>0.1</v>
      </c>
      <c r="S11" s="38">
        <v>0.2</v>
      </c>
      <c r="T11" s="38">
        <v>0.15</v>
      </c>
      <c r="U11" s="38">
        <v>0.25</v>
      </c>
      <c r="V11" s="38">
        <v>0.2</v>
      </c>
      <c r="W11" s="38">
        <v>0.15</v>
      </c>
      <c r="X11" s="38">
        <v>0.12</v>
      </c>
      <c r="Y11" s="38">
        <v>0.1</v>
      </c>
      <c r="Z11" s="38">
        <v>0.1</v>
      </c>
      <c r="AA11" s="38">
        <v>0.11</v>
      </c>
    </row>
    <row r="12" spans="1:27" ht="20.100000000000001" customHeight="1">
      <c r="A12" s="5" t="s">
        <v>1774</v>
      </c>
      <c r="B12" s="5" t="s">
        <v>1771</v>
      </c>
      <c r="C12" s="38">
        <v>0.03</v>
      </c>
      <c r="D12" s="38">
        <v>0.05</v>
      </c>
      <c r="E12" s="38">
        <v>0.03</v>
      </c>
      <c r="F12" s="38">
        <v>0.1</v>
      </c>
      <c r="G12" s="38">
        <v>0.4</v>
      </c>
      <c r="H12" s="38">
        <v>0.15</v>
      </c>
      <c r="I12" s="38">
        <v>0.02</v>
      </c>
      <c r="J12" s="38">
        <v>0.1</v>
      </c>
      <c r="K12" s="38">
        <v>0.15</v>
      </c>
      <c r="L12" s="38">
        <v>0.13</v>
      </c>
      <c r="M12" s="38">
        <v>0.2</v>
      </c>
      <c r="N12" s="38">
        <v>0.15</v>
      </c>
      <c r="O12" s="38">
        <v>0.15</v>
      </c>
      <c r="P12" s="38">
        <v>0.1</v>
      </c>
      <c r="Q12" s="38">
        <v>0.1</v>
      </c>
      <c r="R12" s="38">
        <v>0.15</v>
      </c>
      <c r="S12" s="38">
        <v>0.2</v>
      </c>
      <c r="T12" s="38">
        <v>0.1</v>
      </c>
      <c r="U12" s="38">
        <v>0.2</v>
      </c>
      <c r="V12" s="38">
        <v>0.1</v>
      </c>
      <c r="W12" s="38">
        <v>0.1</v>
      </c>
      <c r="X12" s="38">
        <v>0.15</v>
      </c>
      <c r="Y12" s="38">
        <v>0.1</v>
      </c>
      <c r="Z12" s="38">
        <v>0.1</v>
      </c>
      <c r="AA12" s="38">
        <v>0.13</v>
      </c>
    </row>
    <row r="13" spans="1:27" ht="20.100000000000001" customHeight="1">
      <c r="A13" s="5" t="s">
        <v>1774</v>
      </c>
      <c r="B13" s="5" t="s">
        <v>1772</v>
      </c>
      <c r="C13" s="38">
        <v>0.05</v>
      </c>
      <c r="D13" s="38">
        <v>7.0000000000000007E-2</v>
      </c>
      <c r="E13" s="38">
        <v>0.05</v>
      </c>
      <c r="F13" s="38">
        <v>0.05</v>
      </c>
      <c r="G13" s="38">
        <v>0.02</v>
      </c>
      <c r="H13" s="38">
        <v>0.1</v>
      </c>
      <c r="I13" s="38">
        <v>0.15</v>
      </c>
      <c r="J13" s="38">
        <v>0.05</v>
      </c>
      <c r="K13" s="38">
        <v>0.05</v>
      </c>
      <c r="L13" s="38">
        <v>7.0000000000000007E-2</v>
      </c>
      <c r="M13" s="38">
        <v>0.05</v>
      </c>
      <c r="N13" s="38">
        <v>7.0000000000000007E-2</v>
      </c>
      <c r="O13" s="38">
        <v>0.08</v>
      </c>
      <c r="P13" s="38">
        <v>0.05</v>
      </c>
      <c r="Q13" s="38">
        <v>0.08</v>
      </c>
      <c r="R13" s="38">
        <v>0.1</v>
      </c>
      <c r="S13" s="38">
        <v>0.08</v>
      </c>
      <c r="T13" s="38">
        <v>0.08</v>
      </c>
      <c r="U13" s="38">
        <v>7.0000000000000007E-2</v>
      </c>
      <c r="V13" s="38">
        <v>0.1</v>
      </c>
      <c r="W13" s="38">
        <v>0.04</v>
      </c>
      <c r="X13" s="38">
        <v>0.06</v>
      </c>
      <c r="Y13" s="38">
        <v>0.05</v>
      </c>
      <c r="Z13" s="38">
        <v>0.05</v>
      </c>
      <c r="AA13" s="38">
        <v>7.0000000000000007E-2</v>
      </c>
    </row>
    <row r="14" spans="1:27" ht="20.100000000000001" customHeight="1">
      <c r="A14" s="5" t="s">
        <v>1774</v>
      </c>
      <c r="B14" s="5" t="s">
        <v>1773</v>
      </c>
      <c r="C14" s="38">
        <v>0.45</v>
      </c>
      <c r="D14" s="38">
        <v>0.38</v>
      </c>
      <c r="E14" s="38">
        <v>0.35</v>
      </c>
      <c r="F14" s="38">
        <v>0.2</v>
      </c>
      <c r="G14" s="38">
        <v>0.38</v>
      </c>
      <c r="H14" s="38">
        <v>0.2</v>
      </c>
      <c r="I14" s="38">
        <v>0.35</v>
      </c>
      <c r="J14" s="38">
        <v>0.15</v>
      </c>
      <c r="K14" s="38">
        <v>0.15</v>
      </c>
      <c r="L14" s="38">
        <v>0.2</v>
      </c>
      <c r="M14" s="38">
        <v>0.35</v>
      </c>
      <c r="N14" s="38">
        <v>0.43</v>
      </c>
      <c r="O14" s="38">
        <v>0.42</v>
      </c>
      <c r="P14" s="38">
        <v>0.55000000000000004</v>
      </c>
      <c r="Q14" s="38">
        <v>0.52</v>
      </c>
      <c r="R14" s="38">
        <v>0.2</v>
      </c>
      <c r="S14" s="38">
        <v>0.22</v>
      </c>
      <c r="T14" s="38">
        <v>0.32</v>
      </c>
      <c r="U14" s="38">
        <v>0.28000000000000003</v>
      </c>
      <c r="V14" s="38">
        <v>0.4</v>
      </c>
      <c r="W14" s="38">
        <v>0.11</v>
      </c>
      <c r="X14" s="38">
        <v>0.3</v>
      </c>
      <c r="Y14" s="38">
        <v>0.25</v>
      </c>
      <c r="Z14" s="38">
        <v>0.35</v>
      </c>
      <c r="AA14" s="38">
        <v>0.31</v>
      </c>
    </row>
    <row r="15" spans="1:27" ht="20.100000000000001" customHeight="1">
      <c r="A15" s="5" t="s">
        <v>1775</v>
      </c>
      <c r="B15" s="11" t="s">
        <v>211</v>
      </c>
      <c r="C15" s="11">
        <v>0.4</v>
      </c>
      <c r="D15" s="11">
        <v>0.2</v>
      </c>
      <c r="E15" s="11">
        <v>0.17</v>
      </c>
      <c r="F15" s="11">
        <v>0.3</v>
      </c>
      <c r="G15" s="11">
        <v>7.0000000000000007E-2</v>
      </c>
      <c r="H15" s="11">
        <v>0.15</v>
      </c>
      <c r="I15" s="11">
        <v>0.1</v>
      </c>
      <c r="J15" s="11">
        <v>0.35</v>
      </c>
      <c r="K15" s="11">
        <v>0.38</v>
      </c>
      <c r="L15" s="11">
        <v>0.05</v>
      </c>
      <c r="M15" s="11">
        <v>0.1</v>
      </c>
      <c r="N15" s="11">
        <v>0.15</v>
      </c>
      <c r="O15" s="11">
        <v>0.15</v>
      </c>
      <c r="P15" s="11">
        <v>0.22</v>
      </c>
      <c r="Q15" s="11">
        <v>0.05</v>
      </c>
      <c r="R15" s="11">
        <v>0.15</v>
      </c>
      <c r="S15" s="11">
        <v>0.25</v>
      </c>
      <c r="T15" s="11">
        <v>0.1</v>
      </c>
      <c r="U15" s="11">
        <v>0.35</v>
      </c>
      <c r="V15" s="11">
        <v>0.3</v>
      </c>
      <c r="W15" s="11">
        <v>0.35</v>
      </c>
      <c r="X15" s="11">
        <v>0.35</v>
      </c>
      <c r="Y15" s="11">
        <v>0.36</v>
      </c>
      <c r="Z15" s="11">
        <v>0.35</v>
      </c>
      <c r="AA15" s="11">
        <v>0.23</v>
      </c>
    </row>
    <row r="16" spans="1:27" ht="20.100000000000001" customHeight="1">
      <c r="A16" s="5" t="s">
        <v>1775</v>
      </c>
      <c r="B16" s="11" t="s">
        <v>1769</v>
      </c>
      <c r="C16" s="11">
        <v>0.08</v>
      </c>
      <c r="D16" s="11">
        <v>0.1</v>
      </c>
      <c r="E16" s="11">
        <v>0.13</v>
      </c>
      <c r="F16" s="11">
        <v>0.25</v>
      </c>
      <c r="G16" s="11">
        <v>0.08</v>
      </c>
      <c r="H16" s="11">
        <v>0.2</v>
      </c>
      <c r="I16" s="11">
        <v>0.13</v>
      </c>
      <c r="J16" s="11">
        <v>0.08</v>
      </c>
      <c r="K16" s="11">
        <v>0.1</v>
      </c>
      <c r="L16" s="11">
        <v>0.05</v>
      </c>
      <c r="M16" s="11">
        <v>0.2</v>
      </c>
      <c r="N16" s="11">
        <v>0.15</v>
      </c>
      <c r="O16" s="11">
        <v>0.15</v>
      </c>
      <c r="P16" s="11">
        <v>0.15</v>
      </c>
      <c r="Q16" s="11">
        <v>0.05</v>
      </c>
      <c r="R16" s="11">
        <v>0.25</v>
      </c>
      <c r="S16" s="11">
        <v>0.15</v>
      </c>
      <c r="T16" s="11">
        <v>0.05</v>
      </c>
      <c r="U16" s="11">
        <v>0.2</v>
      </c>
      <c r="V16" s="11">
        <v>0.1</v>
      </c>
      <c r="W16" s="11">
        <v>0.08</v>
      </c>
      <c r="X16" s="11">
        <v>0.2</v>
      </c>
      <c r="Y16" s="11">
        <v>0.2</v>
      </c>
      <c r="Z16" s="11">
        <v>0.2</v>
      </c>
      <c r="AA16" s="11">
        <v>0.13</v>
      </c>
    </row>
    <row r="17" spans="1:27" ht="20.100000000000001" customHeight="1">
      <c r="A17" s="5" t="s">
        <v>1775</v>
      </c>
      <c r="B17" s="11" t="s">
        <v>1776</v>
      </c>
      <c r="C17" s="11">
        <v>0.08</v>
      </c>
      <c r="D17" s="11">
        <v>0.15</v>
      </c>
      <c r="E17" s="11">
        <v>0.1</v>
      </c>
      <c r="F17" s="11">
        <v>0.02</v>
      </c>
      <c r="G17" s="11">
        <v>0.15</v>
      </c>
      <c r="H17" s="11">
        <v>0.1</v>
      </c>
      <c r="I17" s="11">
        <v>0.17</v>
      </c>
      <c r="J17" s="11">
        <v>7.0000000000000007E-2</v>
      </c>
      <c r="K17" s="11">
        <v>0.02</v>
      </c>
      <c r="L17" s="11">
        <v>0.11</v>
      </c>
      <c r="M17" s="11">
        <v>0.2</v>
      </c>
      <c r="N17" s="11">
        <v>0.05</v>
      </c>
      <c r="O17" s="11">
        <v>0.25</v>
      </c>
      <c r="P17" s="11">
        <v>0.13</v>
      </c>
      <c r="Q17" s="11">
        <v>0.1</v>
      </c>
      <c r="R17" s="11">
        <v>0.25</v>
      </c>
      <c r="S17" s="11">
        <v>0.1</v>
      </c>
      <c r="T17" s="11">
        <v>0.18</v>
      </c>
      <c r="U17" s="11">
        <v>0.1</v>
      </c>
      <c r="V17" s="11">
        <v>0.1</v>
      </c>
      <c r="W17" s="11">
        <v>7.0000000000000007E-2</v>
      </c>
      <c r="X17" s="11">
        <v>0.1</v>
      </c>
      <c r="Y17" s="11">
        <v>0.1</v>
      </c>
      <c r="Z17" s="11">
        <v>0.08</v>
      </c>
      <c r="AA17" s="11">
        <v>0.12</v>
      </c>
    </row>
    <row r="18" spans="1:27" ht="20.100000000000001" customHeight="1">
      <c r="A18" s="5" t="s">
        <v>1775</v>
      </c>
      <c r="B18" s="11" t="s">
        <v>1777</v>
      </c>
      <c r="C18" s="11">
        <v>0.04</v>
      </c>
      <c r="D18" s="11">
        <v>0.2</v>
      </c>
      <c r="E18" s="11">
        <v>0.15</v>
      </c>
      <c r="F18" s="11">
        <v>0.03</v>
      </c>
      <c r="G18" s="11">
        <v>0.1</v>
      </c>
      <c r="H18" s="11">
        <v>0.1</v>
      </c>
      <c r="I18" s="11">
        <v>0.2</v>
      </c>
      <c r="J18" s="11">
        <v>0.1</v>
      </c>
      <c r="K18" s="11">
        <v>0.05</v>
      </c>
      <c r="L18" s="11">
        <v>0.11</v>
      </c>
      <c r="M18" s="11">
        <v>0.2</v>
      </c>
      <c r="N18" s="11">
        <v>0.05</v>
      </c>
      <c r="O18" s="11">
        <v>0.25</v>
      </c>
      <c r="P18" s="11">
        <v>0.05</v>
      </c>
      <c r="Q18" s="11">
        <v>0.25</v>
      </c>
      <c r="R18" s="11">
        <v>0.2</v>
      </c>
      <c r="S18" s="11">
        <v>0.2</v>
      </c>
      <c r="T18" s="11">
        <v>0.23</v>
      </c>
      <c r="U18" s="11">
        <v>0.1</v>
      </c>
      <c r="V18" s="11">
        <v>0.1</v>
      </c>
      <c r="W18" s="11">
        <v>0.1</v>
      </c>
      <c r="X18" s="11">
        <v>0.1</v>
      </c>
      <c r="Y18" s="11">
        <v>0.06</v>
      </c>
      <c r="Z18" s="11">
        <v>7.0000000000000007E-2</v>
      </c>
      <c r="AA18" s="11">
        <v>0.13</v>
      </c>
    </row>
    <row r="19" spans="1:27" ht="20.100000000000001" customHeight="1">
      <c r="A19" s="5" t="s">
        <v>1775</v>
      </c>
      <c r="B19" s="11" t="s">
        <v>1778</v>
      </c>
      <c r="C19" s="11">
        <v>0.15</v>
      </c>
      <c r="D19" s="11">
        <v>0.1</v>
      </c>
      <c r="E19" s="11">
        <v>0.15</v>
      </c>
      <c r="F19" s="11">
        <v>0.1</v>
      </c>
      <c r="G19" s="11">
        <v>0.3</v>
      </c>
      <c r="H19" s="11">
        <v>0.2</v>
      </c>
      <c r="I19" s="11">
        <v>0.18</v>
      </c>
      <c r="J19" s="11">
        <v>0.1</v>
      </c>
      <c r="K19" s="11">
        <v>0.15</v>
      </c>
      <c r="L19" s="11">
        <v>0.38</v>
      </c>
      <c r="M19" s="11">
        <v>0.1</v>
      </c>
      <c r="N19" s="11">
        <v>0.15</v>
      </c>
      <c r="O19" s="11">
        <v>0.2</v>
      </c>
      <c r="P19" s="11">
        <v>0.16500000000000001</v>
      </c>
      <c r="Q19" s="11">
        <v>0.25</v>
      </c>
      <c r="R19" s="11">
        <v>0.05</v>
      </c>
      <c r="S19" s="11">
        <v>0.08</v>
      </c>
      <c r="T19" s="11">
        <v>0.09</v>
      </c>
      <c r="U19" s="11">
        <v>0.1</v>
      </c>
      <c r="V19" s="11">
        <v>0.2</v>
      </c>
      <c r="W19" s="11">
        <v>0.1</v>
      </c>
      <c r="X19" s="11">
        <v>0.1</v>
      </c>
      <c r="Y19" s="11">
        <v>0.12</v>
      </c>
      <c r="Z19" s="11">
        <v>0.12</v>
      </c>
      <c r="AA19" s="11">
        <v>0.15</v>
      </c>
    </row>
    <row r="20" spans="1:27" ht="20.100000000000001" customHeight="1">
      <c r="A20" s="5" t="s">
        <v>1775</v>
      </c>
      <c r="B20" s="11" t="s">
        <v>1779</v>
      </c>
      <c r="C20" s="11">
        <v>0.25</v>
      </c>
      <c r="D20" s="11">
        <v>0.25</v>
      </c>
      <c r="E20" s="11">
        <v>0.3</v>
      </c>
      <c r="F20" s="11">
        <v>0.3</v>
      </c>
      <c r="G20" s="11">
        <v>0.3</v>
      </c>
      <c r="H20" s="11">
        <v>0.25</v>
      </c>
      <c r="I20" s="11">
        <v>0.22</v>
      </c>
      <c r="J20" s="11">
        <v>0.3</v>
      </c>
      <c r="K20" s="11">
        <v>0.3</v>
      </c>
      <c r="L20" s="11">
        <v>0.3</v>
      </c>
      <c r="M20" s="11">
        <v>0.2</v>
      </c>
      <c r="N20" s="11">
        <v>0.45</v>
      </c>
      <c r="O20" s="11">
        <v>0</v>
      </c>
      <c r="P20" s="11">
        <v>0.28499999999999998</v>
      </c>
      <c r="Q20" s="11">
        <v>0.3</v>
      </c>
      <c r="R20" s="11">
        <v>0.1</v>
      </c>
      <c r="S20" s="11">
        <v>0.22</v>
      </c>
      <c r="T20" s="11">
        <v>0.35</v>
      </c>
      <c r="U20" s="11">
        <v>0.15</v>
      </c>
      <c r="V20" s="11">
        <v>0.2</v>
      </c>
      <c r="W20" s="11">
        <v>0.3</v>
      </c>
      <c r="X20" s="11">
        <v>0.15</v>
      </c>
      <c r="Y20" s="11">
        <v>0.16</v>
      </c>
      <c r="Z20" s="11">
        <v>0.18</v>
      </c>
      <c r="AA20" s="11">
        <v>0.24</v>
      </c>
    </row>
    <row r="21" spans="1:27" ht="20.100000000000001" customHeight="1">
      <c r="A21" s="5" t="s">
        <v>1780</v>
      </c>
      <c r="B21" s="11" t="s">
        <v>211</v>
      </c>
      <c r="C21" s="11">
        <v>0.22</v>
      </c>
      <c r="D21" s="11">
        <v>0.2</v>
      </c>
      <c r="E21" s="11">
        <v>0.15</v>
      </c>
      <c r="F21" s="11">
        <v>0.25</v>
      </c>
      <c r="G21" s="11">
        <v>7.0000000000000007E-2</v>
      </c>
      <c r="H21" s="11">
        <v>0.15</v>
      </c>
      <c r="I21" s="11">
        <v>0.15</v>
      </c>
      <c r="J21" s="11">
        <v>0.3</v>
      </c>
      <c r="K21" s="11">
        <v>0.3</v>
      </c>
      <c r="L21" s="11">
        <v>0.1</v>
      </c>
      <c r="M21" s="11">
        <v>0.1</v>
      </c>
      <c r="N21" s="11">
        <v>0.15</v>
      </c>
      <c r="O21" s="11">
        <v>0.2</v>
      </c>
      <c r="P21" s="11">
        <v>0.22</v>
      </c>
      <c r="Q21" s="11">
        <v>0.05</v>
      </c>
      <c r="R21" s="11">
        <v>0.15</v>
      </c>
      <c r="S21" s="11">
        <v>0.2</v>
      </c>
      <c r="T21" s="11">
        <v>0.1</v>
      </c>
      <c r="U21" s="11">
        <v>0.35</v>
      </c>
      <c r="V21" s="11">
        <v>0.27</v>
      </c>
      <c r="W21" s="11">
        <v>0.2</v>
      </c>
      <c r="X21" s="11">
        <v>0.35</v>
      </c>
      <c r="Y21" s="11">
        <v>0.3</v>
      </c>
      <c r="Z21" s="11">
        <v>0.3</v>
      </c>
      <c r="AA21" s="11">
        <v>0.20130000000000001</v>
      </c>
    </row>
    <row r="22" spans="1:27" ht="20.100000000000001" customHeight="1">
      <c r="A22" s="5" t="s">
        <v>1780</v>
      </c>
      <c r="B22" s="11" t="s">
        <v>1769</v>
      </c>
      <c r="C22" s="11">
        <v>0.15</v>
      </c>
      <c r="D22" s="11">
        <v>0.15</v>
      </c>
      <c r="E22" s="11">
        <v>0.2</v>
      </c>
      <c r="F22" s="11">
        <v>0.2</v>
      </c>
      <c r="G22" s="11">
        <v>0.08</v>
      </c>
      <c r="H22" s="11">
        <v>0.12</v>
      </c>
      <c r="I22" s="11">
        <v>0.13</v>
      </c>
      <c r="J22" s="11">
        <v>0.08</v>
      </c>
      <c r="K22" s="11">
        <v>0.1</v>
      </c>
      <c r="L22" s="11">
        <v>0.05</v>
      </c>
      <c r="M22" s="11">
        <v>0.2</v>
      </c>
      <c r="N22" s="11">
        <v>0.15</v>
      </c>
      <c r="O22" s="11">
        <v>0.15</v>
      </c>
      <c r="P22" s="11">
        <v>0.15</v>
      </c>
      <c r="Q22" s="11">
        <v>7.0000000000000007E-2</v>
      </c>
      <c r="R22" s="11">
        <v>0.25</v>
      </c>
      <c r="S22" s="11">
        <v>0.15</v>
      </c>
      <c r="T22" s="11">
        <v>0.05</v>
      </c>
      <c r="U22" s="11">
        <v>0.2</v>
      </c>
      <c r="V22" s="11">
        <v>0.08</v>
      </c>
      <c r="W22" s="11">
        <v>0.2</v>
      </c>
      <c r="X22" s="11">
        <v>0.2</v>
      </c>
      <c r="Y22" s="11">
        <v>0.2</v>
      </c>
      <c r="Z22" s="11">
        <v>0.18</v>
      </c>
      <c r="AA22" s="11">
        <v>0.1454</v>
      </c>
    </row>
    <row r="23" spans="1:27" ht="20.100000000000001" customHeight="1">
      <c r="A23" s="5" t="s">
        <v>1780</v>
      </c>
      <c r="B23" s="11" t="s">
        <v>1776</v>
      </c>
      <c r="C23" s="11">
        <v>0.08</v>
      </c>
      <c r="D23" s="11">
        <v>0.15</v>
      </c>
      <c r="E23" s="11">
        <v>0.1</v>
      </c>
      <c r="F23" s="11">
        <v>0.03</v>
      </c>
      <c r="G23" s="11">
        <v>0.15</v>
      </c>
      <c r="H23" s="11">
        <v>0.08</v>
      </c>
      <c r="I23" s="11">
        <v>0.12</v>
      </c>
      <c r="J23" s="11">
        <v>7.0000000000000007E-2</v>
      </c>
      <c r="K23" s="11">
        <v>0.05</v>
      </c>
      <c r="L23" s="11">
        <v>0.11</v>
      </c>
      <c r="M23" s="11">
        <v>0.15</v>
      </c>
      <c r="N23" s="11">
        <v>0.1</v>
      </c>
      <c r="O23" s="11">
        <v>0.2</v>
      </c>
      <c r="P23" s="11">
        <v>0.1</v>
      </c>
      <c r="Q23" s="11">
        <v>0.1</v>
      </c>
      <c r="R23" s="11">
        <v>0.25</v>
      </c>
      <c r="S23" s="11">
        <v>0.1</v>
      </c>
      <c r="T23" s="11">
        <v>0.15</v>
      </c>
      <c r="U23" s="11">
        <v>0.1</v>
      </c>
      <c r="V23" s="11">
        <v>0.1</v>
      </c>
      <c r="W23" s="11">
        <v>0.1</v>
      </c>
      <c r="X23" s="11">
        <v>0.1</v>
      </c>
      <c r="Y23" s="11">
        <v>0.1</v>
      </c>
      <c r="Z23" s="11">
        <v>0.1</v>
      </c>
      <c r="AA23" s="11">
        <v>0.11210000000000001</v>
      </c>
    </row>
    <row r="24" spans="1:27" ht="20.100000000000001" customHeight="1">
      <c r="A24" s="5" t="s">
        <v>1780</v>
      </c>
      <c r="B24" s="11" t="s">
        <v>1777</v>
      </c>
      <c r="C24" s="11">
        <v>0.15</v>
      </c>
      <c r="D24" s="11">
        <v>0.15</v>
      </c>
      <c r="E24" s="11">
        <v>0.12</v>
      </c>
      <c r="F24" s="11">
        <v>0.05</v>
      </c>
      <c r="G24" s="11">
        <v>0.1</v>
      </c>
      <c r="H24" s="11">
        <v>0.12</v>
      </c>
      <c r="I24" s="11">
        <v>0.15</v>
      </c>
      <c r="J24" s="11">
        <v>0.1</v>
      </c>
      <c r="K24" s="11">
        <v>0.05</v>
      </c>
      <c r="L24" s="11">
        <v>0.11</v>
      </c>
      <c r="M24" s="11">
        <v>0.15</v>
      </c>
      <c r="N24" s="11">
        <v>0.1</v>
      </c>
      <c r="O24" s="11">
        <v>0.25</v>
      </c>
      <c r="P24" s="11">
        <v>0.08</v>
      </c>
      <c r="Q24" s="11">
        <v>0.18</v>
      </c>
      <c r="R24" s="11">
        <v>0.2</v>
      </c>
      <c r="S24" s="11">
        <v>0.13</v>
      </c>
      <c r="T24" s="11">
        <v>0.2</v>
      </c>
      <c r="U24" s="11">
        <v>0.1</v>
      </c>
      <c r="V24" s="11">
        <v>0.1</v>
      </c>
      <c r="W24" s="11">
        <v>0.1</v>
      </c>
      <c r="X24" s="11">
        <v>0.1</v>
      </c>
      <c r="Y24" s="11">
        <v>0.05</v>
      </c>
      <c r="Z24" s="11">
        <v>0.05</v>
      </c>
      <c r="AA24" s="11">
        <v>0.12039999999999999</v>
      </c>
    </row>
    <row r="25" spans="1:27" ht="20.100000000000001" customHeight="1">
      <c r="A25" s="5" t="s">
        <v>1780</v>
      </c>
      <c r="B25" s="11" t="s">
        <v>1778</v>
      </c>
      <c r="C25" s="11">
        <v>0.15</v>
      </c>
      <c r="D25" s="11">
        <v>7.0000000000000007E-2</v>
      </c>
      <c r="E25" s="11">
        <v>0.08</v>
      </c>
      <c r="F25" s="11">
        <v>0.15</v>
      </c>
      <c r="G25" s="11">
        <v>0.3</v>
      </c>
      <c r="H25" s="11">
        <v>0.2</v>
      </c>
      <c r="I25" s="11">
        <v>0.1</v>
      </c>
      <c r="J25" s="11">
        <v>0.13</v>
      </c>
      <c r="K25" s="11">
        <v>0.15</v>
      </c>
      <c r="L25" s="11">
        <v>0.28000000000000003</v>
      </c>
      <c r="M25" s="11">
        <v>0.15</v>
      </c>
      <c r="N25" s="11">
        <v>0.1</v>
      </c>
      <c r="O25" s="11">
        <v>0.14000000000000001</v>
      </c>
      <c r="P25" s="11">
        <v>0.15</v>
      </c>
      <c r="Q25" s="11">
        <v>0.27</v>
      </c>
      <c r="R25" s="11">
        <v>0.05</v>
      </c>
      <c r="S25" s="11">
        <v>0.2</v>
      </c>
      <c r="T25" s="11">
        <v>0.15</v>
      </c>
      <c r="U25" s="11">
        <v>0.1</v>
      </c>
      <c r="V25" s="11">
        <v>0.22</v>
      </c>
      <c r="W25" s="11">
        <v>0.1</v>
      </c>
      <c r="X25" s="11">
        <v>0.1</v>
      </c>
      <c r="Y25" s="11">
        <v>0.15</v>
      </c>
      <c r="Z25" s="11">
        <v>0.12</v>
      </c>
      <c r="AA25" s="11">
        <v>0.15040000000000001</v>
      </c>
    </row>
    <row r="26" spans="1:27" ht="20.100000000000001" customHeight="1">
      <c r="A26" s="5" t="s">
        <v>1780</v>
      </c>
      <c r="B26" s="11" t="s">
        <v>1779</v>
      </c>
      <c r="C26" s="11">
        <v>0.25</v>
      </c>
      <c r="D26" s="11">
        <v>0.28000000000000003</v>
      </c>
      <c r="E26" s="11">
        <v>0.35</v>
      </c>
      <c r="F26" s="11">
        <v>0.32</v>
      </c>
      <c r="G26" s="11">
        <v>0.3</v>
      </c>
      <c r="H26" s="11">
        <v>0.33</v>
      </c>
      <c r="I26" s="11">
        <v>0.35</v>
      </c>
      <c r="J26" s="11">
        <v>0.32</v>
      </c>
      <c r="K26" s="11">
        <v>0.35</v>
      </c>
      <c r="L26" s="11">
        <v>0.35</v>
      </c>
      <c r="M26" s="11">
        <v>0.25</v>
      </c>
      <c r="N26" s="11">
        <v>0.4</v>
      </c>
      <c r="O26" s="11">
        <v>0.06</v>
      </c>
      <c r="P26" s="11">
        <v>0.3</v>
      </c>
      <c r="Q26" s="11">
        <v>0.33</v>
      </c>
      <c r="R26" s="11">
        <v>0.1</v>
      </c>
      <c r="S26" s="11">
        <v>0.22</v>
      </c>
      <c r="T26" s="11">
        <v>0.35</v>
      </c>
      <c r="U26" s="11">
        <v>0.15</v>
      </c>
      <c r="V26" s="11">
        <v>0.23</v>
      </c>
      <c r="W26" s="11">
        <v>0.3</v>
      </c>
      <c r="X26" s="11">
        <v>0.15</v>
      </c>
      <c r="Y26" s="11">
        <v>0.2</v>
      </c>
      <c r="Z26" s="11">
        <v>0.25</v>
      </c>
      <c r="AA26" s="11">
        <v>0.27039999999999997</v>
      </c>
    </row>
    <row r="27" spans="1:27" ht="20.100000000000001" customHeight="1">
      <c r="A27" s="5" t="s">
        <v>1781</v>
      </c>
      <c r="B27" s="11" t="s">
        <v>211</v>
      </c>
      <c r="C27" s="11">
        <v>0.3</v>
      </c>
      <c r="D27" s="11">
        <v>0.28000000000000003</v>
      </c>
      <c r="E27" s="11">
        <v>0.25</v>
      </c>
      <c r="F27" s="11">
        <v>0.25</v>
      </c>
      <c r="G27" s="11">
        <v>0.1</v>
      </c>
      <c r="H27" s="11">
        <v>0.08</v>
      </c>
      <c r="I27" s="11">
        <v>0.12</v>
      </c>
      <c r="J27" s="11">
        <v>0.3</v>
      </c>
      <c r="K27" s="11">
        <v>0.25</v>
      </c>
      <c r="L27" s="11">
        <v>0.17</v>
      </c>
      <c r="M27" s="11">
        <v>0.3</v>
      </c>
      <c r="N27" s="11">
        <v>0.1</v>
      </c>
      <c r="O27" s="11">
        <v>0.05</v>
      </c>
      <c r="P27" s="11">
        <v>0.1</v>
      </c>
      <c r="Q27" s="11">
        <v>0.2</v>
      </c>
      <c r="R27" s="11">
        <v>0.15</v>
      </c>
      <c r="S27" s="11">
        <v>0.15</v>
      </c>
      <c r="T27" s="11">
        <v>0.1</v>
      </c>
      <c r="U27" s="11">
        <v>0.25</v>
      </c>
      <c r="V27" s="11">
        <v>0.3</v>
      </c>
      <c r="W27" s="11">
        <v>0.3</v>
      </c>
      <c r="X27" s="11">
        <v>0.35</v>
      </c>
      <c r="Y27" s="11">
        <v>0.28000000000000003</v>
      </c>
      <c r="Z27" s="11">
        <v>0.3</v>
      </c>
      <c r="AA27" s="11">
        <v>0.20960000000000001</v>
      </c>
    </row>
    <row r="28" spans="1:27" ht="20.100000000000001" customHeight="1">
      <c r="A28" s="5" t="s">
        <v>1781</v>
      </c>
      <c r="B28" s="11" t="s">
        <v>1769</v>
      </c>
      <c r="C28" s="11">
        <v>0.15</v>
      </c>
      <c r="D28" s="11">
        <v>0.15</v>
      </c>
      <c r="E28" s="11">
        <v>0.18</v>
      </c>
      <c r="F28" s="11">
        <v>0.11</v>
      </c>
      <c r="G28" s="11">
        <v>7.0000000000000007E-2</v>
      </c>
      <c r="H28" s="11">
        <v>0.1</v>
      </c>
      <c r="I28" s="11">
        <v>0.15</v>
      </c>
      <c r="J28" s="11">
        <v>0.15</v>
      </c>
      <c r="K28" s="11">
        <v>0.1</v>
      </c>
      <c r="L28" s="11">
        <v>0.1</v>
      </c>
      <c r="M28" s="11">
        <v>0.16</v>
      </c>
      <c r="N28" s="11">
        <v>0.15</v>
      </c>
      <c r="O28" s="11">
        <v>0.22</v>
      </c>
      <c r="P28" s="11">
        <v>0.25</v>
      </c>
      <c r="Q28" s="11">
        <v>0.1</v>
      </c>
      <c r="R28" s="11">
        <v>0.15</v>
      </c>
      <c r="S28" s="11">
        <v>0.17</v>
      </c>
      <c r="T28" s="11">
        <v>0.15</v>
      </c>
      <c r="U28" s="11">
        <v>0.12</v>
      </c>
      <c r="V28" s="11">
        <v>0.2</v>
      </c>
      <c r="W28" s="11">
        <v>0.17</v>
      </c>
      <c r="X28" s="11">
        <v>0.2</v>
      </c>
      <c r="Y28" s="11">
        <v>0.2</v>
      </c>
      <c r="Z28" s="11">
        <v>0.15</v>
      </c>
      <c r="AA28" s="11">
        <v>0.15210000000000001</v>
      </c>
    </row>
    <row r="29" spans="1:27" ht="20.100000000000001" customHeight="1">
      <c r="A29" s="5" t="s">
        <v>1781</v>
      </c>
      <c r="B29" s="11" t="s">
        <v>1776</v>
      </c>
      <c r="C29" s="11">
        <v>0.08</v>
      </c>
      <c r="D29" s="11">
        <v>0.11</v>
      </c>
      <c r="E29" s="11">
        <v>0.1</v>
      </c>
      <c r="F29" s="11">
        <v>0.09</v>
      </c>
      <c r="G29" s="11">
        <v>0.03</v>
      </c>
      <c r="H29" s="11">
        <v>0.13</v>
      </c>
      <c r="I29" s="11">
        <v>0.22</v>
      </c>
      <c r="J29" s="11">
        <v>0.1</v>
      </c>
      <c r="K29" s="11">
        <v>0.08</v>
      </c>
      <c r="L29" s="11">
        <v>0.08</v>
      </c>
      <c r="M29" s="11">
        <v>0.14000000000000001</v>
      </c>
      <c r="N29" s="11">
        <v>0.1</v>
      </c>
      <c r="O29" s="11">
        <v>0.57999999999999996</v>
      </c>
      <c r="P29" s="11">
        <v>0.1</v>
      </c>
      <c r="Q29" s="11">
        <v>0.15</v>
      </c>
      <c r="R29" s="11">
        <v>0.1</v>
      </c>
      <c r="S29" s="11">
        <v>0.08</v>
      </c>
      <c r="T29" s="11">
        <v>0.15</v>
      </c>
      <c r="U29" s="11">
        <v>0.13</v>
      </c>
      <c r="V29" s="11">
        <v>0.08</v>
      </c>
      <c r="W29" s="11">
        <v>0.05</v>
      </c>
      <c r="X29" s="11">
        <v>0.12</v>
      </c>
      <c r="Y29" s="11">
        <v>0.11</v>
      </c>
      <c r="Z29" s="11">
        <v>7.0000000000000007E-2</v>
      </c>
      <c r="AA29" s="11">
        <v>0.1242</v>
      </c>
    </row>
    <row r="30" spans="1:27" ht="20.100000000000001" customHeight="1">
      <c r="A30" s="5" t="s">
        <v>1781</v>
      </c>
      <c r="B30" s="11" t="s">
        <v>1777</v>
      </c>
      <c r="C30" s="11">
        <v>0.11</v>
      </c>
      <c r="D30" s="11">
        <v>0.13</v>
      </c>
      <c r="E30" s="11">
        <v>0.12</v>
      </c>
      <c r="F30" s="11">
        <v>0.1</v>
      </c>
      <c r="G30" s="11">
        <v>0.38</v>
      </c>
      <c r="H30" s="11">
        <v>0.25</v>
      </c>
      <c r="I30" s="11">
        <v>0.17</v>
      </c>
      <c r="J30" s="11">
        <v>0.08</v>
      </c>
      <c r="K30" s="11">
        <v>0.1</v>
      </c>
      <c r="L30" s="11">
        <v>7.0000000000000007E-2</v>
      </c>
      <c r="M30" s="11">
        <v>0.08</v>
      </c>
      <c r="N30" s="11">
        <v>0.1</v>
      </c>
      <c r="O30" s="11">
        <v>0.03</v>
      </c>
      <c r="P30" s="11">
        <v>0.15</v>
      </c>
      <c r="Q30" s="11">
        <v>0.11</v>
      </c>
      <c r="R30" s="11">
        <v>0.15</v>
      </c>
      <c r="S30" s="11">
        <v>0.12</v>
      </c>
      <c r="T30" s="11">
        <v>0.15</v>
      </c>
      <c r="U30" s="11">
        <v>0.12</v>
      </c>
      <c r="V30" s="11">
        <v>0.1</v>
      </c>
      <c r="W30" s="11">
        <v>0.1</v>
      </c>
      <c r="X30" s="11">
        <v>0.11</v>
      </c>
      <c r="Y30" s="11">
        <v>0.08</v>
      </c>
      <c r="Z30" s="11">
        <v>0.08</v>
      </c>
      <c r="AA30" s="11">
        <v>0.1246</v>
      </c>
    </row>
    <row r="31" spans="1:27" ht="20.100000000000001" customHeight="1">
      <c r="A31" s="5" t="s">
        <v>1781</v>
      </c>
      <c r="B31" s="11" t="s">
        <v>1778</v>
      </c>
      <c r="C31" s="11">
        <v>0.12</v>
      </c>
      <c r="D31" s="11">
        <v>7.0000000000000007E-2</v>
      </c>
      <c r="E31" s="11">
        <v>0.08</v>
      </c>
      <c r="F31" s="11">
        <v>0.2</v>
      </c>
      <c r="G31" s="11">
        <v>0.12</v>
      </c>
      <c r="H31" s="11">
        <v>0.24</v>
      </c>
      <c r="I31" s="11">
        <v>7.0000000000000007E-2</v>
      </c>
      <c r="J31" s="11">
        <v>0.17</v>
      </c>
      <c r="K31" s="11">
        <v>0.22</v>
      </c>
      <c r="L31" s="11">
        <v>0.28000000000000003</v>
      </c>
      <c r="M31" s="11">
        <v>0.17</v>
      </c>
      <c r="N31" s="11">
        <v>0.35</v>
      </c>
      <c r="O31" s="11">
        <v>7.0000000000000007E-2</v>
      </c>
      <c r="P31" s="11">
        <v>0.15</v>
      </c>
      <c r="Q31" s="11">
        <v>0.27</v>
      </c>
      <c r="R31" s="11">
        <v>0.17</v>
      </c>
      <c r="S31" s="11">
        <v>0.2</v>
      </c>
      <c r="T31" s="11">
        <v>0.15</v>
      </c>
      <c r="U31" s="11">
        <v>0.1</v>
      </c>
      <c r="V31" s="11">
        <v>0.1</v>
      </c>
      <c r="W31" s="11">
        <v>0.18</v>
      </c>
      <c r="X31" s="11">
        <v>0.02</v>
      </c>
      <c r="Y31" s="11">
        <v>0.08</v>
      </c>
      <c r="Z31" s="11">
        <v>0.1</v>
      </c>
      <c r="AA31" s="11">
        <v>0.15329999999999999</v>
      </c>
    </row>
    <row r="32" spans="1:27" ht="20.100000000000001" customHeight="1">
      <c r="A32" s="5" t="s">
        <v>1781</v>
      </c>
      <c r="B32" s="11" t="s">
        <v>1779</v>
      </c>
      <c r="C32" s="11">
        <v>0.24</v>
      </c>
      <c r="D32" s="11">
        <v>0.26</v>
      </c>
      <c r="E32" s="11">
        <v>0.27</v>
      </c>
      <c r="F32" s="11">
        <v>0.25</v>
      </c>
      <c r="G32" s="11">
        <v>0.3</v>
      </c>
      <c r="H32" s="11">
        <v>0.2</v>
      </c>
      <c r="I32" s="11">
        <v>0.27</v>
      </c>
      <c r="J32" s="11">
        <v>0.2</v>
      </c>
      <c r="K32" s="11">
        <v>0.25</v>
      </c>
      <c r="L32" s="11">
        <v>0.3</v>
      </c>
      <c r="M32" s="11">
        <v>0.15</v>
      </c>
      <c r="N32" s="11">
        <v>0.2</v>
      </c>
      <c r="O32" s="11">
        <v>0.05</v>
      </c>
      <c r="P32" s="11">
        <v>0.25</v>
      </c>
      <c r="Q32" s="11">
        <v>0.17</v>
      </c>
      <c r="R32" s="11">
        <v>0.28000000000000003</v>
      </c>
      <c r="S32" s="11">
        <v>0.28000000000000003</v>
      </c>
      <c r="T32" s="11">
        <v>0.3</v>
      </c>
      <c r="U32" s="11">
        <v>0.28000000000000003</v>
      </c>
      <c r="V32" s="11">
        <v>0.22</v>
      </c>
      <c r="W32" s="11">
        <v>0.2</v>
      </c>
      <c r="X32" s="11">
        <v>0.2</v>
      </c>
      <c r="Y32" s="11">
        <v>0.25</v>
      </c>
      <c r="Z32" s="11">
        <v>0.3</v>
      </c>
      <c r="AA32" s="11">
        <v>0.23619999999999999</v>
      </c>
    </row>
    <row r="33" spans="1:27" s="54" customFormat="1" ht="20.100000000000001" customHeight="1">
      <c r="A33" s="55" t="s">
        <v>1782</v>
      </c>
      <c r="B33" s="56" t="s">
        <v>211</v>
      </c>
      <c r="C33" s="56">
        <v>0.24</v>
      </c>
      <c r="D33" s="56">
        <v>0.25</v>
      </c>
      <c r="E33" s="56">
        <v>0.2</v>
      </c>
      <c r="F33" s="56">
        <v>0.19</v>
      </c>
      <c r="G33" s="57">
        <v>0.05</v>
      </c>
      <c r="H33" s="56">
        <v>0.09</v>
      </c>
      <c r="I33" s="56">
        <v>0.1</v>
      </c>
      <c r="J33" s="56">
        <v>0.09</v>
      </c>
      <c r="K33" s="56">
        <v>0.1</v>
      </c>
      <c r="L33" s="56">
        <v>0.1</v>
      </c>
      <c r="M33" s="56">
        <v>0.08</v>
      </c>
      <c r="N33" s="56">
        <v>0.08</v>
      </c>
      <c r="O33" s="56">
        <v>0.06</v>
      </c>
      <c r="P33" s="56">
        <v>0.05</v>
      </c>
      <c r="Q33" s="56">
        <v>0.08</v>
      </c>
      <c r="R33" s="56">
        <v>0.2</v>
      </c>
      <c r="S33" s="56">
        <v>0.09</v>
      </c>
      <c r="T33" s="56">
        <v>0.09</v>
      </c>
      <c r="U33" s="56">
        <v>0.28000000000000003</v>
      </c>
      <c r="V33" s="57">
        <v>0.28000000000000003</v>
      </c>
      <c r="W33" s="56">
        <v>0.25</v>
      </c>
      <c r="X33" s="56">
        <v>0.28999999999999998</v>
      </c>
      <c r="Y33" s="56">
        <v>0.36</v>
      </c>
      <c r="Z33" s="56">
        <v>0.32</v>
      </c>
      <c r="AA33" s="58">
        <v>0.16</v>
      </c>
    </row>
    <row r="34" spans="1:27" s="54" customFormat="1" ht="20.100000000000001" customHeight="1">
      <c r="A34" s="55" t="s">
        <v>1782</v>
      </c>
      <c r="B34" s="56" t="s">
        <v>1769</v>
      </c>
      <c r="C34" s="56">
        <v>0.25</v>
      </c>
      <c r="D34" s="56">
        <v>0.23</v>
      </c>
      <c r="E34" s="56">
        <v>0.23</v>
      </c>
      <c r="F34" s="56">
        <v>0.28000000000000003</v>
      </c>
      <c r="G34" s="57">
        <v>7.0000000000000007E-2</v>
      </c>
      <c r="H34" s="56">
        <v>0.18</v>
      </c>
      <c r="I34" s="56">
        <v>0.12</v>
      </c>
      <c r="J34" s="56">
        <v>0.06</v>
      </c>
      <c r="K34" s="56">
        <v>0.09</v>
      </c>
      <c r="L34" s="56">
        <v>0.15</v>
      </c>
      <c r="M34" s="56">
        <v>0.19</v>
      </c>
      <c r="N34" s="56">
        <v>0.13</v>
      </c>
      <c r="O34" s="56">
        <v>0.15</v>
      </c>
      <c r="P34" s="56">
        <v>0.12</v>
      </c>
      <c r="Q34" s="56">
        <v>0.14000000000000001</v>
      </c>
      <c r="R34" s="56">
        <v>0.20250000000000001</v>
      </c>
      <c r="S34" s="56">
        <v>0.12</v>
      </c>
      <c r="T34" s="56">
        <v>0.13</v>
      </c>
      <c r="U34" s="56">
        <v>0.17</v>
      </c>
      <c r="V34" s="57">
        <v>0.18</v>
      </c>
      <c r="W34" s="56">
        <v>0.2</v>
      </c>
      <c r="X34" s="56">
        <v>0.15</v>
      </c>
      <c r="Y34" s="56">
        <v>0.16</v>
      </c>
      <c r="Z34" s="56">
        <v>0.14000000000000001</v>
      </c>
      <c r="AA34" s="58">
        <v>0.16</v>
      </c>
    </row>
    <row r="35" spans="1:27" s="54" customFormat="1" ht="20.100000000000001" customHeight="1">
      <c r="A35" s="55" t="s">
        <v>1782</v>
      </c>
      <c r="B35" s="56" t="s">
        <v>1776</v>
      </c>
      <c r="C35" s="56">
        <v>0.15</v>
      </c>
      <c r="D35" s="56">
        <v>0.16</v>
      </c>
      <c r="E35" s="56">
        <v>0.12</v>
      </c>
      <c r="F35" s="56">
        <v>0.18</v>
      </c>
      <c r="G35" s="57">
        <v>0.08</v>
      </c>
      <c r="H35" s="56">
        <v>0.23</v>
      </c>
      <c r="I35" s="56">
        <v>0.24</v>
      </c>
      <c r="J35" s="56">
        <v>0.05</v>
      </c>
      <c r="K35" s="56">
        <v>0.05</v>
      </c>
      <c r="L35" s="56">
        <v>0.18</v>
      </c>
      <c r="M35" s="56">
        <v>0.12</v>
      </c>
      <c r="N35" s="56">
        <v>0.15</v>
      </c>
      <c r="O35" s="56">
        <v>0.51</v>
      </c>
      <c r="P35" s="56">
        <v>0.19</v>
      </c>
      <c r="Q35" s="56">
        <v>0.15</v>
      </c>
      <c r="R35" s="56">
        <v>0.15</v>
      </c>
      <c r="S35" s="56">
        <v>0.11</v>
      </c>
      <c r="T35" s="56">
        <v>0.12</v>
      </c>
      <c r="U35" s="56">
        <v>0.1</v>
      </c>
      <c r="V35" s="57">
        <v>0.12</v>
      </c>
      <c r="W35" s="56">
        <v>0.17</v>
      </c>
      <c r="X35" s="56">
        <v>0.12</v>
      </c>
      <c r="Y35" s="56">
        <v>0.1</v>
      </c>
      <c r="Z35" s="56">
        <v>0.1</v>
      </c>
      <c r="AA35" s="58">
        <v>0.15</v>
      </c>
    </row>
    <row r="36" spans="1:27" s="54" customFormat="1" ht="20.100000000000001" customHeight="1">
      <c r="A36" s="55" t="s">
        <v>1782</v>
      </c>
      <c r="B36" s="56" t="s">
        <v>1777</v>
      </c>
      <c r="C36" s="56">
        <v>0.1</v>
      </c>
      <c r="D36" s="56">
        <v>0.08</v>
      </c>
      <c r="E36" s="56">
        <v>0.08</v>
      </c>
      <c r="F36" s="56">
        <v>0.14000000000000001</v>
      </c>
      <c r="G36" s="57">
        <v>0.4</v>
      </c>
      <c r="H36" s="56">
        <v>0.1</v>
      </c>
      <c r="I36" s="56">
        <v>0.12</v>
      </c>
      <c r="J36" s="56">
        <v>0.1</v>
      </c>
      <c r="K36" s="56">
        <v>0.15</v>
      </c>
      <c r="L36" s="56">
        <v>0.09</v>
      </c>
      <c r="M36" s="56">
        <v>0.18</v>
      </c>
      <c r="N36" s="56">
        <v>0.14000000000000001</v>
      </c>
      <c r="O36" s="56">
        <v>0.12</v>
      </c>
      <c r="P36" s="56">
        <v>0.17</v>
      </c>
      <c r="Q36" s="56">
        <v>0.26</v>
      </c>
      <c r="R36" s="56">
        <v>0.25</v>
      </c>
      <c r="S36" s="56">
        <v>0.15</v>
      </c>
      <c r="T36" s="56">
        <v>0.18</v>
      </c>
      <c r="U36" s="56">
        <v>7.0000000000000007E-2</v>
      </c>
      <c r="V36" s="57">
        <v>0.12</v>
      </c>
      <c r="W36" s="56">
        <v>0.08</v>
      </c>
      <c r="X36" s="56">
        <v>0.11</v>
      </c>
      <c r="Y36" s="56">
        <v>7.0000000000000007E-2</v>
      </c>
      <c r="Z36" s="56">
        <v>0.08</v>
      </c>
      <c r="AA36" s="58">
        <v>0.14000000000000001</v>
      </c>
    </row>
    <row r="37" spans="1:27" s="54" customFormat="1" ht="20.100000000000001" customHeight="1">
      <c r="A37" s="55" t="s">
        <v>1782</v>
      </c>
      <c r="B37" s="56" t="s">
        <v>1778</v>
      </c>
      <c r="C37" s="56">
        <v>0.06</v>
      </c>
      <c r="D37" s="56">
        <v>0.1</v>
      </c>
      <c r="E37" s="56">
        <v>0.11</v>
      </c>
      <c r="F37" s="56">
        <v>0.09</v>
      </c>
      <c r="G37" s="57">
        <v>0.1</v>
      </c>
      <c r="H37" s="56">
        <v>0.18</v>
      </c>
      <c r="I37" s="56">
        <v>0.13</v>
      </c>
      <c r="J37" s="56">
        <v>0.22</v>
      </c>
      <c r="K37" s="56">
        <v>0.15</v>
      </c>
      <c r="L37" s="56">
        <v>0.2</v>
      </c>
      <c r="M37" s="56">
        <v>0.16</v>
      </c>
      <c r="N37" s="56">
        <v>0.26</v>
      </c>
      <c r="O37" s="56">
        <v>0.1</v>
      </c>
      <c r="P37" s="56">
        <v>0.25</v>
      </c>
      <c r="Q37" s="56">
        <v>0.27</v>
      </c>
      <c r="R37" s="56">
        <v>0.1</v>
      </c>
      <c r="S37" s="56">
        <v>0.23</v>
      </c>
      <c r="T37" s="56">
        <v>0.17</v>
      </c>
      <c r="U37" s="56">
        <v>0.1</v>
      </c>
      <c r="V37" s="57">
        <v>0.05</v>
      </c>
      <c r="W37" s="56">
        <v>0.08</v>
      </c>
      <c r="X37" s="56">
        <v>0.08</v>
      </c>
      <c r="Y37" s="56">
        <v>0.05</v>
      </c>
      <c r="Z37" s="56">
        <v>0.08</v>
      </c>
      <c r="AA37" s="58">
        <v>0.14000000000000001</v>
      </c>
    </row>
    <row r="38" spans="1:27" s="54" customFormat="1" ht="20.100000000000001" customHeight="1">
      <c r="A38" s="55" t="s">
        <v>1782</v>
      </c>
      <c r="B38" s="56" t="s">
        <v>1779</v>
      </c>
      <c r="C38" s="56">
        <v>0.2</v>
      </c>
      <c r="D38" s="56">
        <v>0.18</v>
      </c>
      <c r="E38" s="56">
        <v>0.26</v>
      </c>
      <c r="F38" s="56">
        <v>0.12</v>
      </c>
      <c r="G38" s="57">
        <v>0.3</v>
      </c>
      <c r="H38" s="56">
        <v>0.22</v>
      </c>
      <c r="I38" s="56">
        <v>0.28999999999999998</v>
      </c>
      <c r="J38" s="56">
        <v>0.48</v>
      </c>
      <c r="K38" s="56">
        <v>0.46</v>
      </c>
      <c r="L38" s="56">
        <v>0.28000000000000003</v>
      </c>
      <c r="M38" s="56">
        <v>0.27</v>
      </c>
      <c r="N38" s="56">
        <v>0.24</v>
      </c>
      <c r="O38" s="56">
        <v>0.06</v>
      </c>
      <c r="P38" s="56">
        <v>0.22</v>
      </c>
      <c r="Q38" s="56">
        <v>0.1</v>
      </c>
      <c r="R38" s="56">
        <v>9.7500000000000003E-2</v>
      </c>
      <c r="S38" s="56">
        <v>0.3</v>
      </c>
      <c r="T38" s="56">
        <v>0.31</v>
      </c>
      <c r="U38" s="56">
        <v>0.28000000000000003</v>
      </c>
      <c r="V38" s="57">
        <v>0.25</v>
      </c>
      <c r="W38" s="56">
        <v>0.22</v>
      </c>
      <c r="X38" s="56">
        <v>0.25</v>
      </c>
      <c r="Y38" s="56">
        <v>0.26</v>
      </c>
      <c r="Z38" s="56">
        <v>0.28000000000000003</v>
      </c>
      <c r="AA38" s="58">
        <v>0.25</v>
      </c>
    </row>
  </sheetData>
  <phoneticPr fontId="62" type="noConversion"/>
  <pageMargins left="0.75" right="0.75" top="1" bottom="1" header="0.5" footer="0.5"/>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471"/>
  <sheetViews>
    <sheetView workbookViewId="0">
      <pane xSplit="1" ySplit="1" topLeftCell="B458" activePane="bottomRight" state="frozen"/>
      <selection pane="topRight"/>
      <selection pane="bottomLeft"/>
      <selection pane="bottomRight"/>
    </sheetView>
  </sheetViews>
  <sheetFormatPr defaultColWidth="13.125" defaultRowHeight="20.100000000000001" customHeight="1"/>
  <cols>
    <col min="1" max="1" width="13.125" style="46" customWidth="1"/>
    <col min="2" max="2" width="13.125" customWidth="1"/>
  </cols>
  <sheetData>
    <row r="1" spans="1:2" ht="30" customHeight="1">
      <c r="A1" s="47" t="s">
        <v>1695</v>
      </c>
      <c r="B1" s="47" t="s">
        <v>1783</v>
      </c>
    </row>
    <row r="2" spans="1:2" ht="20.100000000000001" customHeight="1">
      <c r="A2" s="48" t="s">
        <v>1784</v>
      </c>
      <c r="B2" s="49">
        <v>107.5</v>
      </c>
    </row>
    <row r="3" spans="1:2" ht="20.100000000000001" customHeight="1">
      <c r="A3" s="48" t="s">
        <v>1785</v>
      </c>
      <c r="B3" s="49">
        <v>113</v>
      </c>
    </row>
    <row r="4" spans="1:2" ht="20.100000000000001" customHeight="1">
      <c r="A4" s="48" t="s">
        <v>1786</v>
      </c>
      <c r="B4" s="49">
        <v>108.5</v>
      </c>
    </row>
    <row r="5" spans="1:2" ht="20.100000000000001" customHeight="1">
      <c r="A5" s="48" t="s">
        <v>1787</v>
      </c>
      <c r="B5" s="49">
        <v>107</v>
      </c>
    </row>
    <row r="6" spans="1:2" ht="20.100000000000001" customHeight="1">
      <c r="A6" s="48" t="s">
        <v>1788</v>
      </c>
      <c r="B6" s="49">
        <v>107</v>
      </c>
    </row>
    <row r="7" spans="1:2" ht="20.100000000000001" customHeight="1">
      <c r="A7" s="48" t="s">
        <v>1789</v>
      </c>
      <c r="B7" s="49">
        <v>110</v>
      </c>
    </row>
    <row r="8" spans="1:2" ht="20.100000000000001" customHeight="1">
      <c r="A8" s="48" t="s">
        <v>1790</v>
      </c>
      <c r="B8" s="49">
        <v>110</v>
      </c>
    </row>
    <row r="9" spans="1:2" ht="20.100000000000001" customHeight="1">
      <c r="A9" s="48" t="s">
        <v>1791</v>
      </c>
      <c r="B9" s="49">
        <v>107</v>
      </c>
    </row>
    <row r="10" spans="1:2" ht="20.100000000000001" customHeight="1">
      <c r="A10" s="48" t="s">
        <v>1792</v>
      </c>
      <c r="B10" s="49">
        <v>106.5</v>
      </c>
    </row>
    <row r="11" spans="1:2" ht="20.100000000000001" customHeight="1">
      <c r="A11" s="48" t="s">
        <v>1793</v>
      </c>
      <c r="B11" s="49">
        <v>108</v>
      </c>
    </row>
    <row r="12" spans="1:2" ht="20.100000000000001" customHeight="1">
      <c r="A12" s="48" t="s">
        <v>1794</v>
      </c>
      <c r="B12" s="49">
        <v>109</v>
      </c>
    </row>
    <row r="13" spans="1:2" ht="20.100000000000001" customHeight="1">
      <c r="A13" s="48" t="s">
        <v>1795</v>
      </c>
      <c r="B13" s="49">
        <v>106.5</v>
      </c>
    </row>
    <row r="14" spans="1:2" ht="20.100000000000001" customHeight="1">
      <c r="A14" s="48" t="s">
        <v>1796</v>
      </c>
      <c r="B14" s="49">
        <v>105</v>
      </c>
    </row>
    <row r="15" spans="1:2" ht="20.100000000000001" customHeight="1">
      <c r="A15" s="48" t="s">
        <v>1797</v>
      </c>
      <c r="B15" s="49">
        <v>103.5</v>
      </c>
    </row>
    <row r="16" spans="1:2" ht="20.100000000000001" customHeight="1">
      <c r="A16" s="48" t="s">
        <v>1798</v>
      </c>
      <c r="B16" s="49">
        <v>105</v>
      </c>
    </row>
    <row r="17" spans="1:2" ht="20.100000000000001" customHeight="1">
      <c r="A17" s="48" t="s">
        <v>1799</v>
      </c>
      <c r="B17" s="49">
        <v>103</v>
      </c>
    </row>
    <row r="18" spans="1:2" ht="20.100000000000001" customHeight="1">
      <c r="A18" s="48" t="s">
        <v>1800</v>
      </c>
      <c r="B18" s="49">
        <v>103</v>
      </c>
    </row>
    <row r="19" spans="1:2" ht="20.100000000000001" customHeight="1">
      <c r="A19" s="48" t="s">
        <v>1801</v>
      </c>
      <c r="B19" s="49">
        <v>102</v>
      </c>
    </row>
    <row r="20" spans="1:2" ht="20.100000000000001" customHeight="1">
      <c r="A20" s="48" t="s">
        <v>1802</v>
      </c>
      <c r="B20" s="49">
        <v>106.5</v>
      </c>
    </row>
    <row r="21" spans="1:2" ht="20.100000000000001" customHeight="1">
      <c r="A21" s="48" t="s">
        <v>1803</v>
      </c>
      <c r="B21" s="49">
        <v>108</v>
      </c>
    </row>
    <row r="22" spans="1:2" ht="20.100000000000001" customHeight="1">
      <c r="A22" s="48" t="s">
        <v>1804</v>
      </c>
      <c r="B22" s="49">
        <v>108.5</v>
      </c>
    </row>
    <row r="23" spans="1:2" ht="20.100000000000001" customHeight="1">
      <c r="A23" s="48" t="s">
        <v>1805</v>
      </c>
      <c r="B23" s="49">
        <v>108</v>
      </c>
    </row>
    <row r="24" spans="1:2" ht="20.100000000000001" customHeight="1">
      <c r="A24" s="48" t="s">
        <v>1806</v>
      </c>
      <c r="B24" s="49">
        <v>109.5</v>
      </c>
    </row>
    <row r="25" spans="1:2" ht="20.100000000000001" customHeight="1">
      <c r="A25" s="48" t="s">
        <v>1807</v>
      </c>
      <c r="B25" s="49">
        <v>108</v>
      </c>
    </row>
    <row r="26" spans="1:2" ht="20.100000000000001" customHeight="1">
      <c r="A26" s="48" t="s">
        <v>1808</v>
      </c>
      <c r="B26" s="49">
        <v>106.5</v>
      </c>
    </row>
    <row r="27" spans="1:2" ht="20.100000000000001" customHeight="1">
      <c r="A27" s="48" t="s">
        <v>1809</v>
      </c>
      <c r="B27" s="49">
        <v>107</v>
      </c>
    </row>
    <row r="28" spans="1:2" ht="20.100000000000001" customHeight="1">
      <c r="A28" s="48" t="s">
        <v>1810</v>
      </c>
      <c r="B28" s="49">
        <v>107</v>
      </c>
    </row>
    <row r="29" spans="1:2" ht="20.100000000000001" customHeight="1">
      <c r="A29" s="48" t="s">
        <v>1811</v>
      </c>
      <c r="B29" s="49">
        <v>106</v>
      </c>
    </row>
    <row r="30" spans="1:2" ht="20.100000000000001" customHeight="1">
      <c r="A30" s="48" t="s">
        <v>1812</v>
      </c>
      <c r="B30" s="49">
        <v>106.5</v>
      </c>
    </row>
    <row r="31" spans="1:2" ht="20.100000000000001" customHeight="1">
      <c r="A31" s="48" t="s">
        <v>1813</v>
      </c>
      <c r="B31" s="49">
        <v>106.5</v>
      </c>
    </row>
    <row r="32" spans="1:2" ht="20.100000000000001" customHeight="1">
      <c r="A32" s="48" t="s">
        <v>1814</v>
      </c>
      <c r="B32" s="49">
        <v>106.5</v>
      </c>
    </row>
    <row r="33" spans="1:2" ht="20.100000000000001" customHeight="1">
      <c r="A33" s="48" t="s">
        <v>1815</v>
      </c>
      <c r="B33" s="49">
        <v>107</v>
      </c>
    </row>
    <row r="34" spans="1:2" ht="20.100000000000001" customHeight="1">
      <c r="A34" s="48" t="s">
        <v>1816</v>
      </c>
      <c r="B34" s="49">
        <v>107</v>
      </c>
    </row>
    <row r="35" spans="1:2" ht="20.100000000000001" customHeight="1">
      <c r="A35" s="48" t="s">
        <v>1817</v>
      </c>
      <c r="B35" s="49">
        <v>108</v>
      </c>
    </row>
    <row r="36" spans="1:2" ht="20.100000000000001" customHeight="1">
      <c r="A36" s="48" t="s">
        <v>1818</v>
      </c>
      <c r="B36" s="49">
        <v>105.5</v>
      </c>
    </row>
    <row r="37" spans="1:2" ht="20.100000000000001" customHeight="1">
      <c r="A37" s="48" t="s">
        <v>1819</v>
      </c>
      <c r="B37" s="49">
        <v>107</v>
      </c>
    </row>
    <row r="38" spans="1:2" ht="20.100000000000001" customHeight="1">
      <c r="A38" s="48" t="s">
        <v>1820</v>
      </c>
      <c r="B38" s="49">
        <v>107.5</v>
      </c>
    </row>
    <row r="39" spans="1:2" ht="20.100000000000001" customHeight="1">
      <c r="A39" s="48" t="s">
        <v>1821</v>
      </c>
      <c r="B39" s="49">
        <v>109</v>
      </c>
    </row>
    <row r="40" spans="1:2" ht="20.100000000000001" customHeight="1">
      <c r="A40" s="48" t="s">
        <v>1822</v>
      </c>
      <c r="B40" s="49">
        <v>109</v>
      </c>
    </row>
    <row r="41" spans="1:2" ht="20.100000000000001" customHeight="1">
      <c r="A41" s="48" t="s">
        <v>1823</v>
      </c>
      <c r="B41" s="49">
        <v>109</v>
      </c>
    </row>
    <row r="42" spans="1:2" ht="20.100000000000001" customHeight="1">
      <c r="A42" s="48" t="s">
        <v>1824</v>
      </c>
      <c r="B42" s="49">
        <v>109</v>
      </c>
    </row>
    <row r="43" spans="1:2" ht="20.100000000000001" customHeight="1">
      <c r="A43" s="48" t="s">
        <v>1825</v>
      </c>
      <c r="B43" s="49">
        <v>111</v>
      </c>
    </row>
    <row r="44" spans="1:2" ht="20.100000000000001" customHeight="1">
      <c r="A44" s="48" t="s">
        <v>1826</v>
      </c>
      <c r="B44" s="49">
        <v>111</v>
      </c>
    </row>
    <row r="45" spans="1:2" ht="20.100000000000001" customHeight="1">
      <c r="A45" s="48" t="s">
        <v>1827</v>
      </c>
      <c r="B45" s="49">
        <v>112.5</v>
      </c>
    </row>
    <row r="46" spans="1:2" ht="20.100000000000001" customHeight="1">
      <c r="A46" s="48" t="s">
        <v>1828</v>
      </c>
      <c r="B46" s="49">
        <v>112.5</v>
      </c>
    </row>
    <row r="47" spans="1:2" ht="20.100000000000001" customHeight="1">
      <c r="A47" s="48" t="s">
        <v>1829</v>
      </c>
      <c r="B47" s="49">
        <v>112.5</v>
      </c>
    </row>
    <row r="48" spans="1:2" ht="20.100000000000001" customHeight="1">
      <c r="A48" s="48" t="s">
        <v>1830</v>
      </c>
      <c r="B48" s="49">
        <v>112.5</v>
      </c>
    </row>
    <row r="49" spans="1:2" ht="20.100000000000001" customHeight="1">
      <c r="A49" s="48" t="s">
        <v>1831</v>
      </c>
      <c r="B49" s="49">
        <v>112.5</v>
      </c>
    </row>
    <row r="50" spans="1:2" ht="20.100000000000001" customHeight="1">
      <c r="A50" s="48" t="s">
        <v>1832</v>
      </c>
      <c r="B50" s="49">
        <v>112.5</v>
      </c>
    </row>
    <row r="51" spans="1:2" ht="20.100000000000001" customHeight="1">
      <c r="A51" s="48" t="s">
        <v>1833</v>
      </c>
      <c r="B51" s="49">
        <v>109.25</v>
      </c>
    </row>
    <row r="52" spans="1:2" ht="20.100000000000001" customHeight="1">
      <c r="A52" s="48" t="s">
        <v>1834</v>
      </c>
      <c r="B52" s="49">
        <v>108.5</v>
      </c>
    </row>
    <row r="53" spans="1:2" ht="20.100000000000001" customHeight="1">
      <c r="A53" s="48" t="s">
        <v>1835</v>
      </c>
      <c r="B53" s="49">
        <v>110.375</v>
      </c>
    </row>
    <row r="54" spans="1:2" ht="20.100000000000001" customHeight="1">
      <c r="A54" s="48" t="s">
        <v>1836</v>
      </c>
      <c r="B54" s="49">
        <v>110.25</v>
      </c>
    </row>
    <row r="55" spans="1:2" ht="20.100000000000001" customHeight="1">
      <c r="A55" s="48" t="s">
        <v>1837</v>
      </c>
      <c r="B55" s="49">
        <v>109.125</v>
      </c>
    </row>
    <row r="56" spans="1:2" ht="20.100000000000001" customHeight="1">
      <c r="A56" s="48" t="s">
        <v>1838</v>
      </c>
      <c r="B56" s="49">
        <v>106.5</v>
      </c>
    </row>
    <row r="57" spans="1:2" ht="20.100000000000001" customHeight="1">
      <c r="A57" s="48" t="s">
        <v>1839</v>
      </c>
      <c r="B57" s="49">
        <v>106.5</v>
      </c>
    </row>
    <row r="58" spans="1:2" ht="20.100000000000001" customHeight="1">
      <c r="A58" s="48" t="s">
        <v>1840</v>
      </c>
      <c r="B58" s="49">
        <v>106.125</v>
      </c>
    </row>
    <row r="59" spans="1:2" ht="20.100000000000001" customHeight="1">
      <c r="A59" s="48" t="s">
        <v>1841</v>
      </c>
      <c r="B59" s="49">
        <v>106.125</v>
      </c>
    </row>
    <row r="60" spans="1:2" ht="20.100000000000001" customHeight="1">
      <c r="A60" s="48" t="s">
        <v>1842</v>
      </c>
      <c r="B60" s="49">
        <v>106</v>
      </c>
    </row>
    <row r="61" spans="1:2" ht="20.100000000000001" customHeight="1">
      <c r="A61" s="48" t="s">
        <v>1843</v>
      </c>
      <c r="B61" s="49">
        <v>106</v>
      </c>
    </row>
    <row r="62" spans="1:2" ht="20.100000000000001" customHeight="1">
      <c r="A62" s="48" t="s">
        <v>1844</v>
      </c>
      <c r="B62" s="49">
        <v>107.97499999999999</v>
      </c>
    </row>
    <row r="63" spans="1:2" ht="20.100000000000001" customHeight="1">
      <c r="A63" s="48" t="s">
        <v>1845</v>
      </c>
      <c r="B63" s="49">
        <v>108.6</v>
      </c>
    </row>
    <row r="64" spans="1:2" ht="20.100000000000001" customHeight="1">
      <c r="A64" s="48" t="s">
        <v>1846</v>
      </c>
      <c r="B64" s="49">
        <v>108.6</v>
      </c>
    </row>
    <row r="65" spans="1:2" ht="20.100000000000001" customHeight="1">
      <c r="A65" s="48" t="s">
        <v>1847</v>
      </c>
      <c r="B65" s="49">
        <v>108.788</v>
      </c>
    </row>
    <row r="66" spans="1:2" ht="20.100000000000001" customHeight="1">
      <c r="A66" s="48" t="s">
        <v>1848</v>
      </c>
      <c r="B66" s="49">
        <v>108.47499999999999</v>
      </c>
    </row>
    <row r="67" spans="1:2" ht="20.100000000000001" customHeight="1">
      <c r="A67" s="48" t="s">
        <v>1849</v>
      </c>
      <c r="B67" s="49">
        <v>107.875</v>
      </c>
    </row>
    <row r="68" spans="1:2" ht="20.100000000000001" customHeight="1">
      <c r="A68" s="48" t="s">
        <v>1850</v>
      </c>
      <c r="B68" s="49">
        <v>107.83799999999999</v>
      </c>
    </row>
    <row r="69" spans="1:2" ht="20.100000000000001" customHeight="1">
      <c r="A69" s="48" t="s">
        <v>1851</v>
      </c>
      <c r="B69" s="49">
        <v>107.92100000000001</v>
      </c>
    </row>
    <row r="70" spans="1:2" ht="20.100000000000001" customHeight="1">
      <c r="A70" s="48" t="s">
        <v>1852</v>
      </c>
      <c r="B70" s="49">
        <v>107.47</v>
      </c>
    </row>
    <row r="71" spans="1:2" ht="20.100000000000001" customHeight="1">
      <c r="A71" s="48" t="s">
        <v>1853</v>
      </c>
      <c r="B71" s="49">
        <v>108.62</v>
      </c>
    </row>
    <row r="72" spans="1:2" ht="20.100000000000001" customHeight="1">
      <c r="A72" s="48" t="s">
        <v>1854</v>
      </c>
      <c r="B72" s="49">
        <v>109.31</v>
      </c>
    </row>
    <row r="73" spans="1:2" ht="20.100000000000001" customHeight="1">
      <c r="A73" s="48" t="s">
        <v>1855</v>
      </c>
      <c r="B73" s="49">
        <v>109.78</v>
      </c>
    </row>
    <row r="74" spans="1:2" ht="20.100000000000001" customHeight="1">
      <c r="A74" s="48" t="s">
        <v>1856</v>
      </c>
      <c r="B74" s="49">
        <v>109.19</v>
      </c>
    </row>
    <row r="75" spans="1:2" ht="20.100000000000001" customHeight="1">
      <c r="A75" s="48" t="s">
        <v>1857</v>
      </c>
      <c r="B75" s="49">
        <v>110.9</v>
      </c>
    </row>
    <row r="76" spans="1:2" ht="20.100000000000001" customHeight="1">
      <c r="A76" s="48" t="s">
        <v>1858</v>
      </c>
      <c r="B76" s="49">
        <v>109.64</v>
      </c>
    </row>
    <row r="77" spans="1:2" ht="20.100000000000001" customHeight="1">
      <c r="A77" s="48" t="s">
        <v>1859</v>
      </c>
      <c r="B77" s="49">
        <v>110.281818181818</v>
      </c>
    </row>
    <row r="78" spans="1:2" ht="20.100000000000001" customHeight="1">
      <c r="A78" s="48" t="s">
        <v>1860</v>
      </c>
      <c r="B78" s="49">
        <v>110.181818181818</v>
      </c>
    </row>
    <row r="79" spans="1:2" ht="20.100000000000001" customHeight="1">
      <c r="A79" s="48" t="s">
        <v>1861</v>
      </c>
      <c r="B79" s="49">
        <v>109.836363636364</v>
      </c>
    </row>
    <row r="80" spans="1:2" ht="20.100000000000001" customHeight="1">
      <c r="A80" s="48" t="s">
        <v>1862</v>
      </c>
      <c r="B80" s="49">
        <v>109.06363636363599</v>
      </c>
    </row>
    <row r="81" spans="1:2" ht="20.100000000000001" customHeight="1">
      <c r="A81" s="48" t="s">
        <v>1863</v>
      </c>
      <c r="B81" s="49">
        <v>109.06363636363599</v>
      </c>
    </row>
    <row r="82" spans="1:2" ht="20.100000000000001" customHeight="1">
      <c r="A82" s="48" t="s">
        <v>1864</v>
      </c>
      <c r="B82" s="49">
        <v>108.7</v>
      </c>
    </row>
    <row r="83" spans="1:2" ht="20.100000000000001" customHeight="1">
      <c r="A83" s="48" t="s">
        <v>1865</v>
      </c>
      <c r="B83" s="49">
        <v>108.154545454545</v>
      </c>
    </row>
    <row r="84" spans="1:2" ht="20.100000000000001" customHeight="1">
      <c r="A84" s="48" t="s">
        <v>1866</v>
      </c>
      <c r="B84" s="49">
        <v>107.972727272727</v>
      </c>
    </row>
    <row r="85" spans="1:2" ht="20.100000000000001" customHeight="1">
      <c r="A85" s="48" t="s">
        <v>1867</v>
      </c>
      <c r="B85" s="49">
        <v>108.245454545455</v>
      </c>
    </row>
    <row r="86" spans="1:2" ht="20.100000000000001" customHeight="1">
      <c r="A86" s="48" t="s">
        <v>1868</v>
      </c>
      <c r="B86" s="49">
        <v>108.09090909090899</v>
      </c>
    </row>
    <row r="87" spans="1:2" ht="20.100000000000001" customHeight="1">
      <c r="A87" s="48" t="s">
        <v>1869</v>
      </c>
      <c r="B87" s="49">
        <v>108.36</v>
      </c>
    </row>
    <row r="88" spans="1:2" ht="20.100000000000001" customHeight="1">
      <c r="A88" s="48" t="s">
        <v>1870</v>
      </c>
      <c r="B88" s="49">
        <v>108.491</v>
      </c>
    </row>
    <row r="89" spans="1:2" ht="20.100000000000001" customHeight="1">
      <c r="A89" s="48" t="s">
        <v>1871</v>
      </c>
      <c r="B89" s="49">
        <v>108.464</v>
      </c>
    </row>
    <row r="90" spans="1:2" ht="20.100000000000001" customHeight="1">
      <c r="A90" s="48" t="s">
        <v>1872</v>
      </c>
      <c r="B90" s="49">
        <v>109.245</v>
      </c>
    </row>
    <row r="91" spans="1:2" ht="20.100000000000001" customHeight="1">
      <c r="A91" s="48" t="s">
        <v>1873</v>
      </c>
      <c r="B91" s="49">
        <v>109.37</v>
      </c>
    </row>
    <row r="92" spans="1:2" ht="20.100000000000001" customHeight="1">
      <c r="A92" s="48" t="s">
        <v>1874</v>
      </c>
      <c r="B92" s="49">
        <v>109.372727272727</v>
      </c>
    </row>
    <row r="93" spans="1:2" ht="20.100000000000001" customHeight="1">
      <c r="A93" s="48" t="s">
        <v>1875</v>
      </c>
      <c r="B93" s="49">
        <v>109.65</v>
      </c>
    </row>
    <row r="94" spans="1:2" ht="20.100000000000001" customHeight="1">
      <c r="A94" s="48" t="s">
        <v>1876</v>
      </c>
      <c r="B94" s="49">
        <v>109.65</v>
      </c>
    </row>
    <row r="95" spans="1:2" ht="20.100000000000001" customHeight="1">
      <c r="A95" s="48" t="s">
        <v>1877</v>
      </c>
      <c r="B95" s="49">
        <v>109.91</v>
      </c>
    </row>
    <row r="96" spans="1:2" ht="20.100000000000001" customHeight="1">
      <c r="A96" s="48" t="s">
        <v>1878</v>
      </c>
      <c r="B96" s="49">
        <v>109.59</v>
      </c>
    </row>
    <row r="97" spans="1:2" ht="20.100000000000001" customHeight="1">
      <c r="A97" s="48" t="s">
        <v>1879</v>
      </c>
      <c r="B97" s="49">
        <v>109.9</v>
      </c>
    </row>
    <row r="98" spans="1:2" ht="20.100000000000001" customHeight="1">
      <c r="A98" s="48" t="s">
        <v>1880</v>
      </c>
      <c r="B98" s="49">
        <v>110.595</v>
      </c>
    </row>
    <row r="99" spans="1:2" ht="20.100000000000001" customHeight="1">
      <c r="A99" s="48" t="s">
        <v>1881</v>
      </c>
      <c r="B99" s="49">
        <v>110.318</v>
      </c>
    </row>
    <row r="100" spans="1:2" ht="20.100000000000001" customHeight="1">
      <c r="A100" s="48" t="s">
        <v>1882</v>
      </c>
      <c r="B100" s="49">
        <v>110.41800000000001</v>
      </c>
    </row>
    <row r="101" spans="1:2" ht="20.100000000000001" customHeight="1">
      <c r="A101" s="48" t="s">
        <v>1883</v>
      </c>
      <c r="B101" s="49">
        <v>110.9</v>
      </c>
    </row>
    <row r="102" spans="1:2" ht="20.100000000000001" customHeight="1">
      <c r="A102" s="48" t="s">
        <v>1884</v>
      </c>
      <c r="B102" s="49">
        <v>111.35</v>
      </c>
    </row>
    <row r="103" spans="1:2" ht="20.100000000000001" customHeight="1">
      <c r="A103" s="48" t="s">
        <v>1885</v>
      </c>
      <c r="B103" s="49">
        <v>111.9</v>
      </c>
    </row>
    <row r="104" spans="1:2" ht="20.100000000000001" customHeight="1">
      <c r="A104" s="48" t="s">
        <v>1886</v>
      </c>
      <c r="B104" s="49">
        <v>111.8</v>
      </c>
    </row>
    <row r="105" spans="1:2" ht="20.100000000000001" customHeight="1">
      <c r="A105" s="48" t="s">
        <v>1887</v>
      </c>
      <c r="B105" s="49">
        <v>110.66</v>
      </c>
    </row>
    <row r="106" spans="1:2" ht="20.100000000000001" customHeight="1">
      <c r="A106" s="48" t="s">
        <v>1888</v>
      </c>
      <c r="B106" s="49">
        <v>110.43600000000001</v>
      </c>
    </row>
    <row r="107" spans="1:2" ht="20.100000000000001" customHeight="1">
      <c r="A107" s="48" t="s">
        <v>1889</v>
      </c>
      <c r="B107" s="49">
        <v>110.68</v>
      </c>
    </row>
    <row r="108" spans="1:2" ht="20.100000000000001" customHeight="1">
      <c r="A108" s="48" t="s">
        <v>1890</v>
      </c>
      <c r="B108" s="49">
        <v>109.81</v>
      </c>
    </row>
    <row r="109" spans="1:2" ht="20.100000000000001" customHeight="1">
      <c r="A109" s="48" t="s">
        <v>1891</v>
      </c>
      <c r="B109" s="49">
        <v>108.28</v>
      </c>
    </row>
    <row r="110" spans="1:2" ht="20.100000000000001" customHeight="1">
      <c r="A110" s="48" t="s">
        <v>1892</v>
      </c>
      <c r="B110" s="49">
        <v>108</v>
      </c>
    </row>
    <row r="111" spans="1:2" ht="20.100000000000001" customHeight="1">
      <c r="A111" s="48" t="s">
        <v>1893</v>
      </c>
      <c r="B111" s="49">
        <v>108.19</v>
      </c>
    </row>
    <row r="112" spans="1:2" ht="20.100000000000001" customHeight="1">
      <c r="A112" s="48" t="s">
        <v>1894</v>
      </c>
      <c r="B112" s="49">
        <v>107.69</v>
      </c>
    </row>
    <row r="113" spans="1:2" ht="20.100000000000001" customHeight="1">
      <c r="A113" s="48" t="s">
        <v>1895</v>
      </c>
      <c r="B113" s="49">
        <v>107.61</v>
      </c>
    </row>
    <row r="114" spans="1:2" ht="20.100000000000001" customHeight="1">
      <c r="A114" s="48" t="s">
        <v>1896</v>
      </c>
      <c r="B114" s="49">
        <v>107.164</v>
      </c>
    </row>
    <row r="115" spans="1:2" ht="20.100000000000001" customHeight="1">
      <c r="A115" s="48" t="s">
        <v>1897</v>
      </c>
      <c r="B115" s="49">
        <v>107.22</v>
      </c>
    </row>
    <row r="116" spans="1:2" ht="20.100000000000001" customHeight="1">
      <c r="A116" s="48" t="s">
        <v>1898</v>
      </c>
      <c r="B116" s="49">
        <v>108.04</v>
      </c>
    </row>
    <row r="117" spans="1:2" ht="20.100000000000001" customHeight="1">
      <c r="A117" s="48" t="s">
        <v>1899</v>
      </c>
      <c r="B117" s="49">
        <v>108.545</v>
      </c>
    </row>
    <row r="118" spans="1:2" ht="20.100000000000001" customHeight="1">
      <c r="A118" s="48" t="s">
        <v>1900</v>
      </c>
      <c r="B118" s="49">
        <v>108.88</v>
      </c>
    </row>
    <row r="119" spans="1:2" ht="20.100000000000001" customHeight="1">
      <c r="A119" s="48" t="s">
        <v>1901</v>
      </c>
      <c r="B119" s="49">
        <v>109.2</v>
      </c>
    </row>
    <row r="120" spans="1:2" ht="20.100000000000001" customHeight="1">
      <c r="A120" s="48" t="s">
        <v>1902</v>
      </c>
      <c r="B120" s="49">
        <v>109.32</v>
      </c>
    </row>
    <row r="121" spans="1:2" ht="20.100000000000001" customHeight="1">
      <c r="A121" s="48" t="s">
        <v>1903</v>
      </c>
      <c r="B121" s="49">
        <v>110.3</v>
      </c>
    </row>
    <row r="122" spans="1:2" ht="20.100000000000001" customHeight="1">
      <c r="A122" s="48" t="s">
        <v>1904</v>
      </c>
      <c r="B122" s="49">
        <v>111.22</v>
      </c>
    </row>
    <row r="123" spans="1:2" ht="20.100000000000001" customHeight="1">
      <c r="A123" s="48" t="s">
        <v>1905</v>
      </c>
      <c r="B123" s="49">
        <v>112.58</v>
      </c>
    </row>
    <row r="124" spans="1:2" ht="20.100000000000001" customHeight="1">
      <c r="A124" s="48" t="s">
        <v>1906</v>
      </c>
      <c r="B124" s="49">
        <v>112.836</v>
      </c>
    </row>
    <row r="125" spans="1:2" ht="20.100000000000001" customHeight="1">
      <c r="A125" s="48" t="s">
        <v>1907</v>
      </c>
      <c r="B125" s="49">
        <v>112.66</v>
      </c>
    </row>
    <row r="126" spans="1:2" ht="20.100000000000001" customHeight="1">
      <c r="A126" s="48" t="s">
        <v>1908</v>
      </c>
      <c r="B126" s="49">
        <v>112.02</v>
      </c>
    </row>
    <row r="127" spans="1:2" ht="20.100000000000001" customHeight="1">
      <c r="A127" s="48" t="s">
        <v>1909</v>
      </c>
      <c r="B127" s="49">
        <v>111.82</v>
      </c>
    </row>
    <row r="128" spans="1:2" ht="20.100000000000001" customHeight="1">
      <c r="A128" s="48" t="s">
        <v>1910</v>
      </c>
      <c r="B128" s="49">
        <v>112.105</v>
      </c>
    </row>
    <row r="129" spans="1:2" ht="20.100000000000001" customHeight="1">
      <c r="A129" s="48" t="s">
        <v>1911</v>
      </c>
      <c r="B129" s="49">
        <v>112.15</v>
      </c>
    </row>
    <row r="130" spans="1:2" ht="20.100000000000001" customHeight="1">
      <c r="A130" s="48" t="s">
        <v>1912</v>
      </c>
      <c r="B130" s="49">
        <v>112.43</v>
      </c>
    </row>
    <row r="131" spans="1:2" ht="20.100000000000001" customHeight="1">
      <c r="A131" s="48" t="s">
        <v>1913</v>
      </c>
      <c r="B131" s="49">
        <v>112.61</v>
      </c>
    </row>
    <row r="132" spans="1:2" ht="20.100000000000001" customHeight="1">
      <c r="A132" s="48" t="s">
        <v>1914</v>
      </c>
      <c r="B132" s="49">
        <v>112.93</v>
      </c>
    </row>
    <row r="133" spans="1:2" ht="20.100000000000001" customHeight="1">
      <c r="A133" s="48" t="s">
        <v>1915</v>
      </c>
      <c r="B133" s="49">
        <v>112.93</v>
      </c>
    </row>
    <row r="134" spans="1:2" ht="20.100000000000001" customHeight="1">
      <c r="A134" s="48" t="s">
        <v>1916</v>
      </c>
      <c r="B134" s="49">
        <v>112.96</v>
      </c>
    </row>
    <row r="135" spans="1:2" ht="20.100000000000001" customHeight="1">
      <c r="A135" s="48" t="s">
        <v>1917</v>
      </c>
      <c r="B135" s="49">
        <v>112.55</v>
      </c>
    </row>
    <row r="136" spans="1:2" ht="20.100000000000001" customHeight="1">
      <c r="A136" s="48" t="s">
        <v>1918</v>
      </c>
      <c r="B136" s="49">
        <v>112.43600000000001</v>
      </c>
    </row>
    <row r="137" spans="1:2" ht="20.100000000000001" customHeight="1">
      <c r="A137" s="48" t="s">
        <v>1919</v>
      </c>
      <c r="B137" s="49">
        <v>112.26</v>
      </c>
    </row>
    <row r="138" spans="1:2" ht="20.100000000000001" customHeight="1">
      <c r="A138" s="48" t="s">
        <v>1920</v>
      </c>
      <c r="B138" s="49">
        <v>112.38</v>
      </c>
    </row>
    <row r="139" spans="1:2" ht="20.100000000000001" customHeight="1">
      <c r="A139" s="48" t="s">
        <v>1921</v>
      </c>
      <c r="B139" s="49">
        <v>112.36</v>
      </c>
    </row>
    <row r="140" spans="1:2" ht="20.100000000000001" customHeight="1">
      <c r="A140" s="48" t="s">
        <v>1922</v>
      </c>
      <c r="B140" s="50">
        <v>112.2</v>
      </c>
    </row>
    <row r="141" spans="1:2" ht="20.100000000000001" customHeight="1">
      <c r="A141" s="48" t="s">
        <v>1923</v>
      </c>
      <c r="B141" s="49">
        <v>112.136</v>
      </c>
    </row>
    <row r="142" spans="1:2" ht="20.100000000000001" customHeight="1">
      <c r="A142" s="48" t="s">
        <v>1924</v>
      </c>
      <c r="B142" s="49">
        <v>112.3</v>
      </c>
    </row>
    <row r="143" spans="1:2" ht="20.100000000000001" customHeight="1">
      <c r="A143" s="48" t="s">
        <v>1925</v>
      </c>
      <c r="B143" s="49">
        <v>112.41</v>
      </c>
    </row>
    <row r="144" spans="1:2" ht="20.100000000000001" customHeight="1">
      <c r="A144" s="48" t="s">
        <v>1926</v>
      </c>
      <c r="B144" s="49">
        <v>112.18</v>
      </c>
    </row>
    <row r="145" spans="1:2" ht="20.100000000000001" customHeight="1">
      <c r="A145" s="48" t="s">
        <v>1927</v>
      </c>
      <c r="B145" s="49">
        <v>112.87</v>
      </c>
    </row>
    <row r="146" spans="1:2" ht="20.100000000000001" customHeight="1">
      <c r="A146" s="48" t="s">
        <v>1928</v>
      </c>
      <c r="B146" s="49">
        <v>113.26</v>
      </c>
    </row>
    <row r="147" spans="1:2" ht="20.100000000000001" customHeight="1">
      <c r="A147" s="48" t="s">
        <v>1929</v>
      </c>
      <c r="B147" s="49">
        <v>113.35</v>
      </c>
    </row>
    <row r="148" spans="1:2" ht="20.100000000000001" customHeight="1">
      <c r="A148" s="48" t="s">
        <v>1930</v>
      </c>
      <c r="B148" s="49">
        <v>113.42</v>
      </c>
    </row>
    <row r="149" spans="1:2" ht="20.100000000000001" customHeight="1">
      <c r="A149" s="48" t="s">
        <v>1931</v>
      </c>
      <c r="B149" s="49">
        <v>113.8455</v>
      </c>
    </row>
    <row r="150" spans="1:2" ht="20.100000000000001" customHeight="1">
      <c r="A150" s="48" t="s">
        <v>1932</v>
      </c>
      <c r="B150" s="49">
        <v>113.8364</v>
      </c>
    </row>
    <row r="151" spans="1:2" ht="20.100000000000001" customHeight="1">
      <c r="A151" s="48" t="s">
        <v>1933</v>
      </c>
      <c r="B151" s="49">
        <v>114.0273</v>
      </c>
    </row>
    <row r="152" spans="1:2" ht="20.100000000000001" customHeight="1">
      <c r="A152" s="48" t="s">
        <v>1934</v>
      </c>
      <c r="B152" s="49">
        <v>114.0364</v>
      </c>
    </row>
    <row r="153" spans="1:2" ht="20.100000000000001" customHeight="1">
      <c r="A153" s="48" t="s">
        <v>1935</v>
      </c>
      <c r="B153" s="49">
        <v>113.9273</v>
      </c>
    </row>
    <row r="154" spans="1:2" ht="20.100000000000001" customHeight="1">
      <c r="A154" s="48" t="s">
        <v>1936</v>
      </c>
      <c r="B154" s="49">
        <v>113.79089999999999</v>
      </c>
    </row>
    <row r="155" spans="1:2" ht="20.100000000000001" customHeight="1">
      <c r="A155" s="48" t="s">
        <v>1937</v>
      </c>
      <c r="B155" s="49">
        <v>112.9182</v>
      </c>
    </row>
    <row r="156" spans="1:2" ht="20.100000000000001" customHeight="1">
      <c r="A156" s="48" t="s">
        <v>1938</v>
      </c>
      <c r="B156" s="49">
        <v>112.4545</v>
      </c>
    </row>
    <row r="157" spans="1:2" ht="20.100000000000001" customHeight="1">
      <c r="A157" s="48" t="s">
        <v>1939</v>
      </c>
      <c r="B157" s="49">
        <v>111.3182</v>
      </c>
    </row>
    <row r="158" spans="1:2" ht="20.100000000000001" customHeight="1">
      <c r="A158" s="48" t="s">
        <v>1940</v>
      </c>
      <c r="B158" s="49">
        <v>111.01819999999999</v>
      </c>
    </row>
    <row r="159" spans="1:2" ht="20.100000000000001" customHeight="1">
      <c r="A159" s="48" t="s">
        <v>1941</v>
      </c>
      <c r="B159" s="49">
        <v>110.6</v>
      </c>
    </row>
    <row r="160" spans="1:2" ht="20.100000000000001" customHeight="1">
      <c r="A160" s="48" t="s">
        <v>1942</v>
      </c>
      <c r="B160" s="49">
        <v>108.74550000000001</v>
      </c>
    </row>
    <row r="161" spans="1:2" ht="20.100000000000001" customHeight="1">
      <c r="A161" s="48" t="s">
        <v>1943</v>
      </c>
      <c r="B161" s="49">
        <v>109.0545</v>
      </c>
    </row>
    <row r="162" spans="1:2" ht="20.100000000000001" customHeight="1">
      <c r="A162" s="48" t="s">
        <v>1944</v>
      </c>
      <c r="B162" s="49">
        <v>109.0818</v>
      </c>
    </row>
    <row r="163" spans="1:2" ht="20.100000000000001" customHeight="1">
      <c r="A163" s="48" t="s">
        <v>1945</v>
      </c>
      <c r="B163" s="49">
        <v>109.9273</v>
      </c>
    </row>
    <row r="164" spans="1:2" ht="20.100000000000001" customHeight="1">
      <c r="A164" s="48" t="s">
        <v>1946</v>
      </c>
      <c r="B164" s="49">
        <v>111.1182</v>
      </c>
    </row>
    <row r="165" spans="1:2" ht="20.100000000000001" customHeight="1">
      <c r="A165" s="48" t="s">
        <v>1947</v>
      </c>
      <c r="B165" s="49">
        <v>112.17270000000001</v>
      </c>
    </row>
    <row r="166" spans="1:2" ht="20.100000000000001" customHeight="1">
      <c r="A166" s="48" t="s">
        <v>1948</v>
      </c>
      <c r="B166" s="49">
        <v>113.2273</v>
      </c>
    </row>
    <row r="167" spans="1:2" ht="20.100000000000001" customHeight="1">
      <c r="A167" s="48" t="s">
        <v>1949</v>
      </c>
      <c r="B167" s="49">
        <v>113.63639999999999</v>
      </c>
    </row>
    <row r="168" spans="1:2" ht="20.100000000000001" customHeight="1">
      <c r="A168" s="48" t="s">
        <v>1950</v>
      </c>
      <c r="B168" s="49">
        <v>114.59099999999999</v>
      </c>
    </row>
    <row r="169" spans="1:2" ht="20.100000000000001" customHeight="1">
      <c r="A169" s="48" t="s">
        <v>1951</v>
      </c>
      <c r="B169" s="49">
        <v>115.01819999999999</v>
      </c>
    </row>
    <row r="170" spans="1:2" ht="20.100000000000001" customHeight="1">
      <c r="A170" s="48" t="s">
        <v>1952</v>
      </c>
      <c r="B170" s="49">
        <v>115.8909</v>
      </c>
    </row>
    <row r="171" spans="1:2" ht="20.100000000000001" customHeight="1">
      <c r="A171" s="48" t="s">
        <v>1953</v>
      </c>
      <c r="B171" s="49">
        <v>115.963636363636</v>
      </c>
    </row>
    <row r="172" spans="1:2" ht="20.100000000000001" customHeight="1">
      <c r="A172" s="48" t="s">
        <v>1954</v>
      </c>
      <c r="B172" s="49">
        <v>116.2727</v>
      </c>
    </row>
    <row r="173" spans="1:2" ht="20.100000000000001" customHeight="1">
      <c r="A173" s="48" t="s">
        <v>1955</v>
      </c>
      <c r="B173" s="49">
        <v>116.4909</v>
      </c>
    </row>
    <row r="174" spans="1:2" ht="20.100000000000001" customHeight="1">
      <c r="A174" s="48" t="s">
        <v>1956</v>
      </c>
      <c r="B174" s="49">
        <v>116.93636363636401</v>
      </c>
    </row>
    <row r="175" spans="1:2" ht="20.100000000000001" customHeight="1">
      <c r="A175" s="48" t="s">
        <v>1957</v>
      </c>
      <c r="B175" s="49">
        <v>117.56363636363599</v>
      </c>
    </row>
    <row r="176" spans="1:2" ht="20.100000000000001" customHeight="1">
      <c r="A176" s="48" t="s">
        <v>1958</v>
      </c>
      <c r="B176" s="49">
        <v>117.454545454545</v>
      </c>
    </row>
    <row r="177" spans="1:2" ht="20.100000000000001" customHeight="1">
      <c r="A177" s="48" t="s">
        <v>1959</v>
      </c>
      <c r="B177" s="49">
        <v>117.627272727273</v>
      </c>
    </row>
    <row r="178" spans="1:2" ht="20.100000000000001" customHeight="1">
      <c r="A178" s="48" t="s">
        <v>1960</v>
      </c>
      <c r="B178" s="49">
        <v>117.38181818181801</v>
      </c>
    </row>
    <row r="179" spans="1:2" ht="20.100000000000001" customHeight="1">
      <c r="A179" s="48" t="s">
        <v>1961</v>
      </c>
      <c r="B179" s="49">
        <v>117.181818181818</v>
      </c>
    </row>
    <row r="180" spans="1:2" ht="20.100000000000001" customHeight="1">
      <c r="A180" s="48" t="s">
        <v>1962</v>
      </c>
      <c r="B180" s="49">
        <v>116.88181818181801</v>
      </c>
    </row>
    <row r="181" spans="1:2" ht="20.100000000000001" customHeight="1">
      <c r="A181" s="48" t="s">
        <v>1963</v>
      </c>
      <c r="B181" s="49">
        <v>116.527272727273</v>
      </c>
    </row>
    <row r="182" spans="1:2" ht="20.100000000000001" customHeight="1">
      <c r="A182" s="48" t="s">
        <v>1964</v>
      </c>
      <c r="B182" s="49">
        <v>116.281818181818</v>
      </c>
    </row>
    <row r="183" spans="1:2" ht="20.100000000000001" customHeight="1">
      <c r="A183" s="48" t="s">
        <v>1965</v>
      </c>
      <c r="B183" s="49">
        <v>116.318181818182</v>
      </c>
    </row>
    <row r="184" spans="1:2" ht="20.100000000000001" customHeight="1">
      <c r="A184" s="48" t="s">
        <v>1966</v>
      </c>
      <c r="B184" s="49">
        <v>116.036363636364</v>
      </c>
    </row>
    <row r="185" spans="1:2" ht="20.100000000000001" customHeight="1">
      <c r="A185" s="48" t="s">
        <v>1967</v>
      </c>
      <c r="B185" s="49">
        <v>115.845454545455</v>
      </c>
    </row>
    <row r="186" spans="1:2" ht="20.100000000000001" customHeight="1">
      <c r="A186" s="48" t="s">
        <v>1968</v>
      </c>
      <c r="B186" s="49">
        <v>115.845454545455</v>
      </c>
    </row>
    <row r="187" spans="1:2" ht="20.100000000000001" customHeight="1">
      <c r="A187" s="48" t="s">
        <v>1969</v>
      </c>
      <c r="B187" s="49">
        <v>115.690909090909</v>
      </c>
    </row>
    <row r="188" spans="1:2" ht="20.100000000000001" customHeight="1">
      <c r="A188" s="48" t="s">
        <v>1970</v>
      </c>
      <c r="B188" s="49">
        <v>115.854545454545</v>
      </c>
    </row>
    <row r="189" spans="1:2" ht="20.100000000000001" customHeight="1">
      <c r="A189" s="48" t="s">
        <v>1971</v>
      </c>
      <c r="B189" s="49">
        <v>116.09090909090899</v>
      </c>
    </row>
    <row r="190" spans="1:2" ht="20.100000000000001" customHeight="1">
      <c r="A190" s="48" t="s">
        <v>1972</v>
      </c>
      <c r="B190" s="49">
        <v>116.027272727273</v>
      </c>
    </row>
    <row r="191" spans="1:2" ht="20.100000000000001" customHeight="1">
      <c r="A191" s="48" t="s">
        <v>1973</v>
      </c>
      <c r="B191" s="49">
        <v>115.8</v>
      </c>
    </row>
    <row r="192" spans="1:2" ht="20.100000000000001" customHeight="1">
      <c r="A192" s="48" t="s">
        <v>1974</v>
      </c>
      <c r="B192" s="49">
        <v>115.681818181818</v>
      </c>
    </row>
    <row r="193" spans="1:2" ht="20.100000000000001" customHeight="1">
      <c r="A193" s="48" t="s">
        <v>1975</v>
      </c>
      <c r="B193" s="49">
        <v>115.727272727273</v>
      </c>
    </row>
    <row r="194" spans="1:2" ht="20.100000000000001" customHeight="1">
      <c r="A194" s="48" t="s">
        <v>1976</v>
      </c>
      <c r="B194" s="49">
        <v>115.681818181818</v>
      </c>
    </row>
    <row r="195" spans="1:2" ht="20.100000000000001" customHeight="1">
      <c r="A195" s="48" t="s">
        <v>1977</v>
      </c>
      <c r="B195" s="49">
        <v>116.681818181818</v>
      </c>
    </row>
    <row r="196" spans="1:2" ht="20.100000000000001" customHeight="1">
      <c r="A196" s="48" t="s">
        <v>1978</v>
      </c>
      <c r="B196" s="49">
        <v>117.40909090909101</v>
      </c>
    </row>
    <row r="197" spans="1:2" ht="20.100000000000001" customHeight="1">
      <c r="A197" s="48" t="s">
        <v>1979</v>
      </c>
      <c r="B197" s="49">
        <v>117.40909090909101</v>
      </c>
    </row>
    <row r="198" spans="1:2" ht="20.100000000000001" customHeight="1">
      <c r="A198" s="48" t="s">
        <v>1980</v>
      </c>
      <c r="B198" s="49">
        <v>117.672727272727</v>
      </c>
    </row>
    <row r="199" spans="1:2" ht="20.100000000000001" customHeight="1">
      <c r="A199" s="48" t="s">
        <v>1981</v>
      </c>
      <c r="B199" s="49">
        <v>118.254545454545</v>
      </c>
    </row>
    <row r="200" spans="1:2" ht="20.100000000000001" customHeight="1">
      <c r="A200" s="48" t="s">
        <v>1982</v>
      </c>
      <c r="B200" s="49">
        <v>118.56363636363599</v>
      </c>
    </row>
    <row r="201" spans="1:2" ht="20.100000000000001" customHeight="1">
      <c r="A201" s="48" t="s">
        <v>1983</v>
      </c>
      <c r="B201" s="49">
        <v>119.009090909091</v>
      </c>
    </row>
    <row r="202" spans="1:2" ht="20.100000000000001" customHeight="1">
      <c r="A202" s="48" t="s">
        <v>1984</v>
      </c>
      <c r="B202" s="49">
        <v>118.91818181818201</v>
      </c>
    </row>
    <row r="203" spans="1:2" ht="20.100000000000001" customHeight="1">
      <c r="A203" s="48" t="s">
        <v>1985</v>
      </c>
      <c r="B203" s="49">
        <v>118.227272727273</v>
      </c>
    </row>
    <row r="204" spans="1:2" ht="20.100000000000001" customHeight="1">
      <c r="A204" s="48" t="s">
        <v>1986</v>
      </c>
      <c r="B204" s="49">
        <v>117.88181818181801</v>
      </c>
    </row>
    <row r="205" spans="1:2" ht="20.100000000000001" customHeight="1">
      <c r="A205" s="48" t="s">
        <v>1987</v>
      </c>
      <c r="B205" s="49">
        <v>117.336363636364</v>
      </c>
    </row>
    <row r="206" spans="1:2" ht="20.100000000000001" customHeight="1">
      <c r="A206" s="48" t="s">
        <v>1988</v>
      </c>
      <c r="B206" s="49">
        <v>117.1</v>
      </c>
    </row>
    <row r="207" spans="1:2" ht="20.100000000000001" customHeight="1">
      <c r="A207" s="48" t="s">
        <v>1989</v>
      </c>
      <c r="B207" s="49">
        <v>117.027272727273</v>
      </c>
    </row>
    <row r="208" spans="1:2" ht="20.100000000000001" customHeight="1">
      <c r="A208" s="48" t="s">
        <v>1990</v>
      </c>
      <c r="B208" s="49">
        <v>116.363636363636</v>
      </c>
    </row>
    <row r="209" spans="1:2" ht="20.100000000000001" customHeight="1">
      <c r="A209" s="48" t="s">
        <v>1991</v>
      </c>
      <c r="B209" s="49">
        <v>116.181818181818</v>
      </c>
    </row>
    <row r="210" spans="1:2" ht="20.100000000000001" customHeight="1">
      <c r="A210" s="48" t="s">
        <v>1992</v>
      </c>
      <c r="B210" s="49">
        <v>116.227272727273</v>
      </c>
    </row>
    <row r="211" spans="1:2" ht="20.100000000000001" customHeight="1">
      <c r="A211" s="48" t="s">
        <v>1993</v>
      </c>
      <c r="B211" s="49">
        <v>116.545454545455</v>
      </c>
    </row>
    <row r="212" spans="1:2" ht="20.100000000000001" customHeight="1">
      <c r="A212" s="48" t="s">
        <v>1994</v>
      </c>
      <c r="B212" s="49">
        <v>116.754545454545</v>
      </c>
    </row>
    <row r="213" spans="1:2" ht="20.100000000000001" customHeight="1">
      <c r="A213" s="48" t="s">
        <v>1995</v>
      </c>
      <c r="B213" s="49">
        <v>116.736363636364</v>
      </c>
    </row>
    <row r="214" spans="1:2" ht="20.100000000000001" customHeight="1">
      <c r="A214" s="48" t="s">
        <v>1996</v>
      </c>
      <c r="B214" s="49">
        <v>116.963636363636</v>
      </c>
    </row>
    <row r="215" spans="1:2" ht="20.100000000000001" customHeight="1">
      <c r="A215" s="48" t="s">
        <v>1997</v>
      </c>
      <c r="B215" s="49">
        <v>117.236363636364</v>
      </c>
    </row>
    <row r="216" spans="1:2" ht="20.100000000000001" customHeight="1">
      <c r="A216" s="48" t="s">
        <v>1998</v>
      </c>
      <c r="B216" s="49">
        <v>117.5545455</v>
      </c>
    </row>
    <row r="217" spans="1:2" ht="20.100000000000001" customHeight="1">
      <c r="A217" s="48" t="s">
        <v>1999</v>
      </c>
      <c r="B217" s="49">
        <v>118.44545454545499</v>
      </c>
    </row>
    <row r="218" spans="1:2" ht="20.100000000000001" customHeight="1">
      <c r="A218" s="48" t="s">
        <v>2000</v>
      </c>
      <c r="B218" s="49">
        <v>118.136363636364</v>
      </c>
    </row>
    <row r="219" spans="1:2" ht="20.100000000000001" customHeight="1">
      <c r="A219" s="48" t="s">
        <v>2001</v>
      </c>
      <c r="B219" s="49">
        <v>117.90909090909101</v>
      </c>
    </row>
    <row r="220" spans="1:2" ht="20.100000000000001" customHeight="1">
      <c r="A220" s="48" t="s">
        <v>2002</v>
      </c>
      <c r="B220" s="49">
        <v>117.790909090909</v>
      </c>
    </row>
    <row r="221" spans="1:2" ht="20.100000000000001" customHeight="1">
      <c r="A221" s="48" t="s">
        <v>2003</v>
      </c>
      <c r="B221" s="49">
        <v>117.672727272727</v>
      </c>
    </row>
    <row r="222" spans="1:2" ht="20.100000000000001" customHeight="1">
      <c r="A222" s="48" t="s">
        <v>2004</v>
      </c>
      <c r="B222" s="49">
        <v>117.672727272727</v>
      </c>
    </row>
    <row r="223" spans="1:2" ht="20.100000000000001" customHeight="1">
      <c r="A223" s="48" t="s">
        <v>2005</v>
      </c>
      <c r="B223" s="49">
        <v>117.545454545455</v>
      </c>
    </row>
    <row r="224" spans="1:2" ht="20.100000000000001" customHeight="1">
      <c r="A224" s="48" t="s">
        <v>2006</v>
      </c>
      <c r="B224" s="49">
        <v>117.372727272727</v>
      </c>
    </row>
    <row r="225" spans="1:2" ht="20.100000000000001" customHeight="1">
      <c r="A225" s="48" t="s">
        <v>2007</v>
      </c>
      <c r="B225" s="49">
        <v>117.227272727273</v>
      </c>
    </row>
    <row r="226" spans="1:2" ht="20.100000000000001" customHeight="1">
      <c r="A226" s="48" t="s">
        <v>2008</v>
      </c>
      <c r="B226" s="49">
        <v>117.163636363636</v>
      </c>
    </row>
    <row r="227" spans="1:2" ht="20.100000000000001" customHeight="1">
      <c r="A227" s="48" t="s">
        <v>2009</v>
      </c>
      <c r="B227" s="49">
        <v>116.94545454545499</v>
      </c>
    </row>
    <row r="228" spans="1:2" ht="20.100000000000001" customHeight="1">
      <c r="A228" s="48" t="s">
        <v>2010</v>
      </c>
      <c r="B228" s="49">
        <v>116.56363636363599</v>
      </c>
    </row>
    <row r="229" spans="1:2" ht="20.100000000000001" customHeight="1">
      <c r="A229" s="48" t="s">
        <v>2011</v>
      </c>
      <c r="B229" s="49">
        <v>116.39090909090901</v>
      </c>
    </row>
    <row r="230" spans="1:2" ht="20.100000000000001" customHeight="1">
      <c r="A230" s="48" t="s">
        <v>2012</v>
      </c>
      <c r="B230" s="49">
        <v>116.290909090909</v>
      </c>
    </row>
    <row r="231" spans="1:2" ht="20.100000000000001" customHeight="1">
      <c r="A231" s="48" t="s">
        <v>2013</v>
      </c>
      <c r="B231" s="49">
        <v>116.209090909091</v>
      </c>
    </row>
    <row r="232" spans="1:2" ht="20.100000000000001" customHeight="1">
      <c r="A232" s="48" t="s">
        <v>2014</v>
      </c>
      <c r="B232" s="49">
        <v>116.09090909090899</v>
      </c>
    </row>
    <row r="233" spans="1:2" ht="20.100000000000001" customHeight="1">
      <c r="A233" s="48" t="s">
        <v>2015</v>
      </c>
      <c r="B233" s="49">
        <v>115.92727272727301</v>
      </c>
    </row>
    <row r="234" spans="1:2" ht="20.100000000000001" customHeight="1">
      <c r="A234" s="48" t="s">
        <v>2016</v>
      </c>
      <c r="B234" s="49">
        <v>115.009090909091</v>
      </c>
    </row>
    <row r="235" spans="1:2" ht="20.100000000000001" customHeight="1">
      <c r="A235" s="48" t="s">
        <v>2017</v>
      </c>
      <c r="B235" s="49">
        <v>114.94545454545499</v>
      </c>
    </row>
    <row r="236" spans="1:2" ht="20.100000000000001" customHeight="1">
      <c r="A236" s="48" t="s">
        <v>2018</v>
      </c>
      <c r="B236" s="49">
        <v>114.89090909090901</v>
      </c>
    </row>
    <row r="237" spans="1:2" ht="20.100000000000001" customHeight="1">
      <c r="A237" s="48" t="s">
        <v>2019</v>
      </c>
      <c r="B237" s="49">
        <v>115.11818181818199</v>
      </c>
    </row>
    <row r="238" spans="1:2" ht="20.100000000000001" customHeight="1">
      <c r="A238" s="48" t="s">
        <v>2020</v>
      </c>
      <c r="B238" s="49">
        <v>115.181818181818</v>
      </c>
    </row>
    <row r="239" spans="1:2" ht="20.100000000000001" customHeight="1">
      <c r="A239" s="48" t="s">
        <v>2021</v>
      </c>
      <c r="B239" s="49">
        <v>115.345454545455</v>
      </c>
    </row>
    <row r="240" spans="1:2" ht="20.100000000000001" customHeight="1">
      <c r="A240" s="48" t="s">
        <v>2022</v>
      </c>
      <c r="B240" s="49">
        <v>115.363636363636</v>
      </c>
    </row>
    <row r="241" spans="1:2" ht="20.100000000000001" customHeight="1">
      <c r="A241" s="48" t="s">
        <v>2023</v>
      </c>
      <c r="B241" s="49">
        <v>116.263636363636</v>
      </c>
    </row>
    <row r="242" spans="1:2" ht="20.100000000000001" customHeight="1">
      <c r="A242" s="48" t="s">
        <v>2024</v>
      </c>
      <c r="B242" s="49">
        <v>116.354545454545</v>
      </c>
    </row>
    <row r="243" spans="1:2" ht="20.100000000000001" customHeight="1">
      <c r="A243" s="48" t="s">
        <v>2025</v>
      </c>
      <c r="B243" s="49">
        <v>116.4</v>
      </c>
    </row>
    <row r="244" spans="1:2" ht="20.100000000000001" customHeight="1">
      <c r="A244" s="48" t="s">
        <v>2026</v>
      </c>
      <c r="B244" s="49">
        <v>117.527272727273</v>
      </c>
    </row>
    <row r="245" spans="1:2" ht="20.100000000000001" customHeight="1">
      <c r="A245" s="48" t="s">
        <v>2027</v>
      </c>
      <c r="B245" s="49">
        <v>117.845454545455</v>
      </c>
    </row>
    <row r="246" spans="1:2" ht="20.100000000000001" customHeight="1">
      <c r="A246" s="48" t="s">
        <v>2028</v>
      </c>
      <c r="B246" s="49">
        <v>118.136363636364</v>
      </c>
    </row>
    <row r="247" spans="1:2" ht="20.100000000000001" customHeight="1">
      <c r="A247" s="48" t="s">
        <v>2029</v>
      </c>
      <c r="B247" s="49">
        <v>118.318181818182</v>
      </c>
    </row>
    <row r="248" spans="1:2" ht="20.100000000000001" customHeight="1">
      <c r="A248" s="48" t="s">
        <v>2030</v>
      </c>
      <c r="B248" s="49">
        <v>118.354545454545</v>
      </c>
    </row>
    <row r="249" spans="1:2" ht="20.100000000000001" customHeight="1">
      <c r="A249" s="48" t="s">
        <v>2031</v>
      </c>
      <c r="B249" s="49">
        <v>118.39090909090901</v>
      </c>
    </row>
    <row r="250" spans="1:2" ht="20.100000000000001" customHeight="1">
      <c r="A250" s="48" t="s">
        <v>2032</v>
      </c>
      <c r="B250" s="49">
        <v>118.527272727273</v>
      </c>
    </row>
    <row r="251" spans="1:2" ht="20.100000000000001" customHeight="1">
      <c r="A251" s="48" t="s">
        <v>2033</v>
      </c>
      <c r="B251" s="49">
        <v>118.809090909091</v>
      </c>
    </row>
    <row r="252" spans="1:2" ht="20.100000000000001" customHeight="1">
      <c r="A252" s="48" t="s">
        <v>2034</v>
      </c>
      <c r="B252" s="49">
        <v>118.809090909091</v>
      </c>
    </row>
    <row r="253" spans="1:2" ht="20.100000000000001" customHeight="1">
      <c r="A253" s="48" t="s">
        <v>2035</v>
      </c>
      <c r="B253" s="49">
        <v>118.4</v>
      </c>
    </row>
    <row r="254" spans="1:2" ht="20.100000000000001" customHeight="1">
      <c r="A254" s="48" t="s">
        <v>2036</v>
      </c>
      <c r="B254" s="49">
        <v>118.61818181818199</v>
      </c>
    </row>
    <row r="255" spans="1:2" ht="20.100000000000001" customHeight="1">
      <c r="A255" s="48" t="s">
        <v>2037</v>
      </c>
      <c r="B255" s="49">
        <v>118.536363636364</v>
      </c>
    </row>
    <row r="256" spans="1:2" ht="20.100000000000001" customHeight="1">
      <c r="A256" s="48" t="s">
        <v>2038</v>
      </c>
      <c r="B256" s="49">
        <v>118.518181818182</v>
      </c>
    </row>
    <row r="257" spans="1:2" ht="20.100000000000001" customHeight="1">
      <c r="A257" s="48" t="s">
        <v>2039</v>
      </c>
      <c r="B257" s="49">
        <v>118.57272727272699</v>
      </c>
    </row>
    <row r="258" spans="1:2" ht="20.100000000000001" customHeight="1">
      <c r="A258" s="48" t="s">
        <v>2040</v>
      </c>
      <c r="B258" s="51">
        <v>117.42</v>
      </c>
    </row>
    <row r="259" spans="1:2" ht="20.100000000000001" customHeight="1">
      <c r="A259" s="48" t="s">
        <v>2041</v>
      </c>
      <c r="B259" s="51">
        <v>117.45</v>
      </c>
    </row>
    <row r="260" spans="1:2" ht="20.100000000000001" customHeight="1">
      <c r="A260" s="48" t="s">
        <v>2042</v>
      </c>
      <c r="B260" s="51">
        <v>116.12</v>
      </c>
    </row>
    <row r="261" spans="1:2" ht="20.100000000000001" customHeight="1">
      <c r="A261" s="48" t="s">
        <v>2043</v>
      </c>
      <c r="B261" s="51">
        <v>116.58</v>
      </c>
    </row>
    <row r="262" spans="1:2" ht="20.100000000000001" customHeight="1">
      <c r="A262" s="48" t="s">
        <v>2044</v>
      </c>
      <c r="B262" s="51">
        <v>115.81</v>
      </c>
    </row>
    <row r="263" spans="1:2" ht="20.100000000000001" customHeight="1">
      <c r="A263" s="48" t="s">
        <v>2045</v>
      </c>
      <c r="B263" s="51">
        <v>115.22</v>
      </c>
    </row>
    <row r="264" spans="1:2" ht="20.100000000000001" customHeight="1">
      <c r="A264" s="48" t="s">
        <v>2046</v>
      </c>
      <c r="B264" s="51">
        <v>116.57</v>
      </c>
    </row>
    <row r="265" spans="1:2" ht="20.100000000000001" customHeight="1">
      <c r="A265" s="48" t="s">
        <v>2047</v>
      </c>
      <c r="B265" s="51">
        <v>118.1</v>
      </c>
    </row>
    <row r="266" spans="1:2" ht="20.100000000000001" customHeight="1">
      <c r="A266" s="48" t="s">
        <v>2048</v>
      </c>
      <c r="B266" s="51">
        <v>115.39</v>
      </c>
    </row>
    <row r="267" spans="1:2" ht="20.100000000000001" customHeight="1">
      <c r="A267" s="48" t="s">
        <v>2049</v>
      </c>
      <c r="B267" s="51">
        <v>115.48</v>
      </c>
    </row>
    <row r="268" spans="1:2" ht="20.100000000000001" customHeight="1">
      <c r="A268" s="48" t="s">
        <v>2050</v>
      </c>
      <c r="B268" s="51">
        <v>115.36</v>
      </c>
    </row>
    <row r="269" spans="1:2" ht="20.100000000000001" customHeight="1">
      <c r="A269" s="48" t="s">
        <v>2051</v>
      </c>
      <c r="B269" s="51">
        <v>115.09</v>
      </c>
    </row>
    <row r="270" spans="1:2" ht="20.100000000000001" customHeight="1">
      <c r="A270" s="48" t="s">
        <v>2052</v>
      </c>
      <c r="B270" s="51">
        <v>115.05</v>
      </c>
    </row>
    <row r="271" spans="1:2" ht="20.100000000000001" customHeight="1">
      <c r="A271" s="48" t="s">
        <v>2053</v>
      </c>
      <c r="B271" s="51">
        <v>114.91</v>
      </c>
    </row>
    <row r="272" spans="1:2" ht="20.100000000000001" customHeight="1">
      <c r="A272" s="48" t="s">
        <v>2054</v>
      </c>
      <c r="B272" s="51">
        <v>115.24</v>
      </c>
    </row>
    <row r="273" spans="1:2" ht="20.100000000000001" customHeight="1">
      <c r="A273" s="48" t="s">
        <v>2055</v>
      </c>
      <c r="B273" s="51">
        <v>117.12</v>
      </c>
    </row>
    <row r="274" spans="1:2" ht="20.100000000000001" customHeight="1">
      <c r="A274" s="48" t="s">
        <v>2056</v>
      </c>
      <c r="B274" s="51">
        <v>117.31</v>
      </c>
    </row>
    <row r="275" spans="1:2" ht="20.100000000000001" customHeight="1">
      <c r="A275" s="48" t="s">
        <v>2057</v>
      </c>
      <c r="B275" s="51">
        <v>117.65</v>
      </c>
    </row>
    <row r="276" spans="1:2" ht="20.100000000000001" customHeight="1">
      <c r="A276" s="48" t="s">
        <v>2058</v>
      </c>
      <c r="B276" s="51">
        <v>116.46</v>
      </c>
    </row>
    <row r="277" spans="1:2" ht="20.100000000000001" customHeight="1">
      <c r="A277" s="48" t="s">
        <v>2059</v>
      </c>
      <c r="B277" s="51">
        <v>116.69</v>
      </c>
    </row>
    <row r="278" spans="1:2" ht="20.100000000000001" customHeight="1">
      <c r="A278" s="48" t="s">
        <v>2060</v>
      </c>
      <c r="B278" s="51">
        <v>116.81</v>
      </c>
    </row>
    <row r="279" spans="1:2" ht="20.100000000000001" customHeight="1">
      <c r="A279" s="48" t="s">
        <v>2061</v>
      </c>
      <c r="B279" s="51">
        <v>115.89</v>
      </c>
    </row>
    <row r="280" spans="1:2" ht="20.100000000000001" customHeight="1">
      <c r="A280" s="48" t="s">
        <v>2062</v>
      </c>
      <c r="B280" s="51">
        <v>115.87</v>
      </c>
    </row>
    <row r="281" spans="1:2" ht="20.100000000000001" customHeight="1">
      <c r="A281" s="48" t="s">
        <v>2063</v>
      </c>
      <c r="B281" s="51">
        <v>115.73</v>
      </c>
    </row>
    <row r="282" spans="1:2" ht="20.100000000000001" customHeight="1">
      <c r="A282" s="48" t="s">
        <v>2064</v>
      </c>
      <c r="B282" s="51">
        <v>114.89</v>
      </c>
    </row>
    <row r="283" spans="1:2" ht="20.100000000000001" customHeight="1">
      <c r="A283" s="48" t="s">
        <v>2065</v>
      </c>
      <c r="B283" s="51">
        <v>113.57</v>
      </c>
    </row>
    <row r="284" spans="1:2" ht="20.100000000000001" customHeight="1">
      <c r="A284" s="48" t="s">
        <v>2066</v>
      </c>
      <c r="B284" s="51">
        <v>114.35</v>
      </c>
    </row>
    <row r="285" spans="1:2" ht="20.100000000000001" customHeight="1">
      <c r="A285" s="48" t="s">
        <v>2067</v>
      </c>
      <c r="B285" s="51">
        <v>113.63</v>
      </c>
    </row>
    <row r="286" spans="1:2" ht="20.100000000000001" customHeight="1">
      <c r="A286" s="48" t="s">
        <v>2068</v>
      </c>
      <c r="B286" s="51">
        <v>115.31</v>
      </c>
    </row>
    <row r="287" spans="1:2" ht="20.100000000000001" customHeight="1">
      <c r="A287" s="48" t="s">
        <v>2069</v>
      </c>
      <c r="B287" s="51">
        <v>115.39</v>
      </c>
    </row>
    <row r="288" spans="1:2" ht="20.100000000000001" customHeight="1">
      <c r="A288" s="48" t="s">
        <v>2070</v>
      </c>
      <c r="B288" s="51">
        <v>115.48</v>
      </c>
    </row>
    <row r="289" spans="1:2" ht="20.100000000000001" customHeight="1">
      <c r="A289" s="48" t="s">
        <v>2071</v>
      </c>
      <c r="B289" s="51">
        <v>115.36</v>
      </c>
    </row>
    <row r="290" spans="1:2" ht="20.100000000000001" customHeight="1">
      <c r="A290" s="48" t="s">
        <v>2072</v>
      </c>
      <c r="B290" s="51">
        <v>115.09</v>
      </c>
    </row>
    <row r="291" spans="1:2" ht="20.100000000000001" customHeight="1">
      <c r="A291" s="48" t="s">
        <v>2073</v>
      </c>
      <c r="B291" s="51">
        <v>115.05</v>
      </c>
    </row>
    <row r="292" spans="1:2" ht="20.100000000000001" customHeight="1">
      <c r="A292" s="48" t="s">
        <v>2074</v>
      </c>
      <c r="B292" s="51">
        <v>114.91</v>
      </c>
    </row>
    <row r="293" spans="1:2" ht="20.100000000000001" customHeight="1">
      <c r="A293" s="48" t="s">
        <v>2075</v>
      </c>
      <c r="B293" s="51">
        <v>115.24</v>
      </c>
    </row>
    <row r="294" spans="1:2" ht="20.100000000000001" customHeight="1">
      <c r="A294" s="48" t="s">
        <v>2076</v>
      </c>
      <c r="B294" s="51">
        <v>117.12</v>
      </c>
    </row>
    <row r="295" spans="1:2" ht="20.100000000000001" customHeight="1">
      <c r="A295" s="48" t="s">
        <v>2077</v>
      </c>
      <c r="B295" s="51">
        <v>117.31</v>
      </c>
    </row>
    <row r="296" spans="1:2" ht="20.100000000000001" customHeight="1">
      <c r="A296" s="48" t="s">
        <v>2078</v>
      </c>
      <c r="B296" s="51">
        <v>117.65</v>
      </c>
    </row>
    <row r="297" spans="1:2" ht="20.100000000000001" customHeight="1">
      <c r="A297" s="48" t="s">
        <v>2079</v>
      </c>
      <c r="B297" s="51">
        <v>118.46</v>
      </c>
    </row>
    <row r="298" spans="1:2" ht="20.100000000000001" customHeight="1">
      <c r="A298" s="48" t="s">
        <v>2080</v>
      </c>
      <c r="B298" s="51">
        <v>118.69</v>
      </c>
    </row>
    <row r="299" spans="1:2" ht="20.100000000000001" customHeight="1">
      <c r="A299" s="48" t="s">
        <v>2081</v>
      </c>
      <c r="B299" s="51">
        <v>118.8</v>
      </c>
    </row>
    <row r="300" spans="1:2" ht="20.100000000000001" customHeight="1">
      <c r="A300" s="48" t="s">
        <v>2082</v>
      </c>
      <c r="B300" s="51">
        <v>118.67</v>
      </c>
    </row>
    <row r="301" spans="1:2" ht="20.100000000000001" customHeight="1">
      <c r="A301" s="48" t="s">
        <v>2083</v>
      </c>
      <c r="B301" s="51">
        <v>118.66</v>
      </c>
    </row>
    <row r="302" spans="1:2" ht="20.100000000000001" customHeight="1">
      <c r="A302" s="48" t="s">
        <v>2084</v>
      </c>
      <c r="B302" s="51">
        <v>118.73</v>
      </c>
    </row>
    <row r="303" spans="1:2" ht="20.100000000000001" customHeight="1">
      <c r="A303" s="48" t="s">
        <v>2085</v>
      </c>
      <c r="B303" s="51">
        <v>119.46</v>
      </c>
    </row>
    <row r="304" spans="1:2" ht="20.100000000000001" customHeight="1">
      <c r="A304" s="48" t="s">
        <v>2086</v>
      </c>
      <c r="B304" s="51">
        <v>119.41</v>
      </c>
    </row>
    <row r="305" spans="1:2" ht="20.100000000000001" customHeight="1">
      <c r="A305" s="48" t="s">
        <v>2087</v>
      </c>
      <c r="B305" s="51">
        <v>118.5</v>
      </c>
    </row>
    <row r="306" spans="1:2" ht="20.100000000000001" customHeight="1">
      <c r="A306" s="48" t="s">
        <v>2088</v>
      </c>
      <c r="B306" s="51">
        <v>119.38</v>
      </c>
    </row>
    <row r="307" spans="1:2" ht="20.100000000000001" customHeight="1">
      <c r="A307" s="48" t="s">
        <v>2089</v>
      </c>
      <c r="B307" s="51">
        <v>117.89</v>
      </c>
    </row>
    <row r="308" spans="1:2" ht="20.100000000000001" customHeight="1">
      <c r="A308" s="48" t="s">
        <v>2090</v>
      </c>
      <c r="B308" s="51">
        <v>114.78</v>
      </c>
    </row>
    <row r="309" spans="1:2" ht="20.100000000000001" customHeight="1">
      <c r="A309" s="48" t="s">
        <v>2091</v>
      </c>
      <c r="B309" s="51">
        <v>112.4</v>
      </c>
    </row>
    <row r="310" spans="1:2" ht="20.100000000000001" customHeight="1">
      <c r="A310" s="48" t="s">
        <v>2092</v>
      </c>
      <c r="B310" s="51">
        <v>111.68</v>
      </c>
    </row>
    <row r="311" spans="1:2" ht="20.100000000000001" customHeight="1">
      <c r="A311" s="48" t="s">
        <v>2093</v>
      </c>
      <c r="B311" s="51">
        <v>110.44</v>
      </c>
    </row>
    <row r="312" spans="1:2" ht="20.100000000000001" customHeight="1">
      <c r="A312" s="48" t="s">
        <v>2094</v>
      </c>
      <c r="B312" s="51">
        <v>109.78</v>
      </c>
    </row>
    <row r="313" spans="1:2" ht="20.100000000000001" customHeight="1">
      <c r="A313" s="48" t="s">
        <v>2095</v>
      </c>
      <c r="B313" s="51">
        <v>106.27</v>
      </c>
    </row>
    <row r="314" spans="1:2" ht="20.100000000000001" customHeight="1">
      <c r="A314" s="48" t="s">
        <v>2096</v>
      </c>
      <c r="B314" s="51">
        <v>106.03</v>
      </c>
    </row>
    <row r="315" spans="1:2" ht="20.100000000000001" customHeight="1">
      <c r="A315" s="48" t="s">
        <v>2097</v>
      </c>
      <c r="B315" s="51">
        <v>111.34</v>
      </c>
    </row>
    <row r="316" spans="1:2" ht="20.100000000000001" customHeight="1">
      <c r="A316" s="48" t="s">
        <v>2098</v>
      </c>
      <c r="B316" s="51">
        <v>118.89</v>
      </c>
    </row>
    <row r="317" spans="1:2" ht="20.100000000000001" customHeight="1">
      <c r="A317" s="48" t="s">
        <v>2099</v>
      </c>
      <c r="B317" s="51">
        <v>121.67</v>
      </c>
    </row>
    <row r="318" spans="1:2" ht="20.100000000000001" customHeight="1">
      <c r="A318" s="48" t="s">
        <v>2100</v>
      </c>
      <c r="B318" s="51">
        <v>123.28</v>
      </c>
    </row>
    <row r="319" spans="1:2" ht="20.100000000000001" customHeight="1">
      <c r="A319" s="48" t="s">
        <v>2101</v>
      </c>
      <c r="B319" s="51">
        <v>121.36</v>
      </c>
    </row>
    <row r="320" spans="1:2" ht="20.100000000000001" customHeight="1">
      <c r="A320" s="48" t="s">
        <v>2102</v>
      </c>
      <c r="B320" s="51">
        <v>121.76</v>
      </c>
    </row>
    <row r="321" spans="1:2" ht="20.100000000000001" customHeight="1">
      <c r="A321" s="48" t="s">
        <v>2103</v>
      </c>
      <c r="B321" s="51">
        <v>121.96</v>
      </c>
    </row>
    <row r="322" spans="1:2" ht="20.100000000000001" customHeight="1">
      <c r="A322" s="48" t="s">
        <v>2104</v>
      </c>
      <c r="B322" s="51">
        <v>122.2</v>
      </c>
    </row>
    <row r="323" spans="1:2" ht="20.100000000000001" customHeight="1">
      <c r="A323" s="48" t="s">
        <v>2105</v>
      </c>
      <c r="B323" s="51">
        <v>120.54</v>
      </c>
    </row>
    <row r="324" spans="1:2" ht="20.100000000000001" customHeight="1">
      <c r="A324" s="48" t="s">
        <v>2106</v>
      </c>
      <c r="B324" s="51">
        <v>118.7</v>
      </c>
    </row>
    <row r="325" spans="1:2" ht="20.100000000000001" customHeight="1">
      <c r="A325" s="48" t="s">
        <v>2107</v>
      </c>
      <c r="B325" s="51">
        <v>119.09</v>
      </c>
    </row>
    <row r="326" spans="1:2" ht="20.100000000000001" customHeight="1">
      <c r="A326" s="48" t="s">
        <v>2108</v>
      </c>
      <c r="B326" s="51">
        <v>119.89</v>
      </c>
    </row>
    <row r="327" spans="1:2" ht="20.100000000000001" customHeight="1">
      <c r="A327" s="48" t="s">
        <v>2109</v>
      </c>
      <c r="B327" s="51">
        <v>120.18</v>
      </c>
    </row>
    <row r="328" spans="1:2" ht="20.100000000000001" customHeight="1">
      <c r="A328" s="48" t="s">
        <v>2110</v>
      </c>
      <c r="B328" s="51">
        <v>122.79</v>
      </c>
    </row>
    <row r="329" spans="1:2" ht="20.100000000000001" customHeight="1">
      <c r="A329" s="48" t="s">
        <v>2111</v>
      </c>
      <c r="B329" s="51">
        <v>121.83</v>
      </c>
    </row>
    <row r="330" spans="1:2" ht="20.100000000000001" customHeight="1">
      <c r="A330" s="48" t="s">
        <v>2112</v>
      </c>
      <c r="B330" s="51">
        <v>121.36</v>
      </c>
    </row>
    <row r="331" spans="1:2" ht="20.100000000000001" customHeight="1">
      <c r="A331" s="48" t="s">
        <v>2113</v>
      </c>
      <c r="B331" s="51">
        <v>119.24</v>
      </c>
    </row>
    <row r="332" spans="1:2" ht="20.100000000000001" customHeight="1">
      <c r="A332" s="48" t="s">
        <v>2114</v>
      </c>
      <c r="B332" s="51">
        <v>118.71</v>
      </c>
    </row>
    <row r="333" spans="1:2" ht="20.100000000000001" customHeight="1">
      <c r="A333" s="48" t="s">
        <v>2115</v>
      </c>
      <c r="B333" s="51">
        <v>117.21</v>
      </c>
    </row>
    <row r="334" spans="1:2" ht="20.100000000000001" customHeight="1">
      <c r="A334" s="48" t="s">
        <v>2116</v>
      </c>
      <c r="B334" s="51">
        <v>116.35</v>
      </c>
    </row>
    <row r="335" spans="1:2" ht="20.100000000000001" customHeight="1">
      <c r="A335" s="48" t="s">
        <v>2117</v>
      </c>
      <c r="B335" s="51">
        <v>116.91</v>
      </c>
    </row>
    <row r="336" spans="1:2" ht="20.100000000000001" customHeight="1">
      <c r="A336" s="48" t="s">
        <v>2118</v>
      </c>
      <c r="B336" s="51">
        <v>119.04</v>
      </c>
    </row>
    <row r="337" spans="1:2" ht="20.100000000000001" customHeight="1">
      <c r="A337" s="48" t="s">
        <v>2119</v>
      </c>
      <c r="B337" s="51">
        <v>122.66</v>
      </c>
    </row>
    <row r="338" spans="1:2" ht="20.100000000000001" customHeight="1">
      <c r="A338" s="48" t="s">
        <v>2120</v>
      </c>
      <c r="B338" s="51">
        <v>124.24</v>
      </c>
    </row>
    <row r="339" spans="1:2" ht="20.100000000000001" customHeight="1">
      <c r="A339" s="48" t="s">
        <v>2121</v>
      </c>
      <c r="B339" s="51">
        <v>123.88</v>
      </c>
    </row>
    <row r="340" spans="1:2" ht="20.100000000000001" customHeight="1">
      <c r="A340" s="48" t="s">
        <v>2122</v>
      </c>
      <c r="B340" s="51">
        <v>124.56</v>
      </c>
    </row>
    <row r="341" spans="1:2" ht="20.100000000000001" customHeight="1">
      <c r="A341" s="48" t="s">
        <v>2123</v>
      </c>
      <c r="B341" s="51">
        <v>125.53</v>
      </c>
    </row>
    <row r="342" spans="1:2" ht="20.100000000000001" customHeight="1">
      <c r="A342" s="48" t="s">
        <v>2124</v>
      </c>
      <c r="B342" s="51">
        <v>130.49</v>
      </c>
    </row>
    <row r="343" spans="1:2" ht="20.100000000000001" customHeight="1">
      <c r="A343" s="48" t="s">
        <v>2125</v>
      </c>
      <c r="B343" s="51">
        <v>131.97</v>
      </c>
    </row>
    <row r="344" spans="1:2" ht="20.100000000000001" customHeight="1">
      <c r="A344" s="48" t="s">
        <v>2126</v>
      </c>
      <c r="B344" s="51">
        <v>133.62</v>
      </c>
    </row>
    <row r="345" spans="1:2" ht="20.100000000000001" customHeight="1">
      <c r="A345" s="48" t="s">
        <v>2127</v>
      </c>
      <c r="B345" s="51">
        <v>135.32</v>
      </c>
    </row>
    <row r="346" spans="1:2" ht="20.100000000000001" customHeight="1">
      <c r="A346" s="48" t="s">
        <v>2128</v>
      </c>
      <c r="B346" s="51">
        <v>134.43</v>
      </c>
    </row>
    <row r="347" spans="1:2" ht="20.100000000000001" customHeight="1">
      <c r="A347" s="48" t="s">
        <v>2129</v>
      </c>
      <c r="B347" s="51">
        <v>133.38999999999999</v>
      </c>
    </row>
    <row r="348" spans="1:2" ht="20.100000000000001" customHeight="1">
      <c r="A348" s="48" t="s">
        <v>2130</v>
      </c>
      <c r="B348" s="51">
        <v>131.05000000000001</v>
      </c>
    </row>
    <row r="349" spans="1:2" ht="20.100000000000001" customHeight="1">
      <c r="A349" s="48" t="s">
        <v>2131</v>
      </c>
      <c r="B349" s="51">
        <v>130.13999999999999</v>
      </c>
    </row>
    <row r="350" spans="1:2" ht="20.100000000000001" customHeight="1">
      <c r="A350" s="48" t="s">
        <v>2132</v>
      </c>
      <c r="B350" s="51">
        <v>129.69</v>
      </c>
    </row>
    <row r="351" spans="1:2" ht="20.100000000000001" customHeight="1">
      <c r="A351" s="48" t="s">
        <v>2133</v>
      </c>
      <c r="B351" s="51">
        <v>128.86000000000001</v>
      </c>
    </row>
    <row r="352" spans="1:2" ht="20.100000000000001" customHeight="1">
      <c r="A352" s="48" t="s">
        <v>2134</v>
      </c>
      <c r="B352" s="51">
        <v>129.53</v>
      </c>
    </row>
    <row r="353" spans="1:2" ht="20.100000000000001" customHeight="1">
      <c r="A353" s="48" t="s">
        <v>2135</v>
      </c>
      <c r="B353" s="51">
        <v>132.22999999999999</v>
      </c>
    </row>
    <row r="354" spans="1:2" ht="20.100000000000001" customHeight="1">
      <c r="A354" s="48" t="s">
        <v>2136</v>
      </c>
      <c r="B354" s="51">
        <v>131.1</v>
      </c>
    </row>
    <row r="355" spans="1:2" ht="20.100000000000001" customHeight="1">
      <c r="A355" s="48" t="s">
        <v>2137</v>
      </c>
      <c r="B355" s="51">
        <v>128.51</v>
      </c>
    </row>
    <row r="356" spans="1:2" ht="20.100000000000001" customHeight="1">
      <c r="A356" s="48" t="s">
        <v>2138</v>
      </c>
      <c r="B356" s="51">
        <v>124.38</v>
      </c>
    </row>
    <row r="357" spans="1:2" ht="20.100000000000001" customHeight="1">
      <c r="A357" s="48" t="s">
        <v>2139</v>
      </c>
      <c r="B357" s="51">
        <v>122.52</v>
      </c>
    </row>
    <row r="358" spans="1:2" ht="20.100000000000001" customHeight="1">
      <c r="A358" s="48" t="s">
        <v>2140</v>
      </c>
      <c r="B358" s="51">
        <v>119.84</v>
      </c>
    </row>
    <row r="359" spans="1:2" ht="20.100000000000001" customHeight="1">
      <c r="A359" s="48" t="s">
        <v>2141</v>
      </c>
      <c r="B359" s="51">
        <v>121.75</v>
      </c>
    </row>
    <row r="360" spans="1:2" ht="20.100000000000001" customHeight="1">
      <c r="A360" s="48" t="s">
        <v>2142</v>
      </c>
      <c r="B360" s="51">
        <v>122.43</v>
      </c>
    </row>
    <row r="361" spans="1:2" ht="20.100000000000001" customHeight="1">
      <c r="A361" s="48" t="s">
        <v>2143</v>
      </c>
      <c r="B361" s="51">
        <v>123.28</v>
      </c>
    </row>
    <row r="362" spans="1:2" ht="20.100000000000001" customHeight="1">
      <c r="A362" s="48" t="s">
        <v>2144</v>
      </c>
      <c r="B362" s="51">
        <v>125.03</v>
      </c>
    </row>
    <row r="363" spans="1:2" ht="20.100000000000001" customHeight="1">
      <c r="A363" s="48" t="s">
        <v>2145</v>
      </c>
      <c r="B363" s="51">
        <v>126.58</v>
      </c>
    </row>
    <row r="364" spans="1:2" ht="20.100000000000001" customHeight="1">
      <c r="A364" s="48" t="s">
        <v>2146</v>
      </c>
      <c r="B364" s="51">
        <v>129.65</v>
      </c>
    </row>
    <row r="365" spans="1:2" ht="20.100000000000001" customHeight="1">
      <c r="A365" s="48" t="s">
        <v>2147</v>
      </c>
      <c r="B365" s="51">
        <v>132.6</v>
      </c>
    </row>
    <row r="366" spans="1:2" ht="20.100000000000001" customHeight="1">
      <c r="A366" s="48" t="s">
        <v>2148</v>
      </c>
      <c r="B366" s="51">
        <v>132.71</v>
      </c>
    </row>
    <row r="367" spans="1:2" ht="20.100000000000001" customHeight="1">
      <c r="A367" s="48" t="s">
        <v>2149</v>
      </c>
      <c r="B367" s="51">
        <v>133.13</v>
      </c>
    </row>
    <row r="368" spans="1:2" ht="20.100000000000001" customHeight="1">
      <c r="A368" s="48" t="s">
        <v>2150</v>
      </c>
      <c r="B368" s="51">
        <v>134.47999999999999</v>
      </c>
    </row>
    <row r="369" spans="1:2" ht="20.100000000000001" customHeight="1">
      <c r="A369" s="48" t="s">
        <v>2151</v>
      </c>
      <c r="B369" s="51">
        <v>134.79</v>
      </c>
    </row>
    <row r="370" spans="1:2" ht="20.100000000000001" customHeight="1">
      <c r="A370" s="48" t="s">
        <v>2152</v>
      </c>
      <c r="B370" s="51">
        <v>136.09</v>
      </c>
    </row>
    <row r="371" spans="1:2" ht="20.100000000000001" customHeight="1">
      <c r="A371" s="48" t="s">
        <v>2153</v>
      </c>
      <c r="B371" s="51">
        <v>135.32</v>
      </c>
    </row>
    <row r="372" spans="1:2" ht="20.100000000000001" customHeight="1">
      <c r="A372" s="48" t="s">
        <v>2154</v>
      </c>
      <c r="B372" s="51">
        <v>134.61000000000001</v>
      </c>
    </row>
    <row r="373" spans="1:2" ht="20.100000000000001" customHeight="1">
      <c r="A373" s="48" t="s">
        <v>2155</v>
      </c>
      <c r="B373" s="51">
        <v>133.24</v>
      </c>
    </row>
    <row r="374" spans="1:2" ht="20.100000000000001" customHeight="1">
      <c r="A374" s="48" t="s">
        <v>2156</v>
      </c>
      <c r="B374" s="51">
        <v>132.41</v>
      </c>
    </row>
    <row r="375" spans="1:2" ht="20.100000000000001" customHeight="1">
      <c r="A375" s="48" t="s">
        <v>2157</v>
      </c>
      <c r="B375" s="51">
        <v>132.16</v>
      </c>
    </row>
    <row r="376" spans="1:2" ht="20.100000000000001" customHeight="1">
      <c r="A376" s="48" t="s">
        <v>2158</v>
      </c>
      <c r="B376" s="51">
        <v>132.08000000000001</v>
      </c>
    </row>
    <row r="377" spans="1:2" ht="20.100000000000001" customHeight="1">
      <c r="A377" s="48" t="s">
        <v>2159</v>
      </c>
      <c r="B377" s="51">
        <v>131.78823529411801</v>
      </c>
    </row>
    <row r="378" spans="1:2" ht="20.100000000000001" customHeight="1">
      <c r="A378" s="48" t="s">
        <v>2160</v>
      </c>
      <c r="B378" s="51">
        <v>130.97</v>
      </c>
    </row>
    <row r="379" spans="1:2" ht="20.100000000000001" customHeight="1">
      <c r="A379" s="48" t="s">
        <v>2161</v>
      </c>
      <c r="B379" s="51">
        <v>130.38999999999999</v>
      </c>
    </row>
    <row r="380" spans="1:2" ht="20.100000000000001" customHeight="1">
      <c r="A380" s="48" t="s">
        <v>2162</v>
      </c>
      <c r="B380" s="51">
        <v>129.86000000000001</v>
      </c>
    </row>
    <row r="381" spans="1:2" ht="20.100000000000001" customHeight="1">
      <c r="A381" s="48" t="s">
        <v>2163</v>
      </c>
      <c r="B381" s="51">
        <v>129.49</v>
      </c>
    </row>
    <row r="382" spans="1:2" ht="20.100000000000001" customHeight="1">
      <c r="A382" s="48" t="s">
        <v>2164</v>
      </c>
      <c r="B382" s="51">
        <v>127.51</v>
      </c>
    </row>
    <row r="383" spans="1:2" ht="20.100000000000001" customHeight="1">
      <c r="A383" s="48" t="s">
        <v>2165</v>
      </c>
      <c r="B383" s="51">
        <v>126.92</v>
      </c>
    </row>
    <row r="384" spans="1:2" ht="20.100000000000001" customHeight="1">
      <c r="A384" s="48" t="s">
        <v>2166</v>
      </c>
      <c r="B384" s="51">
        <v>126.37</v>
      </c>
    </row>
    <row r="385" spans="1:2" ht="20.100000000000001" customHeight="1">
      <c r="A385" s="48" t="s">
        <v>2167</v>
      </c>
      <c r="B385" s="51">
        <v>126.694117647059</v>
      </c>
    </row>
    <row r="386" spans="1:2" ht="20.100000000000001" customHeight="1">
      <c r="A386" s="48" t="s">
        <v>2168</v>
      </c>
      <c r="B386" s="51">
        <v>126.58</v>
      </c>
    </row>
    <row r="387" spans="1:2" ht="20.100000000000001" customHeight="1">
      <c r="A387" s="48" t="s">
        <v>2169</v>
      </c>
      <c r="B387" s="51">
        <v>126.53</v>
      </c>
    </row>
    <row r="388" spans="1:2" ht="20.100000000000001" customHeight="1">
      <c r="A388" s="48" t="s">
        <v>2170</v>
      </c>
      <c r="B388" s="51">
        <v>126.84</v>
      </c>
    </row>
    <row r="389" spans="1:2" ht="20.100000000000001" customHeight="1">
      <c r="A389" s="48" t="s">
        <v>2171</v>
      </c>
      <c r="B389" s="51">
        <v>126.78</v>
      </c>
    </row>
    <row r="390" spans="1:2" ht="20.100000000000001" customHeight="1">
      <c r="A390" s="48" t="s">
        <v>2172</v>
      </c>
      <c r="B390" s="51">
        <v>126.61</v>
      </c>
    </row>
    <row r="391" spans="1:2" ht="20.100000000000001" customHeight="1">
      <c r="A391" s="48" t="s">
        <v>2173</v>
      </c>
      <c r="B391" s="51">
        <v>126.26</v>
      </c>
    </row>
    <row r="392" spans="1:2" ht="20.100000000000001" customHeight="1">
      <c r="A392" s="48" t="s">
        <v>2174</v>
      </c>
      <c r="B392" s="51">
        <v>126.34</v>
      </c>
    </row>
    <row r="393" spans="1:2" ht="20.100000000000001" customHeight="1">
      <c r="A393" s="48" t="s">
        <v>2175</v>
      </c>
      <c r="B393" s="51">
        <v>126.61</v>
      </c>
    </row>
    <row r="394" spans="1:2" ht="20.100000000000001" customHeight="1">
      <c r="A394" s="48" t="s">
        <v>2176</v>
      </c>
      <c r="B394" s="51">
        <v>126.44</v>
      </c>
    </row>
    <row r="395" spans="1:2" ht="20.100000000000001" customHeight="1">
      <c r="A395" s="48" t="s">
        <v>2177</v>
      </c>
      <c r="B395" s="51">
        <v>126.08</v>
      </c>
    </row>
    <row r="396" spans="1:2" ht="20.100000000000001" customHeight="1">
      <c r="A396" s="48" t="s">
        <v>2178</v>
      </c>
      <c r="B396" s="51">
        <v>126.09</v>
      </c>
    </row>
    <row r="397" spans="1:2" ht="20.100000000000001" customHeight="1">
      <c r="A397" s="48" t="s">
        <v>2179</v>
      </c>
      <c r="B397" s="51">
        <v>125.79</v>
      </c>
    </row>
    <row r="398" spans="1:2" ht="20.100000000000001" customHeight="1">
      <c r="A398" s="48" t="s">
        <v>2180</v>
      </c>
      <c r="B398" s="51">
        <v>125.83</v>
      </c>
    </row>
    <row r="399" spans="1:2" ht="20.100000000000001" customHeight="1">
      <c r="A399" s="48" t="s">
        <v>2181</v>
      </c>
      <c r="B399" s="51">
        <v>125.85</v>
      </c>
    </row>
    <row r="400" spans="1:2" ht="20.100000000000001" customHeight="1">
      <c r="A400" s="48" t="s">
        <v>2182</v>
      </c>
      <c r="B400" s="51">
        <v>126.6</v>
      </c>
    </row>
    <row r="401" spans="1:2" ht="20.100000000000001" customHeight="1">
      <c r="A401" s="48" t="s">
        <v>2183</v>
      </c>
      <c r="B401" s="51">
        <v>126.95</v>
      </c>
    </row>
    <row r="402" spans="1:2" ht="20.100000000000001" customHeight="1">
      <c r="A402" s="48" t="s">
        <v>2184</v>
      </c>
      <c r="B402" s="51">
        <v>127.55</v>
      </c>
    </row>
    <row r="403" spans="1:2" ht="20.100000000000001" customHeight="1">
      <c r="A403" s="48" t="s">
        <v>2185</v>
      </c>
      <c r="B403" s="51">
        <v>128.75</v>
      </c>
    </row>
    <row r="404" spans="1:2" ht="20.100000000000001" customHeight="1">
      <c r="A404" s="48" t="s">
        <v>2186</v>
      </c>
      <c r="B404" s="51">
        <v>130.79</v>
      </c>
    </row>
    <row r="405" spans="1:2" ht="20.100000000000001" customHeight="1">
      <c r="A405" s="48" t="s">
        <v>2187</v>
      </c>
      <c r="B405" s="51">
        <v>132.69999999999999</v>
      </c>
    </row>
    <row r="406" spans="1:2" ht="20.100000000000001" customHeight="1">
      <c r="A406" s="48" t="s">
        <v>2188</v>
      </c>
      <c r="B406" s="51">
        <v>134.41999999999999</v>
      </c>
    </row>
    <row r="407" spans="1:2" ht="20.100000000000001" customHeight="1">
      <c r="A407" s="48" t="s">
        <v>2189</v>
      </c>
      <c r="B407" s="51">
        <v>133.83000000000001</v>
      </c>
    </row>
    <row r="408" spans="1:2" ht="20.100000000000001" customHeight="1">
      <c r="A408" s="48" t="s">
        <v>2190</v>
      </c>
      <c r="B408" s="51">
        <v>131.81</v>
      </c>
    </row>
    <row r="409" spans="1:2" ht="20.100000000000001" customHeight="1">
      <c r="A409" s="48" t="s">
        <v>2191</v>
      </c>
      <c r="B409" s="51">
        <v>128.09</v>
      </c>
    </row>
    <row r="410" spans="1:2" ht="20.100000000000001" customHeight="1">
      <c r="A410" s="48" t="s">
        <v>2192</v>
      </c>
      <c r="B410" s="51">
        <v>125.49</v>
      </c>
    </row>
    <row r="411" spans="1:2" ht="20.100000000000001" customHeight="1">
      <c r="A411" s="48" t="s">
        <v>2193</v>
      </c>
      <c r="B411" s="51">
        <v>124.55</v>
      </c>
    </row>
    <row r="412" spans="1:2" ht="20.100000000000001" customHeight="1">
      <c r="A412" s="48" t="s">
        <v>2194</v>
      </c>
      <c r="B412" s="51">
        <v>123.83</v>
      </c>
    </row>
    <row r="413" spans="1:2" ht="20.100000000000001" customHeight="1">
      <c r="A413" s="48" t="s">
        <v>2195</v>
      </c>
      <c r="B413" s="51">
        <v>122.99</v>
      </c>
    </row>
    <row r="414" spans="1:2" ht="20.100000000000001" customHeight="1">
      <c r="A414" s="48" t="s">
        <v>2196</v>
      </c>
      <c r="B414" s="51">
        <v>124.52</v>
      </c>
    </row>
    <row r="415" spans="1:2" ht="20.100000000000001" customHeight="1">
      <c r="A415" s="48" t="s">
        <v>2197</v>
      </c>
      <c r="B415" s="51">
        <v>126.93</v>
      </c>
    </row>
    <row r="416" spans="1:2" ht="20.100000000000001" customHeight="1">
      <c r="A416" s="48" t="s">
        <v>2198</v>
      </c>
      <c r="B416" s="51">
        <v>130.74</v>
      </c>
    </row>
    <row r="417" spans="1:2" ht="20.100000000000001" customHeight="1">
      <c r="A417" s="48" t="s">
        <v>2199</v>
      </c>
      <c r="B417" s="51">
        <v>133.51</v>
      </c>
    </row>
    <row r="418" spans="1:2" ht="20.100000000000001" customHeight="1">
      <c r="A418" s="48" t="s">
        <v>2200</v>
      </c>
      <c r="B418" s="51">
        <v>135.69</v>
      </c>
    </row>
    <row r="419" spans="1:2" ht="20.100000000000001" customHeight="1">
      <c r="A419" s="48" t="s">
        <v>2201</v>
      </c>
      <c r="B419" s="51">
        <v>135.87</v>
      </c>
    </row>
    <row r="420" spans="1:2" ht="20.100000000000001" customHeight="1">
      <c r="A420" s="48" t="s">
        <v>2202</v>
      </c>
      <c r="B420" s="51">
        <v>135.66999999999999</v>
      </c>
    </row>
    <row r="421" spans="1:2" ht="20.100000000000001" customHeight="1">
      <c r="A421" s="48" t="s">
        <v>2203</v>
      </c>
      <c r="B421" s="51">
        <v>136.13999999999999</v>
      </c>
    </row>
    <row r="422" spans="1:2" ht="20.100000000000001" customHeight="1">
      <c r="A422" s="48" t="s">
        <v>2204</v>
      </c>
      <c r="B422" s="51">
        <v>136.55000000000001</v>
      </c>
    </row>
    <row r="423" spans="1:2" ht="20.100000000000001" customHeight="1">
      <c r="A423" s="48" t="s">
        <v>2205</v>
      </c>
      <c r="B423" s="52">
        <v>136.88</v>
      </c>
    </row>
    <row r="424" spans="1:2" ht="20.100000000000001" customHeight="1">
      <c r="A424" s="48" t="s">
        <v>2206</v>
      </c>
      <c r="B424" s="51">
        <v>136.65</v>
      </c>
    </row>
    <row r="425" spans="1:2" ht="20.100000000000001" customHeight="1">
      <c r="A425" s="48" t="s">
        <v>2207</v>
      </c>
      <c r="B425" s="51">
        <v>135.71</v>
      </c>
    </row>
    <row r="426" spans="1:2" ht="20.100000000000001" customHeight="1">
      <c r="A426" s="48" t="s">
        <v>2208</v>
      </c>
      <c r="B426" s="51">
        <v>134.9</v>
      </c>
    </row>
    <row r="427" spans="1:2" ht="20.100000000000001" customHeight="1">
      <c r="A427" s="48" t="s">
        <v>2209</v>
      </c>
      <c r="B427" s="51">
        <v>134.13999999999999</v>
      </c>
    </row>
    <row r="428" spans="1:2" ht="20.100000000000001" customHeight="1">
      <c r="A428" s="48" t="s">
        <v>2210</v>
      </c>
      <c r="B428" s="51">
        <v>133.63999999999999</v>
      </c>
    </row>
    <row r="429" spans="1:2" ht="20.100000000000001" customHeight="1">
      <c r="A429" s="48" t="s">
        <v>2211</v>
      </c>
      <c r="B429" s="51">
        <v>133.06</v>
      </c>
    </row>
    <row r="430" spans="1:2" ht="20.100000000000001" customHeight="1">
      <c r="A430" s="48" t="s">
        <v>2212</v>
      </c>
      <c r="B430" s="51">
        <v>132.13999999999999</v>
      </c>
    </row>
    <row r="431" spans="1:2" ht="20.100000000000001" customHeight="1">
      <c r="A431" s="48" t="s">
        <v>2213</v>
      </c>
      <c r="B431" s="51">
        <v>131.35</v>
      </c>
    </row>
    <row r="432" spans="1:2" ht="20.100000000000001" customHeight="1">
      <c r="A432" s="48" t="s">
        <v>2214</v>
      </c>
      <c r="B432" s="51">
        <v>130.54</v>
      </c>
    </row>
    <row r="433" spans="1:2" ht="20.100000000000001" customHeight="1">
      <c r="A433" s="48" t="s">
        <v>2215</v>
      </c>
      <c r="B433" s="51">
        <v>130.15</v>
      </c>
    </row>
    <row r="434" spans="1:2" ht="20.100000000000001" customHeight="1">
      <c r="A434" s="48" t="s">
        <v>2216</v>
      </c>
      <c r="B434" s="51">
        <v>129.46</v>
      </c>
    </row>
    <row r="435" spans="1:2" ht="20.100000000000001" customHeight="1">
      <c r="A435" s="48" t="s">
        <v>2217</v>
      </c>
      <c r="B435" s="51">
        <v>128.82</v>
      </c>
    </row>
    <row r="436" spans="1:2" ht="20.100000000000001" customHeight="1">
      <c r="A436" s="48" t="s">
        <v>2218</v>
      </c>
      <c r="B436" s="51">
        <v>128.55000000000001</v>
      </c>
    </row>
    <row r="437" spans="1:2" ht="20.100000000000001" customHeight="1">
      <c r="A437" s="48" t="s">
        <v>2219</v>
      </c>
      <c r="B437" s="51">
        <v>128.19999999999999</v>
      </c>
    </row>
    <row r="438" spans="1:2" ht="20.100000000000001" customHeight="1">
      <c r="A438" s="48" t="s">
        <v>2220</v>
      </c>
      <c r="B438" s="51">
        <v>127.66</v>
      </c>
    </row>
    <row r="439" spans="1:2" ht="20.100000000000001" customHeight="1">
      <c r="A439" s="48" t="s">
        <v>2221</v>
      </c>
      <c r="B439" s="51">
        <v>126.52</v>
      </c>
    </row>
    <row r="440" spans="1:2" ht="20.100000000000001" customHeight="1">
      <c r="A440" s="48" t="s">
        <v>2222</v>
      </c>
      <c r="B440" s="51">
        <v>125.21</v>
      </c>
    </row>
    <row r="441" spans="1:2" ht="20.100000000000001" customHeight="1">
      <c r="A441" s="48" t="s">
        <v>2223</v>
      </c>
      <c r="B441" s="51">
        <v>124.12</v>
      </c>
    </row>
    <row r="442" spans="1:2" ht="20.100000000000001" customHeight="1">
      <c r="A442" s="48" t="s">
        <v>2224</v>
      </c>
      <c r="B442" s="51">
        <v>123.14</v>
      </c>
    </row>
    <row r="443" spans="1:2" ht="20.100000000000001" customHeight="1">
      <c r="A443" s="48" t="s">
        <v>2225</v>
      </c>
      <c r="B443" s="51">
        <v>122.2</v>
      </c>
    </row>
    <row r="444" spans="1:2" ht="20.100000000000001" customHeight="1">
      <c r="A444" s="48" t="s">
        <v>2226</v>
      </c>
      <c r="B444" s="51">
        <v>119.79</v>
      </c>
    </row>
    <row r="445" spans="1:2" ht="20.100000000000001" customHeight="1">
      <c r="A445" s="48" t="s">
        <v>2227</v>
      </c>
      <c r="B445" s="51">
        <v>121.05</v>
      </c>
    </row>
    <row r="446" spans="1:2" ht="20.100000000000001" customHeight="1">
      <c r="A446" s="48" t="s">
        <v>2228</v>
      </c>
      <c r="B446" s="51">
        <v>122.08</v>
      </c>
    </row>
    <row r="447" spans="1:2" ht="20.100000000000001" customHeight="1">
      <c r="A447" s="48" t="s">
        <v>2229</v>
      </c>
      <c r="B447" s="51">
        <v>123.98</v>
      </c>
    </row>
    <row r="448" spans="1:2" ht="20.100000000000001" customHeight="1">
      <c r="A448" s="48" t="s">
        <v>2230</v>
      </c>
      <c r="B448" s="51">
        <v>125.04</v>
      </c>
    </row>
    <row r="449" spans="1:2" ht="20.100000000000001" customHeight="1">
      <c r="A449" s="48" t="s">
        <v>2231</v>
      </c>
      <c r="B449" s="51">
        <v>125.6</v>
      </c>
    </row>
    <row r="450" spans="1:2" ht="20.100000000000001" customHeight="1">
      <c r="A450" s="48" t="s">
        <v>2232</v>
      </c>
      <c r="B450" s="51">
        <v>126.19</v>
      </c>
    </row>
    <row r="451" spans="1:2" ht="20.100000000000001" customHeight="1">
      <c r="A451" s="48" t="s">
        <v>2233</v>
      </c>
      <c r="B451" s="51">
        <v>126.82</v>
      </c>
    </row>
    <row r="452" spans="1:2" ht="20.100000000000001" customHeight="1">
      <c r="A452" s="48" t="s">
        <v>2234</v>
      </c>
      <c r="B452" s="51">
        <v>127.03</v>
      </c>
    </row>
    <row r="453" spans="1:2" ht="20.100000000000001" customHeight="1">
      <c r="A453" s="48" t="s">
        <v>2235</v>
      </c>
      <c r="B453" s="51">
        <v>126.75</v>
      </c>
    </row>
    <row r="454" spans="1:2" ht="20.100000000000001" customHeight="1">
      <c r="A454" s="48" t="s">
        <v>2236</v>
      </c>
      <c r="B454" s="51">
        <v>125.75</v>
      </c>
    </row>
    <row r="455" spans="1:2" ht="20.100000000000001" customHeight="1">
      <c r="A455" s="48" t="s">
        <v>2237</v>
      </c>
      <c r="B455" s="51">
        <v>124.31</v>
      </c>
    </row>
    <row r="456" spans="1:2" ht="20.100000000000001" customHeight="1">
      <c r="A456" s="48" t="s">
        <v>2238</v>
      </c>
      <c r="B456" s="51">
        <v>123.18</v>
      </c>
    </row>
    <row r="457" spans="1:2" ht="20.100000000000001" customHeight="1">
      <c r="A457" s="48" t="s">
        <v>2239</v>
      </c>
      <c r="B457" s="51">
        <v>122.15</v>
      </c>
    </row>
    <row r="458" spans="1:2" ht="20.100000000000001" customHeight="1">
      <c r="A458" s="48" t="s">
        <v>2240</v>
      </c>
      <c r="B458" s="51">
        <v>120.25</v>
      </c>
    </row>
    <row r="459" spans="1:2" ht="20.100000000000001" customHeight="1">
      <c r="A459" s="48" t="s">
        <v>2241</v>
      </c>
      <c r="B459" s="51">
        <v>118.89</v>
      </c>
    </row>
    <row r="460" spans="1:2" ht="20.100000000000001" customHeight="1">
      <c r="A460" s="48" t="s">
        <v>2242</v>
      </c>
      <c r="B460" s="51">
        <v>117.89</v>
      </c>
    </row>
    <row r="461" spans="1:2" ht="20.100000000000001" customHeight="1">
      <c r="A461" s="48" t="s">
        <v>2243</v>
      </c>
      <c r="B461" s="51">
        <v>116.49</v>
      </c>
    </row>
    <row r="462" spans="1:2" ht="20.100000000000001" customHeight="1">
      <c r="A462" s="48" t="s">
        <v>2244</v>
      </c>
      <c r="B462" s="51">
        <v>116.29</v>
      </c>
    </row>
    <row r="463" spans="1:2" ht="20.100000000000001" customHeight="1">
      <c r="A463" s="48" t="s">
        <v>2245</v>
      </c>
      <c r="B463" s="51">
        <v>116.36</v>
      </c>
    </row>
    <row r="464" spans="1:2" ht="20.100000000000001" customHeight="1">
      <c r="A464" s="48" t="s">
        <v>2246</v>
      </c>
      <c r="B464" s="51">
        <v>116.92</v>
      </c>
    </row>
    <row r="465" spans="1:2" ht="20.100000000000001" customHeight="1">
      <c r="A465" s="48" t="s">
        <v>2247</v>
      </c>
      <c r="B465" s="51">
        <v>117.23</v>
      </c>
    </row>
    <row r="466" spans="1:2" ht="20.100000000000001" customHeight="1">
      <c r="A466" s="48" t="s">
        <v>2248</v>
      </c>
      <c r="B466" s="51">
        <v>117.05</v>
      </c>
    </row>
    <row r="467" spans="1:2" ht="20.100000000000001" customHeight="1">
      <c r="A467" s="48" t="s">
        <v>2249</v>
      </c>
      <c r="B467" s="51">
        <v>116.79</v>
      </c>
    </row>
    <row r="468" spans="1:2" ht="20.100000000000001" customHeight="1">
      <c r="A468" s="48" t="s">
        <v>2250</v>
      </c>
      <c r="B468" s="51">
        <v>116.65</v>
      </c>
    </row>
    <row r="469" spans="1:2" ht="20.100000000000001" customHeight="1">
      <c r="A469" s="48" t="s">
        <v>2251</v>
      </c>
      <c r="B469" s="51">
        <v>116.55</v>
      </c>
    </row>
    <row r="470" spans="1:2" ht="20.100000000000001" customHeight="1">
      <c r="A470" s="48" t="s">
        <v>2252</v>
      </c>
      <c r="B470" s="51">
        <v>116.51</v>
      </c>
    </row>
    <row r="471" spans="1:2" ht="20.100000000000001" customHeight="1">
      <c r="A471" s="53" t="s">
        <v>2253</v>
      </c>
      <c r="B471" s="51">
        <v>116.69</v>
      </c>
    </row>
  </sheetData>
  <phoneticPr fontId="62" type="noConversion"/>
  <pageMargins left="0.7" right="0.7" top="0.75" bottom="0.75" header="0.3" footer="0.3"/>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E62"/>
  <sheetViews>
    <sheetView workbookViewId="0">
      <pane ySplit="2" topLeftCell="A49" activePane="bottomLeft" state="frozen"/>
      <selection pane="bottomLeft" activeCell="A63" sqref="A63"/>
    </sheetView>
  </sheetViews>
  <sheetFormatPr defaultColWidth="13.125" defaultRowHeight="20.100000000000001" customHeight="1"/>
  <cols>
    <col min="1" max="1" width="13.125" style="33" customWidth="1"/>
    <col min="2" max="2" width="13.125" customWidth="1"/>
  </cols>
  <sheetData>
    <row r="1" spans="1:5" s="32" customFormat="1" ht="30" customHeight="1">
      <c r="A1" s="555" t="s">
        <v>67</v>
      </c>
      <c r="B1" s="506"/>
      <c r="C1" s="506"/>
      <c r="D1" s="506"/>
      <c r="E1" s="506"/>
    </row>
    <row r="2" spans="1:5" s="32" customFormat="1" ht="30" customHeight="1">
      <c r="A2" s="34" t="s">
        <v>139</v>
      </c>
      <c r="B2" s="35" t="s">
        <v>2254</v>
      </c>
      <c r="C2" s="35" t="s">
        <v>35</v>
      </c>
      <c r="D2" s="4" t="s">
        <v>1573</v>
      </c>
      <c r="E2" s="4" t="s">
        <v>1700</v>
      </c>
    </row>
    <row r="3" spans="1:5" ht="20.100000000000001" customHeight="1">
      <c r="A3" s="36">
        <v>42766</v>
      </c>
      <c r="B3" s="37">
        <v>8885.5671999999995</v>
      </c>
      <c r="C3" s="37">
        <v>222139.18</v>
      </c>
      <c r="D3" s="38"/>
      <c r="E3" s="38"/>
    </row>
    <row r="4" spans="1:5" ht="20.100000000000001" customHeight="1">
      <c r="A4" s="36">
        <v>42767</v>
      </c>
      <c r="B4" s="37">
        <v>8515.8009199999997</v>
      </c>
      <c r="C4" s="37">
        <v>212895.02299999999</v>
      </c>
      <c r="D4" s="38"/>
      <c r="E4" s="38"/>
    </row>
    <row r="5" spans="1:5" ht="20.100000000000001" customHeight="1">
      <c r="A5" s="36">
        <v>42795</v>
      </c>
      <c r="B5" s="37">
        <v>9134.4804399999994</v>
      </c>
      <c r="C5" s="37">
        <v>228362.011</v>
      </c>
      <c r="D5" s="38"/>
      <c r="E5" s="38"/>
    </row>
    <row r="6" spans="1:5" ht="20.100000000000001" customHeight="1">
      <c r="A6" s="36">
        <v>42826</v>
      </c>
      <c r="B6" s="37">
        <v>7782.7609599999996</v>
      </c>
      <c r="C6" s="37">
        <v>194569.024</v>
      </c>
      <c r="D6" s="38"/>
      <c r="E6" s="38"/>
    </row>
    <row r="7" spans="1:5" ht="20.100000000000001" customHeight="1">
      <c r="A7" s="36">
        <v>42856</v>
      </c>
      <c r="B7" s="37">
        <v>8763.7552400000004</v>
      </c>
      <c r="C7" s="37">
        <v>219093.88099999999</v>
      </c>
      <c r="D7" s="38"/>
      <c r="E7" s="38"/>
    </row>
    <row r="8" spans="1:5" ht="20.100000000000001" customHeight="1">
      <c r="A8" s="36">
        <v>42887</v>
      </c>
      <c r="B8" s="37">
        <v>6853.3925200000003</v>
      </c>
      <c r="C8" s="37">
        <v>171334.81299999999</v>
      </c>
      <c r="D8" s="38"/>
      <c r="E8" s="38"/>
    </row>
    <row r="9" spans="1:5" ht="20.100000000000001" customHeight="1">
      <c r="A9" s="36">
        <v>42917</v>
      </c>
      <c r="B9" s="37">
        <v>7313.9148800000003</v>
      </c>
      <c r="C9" s="37">
        <v>182847.872</v>
      </c>
      <c r="D9" s="38"/>
      <c r="E9" s="38"/>
    </row>
    <row r="10" spans="1:5" ht="20.100000000000001" customHeight="1">
      <c r="A10" s="36">
        <v>42948</v>
      </c>
      <c r="B10" s="37">
        <v>7200.0746399999998</v>
      </c>
      <c r="C10" s="37">
        <v>180001.86600000001</v>
      </c>
      <c r="D10" s="38"/>
      <c r="E10" s="38"/>
    </row>
    <row r="11" spans="1:5" ht="20.100000000000001" customHeight="1">
      <c r="A11" s="36">
        <v>42979</v>
      </c>
      <c r="B11" s="37">
        <v>7460.1060799999996</v>
      </c>
      <c r="C11" s="37">
        <v>186502.652</v>
      </c>
      <c r="D11" s="38"/>
      <c r="E11" s="38"/>
    </row>
    <row r="12" spans="1:5" ht="20.100000000000001" customHeight="1">
      <c r="A12" s="36">
        <v>43009</v>
      </c>
      <c r="B12" s="37">
        <v>7971.04648</v>
      </c>
      <c r="C12" s="37">
        <v>199276.16200000001</v>
      </c>
      <c r="D12" s="38"/>
      <c r="E12" s="38"/>
    </row>
    <row r="13" spans="1:5" ht="20.100000000000001" customHeight="1">
      <c r="A13" s="36">
        <v>43040</v>
      </c>
      <c r="B13" s="37">
        <v>9082.3730799999994</v>
      </c>
      <c r="C13" s="37">
        <v>227059.32699999999</v>
      </c>
      <c r="D13" s="38"/>
      <c r="E13" s="38"/>
    </row>
    <row r="14" spans="1:5" ht="20.100000000000001" customHeight="1">
      <c r="A14" s="36">
        <v>43070</v>
      </c>
      <c r="B14" s="37">
        <v>9126.48704</v>
      </c>
      <c r="C14" s="37">
        <v>228162.17600000001</v>
      </c>
      <c r="D14" s="38"/>
      <c r="E14" s="38"/>
    </row>
    <row r="15" spans="1:5" ht="20.100000000000001" customHeight="1">
      <c r="A15" s="36">
        <v>43101</v>
      </c>
      <c r="B15" s="37">
        <v>8489.63832</v>
      </c>
      <c r="C15" s="37">
        <v>212240.95800000001</v>
      </c>
      <c r="D15" s="38"/>
      <c r="E15" s="38"/>
    </row>
    <row r="16" spans="1:5" ht="20.100000000000001" customHeight="1">
      <c r="A16" s="36">
        <v>43132</v>
      </c>
      <c r="B16" s="37">
        <v>5219.8906800000004</v>
      </c>
      <c r="C16" s="37">
        <v>130497.26700000001</v>
      </c>
      <c r="D16" s="38">
        <v>-0.38514569369782098</v>
      </c>
      <c r="E16" s="38"/>
    </row>
    <row r="17" spans="1:5" ht="20.100000000000001" customHeight="1">
      <c r="A17" s="36">
        <v>43160</v>
      </c>
      <c r="B17" s="37">
        <v>10101.69736</v>
      </c>
      <c r="C17" s="37">
        <v>252542.43400000001</v>
      </c>
      <c r="D17" s="38">
        <v>0.93523159377736298</v>
      </c>
      <c r="E17" s="38"/>
    </row>
    <row r="18" spans="1:5" ht="20.100000000000001" customHeight="1">
      <c r="A18" s="36">
        <v>43191</v>
      </c>
      <c r="B18" s="37">
        <v>8049.5515999999998</v>
      </c>
      <c r="C18" s="37">
        <v>201238.79</v>
      </c>
      <c r="D18" s="38">
        <v>-0.203148608284974</v>
      </c>
      <c r="E18" s="38"/>
    </row>
    <row r="19" spans="1:5" ht="20.100000000000001" customHeight="1">
      <c r="A19" s="36">
        <v>43221</v>
      </c>
      <c r="B19" s="37">
        <v>7894.3814400000001</v>
      </c>
      <c r="C19" s="37">
        <v>197359.53599999999</v>
      </c>
      <c r="D19" s="38">
        <v>-1.9276870030872299E-2</v>
      </c>
      <c r="E19" s="38"/>
    </row>
    <row r="20" spans="1:5" ht="20.100000000000001" customHeight="1">
      <c r="A20" s="36">
        <v>43252</v>
      </c>
      <c r="B20" s="37">
        <v>7047.1318000000001</v>
      </c>
      <c r="C20" s="37">
        <v>176178.29500000001</v>
      </c>
      <c r="D20" s="38">
        <v>-0.107323119162583</v>
      </c>
      <c r="E20" s="38"/>
    </row>
    <row r="21" spans="1:5" ht="20.100000000000001" customHeight="1">
      <c r="A21" s="36">
        <v>43282</v>
      </c>
      <c r="B21" s="37">
        <v>6351.6672799999997</v>
      </c>
      <c r="C21" s="37">
        <v>158791.682</v>
      </c>
      <c r="D21" s="38">
        <v>-9.8687599400368795E-2</v>
      </c>
      <c r="E21" s="38"/>
    </row>
    <row r="22" spans="1:5" ht="20.100000000000001" customHeight="1">
      <c r="A22" s="36">
        <v>43313</v>
      </c>
      <c r="B22" s="37">
        <v>6814.1412</v>
      </c>
      <c r="C22" s="37">
        <v>170353.53</v>
      </c>
      <c r="D22" s="38">
        <v>7.2811420940802396E-2</v>
      </c>
      <c r="E22" s="38"/>
    </row>
    <row r="23" spans="1:5" ht="20.100000000000001" customHeight="1">
      <c r="A23" s="36">
        <v>43344</v>
      </c>
      <c r="B23" s="37">
        <v>6857.6690399999998</v>
      </c>
      <c r="C23" s="37">
        <v>171441.726</v>
      </c>
      <c r="D23" s="38">
        <v>6.3878688043621503E-3</v>
      </c>
      <c r="E23" s="38"/>
    </row>
    <row r="24" spans="1:5" ht="20.100000000000001" customHeight="1">
      <c r="A24" s="36">
        <v>43374</v>
      </c>
      <c r="B24" s="37">
        <v>5929.6709199999996</v>
      </c>
      <c r="C24" s="37">
        <v>148241.77299999999</v>
      </c>
      <c r="D24" s="38">
        <v>-0.13532267518118701</v>
      </c>
      <c r="E24" s="38"/>
    </row>
    <row r="25" spans="1:5" ht="20.100000000000001" customHeight="1">
      <c r="A25" s="36">
        <v>43405</v>
      </c>
      <c r="B25" s="37">
        <v>6462.83716</v>
      </c>
      <c r="C25" s="37">
        <v>161570.929</v>
      </c>
      <c r="D25" s="38">
        <v>8.9914979632630398E-2</v>
      </c>
      <c r="E25" s="38"/>
    </row>
    <row r="26" spans="1:5" ht="20.100000000000001" customHeight="1">
      <c r="A26" s="36">
        <v>43435</v>
      </c>
      <c r="B26" s="37">
        <v>6320.6992799999998</v>
      </c>
      <c r="C26" s="37">
        <v>158017.48199999999</v>
      </c>
      <c r="D26" s="38">
        <v>-2.1993108673652499E-2</v>
      </c>
      <c r="E26" s="38"/>
    </row>
    <row r="27" spans="1:5" ht="20.100000000000001" customHeight="1">
      <c r="A27" s="36">
        <v>43466</v>
      </c>
      <c r="B27" s="37">
        <v>8291.3971600000004</v>
      </c>
      <c r="C27" s="37">
        <v>207284.929</v>
      </c>
      <c r="D27" s="38">
        <v>0.311784787204747</v>
      </c>
      <c r="E27" s="38">
        <v>-2.3350954720059401E-2</v>
      </c>
    </row>
    <row r="28" spans="1:5" ht="20.100000000000001" customHeight="1">
      <c r="A28" s="36">
        <v>43497</v>
      </c>
      <c r="B28" s="37">
        <v>5352.2213199999997</v>
      </c>
      <c r="C28" s="37">
        <v>133805.533</v>
      </c>
      <c r="D28" s="38">
        <v>-0.35448499007855999</v>
      </c>
      <c r="E28" s="38">
        <v>2.5351228236833601E-2</v>
      </c>
    </row>
    <row r="29" spans="1:5" ht="20.100000000000001" customHeight="1">
      <c r="A29" s="36">
        <v>43525</v>
      </c>
      <c r="B29" s="37">
        <v>8296.6737200000007</v>
      </c>
      <c r="C29" s="37">
        <v>207416.84299999999</v>
      </c>
      <c r="D29" s="38">
        <v>0.55013651789720797</v>
      </c>
      <c r="E29" s="38">
        <v>-0.17868518286317001</v>
      </c>
    </row>
    <row r="30" spans="1:5" ht="20.100000000000001" customHeight="1">
      <c r="A30" s="36">
        <v>43556</v>
      </c>
      <c r="B30" s="37">
        <v>8972.5706800000007</v>
      </c>
      <c r="C30" s="37">
        <v>224314.26699999999</v>
      </c>
      <c r="D30" s="38">
        <v>8.1466016720734793E-2</v>
      </c>
      <c r="E30" s="38">
        <v>0.114667142453003</v>
      </c>
    </row>
    <row r="31" spans="1:5" ht="20.100000000000001" customHeight="1">
      <c r="A31" s="36">
        <v>43586</v>
      </c>
      <c r="B31" s="37">
        <v>11716.422</v>
      </c>
      <c r="C31" s="37">
        <v>292910.55</v>
      </c>
      <c r="D31" s="38">
        <v>0.30580436954551798</v>
      </c>
      <c r="E31" s="38">
        <v>0.484146932732959</v>
      </c>
    </row>
    <row r="32" spans="1:5" ht="20.100000000000001" customHeight="1">
      <c r="A32" s="36">
        <v>43617</v>
      </c>
      <c r="B32" s="37">
        <v>9752.8988399999998</v>
      </c>
      <c r="C32" s="37">
        <v>243822.47099999999</v>
      </c>
      <c r="D32" s="38">
        <v>-0.167587268536418</v>
      </c>
      <c r="E32" s="38">
        <v>0.38395294948222802</v>
      </c>
    </row>
    <row r="33" spans="1:5" ht="20.100000000000001" customHeight="1">
      <c r="A33" s="36">
        <v>43647</v>
      </c>
      <c r="B33" s="37">
        <v>11170.351559999999</v>
      </c>
      <c r="C33" s="37">
        <v>279258.78899999999</v>
      </c>
      <c r="D33" s="38">
        <v>0.14533655513646199</v>
      </c>
      <c r="E33" s="38">
        <v>0.75864872443381504</v>
      </c>
    </row>
    <row r="34" spans="1:5" ht="20.100000000000001" customHeight="1">
      <c r="A34" s="36">
        <v>43678</v>
      </c>
      <c r="B34" s="37">
        <v>9941.0026400000006</v>
      </c>
      <c r="C34" s="37">
        <v>248525.06599999999</v>
      </c>
      <c r="D34" s="38">
        <v>-0.110054631082712</v>
      </c>
      <c r="E34" s="38">
        <v>0.45887828681918102</v>
      </c>
    </row>
    <row r="35" spans="1:5" ht="20.100000000000001" customHeight="1">
      <c r="A35" s="36">
        <v>43709</v>
      </c>
      <c r="B35" s="37">
        <v>9838.38184</v>
      </c>
      <c r="C35" s="37">
        <v>245959.546</v>
      </c>
      <c r="D35" s="38">
        <v>-1.03229828736875E-2</v>
      </c>
      <c r="E35" s="38">
        <v>0.434653930164002</v>
      </c>
    </row>
    <row r="36" spans="1:5" ht="20.100000000000001" customHeight="1">
      <c r="A36" s="36">
        <v>43739</v>
      </c>
      <c r="B36" s="37">
        <v>10432.27736</v>
      </c>
      <c r="C36" s="37">
        <v>260806.93400000001</v>
      </c>
      <c r="D36" s="38">
        <v>6.0365162651584897E-2</v>
      </c>
      <c r="E36" s="38">
        <v>0.75933496154285696</v>
      </c>
    </row>
    <row r="37" spans="1:5" ht="20.100000000000001" customHeight="1">
      <c r="A37" s="36">
        <v>43770</v>
      </c>
      <c r="B37" s="37">
        <v>12463.635319999999</v>
      </c>
      <c r="C37" s="37">
        <v>311590.88299999997</v>
      </c>
      <c r="D37" s="38">
        <v>0.194718553763605</v>
      </c>
      <c r="E37" s="38">
        <v>0.92850833332771199</v>
      </c>
    </row>
    <row r="38" spans="1:5" ht="20.100000000000001" customHeight="1">
      <c r="A38" s="36">
        <v>43800</v>
      </c>
      <c r="B38" s="37">
        <v>13939.914199999999</v>
      </c>
      <c r="C38" s="37">
        <v>348497.85499999998</v>
      </c>
      <c r="D38" s="38">
        <v>0.11844689306907601</v>
      </c>
      <c r="E38" s="38">
        <v>1.2054386045716099</v>
      </c>
    </row>
    <row r="39" spans="1:5" ht="20.100000000000001" customHeight="1">
      <c r="A39" s="36">
        <v>43831</v>
      </c>
      <c r="B39" s="37">
        <v>15307.4102</v>
      </c>
      <c r="C39" s="37">
        <v>382685.255</v>
      </c>
      <c r="D39" s="38">
        <v>0.11844689306907601</v>
      </c>
      <c r="E39" s="38">
        <v>1.2054386045716099</v>
      </c>
    </row>
    <row r="40" spans="1:5" ht="20.100000000000001" customHeight="1">
      <c r="A40" s="36">
        <v>43862</v>
      </c>
      <c r="B40" s="37">
        <v>12187.845079999999</v>
      </c>
      <c r="C40" s="37">
        <v>304696.12699999998</v>
      </c>
      <c r="D40" s="38"/>
      <c r="E40" s="38">
        <v>1.2771564087712299</v>
      </c>
    </row>
    <row r="41" spans="1:5" ht="20.100000000000001" customHeight="1">
      <c r="A41" s="36">
        <v>43891</v>
      </c>
      <c r="B41" s="37">
        <v>20158.2804</v>
      </c>
      <c r="C41" s="37">
        <v>503957.01</v>
      </c>
      <c r="D41" s="38">
        <v>0.65396591995407904</v>
      </c>
      <c r="E41" s="38">
        <v>1.4296821931669299</v>
      </c>
    </row>
    <row r="42" spans="1:5" ht="20.100000000000001" customHeight="1">
      <c r="A42" s="36">
        <v>43922</v>
      </c>
      <c r="B42" s="37">
        <v>20687.512279999999</v>
      </c>
      <c r="C42" s="37">
        <v>517187.80699999997</v>
      </c>
      <c r="D42" s="38">
        <v>2.6253820737606001E-2</v>
      </c>
      <c r="E42" s="38">
        <v>1.3056393778109501</v>
      </c>
    </row>
    <row r="43" spans="1:5" ht="20.100000000000001" customHeight="1">
      <c r="A43" s="36">
        <v>43952</v>
      </c>
      <c r="B43" s="37">
        <v>19642.667399999998</v>
      </c>
      <c r="C43" s="37">
        <v>491066.685</v>
      </c>
      <c r="D43" s="38">
        <v>-5.0506066938271497E-2</v>
      </c>
      <c r="E43" s="38">
        <v>0.67650733304075295</v>
      </c>
    </row>
    <row r="44" spans="1:5" ht="20.100000000000001" customHeight="1">
      <c r="A44" s="36">
        <v>43983</v>
      </c>
      <c r="B44" s="37">
        <v>20846.149119999998</v>
      </c>
      <c r="C44" s="37">
        <v>521153.728</v>
      </c>
      <c r="D44" s="38">
        <v>6.1268752124774999E-2</v>
      </c>
      <c r="E44" s="38">
        <v>1.1374310819776701</v>
      </c>
    </row>
    <row r="45" spans="1:5" ht="20.100000000000001" customHeight="1">
      <c r="A45" s="36">
        <v>44013</v>
      </c>
      <c r="B45" s="37">
        <v>21811.579679999999</v>
      </c>
      <c r="C45" s="37">
        <v>545289.49199999997</v>
      </c>
      <c r="D45" s="38">
        <v>4.63121775845763E-2</v>
      </c>
      <c r="E45" s="38">
        <v>0.95263144251477805</v>
      </c>
    </row>
    <row r="46" spans="1:5" ht="20.100000000000001" customHeight="1">
      <c r="A46" s="36">
        <v>44044</v>
      </c>
      <c r="B46" s="37">
        <v>17606.070800000001</v>
      </c>
      <c r="C46" s="37">
        <v>440151.77</v>
      </c>
      <c r="D46" s="38">
        <v>-0.19281083450623299</v>
      </c>
      <c r="E46" s="38">
        <v>0.77105584190851795</v>
      </c>
    </row>
    <row r="47" spans="1:5" ht="20.100000000000001" customHeight="1">
      <c r="A47" s="36">
        <v>44075</v>
      </c>
      <c r="B47" s="37">
        <v>18811.407920000001</v>
      </c>
      <c r="C47" s="37">
        <v>470285.19799999997</v>
      </c>
      <c r="D47" s="38">
        <v>6.8461449104248603E-2</v>
      </c>
      <c r="E47" s="38">
        <v>0.912042877164849</v>
      </c>
    </row>
    <row r="48" spans="1:5" ht="20.100000000000001" customHeight="1">
      <c r="A48" s="36">
        <v>44105</v>
      </c>
      <c r="B48" s="37">
        <v>16732.45032</v>
      </c>
      <c r="C48" s="37">
        <v>418311.25799999997</v>
      </c>
      <c r="D48" s="38">
        <v>-0.110515789612413</v>
      </c>
      <c r="E48" s="38">
        <v>0.60391156624693099</v>
      </c>
    </row>
    <row r="49" spans="1:5" ht="20.100000000000001" customHeight="1">
      <c r="A49" s="36">
        <v>44136</v>
      </c>
      <c r="B49" s="37">
        <v>16350.054319999999</v>
      </c>
      <c r="C49" s="37">
        <v>408751.35800000001</v>
      </c>
      <c r="D49" s="38">
        <v>-2.2853556573416301E-2</v>
      </c>
      <c r="E49" s="38">
        <v>0.31182066068345099</v>
      </c>
    </row>
    <row r="50" spans="1:5" ht="20.100000000000001" customHeight="1">
      <c r="A50" s="36">
        <v>44166</v>
      </c>
      <c r="B50" s="37">
        <v>21544.328000000001</v>
      </c>
      <c r="C50" s="37">
        <v>538608.19999999995</v>
      </c>
      <c r="D50" s="38">
        <v>0.31769152434228698</v>
      </c>
      <c r="E50" s="38">
        <v>0.54551367324771605</v>
      </c>
    </row>
    <row r="51" spans="1:5" ht="20.100000000000001" customHeight="1">
      <c r="A51" s="36">
        <v>44197</v>
      </c>
      <c r="B51" s="37">
        <v>18673.793079999999</v>
      </c>
      <c r="C51" s="37">
        <v>466844.82699999999</v>
      </c>
      <c r="D51" s="38">
        <v>-0.13323854519853201</v>
      </c>
      <c r="E51" s="38"/>
    </row>
    <row r="52" spans="1:5" ht="20.100000000000001" customHeight="1">
      <c r="A52" s="36">
        <v>44228</v>
      </c>
      <c r="B52" s="37">
        <v>15961.67452</v>
      </c>
      <c r="C52" s="37">
        <v>399041.86300000001</v>
      </c>
      <c r="D52" s="38">
        <v>-0.14523661841925101</v>
      </c>
      <c r="E52" s="38">
        <v>0.30963877660315597</v>
      </c>
    </row>
    <row r="53" spans="1:5" ht="20.100000000000001" customHeight="1">
      <c r="A53" s="36">
        <v>44256</v>
      </c>
      <c r="B53" s="37">
        <v>22489.518520000001</v>
      </c>
      <c r="C53" s="37">
        <v>562237.96299999999</v>
      </c>
      <c r="D53" s="38">
        <v>0.40896987291782</v>
      </c>
      <c r="E53" s="38">
        <v>0.115646675894041</v>
      </c>
    </row>
    <row r="54" spans="1:5" ht="20.100000000000001" customHeight="1">
      <c r="A54" s="36">
        <v>44287</v>
      </c>
      <c r="B54" s="37">
        <v>21094.673559999999</v>
      </c>
      <c r="C54" s="37">
        <v>527366.83900000004</v>
      </c>
      <c r="D54" s="38">
        <v>-6.2022001883213197E-2</v>
      </c>
      <c r="E54" s="38">
        <v>1.9681500341326E-2</v>
      </c>
    </row>
    <row r="55" spans="1:5" ht="20.100000000000001" customHeight="1">
      <c r="A55" s="36">
        <v>44317</v>
      </c>
      <c r="B55" s="37">
        <v>17782.334920000001</v>
      </c>
      <c r="C55" s="37">
        <v>444558.37300000002</v>
      </c>
      <c r="D55" s="38">
        <v>-0.15702251236923101</v>
      </c>
      <c r="E55" s="38">
        <v>-9.4708750197542005E-2</v>
      </c>
    </row>
    <row r="56" spans="1:5" ht="20.100000000000001" customHeight="1">
      <c r="A56" s="36">
        <v>44348</v>
      </c>
      <c r="B56" s="37">
        <v>16937.8374</v>
      </c>
      <c r="C56" s="37">
        <v>423445.935</v>
      </c>
      <c r="D56" s="38">
        <v>-4.74908117409365E-2</v>
      </c>
      <c r="E56" s="38">
        <v>-0.187483630549794</v>
      </c>
    </row>
    <row r="57" spans="1:5" ht="20.100000000000001" customHeight="1">
      <c r="A57" s="36">
        <v>44378</v>
      </c>
      <c r="B57" s="37">
        <v>17598.355640000002</v>
      </c>
      <c r="C57" s="37">
        <v>439958.891</v>
      </c>
      <c r="D57" s="38">
        <v>3.89966100394845E-2</v>
      </c>
      <c r="E57" s="38">
        <v>-0.193164553040754</v>
      </c>
    </row>
    <row r="58" spans="1:5" ht="20.100000000000001" customHeight="1">
      <c r="A58" s="36">
        <v>44409</v>
      </c>
      <c r="B58" s="37">
        <v>14550.65784</v>
      </c>
      <c r="C58" s="37">
        <v>363766.446</v>
      </c>
      <c r="D58" s="38">
        <v>-0.173180827933308</v>
      </c>
      <c r="E58" s="38">
        <v>-0.173543148537151</v>
      </c>
    </row>
    <row r="59" spans="1:5" ht="20.100000000000001" customHeight="1">
      <c r="A59" s="36">
        <v>44440</v>
      </c>
      <c r="B59" s="37">
        <v>11916.096439999999</v>
      </c>
      <c r="C59" s="37">
        <v>297902.41100000002</v>
      </c>
      <c r="D59" s="38">
        <v>-0.181061325815631</v>
      </c>
      <c r="E59" s="38">
        <v>-0.36654946345983003</v>
      </c>
    </row>
    <row r="60" spans="1:5" ht="20.100000000000001" customHeight="1">
      <c r="A60" s="36">
        <v>44470</v>
      </c>
      <c r="B60" s="39">
        <f t="shared" ref="B60:B62" si="0">C60/25</f>
        <v>11447.159680000001</v>
      </c>
      <c r="C60" s="39">
        <v>286178.99200000003</v>
      </c>
      <c r="D60" s="40">
        <f t="shared" ref="D60:D62" si="1">C60/C59-1</f>
        <v>-3.9353219601838019E-2</v>
      </c>
      <c r="E60" s="40">
        <f t="shared" ref="E60:E62" si="2">C60/C48-1</f>
        <v>-0.31587069071901464</v>
      </c>
    </row>
    <row r="61" spans="1:5" ht="20.100000000000001" customHeight="1">
      <c r="A61" s="36">
        <v>44501</v>
      </c>
      <c r="B61" s="41">
        <f t="shared" si="0"/>
        <v>12121.14064</v>
      </c>
      <c r="C61" s="41">
        <v>303028.516</v>
      </c>
      <c r="D61" s="42">
        <f t="shared" si="1"/>
        <v>5.8877571278886709E-2</v>
      </c>
      <c r="E61" s="42">
        <f t="shared" si="2"/>
        <v>-0.25864829542658063</v>
      </c>
    </row>
    <row r="62" spans="1:5" s="10" customFormat="1" ht="20.100000000000001" customHeight="1">
      <c r="A62" s="43">
        <v>44531</v>
      </c>
      <c r="B62" s="44">
        <f t="shared" si="0"/>
        <v>10447.43468</v>
      </c>
      <c r="C62" s="44">
        <v>261185.867</v>
      </c>
      <c r="D62" s="45">
        <f t="shared" si="1"/>
        <v>-0.13808155599455207</v>
      </c>
      <c r="E62" s="45">
        <f t="shared" si="2"/>
        <v>-0.51507261307941465</v>
      </c>
    </row>
  </sheetData>
  <mergeCells count="1">
    <mergeCell ref="A1:E1"/>
  </mergeCells>
  <phoneticPr fontId="62" type="noConversion"/>
  <pageMargins left="0.75" right="0.75" top="1" bottom="1" header="0.5" footer="0.5"/>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M22"/>
  <sheetViews>
    <sheetView workbookViewId="0">
      <pane ySplit="2" topLeftCell="A11" activePane="bottomLeft" state="frozen"/>
      <selection pane="bottomLeft"/>
    </sheetView>
  </sheetViews>
  <sheetFormatPr defaultColWidth="20.625" defaultRowHeight="20.100000000000001" customHeight="1"/>
  <cols>
    <col min="1" max="1" width="20.625" style="19" customWidth="1"/>
    <col min="2" max="19" width="20.625" style="20" customWidth="1"/>
    <col min="20" max="16384" width="20.625" style="20"/>
  </cols>
  <sheetData>
    <row r="1" spans="1:65" s="16" customFormat="1" ht="38.1" customHeight="1">
      <c r="A1" s="21" t="s">
        <v>2255</v>
      </c>
      <c r="B1" s="22"/>
      <c r="C1" s="22"/>
      <c r="D1" s="22"/>
      <c r="E1" s="22"/>
      <c r="F1" s="22"/>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row>
    <row r="2" spans="1:65" s="17" customFormat="1" ht="30" customHeight="1">
      <c r="A2" s="24" t="s">
        <v>219</v>
      </c>
      <c r="B2" s="25" t="s">
        <v>2256</v>
      </c>
      <c r="C2" s="26" t="s">
        <v>2257</v>
      </c>
      <c r="D2" s="26" t="s">
        <v>2258</v>
      </c>
      <c r="E2" s="26" t="s">
        <v>2259</v>
      </c>
      <c r="F2" s="26" t="s">
        <v>2260</v>
      </c>
      <c r="G2" s="26" t="s">
        <v>2261</v>
      </c>
      <c r="H2" s="26" t="s">
        <v>2262</v>
      </c>
      <c r="I2" s="26" t="s">
        <v>2263</v>
      </c>
      <c r="J2" s="26" t="s">
        <v>2264</v>
      </c>
      <c r="K2" s="26" t="s">
        <v>2265</v>
      </c>
      <c r="L2" s="26" t="s">
        <v>2266</v>
      </c>
      <c r="M2" s="26" t="s">
        <v>2267</v>
      </c>
      <c r="N2" s="26" t="s">
        <v>2268</v>
      </c>
      <c r="O2" s="26" t="s">
        <v>2269</v>
      </c>
      <c r="P2" s="26" t="s">
        <v>2270</v>
      </c>
      <c r="Q2" s="26" t="s">
        <v>2271</v>
      </c>
      <c r="R2" s="26" t="s">
        <v>2272</v>
      </c>
      <c r="S2" s="26" t="s">
        <v>2273</v>
      </c>
      <c r="T2" s="26" t="s">
        <v>2274</v>
      </c>
      <c r="U2" s="26" t="s">
        <v>2275</v>
      </c>
      <c r="V2" s="26" t="s">
        <v>2276</v>
      </c>
      <c r="W2" s="26" t="s">
        <v>2277</v>
      </c>
      <c r="X2" s="26" t="s">
        <v>2278</v>
      </c>
      <c r="Y2" s="26" t="s">
        <v>2279</v>
      </c>
      <c r="Z2" s="26" t="s">
        <v>2280</v>
      </c>
      <c r="AA2" s="26" t="s">
        <v>2281</v>
      </c>
      <c r="AB2" s="26" t="s">
        <v>2282</v>
      </c>
      <c r="AC2" s="26" t="s">
        <v>2283</v>
      </c>
      <c r="AD2" s="26" t="s">
        <v>2284</v>
      </c>
      <c r="AE2" s="26" t="s">
        <v>2285</v>
      </c>
      <c r="AF2" s="26" t="s">
        <v>2286</v>
      </c>
      <c r="AG2" s="26" t="s">
        <v>2287</v>
      </c>
      <c r="AH2" s="26" t="s">
        <v>2288</v>
      </c>
      <c r="AI2" s="26" t="s">
        <v>2289</v>
      </c>
      <c r="AJ2" s="26" t="s">
        <v>2290</v>
      </c>
      <c r="AK2" s="26" t="s">
        <v>2291</v>
      </c>
      <c r="AL2" s="26" t="s">
        <v>2292</v>
      </c>
      <c r="AM2" s="26" t="s">
        <v>2293</v>
      </c>
      <c r="AN2" s="26" t="s">
        <v>2294</v>
      </c>
      <c r="AO2" s="26" t="s">
        <v>2295</v>
      </c>
      <c r="AP2" s="26" t="s">
        <v>2296</v>
      </c>
      <c r="AQ2" s="26" t="s">
        <v>2297</v>
      </c>
      <c r="AR2" s="26" t="s">
        <v>2298</v>
      </c>
      <c r="AS2" s="26" t="s">
        <v>2299</v>
      </c>
      <c r="AT2" s="26" t="s">
        <v>2300</v>
      </c>
      <c r="AU2" s="26" t="s">
        <v>2301</v>
      </c>
      <c r="AV2" s="26" t="s">
        <v>2302</v>
      </c>
      <c r="AW2" s="26" t="s">
        <v>2303</v>
      </c>
      <c r="AX2" s="26" t="s">
        <v>2304</v>
      </c>
      <c r="AY2" s="26" t="s">
        <v>2305</v>
      </c>
      <c r="AZ2" s="26" t="s">
        <v>2306</v>
      </c>
      <c r="BA2" s="26" t="s">
        <v>2307</v>
      </c>
      <c r="BB2" s="26" t="s">
        <v>2308</v>
      </c>
      <c r="BC2" s="26" t="s">
        <v>2309</v>
      </c>
      <c r="BD2" s="26" t="s">
        <v>2310</v>
      </c>
      <c r="BE2" s="26" t="s">
        <v>2311</v>
      </c>
      <c r="BF2" s="26" t="s">
        <v>2312</v>
      </c>
      <c r="BG2" s="26" t="s">
        <v>2313</v>
      </c>
      <c r="BH2" s="26" t="s">
        <v>2314</v>
      </c>
      <c r="BI2" s="26" t="s">
        <v>2315</v>
      </c>
      <c r="BJ2" s="26" t="s">
        <v>2316</v>
      </c>
      <c r="BK2" s="26" t="s">
        <v>2317</v>
      </c>
      <c r="BL2" s="26" t="s">
        <v>2318</v>
      </c>
      <c r="BM2" s="24"/>
    </row>
    <row r="3" spans="1:65" s="18" customFormat="1" ht="30" customHeight="1">
      <c r="A3" s="5" t="s">
        <v>147</v>
      </c>
      <c r="B3" s="7" t="s">
        <v>2319</v>
      </c>
      <c r="C3" s="7" t="s">
        <v>2319</v>
      </c>
      <c r="D3" s="7" t="s">
        <v>2319</v>
      </c>
      <c r="E3" s="27" t="s">
        <v>2319</v>
      </c>
      <c r="F3" s="27" t="s">
        <v>2320</v>
      </c>
      <c r="G3" s="28" t="s">
        <v>2321</v>
      </c>
      <c r="H3" s="28" t="s">
        <v>2322</v>
      </c>
      <c r="I3" s="28" t="s">
        <v>2322</v>
      </c>
      <c r="J3" s="28" t="s">
        <v>2322</v>
      </c>
      <c r="K3" s="28" t="s">
        <v>2323</v>
      </c>
      <c r="L3" s="28" t="s">
        <v>2324</v>
      </c>
      <c r="M3" s="28" t="s">
        <v>2324</v>
      </c>
      <c r="N3" s="28" t="s">
        <v>2325</v>
      </c>
      <c r="O3" s="28" t="s">
        <v>2326</v>
      </c>
      <c r="P3" s="28" t="s">
        <v>2326</v>
      </c>
      <c r="Q3" s="28" t="s">
        <v>2326</v>
      </c>
      <c r="R3" s="28" t="s">
        <v>2327</v>
      </c>
      <c r="S3" s="28" t="s">
        <v>2327</v>
      </c>
      <c r="T3" s="28" t="s">
        <v>2328</v>
      </c>
      <c r="U3" s="28" t="s">
        <v>2329</v>
      </c>
      <c r="V3" s="28" t="s">
        <v>2330</v>
      </c>
      <c r="W3" s="28" t="s">
        <v>2329</v>
      </c>
      <c r="X3" s="28" t="s">
        <v>2331</v>
      </c>
      <c r="Y3" s="28" t="s">
        <v>2331</v>
      </c>
      <c r="Z3" s="28" t="s">
        <v>2332</v>
      </c>
      <c r="AA3" s="28" t="s">
        <v>2333</v>
      </c>
      <c r="AB3" s="28" t="s">
        <v>2333</v>
      </c>
      <c r="AC3" s="28" t="s">
        <v>2334</v>
      </c>
      <c r="AD3" s="28" t="s">
        <v>2335</v>
      </c>
      <c r="AE3" s="28" t="s">
        <v>2336</v>
      </c>
      <c r="AF3" s="28" t="s">
        <v>2337</v>
      </c>
      <c r="AG3" s="28" t="s">
        <v>2338</v>
      </c>
      <c r="AH3" s="28" t="s">
        <v>2339</v>
      </c>
      <c r="AI3" s="28" t="s">
        <v>2340</v>
      </c>
      <c r="AJ3" s="28" t="s">
        <v>2341</v>
      </c>
      <c r="AK3" s="28" t="s">
        <v>2342</v>
      </c>
      <c r="AL3" s="28" t="s">
        <v>2342</v>
      </c>
      <c r="AM3" s="28" t="s">
        <v>2342</v>
      </c>
      <c r="AN3" s="28" t="s">
        <v>2342</v>
      </c>
      <c r="AO3" s="28" t="s">
        <v>2342</v>
      </c>
      <c r="AP3" s="28" t="s">
        <v>2343</v>
      </c>
      <c r="AQ3" s="28" t="s">
        <v>2344</v>
      </c>
      <c r="AR3" s="28" t="s">
        <v>2345</v>
      </c>
      <c r="AS3" s="28" t="s">
        <v>2345</v>
      </c>
      <c r="AT3" s="28" t="s">
        <v>2346</v>
      </c>
      <c r="AU3" s="28" t="s">
        <v>2346</v>
      </c>
      <c r="AV3" s="28" t="s">
        <v>2346</v>
      </c>
      <c r="AW3" s="28" t="s">
        <v>2346</v>
      </c>
      <c r="AX3" s="28" t="s">
        <v>2346</v>
      </c>
      <c r="AY3" s="28" t="s">
        <v>2346</v>
      </c>
      <c r="AZ3" s="28" t="s">
        <v>2346</v>
      </c>
      <c r="BA3" s="28" t="s">
        <v>2346</v>
      </c>
      <c r="BB3" s="28" t="s">
        <v>2346</v>
      </c>
      <c r="BC3" s="28" t="s">
        <v>2346</v>
      </c>
      <c r="BD3" s="28" t="s">
        <v>2346</v>
      </c>
      <c r="BE3" s="28" t="s">
        <v>2346</v>
      </c>
      <c r="BF3" s="28" t="s">
        <v>2346</v>
      </c>
      <c r="BG3" s="28" t="s">
        <v>2346</v>
      </c>
      <c r="BH3" s="28" t="s">
        <v>2346</v>
      </c>
      <c r="BI3" s="28" t="s">
        <v>2346</v>
      </c>
      <c r="BJ3" s="28" t="s">
        <v>2347</v>
      </c>
      <c r="BK3" s="28" t="s">
        <v>2347</v>
      </c>
      <c r="BL3" s="28" t="s">
        <v>2348</v>
      </c>
      <c r="BM3" s="509" t="s">
        <v>2349</v>
      </c>
    </row>
    <row r="4" spans="1:65" s="18" customFormat="1" ht="30" customHeight="1">
      <c r="A4" s="5" t="s">
        <v>150</v>
      </c>
      <c r="B4" s="7" t="s">
        <v>2350</v>
      </c>
      <c r="C4" s="7" t="s">
        <v>2350</v>
      </c>
      <c r="D4" s="7" t="s">
        <v>2350</v>
      </c>
      <c r="E4" s="27" t="s">
        <v>2350</v>
      </c>
      <c r="F4" s="27" t="s">
        <v>2351</v>
      </c>
      <c r="G4" s="28" t="s">
        <v>2352</v>
      </c>
      <c r="H4" s="28" t="s">
        <v>2353</v>
      </c>
      <c r="I4" s="29" t="s">
        <v>2354</v>
      </c>
      <c r="J4" s="29" t="s">
        <v>2353</v>
      </c>
      <c r="K4" s="28" t="s">
        <v>2355</v>
      </c>
      <c r="L4" s="28" t="s">
        <v>2356</v>
      </c>
      <c r="M4" s="28" t="s">
        <v>2357</v>
      </c>
      <c r="N4" s="28" t="s">
        <v>2357</v>
      </c>
      <c r="O4" s="28" t="s">
        <v>2358</v>
      </c>
      <c r="P4" s="28" t="s">
        <v>2359</v>
      </c>
      <c r="Q4" s="28" t="s">
        <v>2359</v>
      </c>
      <c r="R4" s="28" t="s">
        <v>2359</v>
      </c>
      <c r="S4" s="28" t="s">
        <v>2360</v>
      </c>
      <c r="T4" s="28" t="s">
        <v>2361</v>
      </c>
      <c r="U4" s="28" t="s">
        <v>2362</v>
      </c>
      <c r="V4" s="28" t="s">
        <v>2363</v>
      </c>
      <c r="W4" s="28" t="s">
        <v>2364</v>
      </c>
      <c r="X4" s="28" t="s">
        <v>2364</v>
      </c>
      <c r="Y4" s="28" t="s">
        <v>2365</v>
      </c>
      <c r="Z4" s="28" t="s">
        <v>2366</v>
      </c>
      <c r="AA4" s="28" t="s">
        <v>2367</v>
      </c>
      <c r="AB4" s="28" t="s">
        <v>2368</v>
      </c>
      <c r="AC4" s="28" t="s">
        <v>2368</v>
      </c>
      <c r="AD4" s="28" t="s">
        <v>2369</v>
      </c>
      <c r="AE4" s="28" t="s">
        <v>2369</v>
      </c>
      <c r="AF4" s="28" t="s">
        <v>2369</v>
      </c>
      <c r="AG4" s="28" t="s">
        <v>2370</v>
      </c>
      <c r="AH4" s="28" t="s">
        <v>2370</v>
      </c>
      <c r="AI4" s="28" t="s">
        <v>2371</v>
      </c>
      <c r="AJ4" s="28" t="s">
        <v>2371</v>
      </c>
      <c r="AK4" s="28" t="s">
        <v>2339</v>
      </c>
      <c r="AL4" s="28" t="s">
        <v>2372</v>
      </c>
      <c r="AM4" s="28" t="s">
        <v>2372</v>
      </c>
      <c r="AN4" s="28" t="s">
        <v>2373</v>
      </c>
      <c r="AO4" s="28" t="s">
        <v>2374</v>
      </c>
      <c r="AP4" s="28" t="s">
        <v>2375</v>
      </c>
      <c r="AQ4" s="28" t="s">
        <v>2376</v>
      </c>
      <c r="AR4" s="28" t="s">
        <v>2377</v>
      </c>
      <c r="AS4" s="28" t="s">
        <v>2377</v>
      </c>
      <c r="AT4" s="28" t="s">
        <v>2377</v>
      </c>
      <c r="AU4" s="28" t="s">
        <v>2377</v>
      </c>
      <c r="AV4" s="28" t="s">
        <v>2378</v>
      </c>
      <c r="AW4" s="28" t="s">
        <v>2379</v>
      </c>
      <c r="AX4" s="28" t="s">
        <v>2380</v>
      </c>
      <c r="AY4" s="28" t="s">
        <v>2381</v>
      </c>
      <c r="AZ4" s="28" t="s">
        <v>2382</v>
      </c>
      <c r="BA4" s="28" t="s">
        <v>2383</v>
      </c>
      <c r="BB4" s="28" t="s">
        <v>2383</v>
      </c>
      <c r="BC4" s="28" t="s">
        <v>2384</v>
      </c>
      <c r="BD4" s="28" t="s">
        <v>2384</v>
      </c>
      <c r="BE4" s="28" t="s">
        <v>2384</v>
      </c>
      <c r="BF4" s="28" t="s">
        <v>2384</v>
      </c>
      <c r="BG4" s="28" t="s">
        <v>2384</v>
      </c>
      <c r="BH4" s="28" t="s">
        <v>2384</v>
      </c>
      <c r="BI4" s="28" t="s">
        <v>2384</v>
      </c>
      <c r="BJ4" s="28" t="s">
        <v>2384</v>
      </c>
      <c r="BK4" s="28" t="s">
        <v>2384</v>
      </c>
      <c r="BL4" s="28" t="s">
        <v>2384</v>
      </c>
      <c r="BM4" s="509"/>
    </row>
    <row r="5" spans="1:65" s="18" customFormat="1" ht="30" customHeight="1">
      <c r="A5" s="5" t="s">
        <v>151</v>
      </c>
      <c r="B5" s="7" t="s">
        <v>2385</v>
      </c>
      <c r="C5" s="7" t="s">
        <v>2386</v>
      </c>
      <c r="D5" s="7" t="s">
        <v>2386</v>
      </c>
      <c r="E5" s="27" t="s">
        <v>2386</v>
      </c>
      <c r="F5" s="27" t="s">
        <v>2387</v>
      </c>
      <c r="G5" s="28" t="s">
        <v>2388</v>
      </c>
      <c r="H5" s="28" t="s">
        <v>2389</v>
      </c>
      <c r="I5" s="28" t="s">
        <v>2390</v>
      </c>
      <c r="J5" s="28" t="s">
        <v>2391</v>
      </c>
      <c r="K5" s="28" t="s">
        <v>2392</v>
      </c>
      <c r="L5" s="28" t="s">
        <v>2393</v>
      </c>
      <c r="M5" s="28" t="s">
        <v>2394</v>
      </c>
      <c r="N5" s="28" t="s">
        <v>2394</v>
      </c>
      <c r="O5" s="28" t="s">
        <v>2395</v>
      </c>
      <c r="P5" s="28" t="s">
        <v>2396</v>
      </c>
      <c r="Q5" s="28" t="s">
        <v>2396</v>
      </c>
      <c r="R5" s="28" t="s">
        <v>2397</v>
      </c>
      <c r="S5" s="28" t="s">
        <v>2398</v>
      </c>
      <c r="T5" s="28" t="s">
        <v>2399</v>
      </c>
      <c r="U5" s="28" t="s">
        <v>2400</v>
      </c>
      <c r="V5" s="28" t="s">
        <v>2400</v>
      </c>
      <c r="W5" s="28" t="s">
        <v>2401</v>
      </c>
      <c r="X5" s="28" t="s">
        <v>2368</v>
      </c>
      <c r="Y5" s="28" t="s">
        <v>2402</v>
      </c>
      <c r="Z5" s="28" t="s">
        <v>2403</v>
      </c>
      <c r="AA5" s="28" t="s">
        <v>2404</v>
      </c>
      <c r="AB5" s="28" t="s">
        <v>2405</v>
      </c>
      <c r="AC5" s="28" t="s">
        <v>2405</v>
      </c>
      <c r="AD5" s="28" t="s">
        <v>2406</v>
      </c>
      <c r="AE5" s="28" t="s">
        <v>2407</v>
      </c>
      <c r="AF5" s="28" t="s">
        <v>2407</v>
      </c>
      <c r="AG5" s="28" t="s">
        <v>2368</v>
      </c>
      <c r="AH5" s="28" t="s">
        <v>2368</v>
      </c>
      <c r="AI5" s="28" t="s">
        <v>2371</v>
      </c>
      <c r="AJ5" s="28" t="s">
        <v>2371</v>
      </c>
      <c r="AK5" s="28" t="s">
        <v>2339</v>
      </c>
      <c r="AL5" s="28" t="s">
        <v>2408</v>
      </c>
      <c r="AM5" s="28" t="s">
        <v>2409</v>
      </c>
      <c r="AN5" s="28" t="s">
        <v>2410</v>
      </c>
      <c r="AO5" s="28" t="s">
        <v>2374</v>
      </c>
      <c r="AP5" s="28" t="s">
        <v>2376</v>
      </c>
      <c r="AQ5" s="28" t="s">
        <v>2376</v>
      </c>
      <c r="AR5" s="28" t="s">
        <v>2377</v>
      </c>
      <c r="AS5" s="28" t="s">
        <v>2377</v>
      </c>
      <c r="AT5" s="28" t="s">
        <v>2377</v>
      </c>
      <c r="AU5" s="28" t="s">
        <v>2346</v>
      </c>
      <c r="AV5" s="28" t="s">
        <v>2338</v>
      </c>
      <c r="AW5" s="28" t="s">
        <v>2338</v>
      </c>
      <c r="AX5" s="28" t="s">
        <v>2380</v>
      </c>
      <c r="AY5" s="28" t="s">
        <v>2381</v>
      </c>
      <c r="AZ5" s="28" t="s">
        <v>2382</v>
      </c>
      <c r="BA5" s="28" t="s">
        <v>2383</v>
      </c>
      <c r="BB5" s="28" t="s">
        <v>2383</v>
      </c>
      <c r="BC5" s="28" t="s">
        <v>2411</v>
      </c>
      <c r="BD5" s="28" t="s">
        <v>2411</v>
      </c>
      <c r="BE5" s="28" t="s">
        <v>2411</v>
      </c>
      <c r="BF5" s="28" t="s">
        <v>2411</v>
      </c>
      <c r="BG5" s="28" t="s">
        <v>2411</v>
      </c>
      <c r="BH5" s="28" t="s">
        <v>2411</v>
      </c>
      <c r="BI5" s="28" t="s">
        <v>2411</v>
      </c>
      <c r="BJ5" s="28" t="s">
        <v>2411</v>
      </c>
      <c r="BK5" s="28" t="s">
        <v>2411</v>
      </c>
      <c r="BL5" s="28" t="s">
        <v>2411</v>
      </c>
      <c r="BM5" s="509"/>
    </row>
    <row r="6" spans="1:65" s="18" customFormat="1" ht="30" customHeight="1">
      <c r="A6" s="5" t="s">
        <v>160</v>
      </c>
      <c r="B6" s="7" t="s">
        <v>2412</v>
      </c>
      <c r="C6" s="7" t="s">
        <v>2412</v>
      </c>
      <c r="D6" s="7" t="s">
        <v>2412</v>
      </c>
      <c r="E6" s="27" t="s">
        <v>2412</v>
      </c>
      <c r="F6" s="27" t="s">
        <v>2413</v>
      </c>
      <c r="G6" s="28" t="s">
        <v>2414</v>
      </c>
      <c r="H6" s="28" t="s">
        <v>2415</v>
      </c>
      <c r="I6" s="28" t="s">
        <v>2415</v>
      </c>
      <c r="J6" s="28" t="s">
        <v>2415</v>
      </c>
      <c r="K6" s="28" t="s">
        <v>2416</v>
      </c>
      <c r="L6" s="28" t="s">
        <v>2417</v>
      </c>
      <c r="M6" s="28" t="s">
        <v>2417</v>
      </c>
      <c r="N6" s="28" t="s">
        <v>2417</v>
      </c>
      <c r="O6" s="28" t="s">
        <v>2417</v>
      </c>
      <c r="P6" s="28" t="s">
        <v>2417</v>
      </c>
      <c r="Q6" s="28" t="s">
        <v>2417</v>
      </c>
      <c r="R6" s="28" t="s">
        <v>2417</v>
      </c>
      <c r="S6" s="28" t="s">
        <v>2418</v>
      </c>
      <c r="T6" s="28" t="s">
        <v>2418</v>
      </c>
      <c r="U6" s="28" t="s">
        <v>2418</v>
      </c>
      <c r="V6" s="28" t="s">
        <v>2418</v>
      </c>
      <c r="W6" s="28" t="s">
        <v>2418</v>
      </c>
      <c r="X6" s="28" t="s">
        <v>2418</v>
      </c>
      <c r="Y6" s="28" t="s">
        <v>2377</v>
      </c>
      <c r="Z6" s="28" t="s">
        <v>2418</v>
      </c>
      <c r="AA6" s="28" t="s">
        <v>2418</v>
      </c>
      <c r="AB6" s="28" t="s">
        <v>2418</v>
      </c>
      <c r="AC6" s="28" t="s">
        <v>2419</v>
      </c>
      <c r="AD6" s="28" t="s">
        <v>2419</v>
      </c>
      <c r="AE6" s="28" t="s">
        <v>2419</v>
      </c>
      <c r="AF6" s="28" t="s">
        <v>2419</v>
      </c>
      <c r="AG6" s="28" t="s">
        <v>2419</v>
      </c>
      <c r="AH6" s="28" t="s">
        <v>2419</v>
      </c>
      <c r="AI6" s="28" t="s">
        <v>2419</v>
      </c>
      <c r="AJ6" s="28" t="s">
        <v>2420</v>
      </c>
      <c r="AK6" s="28" t="s">
        <v>2420</v>
      </c>
      <c r="AL6" s="28" t="s">
        <v>2420</v>
      </c>
      <c r="AM6" s="28" t="s">
        <v>2420</v>
      </c>
      <c r="AN6" s="28" t="s">
        <v>2420</v>
      </c>
      <c r="AO6" s="28" t="s">
        <v>2420</v>
      </c>
      <c r="AP6" s="28" t="s">
        <v>2420</v>
      </c>
      <c r="AQ6" s="28" t="s">
        <v>2420</v>
      </c>
      <c r="AR6" s="28" t="s">
        <v>2420</v>
      </c>
      <c r="AS6" s="28" t="s">
        <v>2420</v>
      </c>
      <c r="AT6" s="28" t="s">
        <v>2420</v>
      </c>
      <c r="AU6" s="28" t="s">
        <v>2420</v>
      </c>
      <c r="AV6" s="28" t="s">
        <v>2420</v>
      </c>
      <c r="AW6" s="28" t="s">
        <v>2420</v>
      </c>
      <c r="AX6" s="28" t="s">
        <v>2420</v>
      </c>
      <c r="AY6" s="28" t="s">
        <v>2420</v>
      </c>
      <c r="AZ6" s="28" t="s">
        <v>2420</v>
      </c>
      <c r="BA6" s="28" t="s">
        <v>2420</v>
      </c>
      <c r="BB6" s="28" t="s">
        <v>2420</v>
      </c>
      <c r="BC6" s="28" t="s">
        <v>2420</v>
      </c>
      <c r="BD6" s="28" t="s">
        <v>2420</v>
      </c>
      <c r="BE6" s="28" t="s">
        <v>2420</v>
      </c>
      <c r="BF6" s="28" t="s">
        <v>2420</v>
      </c>
      <c r="BG6" s="28" t="s">
        <v>2420</v>
      </c>
      <c r="BH6" s="28" t="s">
        <v>2420</v>
      </c>
      <c r="BI6" s="28" t="s">
        <v>2420</v>
      </c>
      <c r="BJ6" s="28" t="s">
        <v>2420</v>
      </c>
      <c r="BK6" s="28" t="s">
        <v>2420</v>
      </c>
      <c r="BL6" s="28" t="s">
        <v>2420</v>
      </c>
      <c r="BM6" s="509"/>
    </row>
    <row r="7" spans="1:65" s="18" customFormat="1" ht="30" customHeight="1">
      <c r="A7" s="5" t="s">
        <v>152</v>
      </c>
      <c r="B7" s="456" t="s">
        <v>193</v>
      </c>
      <c r="C7" s="456" t="s">
        <v>193</v>
      </c>
      <c r="D7" s="456" t="s">
        <v>193</v>
      </c>
      <c r="E7" s="457" t="s">
        <v>193</v>
      </c>
      <c r="F7" s="457" t="s">
        <v>193</v>
      </c>
      <c r="G7" s="28" t="s">
        <v>193</v>
      </c>
      <c r="H7" s="28" t="s">
        <v>2421</v>
      </c>
      <c r="I7" s="28" t="s">
        <v>2421</v>
      </c>
      <c r="J7" s="28" t="s">
        <v>2421</v>
      </c>
      <c r="K7" s="28" t="s">
        <v>2418</v>
      </c>
      <c r="L7" s="28" t="s">
        <v>2324</v>
      </c>
      <c r="M7" s="28" t="s">
        <v>2324</v>
      </c>
      <c r="N7" s="28" t="s">
        <v>2419</v>
      </c>
      <c r="O7" s="28" t="s">
        <v>2419</v>
      </c>
      <c r="P7" s="28" t="s">
        <v>2419</v>
      </c>
      <c r="Q7" s="28" t="s">
        <v>2419</v>
      </c>
      <c r="R7" s="28" t="s">
        <v>2419</v>
      </c>
      <c r="S7" s="28" t="s">
        <v>2419</v>
      </c>
      <c r="T7" s="28" t="s">
        <v>2419</v>
      </c>
      <c r="U7" s="28" t="s">
        <v>2419</v>
      </c>
      <c r="V7" s="28" t="s">
        <v>2419</v>
      </c>
      <c r="W7" s="28" t="s">
        <v>2419</v>
      </c>
      <c r="X7" s="28" t="s">
        <v>2419</v>
      </c>
      <c r="Y7" s="28" t="s">
        <v>2419</v>
      </c>
      <c r="Z7" s="28" t="s">
        <v>2419</v>
      </c>
      <c r="AA7" s="28" t="s">
        <v>2419</v>
      </c>
      <c r="AB7" s="28" t="s">
        <v>2419</v>
      </c>
      <c r="AC7" s="28" t="s">
        <v>2419</v>
      </c>
      <c r="AD7" s="28" t="s">
        <v>2419</v>
      </c>
      <c r="AE7" s="28" t="s">
        <v>2419</v>
      </c>
      <c r="AF7" s="28" t="s">
        <v>2419</v>
      </c>
      <c r="AG7" s="28" t="s">
        <v>2419</v>
      </c>
      <c r="AH7" s="28" t="s">
        <v>2419</v>
      </c>
      <c r="AI7" s="28" t="s">
        <v>2419</v>
      </c>
      <c r="AJ7" s="28" t="s">
        <v>2419</v>
      </c>
      <c r="AK7" s="28" t="s">
        <v>2419</v>
      </c>
      <c r="AL7" s="28" t="s">
        <v>2419</v>
      </c>
      <c r="AM7" s="28" t="s">
        <v>2419</v>
      </c>
      <c r="AN7" s="28" t="s">
        <v>2419</v>
      </c>
      <c r="AO7" s="28" t="s">
        <v>2419</v>
      </c>
      <c r="AP7" s="28" t="s">
        <v>2419</v>
      </c>
      <c r="AQ7" s="28" t="s">
        <v>2419</v>
      </c>
      <c r="AR7" s="28" t="s">
        <v>2419</v>
      </c>
      <c r="AS7" s="28" t="s">
        <v>2419</v>
      </c>
      <c r="AT7" s="28" t="s">
        <v>2419</v>
      </c>
      <c r="AU7" s="28" t="s">
        <v>2419</v>
      </c>
      <c r="AV7" s="28" t="s">
        <v>2419</v>
      </c>
      <c r="AW7" s="28" t="s">
        <v>2419</v>
      </c>
      <c r="AX7" s="28" t="s">
        <v>2419</v>
      </c>
      <c r="AY7" s="28" t="s">
        <v>2422</v>
      </c>
      <c r="AZ7" s="28" t="s">
        <v>2422</v>
      </c>
      <c r="BA7" s="28" t="s">
        <v>2422</v>
      </c>
      <c r="BB7" s="28" t="s">
        <v>2422</v>
      </c>
      <c r="BC7" s="28" t="s">
        <v>2422</v>
      </c>
      <c r="BD7" s="28" t="s">
        <v>2422</v>
      </c>
      <c r="BE7" s="28" t="s">
        <v>2422</v>
      </c>
      <c r="BF7" s="28" t="s">
        <v>2422</v>
      </c>
      <c r="BG7" s="28" t="s">
        <v>2422</v>
      </c>
      <c r="BH7" s="28" t="s">
        <v>2422</v>
      </c>
      <c r="BI7" s="28" t="s">
        <v>2422</v>
      </c>
      <c r="BJ7" s="28" t="s">
        <v>2423</v>
      </c>
      <c r="BK7" s="28" t="s">
        <v>2423</v>
      </c>
      <c r="BL7" s="28" t="s">
        <v>2423</v>
      </c>
      <c r="BM7" s="509"/>
    </row>
    <row r="8" spans="1:65" s="18" customFormat="1" ht="30" customHeight="1">
      <c r="A8" s="5" t="s">
        <v>166</v>
      </c>
      <c r="B8" s="7" t="s">
        <v>2424</v>
      </c>
      <c r="C8" s="7" t="s">
        <v>2424</v>
      </c>
      <c r="D8" s="7" t="s">
        <v>2424</v>
      </c>
      <c r="E8" s="27" t="s">
        <v>2424</v>
      </c>
      <c r="F8" s="27" t="s">
        <v>2425</v>
      </c>
      <c r="G8" s="28" t="s">
        <v>2426</v>
      </c>
      <c r="H8" s="28" t="s">
        <v>2425</v>
      </c>
      <c r="I8" s="28" t="s">
        <v>2427</v>
      </c>
      <c r="J8" s="28" t="s">
        <v>2427</v>
      </c>
      <c r="K8" s="28" t="s">
        <v>2428</v>
      </c>
      <c r="L8" s="28" t="s">
        <v>2429</v>
      </c>
      <c r="M8" s="28" t="s">
        <v>2429</v>
      </c>
      <c r="N8" s="28" t="s">
        <v>2430</v>
      </c>
      <c r="O8" s="28" t="s">
        <v>2430</v>
      </c>
      <c r="P8" s="28" t="s">
        <v>2431</v>
      </c>
      <c r="Q8" s="28" t="s">
        <v>2431</v>
      </c>
      <c r="R8" s="28" t="s">
        <v>2431</v>
      </c>
      <c r="S8" s="28" t="s">
        <v>2431</v>
      </c>
      <c r="T8" s="28" t="s">
        <v>2431</v>
      </c>
      <c r="U8" s="28" t="s">
        <v>2431</v>
      </c>
      <c r="V8" s="28" t="s">
        <v>2431</v>
      </c>
      <c r="W8" s="28" t="s">
        <v>2432</v>
      </c>
      <c r="X8" s="28" t="s">
        <v>2432</v>
      </c>
      <c r="Y8" s="28" t="s">
        <v>2432</v>
      </c>
      <c r="Z8" s="28" t="s">
        <v>2432</v>
      </c>
      <c r="AA8" s="28" t="s">
        <v>2433</v>
      </c>
      <c r="AB8" s="28" t="s">
        <v>2433</v>
      </c>
      <c r="AC8" s="28" t="s">
        <v>2433</v>
      </c>
      <c r="AD8" s="28" t="s">
        <v>2433</v>
      </c>
      <c r="AE8" s="28" t="s">
        <v>2434</v>
      </c>
      <c r="AF8" s="28" t="s">
        <v>2434</v>
      </c>
      <c r="AG8" s="28" t="s">
        <v>2434</v>
      </c>
      <c r="AH8" s="28" t="s">
        <v>2434</v>
      </c>
      <c r="AI8" s="28" t="s">
        <v>2434</v>
      </c>
      <c r="AJ8" s="28" t="s">
        <v>2434</v>
      </c>
      <c r="AK8" s="28" t="s">
        <v>2434</v>
      </c>
      <c r="AL8" s="28" t="s">
        <v>2434</v>
      </c>
      <c r="AM8" s="28" t="s">
        <v>2434</v>
      </c>
      <c r="AN8" s="28" t="s">
        <v>2434</v>
      </c>
      <c r="AO8" s="28" t="s">
        <v>2434</v>
      </c>
      <c r="AP8" s="28" t="s">
        <v>2434</v>
      </c>
      <c r="AQ8" s="28" t="s">
        <v>2434</v>
      </c>
      <c r="AR8" s="28" t="s">
        <v>2434</v>
      </c>
      <c r="AS8" s="28" t="s">
        <v>2434</v>
      </c>
      <c r="AT8" s="28" t="s">
        <v>2434</v>
      </c>
      <c r="AU8" s="28" t="s">
        <v>2434</v>
      </c>
      <c r="AV8" s="28" t="s">
        <v>2434</v>
      </c>
      <c r="AW8" s="28" t="s">
        <v>2434</v>
      </c>
      <c r="AX8" s="28" t="s">
        <v>2434</v>
      </c>
      <c r="AY8" s="28" t="s">
        <v>2434</v>
      </c>
      <c r="AZ8" s="28" t="s">
        <v>2434</v>
      </c>
      <c r="BA8" s="28" t="s">
        <v>2434</v>
      </c>
      <c r="BB8" s="28" t="s">
        <v>2434</v>
      </c>
      <c r="BC8" s="28" t="s">
        <v>2434</v>
      </c>
      <c r="BD8" s="28" t="s">
        <v>2434</v>
      </c>
      <c r="BE8" s="28" t="s">
        <v>2434</v>
      </c>
      <c r="BF8" s="28" t="s">
        <v>2434</v>
      </c>
      <c r="BG8" s="28" t="s">
        <v>2434</v>
      </c>
      <c r="BH8" s="28" t="s">
        <v>2434</v>
      </c>
      <c r="BI8" s="28" t="s">
        <v>2434</v>
      </c>
      <c r="BJ8" s="28" t="s">
        <v>2434</v>
      </c>
      <c r="BK8" s="28" t="s">
        <v>2434</v>
      </c>
      <c r="BL8" s="28" t="s">
        <v>2434</v>
      </c>
      <c r="BM8" s="509"/>
    </row>
    <row r="9" spans="1:65" s="18" customFormat="1" ht="30" customHeight="1">
      <c r="A9" s="5" t="s">
        <v>148</v>
      </c>
      <c r="B9" s="7" t="s">
        <v>2435</v>
      </c>
      <c r="C9" s="7" t="s">
        <v>2436</v>
      </c>
      <c r="D9" s="7" t="s">
        <v>2436</v>
      </c>
      <c r="E9" s="27" t="s">
        <v>2436</v>
      </c>
      <c r="F9" s="27" t="s">
        <v>2437</v>
      </c>
      <c r="G9" s="28" t="s">
        <v>2438</v>
      </c>
      <c r="H9" s="28" t="s">
        <v>2439</v>
      </c>
      <c r="I9" s="28" t="s">
        <v>2439</v>
      </c>
      <c r="J9" s="28" t="s">
        <v>2439</v>
      </c>
      <c r="K9" s="28" t="s">
        <v>2418</v>
      </c>
      <c r="L9" s="28" t="s">
        <v>2440</v>
      </c>
      <c r="M9" s="28" t="s">
        <v>2440</v>
      </c>
      <c r="N9" s="28" t="s">
        <v>2441</v>
      </c>
      <c r="O9" s="28" t="s">
        <v>2442</v>
      </c>
      <c r="P9" s="28" t="s">
        <v>2443</v>
      </c>
      <c r="Q9" s="28" t="s">
        <v>2443</v>
      </c>
      <c r="R9" s="28" t="s">
        <v>2444</v>
      </c>
      <c r="S9" s="28" t="s">
        <v>2444</v>
      </c>
      <c r="T9" s="28" t="s">
        <v>2445</v>
      </c>
      <c r="U9" s="28" t="s">
        <v>2445</v>
      </c>
      <c r="V9" s="28" t="s">
        <v>2446</v>
      </c>
      <c r="W9" s="28" t="s">
        <v>2445</v>
      </c>
      <c r="X9" s="28" t="s">
        <v>2447</v>
      </c>
      <c r="Y9" s="28" t="s">
        <v>2447</v>
      </c>
      <c r="Z9" s="28" t="s">
        <v>2448</v>
      </c>
      <c r="AA9" s="28" t="s">
        <v>2449</v>
      </c>
      <c r="AB9" s="28" t="s">
        <v>2449</v>
      </c>
      <c r="AC9" s="28" t="s">
        <v>2450</v>
      </c>
      <c r="AD9" s="28" t="s">
        <v>2451</v>
      </c>
      <c r="AE9" s="28" t="s">
        <v>2452</v>
      </c>
      <c r="AF9" s="28" t="s">
        <v>2451</v>
      </c>
      <c r="AG9" s="28" t="s">
        <v>2370</v>
      </c>
      <c r="AH9" s="28" t="s">
        <v>2453</v>
      </c>
      <c r="AI9" s="28" t="s">
        <v>2453</v>
      </c>
      <c r="AJ9" s="28" t="s">
        <v>2341</v>
      </c>
      <c r="AK9" s="28" t="s">
        <v>2342</v>
      </c>
      <c r="AL9" s="28" t="s">
        <v>2342</v>
      </c>
      <c r="AM9" s="28" t="s">
        <v>2454</v>
      </c>
      <c r="AN9" s="28" t="s">
        <v>2454</v>
      </c>
      <c r="AO9" s="28" t="s">
        <v>2454</v>
      </c>
      <c r="AP9" s="28" t="s">
        <v>2343</v>
      </c>
      <c r="AQ9" s="28" t="s">
        <v>2455</v>
      </c>
      <c r="AR9" s="28" t="s">
        <v>2345</v>
      </c>
      <c r="AS9" s="28" t="s">
        <v>2345</v>
      </c>
      <c r="AT9" s="28" t="s">
        <v>2346</v>
      </c>
      <c r="AU9" s="28" t="s">
        <v>2346</v>
      </c>
      <c r="AV9" s="28" t="s">
        <v>2346</v>
      </c>
      <c r="AW9" s="28" t="s">
        <v>2346</v>
      </c>
      <c r="AX9" s="28" t="s">
        <v>2346</v>
      </c>
      <c r="AY9" s="28" t="s">
        <v>2346</v>
      </c>
      <c r="AZ9" s="28" t="s">
        <v>2346</v>
      </c>
      <c r="BA9" s="28" t="s">
        <v>2346</v>
      </c>
      <c r="BB9" s="28" t="s">
        <v>2346</v>
      </c>
      <c r="BC9" s="28" t="s">
        <v>2346</v>
      </c>
      <c r="BD9" s="28" t="s">
        <v>2346</v>
      </c>
      <c r="BE9" s="28" t="s">
        <v>2346</v>
      </c>
      <c r="BF9" s="28" t="s">
        <v>2346</v>
      </c>
      <c r="BG9" s="28" t="s">
        <v>2346</v>
      </c>
      <c r="BH9" s="28" t="s">
        <v>2346</v>
      </c>
      <c r="BI9" s="28" t="s">
        <v>2346</v>
      </c>
      <c r="BJ9" s="28" t="s">
        <v>2456</v>
      </c>
      <c r="BK9" s="28" t="s">
        <v>2456</v>
      </c>
      <c r="BL9" s="28" t="s">
        <v>2457</v>
      </c>
      <c r="BM9" s="509"/>
    </row>
    <row r="10" spans="1:65" s="18" customFormat="1" ht="30" customHeight="1">
      <c r="A10" s="5" t="s">
        <v>149</v>
      </c>
      <c r="B10" s="7" t="s">
        <v>2385</v>
      </c>
      <c r="C10" s="7" t="s">
        <v>2385</v>
      </c>
      <c r="D10" s="7" t="s">
        <v>2385</v>
      </c>
      <c r="E10" s="27" t="s">
        <v>2385</v>
      </c>
      <c r="F10" s="27" t="s">
        <v>2385</v>
      </c>
      <c r="G10" s="28" t="s">
        <v>2458</v>
      </c>
      <c r="H10" s="28" t="s">
        <v>2459</v>
      </c>
      <c r="I10" s="28" t="s">
        <v>2460</v>
      </c>
      <c r="J10" s="28" t="s">
        <v>2460</v>
      </c>
      <c r="K10" s="28" t="s">
        <v>2460</v>
      </c>
      <c r="L10" s="29" t="s">
        <v>2461</v>
      </c>
      <c r="M10" s="29" t="s">
        <v>2462</v>
      </c>
      <c r="N10" s="29" t="s">
        <v>2462</v>
      </c>
      <c r="O10" s="29" t="s">
        <v>2463</v>
      </c>
      <c r="P10" s="29" t="s">
        <v>2464</v>
      </c>
      <c r="Q10" s="29" t="s">
        <v>2464</v>
      </c>
      <c r="R10" s="29" t="s">
        <v>2465</v>
      </c>
      <c r="S10" s="29" t="s">
        <v>2466</v>
      </c>
      <c r="T10" s="29" t="s">
        <v>2467</v>
      </c>
      <c r="U10" s="29" t="s">
        <v>2468</v>
      </c>
      <c r="V10" s="29" t="s">
        <v>2469</v>
      </c>
      <c r="W10" s="29" t="s">
        <v>2368</v>
      </c>
      <c r="X10" s="29" t="s">
        <v>2368</v>
      </c>
      <c r="Y10" s="29" t="s">
        <v>2470</v>
      </c>
      <c r="Z10" s="29" t="s">
        <v>2471</v>
      </c>
      <c r="AA10" s="29" t="s">
        <v>2472</v>
      </c>
      <c r="AB10" s="29" t="s">
        <v>2473</v>
      </c>
      <c r="AC10" s="28" t="s">
        <v>2473</v>
      </c>
      <c r="AD10" s="28" t="s">
        <v>2474</v>
      </c>
      <c r="AE10" s="28" t="s">
        <v>2475</v>
      </c>
      <c r="AF10" s="28" t="s">
        <v>2475</v>
      </c>
      <c r="AG10" s="28" t="s">
        <v>2370</v>
      </c>
      <c r="AH10" s="28" t="s">
        <v>2370</v>
      </c>
      <c r="AI10" s="28" t="s">
        <v>2370</v>
      </c>
      <c r="AJ10" s="28" t="s">
        <v>2370</v>
      </c>
      <c r="AK10" s="28" t="s">
        <v>2476</v>
      </c>
      <c r="AL10" s="28" t="s">
        <v>2476</v>
      </c>
      <c r="AM10" s="28" t="s">
        <v>2476</v>
      </c>
      <c r="AN10" s="28" t="s">
        <v>2477</v>
      </c>
      <c r="AO10" s="28" t="s">
        <v>2478</v>
      </c>
      <c r="AP10" s="28" t="s">
        <v>2376</v>
      </c>
      <c r="AQ10" s="28" t="s">
        <v>2376</v>
      </c>
      <c r="AR10" s="28" t="s">
        <v>2479</v>
      </c>
      <c r="AS10" s="28" t="s">
        <v>2479</v>
      </c>
      <c r="AT10" s="28" t="s">
        <v>2479</v>
      </c>
      <c r="AU10" s="28" t="s">
        <v>2346</v>
      </c>
      <c r="AV10" s="28" t="s">
        <v>2377</v>
      </c>
      <c r="AW10" s="28" t="s">
        <v>2377</v>
      </c>
      <c r="AX10" s="28" t="s">
        <v>2380</v>
      </c>
      <c r="AY10" s="28" t="s">
        <v>2480</v>
      </c>
      <c r="AZ10" s="28" t="s">
        <v>2377</v>
      </c>
      <c r="BA10" s="28" t="s">
        <v>2383</v>
      </c>
      <c r="BB10" s="28" t="s">
        <v>2383</v>
      </c>
      <c r="BC10" s="28" t="s">
        <v>2481</v>
      </c>
      <c r="BD10" s="28" t="s">
        <v>2481</v>
      </c>
      <c r="BE10" s="28" t="s">
        <v>2481</v>
      </c>
      <c r="BF10" s="28" t="s">
        <v>2482</v>
      </c>
      <c r="BG10" s="28" t="s">
        <v>2482</v>
      </c>
      <c r="BH10" s="28" t="s">
        <v>2482</v>
      </c>
      <c r="BI10" s="28" t="s">
        <v>2482</v>
      </c>
      <c r="BJ10" s="28" t="s">
        <v>2482</v>
      </c>
      <c r="BK10" s="28" t="s">
        <v>2482</v>
      </c>
      <c r="BL10" s="28" t="s">
        <v>2482</v>
      </c>
      <c r="BM10" s="509"/>
    </row>
    <row r="11" spans="1:65" s="18" customFormat="1" ht="30" customHeight="1">
      <c r="A11" s="5" t="s">
        <v>153</v>
      </c>
      <c r="B11" s="7" t="s">
        <v>2483</v>
      </c>
      <c r="C11" s="7" t="s">
        <v>2483</v>
      </c>
      <c r="D11" s="7" t="s">
        <v>2483</v>
      </c>
      <c r="E11" s="27" t="s">
        <v>2483</v>
      </c>
      <c r="F11" s="27" t="s">
        <v>2484</v>
      </c>
      <c r="G11" s="27" t="s">
        <v>2485</v>
      </c>
      <c r="H11" s="27" t="s">
        <v>2486</v>
      </c>
      <c r="I11" s="27" t="s">
        <v>2486</v>
      </c>
      <c r="J11" s="27" t="s">
        <v>2487</v>
      </c>
      <c r="K11" s="27" t="s">
        <v>2488</v>
      </c>
      <c r="L11" s="27" t="s">
        <v>2489</v>
      </c>
      <c r="M11" s="27" t="s">
        <v>2489</v>
      </c>
      <c r="N11" s="27" t="s">
        <v>2490</v>
      </c>
      <c r="O11" s="27" t="s">
        <v>2491</v>
      </c>
      <c r="P11" s="27" t="s">
        <v>2491</v>
      </c>
      <c r="Q11" s="28" t="s">
        <v>2492</v>
      </c>
      <c r="R11" s="28" t="s">
        <v>2493</v>
      </c>
      <c r="S11" s="28" t="s">
        <v>2493</v>
      </c>
      <c r="T11" s="28" t="s">
        <v>2493</v>
      </c>
      <c r="U11" s="28" t="s">
        <v>2493</v>
      </c>
      <c r="V11" s="28" t="s">
        <v>2493</v>
      </c>
      <c r="W11" s="28" t="s">
        <v>2493</v>
      </c>
      <c r="X11" s="28" t="s">
        <v>2493</v>
      </c>
      <c r="Y11" s="28" t="s">
        <v>2493</v>
      </c>
      <c r="Z11" s="28" t="s">
        <v>2493</v>
      </c>
      <c r="AA11" s="28" t="s">
        <v>2494</v>
      </c>
      <c r="AB11" s="28" t="s">
        <v>2494</v>
      </c>
      <c r="AC11" s="28" t="s">
        <v>2494</v>
      </c>
      <c r="AD11" s="28" t="s">
        <v>2494</v>
      </c>
      <c r="AE11" s="28" t="s">
        <v>2494</v>
      </c>
      <c r="AF11" s="28" t="s">
        <v>2494</v>
      </c>
      <c r="AG11" s="28" t="s">
        <v>2495</v>
      </c>
      <c r="AH11" s="28" t="s">
        <v>2496</v>
      </c>
      <c r="AI11" s="28" t="s">
        <v>2497</v>
      </c>
      <c r="AJ11" s="28" t="s">
        <v>2497</v>
      </c>
      <c r="AK11" s="28" t="s">
        <v>2497</v>
      </c>
      <c r="AL11" s="28" t="s">
        <v>2497</v>
      </c>
      <c r="AM11" s="28" t="s">
        <v>2497</v>
      </c>
      <c r="AN11" s="28" t="s">
        <v>2497</v>
      </c>
      <c r="AO11" s="28" t="s">
        <v>2497</v>
      </c>
      <c r="AP11" s="28" t="s">
        <v>2497</v>
      </c>
      <c r="AQ11" s="28" t="s">
        <v>2497</v>
      </c>
      <c r="AR11" s="28" t="s">
        <v>2497</v>
      </c>
      <c r="AS11" s="28" t="s">
        <v>2498</v>
      </c>
      <c r="AT11" s="28" t="s">
        <v>2498</v>
      </c>
      <c r="AU11" s="28" t="s">
        <v>2498</v>
      </c>
      <c r="AV11" s="28" t="s">
        <v>2498</v>
      </c>
      <c r="AW11" s="28" t="s">
        <v>2498</v>
      </c>
      <c r="AX11" s="28" t="s">
        <v>2498</v>
      </c>
      <c r="AY11" s="28" t="s">
        <v>2498</v>
      </c>
      <c r="AZ11" s="28" t="s">
        <v>2498</v>
      </c>
      <c r="BA11" s="28" t="s">
        <v>2498</v>
      </c>
      <c r="BB11" s="28" t="s">
        <v>2498</v>
      </c>
      <c r="BC11" s="28" t="s">
        <v>2498</v>
      </c>
      <c r="BD11" s="28" t="s">
        <v>2498</v>
      </c>
      <c r="BE11" s="28" t="s">
        <v>2498</v>
      </c>
      <c r="BF11" s="28" t="s">
        <v>2499</v>
      </c>
      <c r="BG11" s="28" t="s">
        <v>2499</v>
      </c>
      <c r="BH11" s="28" t="s">
        <v>2499</v>
      </c>
      <c r="BI11" s="28" t="s">
        <v>2500</v>
      </c>
      <c r="BJ11" s="28" t="s">
        <v>2500</v>
      </c>
      <c r="BK11" s="28" t="s">
        <v>2500</v>
      </c>
      <c r="BL11" s="28" t="s">
        <v>2500</v>
      </c>
      <c r="BM11" s="509"/>
    </row>
    <row r="12" spans="1:65" s="18" customFormat="1" ht="30" customHeight="1">
      <c r="A12" s="5" t="s">
        <v>154</v>
      </c>
      <c r="B12" s="456" t="s">
        <v>193</v>
      </c>
      <c r="C12" s="456" t="s">
        <v>193</v>
      </c>
      <c r="D12" s="456" t="s">
        <v>2501</v>
      </c>
      <c r="E12" s="457" t="s">
        <v>2502</v>
      </c>
      <c r="F12" s="457" t="s">
        <v>2503</v>
      </c>
      <c r="G12" s="27" t="s">
        <v>2425</v>
      </c>
      <c r="H12" s="28" t="s">
        <v>2432</v>
      </c>
      <c r="I12" s="28" t="s">
        <v>2432</v>
      </c>
      <c r="J12" s="28" t="s">
        <v>2432</v>
      </c>
      <c r="K12" s="28" t="s">
        <v>2432</v>
      </c>
      <c r="L12" s="28" t="s">
        <v>2504</v>
      </c>
      <c r="M12" s="27" t="s">
        <v>2418</v>
      </c>
      <c r="N12" s="27" t="s">
        <v>2505</v>
      </c>
      <c r="O12" s="27" t="s">
        <v>2505</v>
      </c>
      <c r="P12" s="27" t="s">
        <v>2505</v>
      </c>
      <c r="Q12" s="27" t="s">
        <v>2505</v>
      </c>
      <c r="R12" s="27" t="s">
        <v>2418</v>
      </c>
      <c r="S12" s="27" t="s">
        <v>2418</v>
      </c>
      <c r="T12" s="27" t="s">
        <v>2418</v>
      </c>
      <c r="U12" s="28" t="s">
        <v>2506</v>
      </c>
      <c r="V12" s="28" t="s">
        <v>2506</v>
      </c>
      <c r="W12" s="28" t="s">
        <v>2506</v>
      </c>
      <c r="X12" s="29" t="s">
        <v>2368</v>
      </c>
      <c r="Y12" s="28" t="s">
        <v>2507</v>
      </c>
      <c r="Z12" s="28" t="s">
        <v>2507</v>
      </c>
      <c r="AA12" s="28" t="s">
        <v>2508</v>
      </c>
      <c r="AB12" s="28" t="s">
        <v>2508</v>
      </c>
      <c r="AC12" s="28" t="s">
        <v>2508</v>
      </c>
      <c r="AD12" s="28" t="s">
        <v>2508</v>
      </c>
      <c r="AE12" s="28" t="s">
        <v>2508</v>
      </c>
      <c r="AF12" s="28" t="s">
        <v>2508</v>
      </c>
      <c r="AG12" s="28" t="s">
        <v>2419</v>
      </c>
      <c r="AH12" s="28" t="s">
        <v>2419</v>
      </c>
      <c r="AI12" s="28" t="s">
        <v>2419</v>
      </c>
      <c r="AJ12" s="28" t="s">
        <v>2419</v>
      </c>
      <c r="AK12" s="28" t="s">
        <v>2419</v>
      </c>
      <c r="AL12" s="28" t="s">
        <v>2419</v>
      </c>
      <c r="AM12" s="28" t="s">
        <v>2419</v>
      </c>
      <c r="AN12" s="28" t="s">
        <v>2419</v>
      </c>
      <c r="AO12" s="28" t="s">
        <v>2419</v>
      </c>
      <c r="AP12" s="28" t="s">
        <v>2419</v>
      </c>
      <c r="AQ12" s="28" t="s">
        <v>2419</v>
      </c>
      <c r="AR12" s="28" t="s">
        <v>2419</v>
      </c>
      <c r="AS12" s="28" t="s">
        <v>2380</v>
      </c>
      <c r="AT12" s="28" t="s">
        <v>2380</v>
      </c>
      <c r="AU12" s="28" t="s">
        <v>2380</v>
      </c>
      <c r="AV12" s="28" t="s">
        <v>2380</v>
      </c>
      <c r="AW12" s="28" t="s">
        <v>2380</v>
      </c>
      <c r="AX12" s="28" t="s">
        <v>2380</v>
      </c>
      <c r="AY12" s="28" t="s">
        <v>2380</v>
      </c>
      <c r="AZ12" s="28" t="s">
        <v>2380</v>
      </c>
      <c r="BA12" s="28" t="s">
        <v>2380</v>
      </c>
      <c r="BB12" s="28" t="s">
        <v>2499</v>
      </c>
      <c r="BC12" s="28" t="s">
        <v>2499</v>
      </c>
      <c r="BD12" s="28" t="s">
        <v>2499</v>
      </c>
      <c r="BE12" s="28" t="s">
        <v>2499</v>
      </c>
      <c r="BF12" s="28" t="s">
        <v>2499</v>
      </c>
      <c r="BG12" s="28" t="s">
        <v>2499</v>
      </c>
      <c r="BH12" s="28" t="s">
        <v>2499</v>
      </c>
      <c r="BI12" s="28" t="s">
        <v>2500</v>
      </c>
      <c r="BJ12" s="28" t="s">
        <v>2500</v>
      </c>
      <c r="BK12" s="28" t="s">
        <v>2500</v>
      </c>
      <c r="BL12" s="28" t="s">
        <v>2500</v>
      </c>
      <c r="BM12" s="509"/>
    </row>
    <row r="13" spans="1:65" s="18" customFormat="1" ht="30" customHeight="1">
      <c r="A13" s="5" t="s">
        <v>155</v>
      </c>
      <c r="B13" s="7" t="s">
        <v>2509</v>
      </c>
      <c r="C13" s="7" t="s">
        <v>2509</v>
      </c>
      <c r="D13" s="7" t="s">
        <v>2509</v>
      </c>
      <c r="E13" s="27" t="s">
        <v>2509</v>
      </c>
      <c r="F13" s="27" t="s">
        <v>2510</v>
      </c>
      <c r="G13" s="28" t="s">
        <v>2511</v>
      </c>
      <c r="H13" s="28" t="s">
        <v>2511</v>
      </c>
      <c r="I13" s="27" t="s">
        <v>2432</v>
      </c>
      <c r="J13" s="27" t="s">
        <v>2432</v>
      </c>
      <c r="K13" s="27" t="s">
        <v>2512</v>
      </c>
      <c r="L13" s="27" t="s">
        <v>2512</v>
      </c>
      <c r="M13" s="27" t="s">
        <v>2418</v>
      </c>
      <c r="N13" s="27" t="s">
        <v>2418</v>
      </c>
      <c r="O13" s="27" t="s">
        <v>2418</v>
      </c>
      <c r="P13" s="27" t="s">
        <v>2418</v>
      </c>
      <c r="Q13" s="27" t="s">
        <v>2418</v>
      </c>
      <c r="R13" s="27" t="s">
        <v>2418</v>
      </c>
      <c r="S13" s="27" t="s">
        <v>2418</v>
      </c>
      <c r="T13" s="28" t="s">
        <v>2513</v>
      </c>
      <c r="U13" s="28" t="s">
        <v>2506</v>
      </c>
      <c r="V13" s="28" t="s">
        <v>2514</v>
      </c>
      <c r="W13" s="28" t="s">
        <v>2514</v>
      </c>
      <c r="X13" s="28" t="s">
        <v>2515</v>
      </c>
      <c r="Y13" s="28" t="s">
        <v>2515</v>
      </c>
      <c r="Z13" s="28" t="s">
        <v>2515</v>
      </c>
      <c r="AA13" s="28" t="s">
        <v>2516</v>
      </c>
      <c r="AB13" s="28" t="s">
        <v>2516</v>
      </c>
      <c r="AC13" s="28" t="s">
        <v>2516</v>
      </c>
      <c r="AD13" s="28" t="s">
        <v>2517</v>
      </c>
      <c r="AE13" s="28" t="s">
        <v>2517</v>
      </c>
      <c r="AF13" s="28" t="s">
        <v>2517</v>
      </c>
      <c r="AG13" s="28" t="s">
        <v>2419</v>
      </c>
      <c r="AH13" s="28" t="s">
        <v>2419</v>
      </c>
      <c r="AI13" s="28" t="s">
        <v>2497</v>
      </c>
      <c r="AJ13" s="28" t="s">
        <v>2518</v>
      </c>
      <c r="AK13" s="28" t="s">
        <v>2419</v>
      </c>
      <c r="AL13" s="28" t="s">
        <v>2419</v>
      </c>
      <c r="AM13" s="28" t="s">
        <v>2419</v>
      </c>
      <c r="AN13" s="28" t="s">
        <v>2419</v>
      </c>
      <c r="AO13" s="28" t="s">
        <v>2419</v>
      </c>
      <c r="AP13" s="28" t="s">
        <v>2419</v>
      </c>
      <c r="AQ13" s="28" t="s">
        <v>2419</v>
      </c>
      <c r="AR13" s="28" t="s">
        <v>2419</v>
      </c>
      <c r="AS13" s="28" t="s">
        <v>2380</v>
      </c>
      <c r="AT13" s="28" t="s">
        <v>2380</v>
      </c>
      <c r="AU13" s="28" t="s">
        <v>2380</v>
      </c>
      <c r="AV13" s="28" t="s">
        <v>2380</v>
      </c>
      <c r="AW13" s="28" t="s">
        <v>2380</v>
      </c>
      <c r="AX13" s="28" t="s">
        <v>2380</v>
      </c>
      <c r="AY13" s="28" t="s">
        <v>2380</v>
      </c>
      <c r="AZ13" s="28" t="s">
        <v>2380</v>
      </c>
      <c r="BA13" s="28" t="s">
        <v>2519</v>
      </c>
      <c r="BB13" s="28" t="s">
        <v>2519</v>
      </c>
      <c r="BC13" s="28" t="s">
        <v>2519</v>
      </c>
      <c r="BD13" s="28" t="s">
        <v>2380</v>
      </c>
      <c r="BE13" s="28" t="s">
        <v>2380</v>
      </c>
      <c r="BF13" s="28" t="s">
        <v>2520</v>
      </c>
      <c r="BG13" s="28" t="s">
        <v>2520</v>
      </c>
      <c r="BH13" s="28" t="s">
        <v>2520</v>
      </c>
      <c r="BI13" s="28" t="s">
        <v>2520</v>
      </c>
      <c r="BJ13" s="28" t="s">
        <v>2500</v>
      </c>
      <c r="BK13" s="28" t="s">
        <v>2500</v>
      </c>
      <c r="BL13" s="28" t="s">
        <v>2500</v>
      </c>
      <c r="BM13" s="509"/>
    </row>
    <row r="14" spans="1:65" s="18" customFormat="1" ht="30" customHeight="1">
      <c r="A14" s="5" t="s">
        <v>163</v>
      </c>
      <c r="B14" s="7" t="s">
        <v>2521</v>
      </c>
      <c r="C14" s="7" t="s">
        <v>2521</v>
      </c>
      <c r="D14" s="7" t="s">
        <v>2521</v>
      </c>
      <c r="E14" s="27" t="s">
        <v>2521</v>
      </c>
      <c r="F14" s="27" t="s">
        <v>2521</v>
      </c>
      <c r="G14" s="28" t="s">
        <v>2522</v>
      </c>
      <c r="H14" s="28" t="s">
        <v>2418</v>
      </c>
      <c r="I14" s="28" t="s">
        <v>2523</v>
      </c>
      <c r="J14" s="28" t="s">
        <v>2524</v>
      </c>
      <c r="K14" s="28" t="s">
        <v>2525</v>
      </c>
      <c r="L14" s="28" t="s">
        <v>2526</v>
      </c>
      <c r="M14" s="28" t="s">
        <v>2526</v>
      </c>
      <c r="N14" s="28" t="s">
        <v>2527</v>
      </c>
      <c r="O14" s="28" t="s">
        <v>2527</v>
      </c>
      <c r="P14" s="28" t="s">
        <v>2469</v>
      </c>
      <c r="Q14" s="28" t="s">
        <v>2469</v>
      </c>
      <c r="R14" s="28" t="s">
        <v>2506</v>
      </c>
      <c r="S14" s="28" t="s">
        <v>2506</v>
      </c>
      <c r="T14" s="28" t="s">
        <v>2506</v>
      </c>
      <c r="U14" s="28" t="s">
        <v>2506</v>
      </c>
      <c r="V14" s="28" t="s">
        <v>2506</v>
      </c>
      <c r="W14" s="28" t="s">
        <v>2506</v>
      </c>
      <c r="X14" s="28" t="s">
        <v>2506</v>
      </c>
      <c r="Y14" s="28" t="s">
        <v>2506</v>
      </c>
      <c r="Z14" s="28" t="s">
        <v>2506</v>
      </c>
      <c r="AA14" s="28" t="s">
        <v>2506</v>
      </c>
      <c r="AB14" s="28" t="s">
        <v>2506</v>
      </c>
      <c r="AC14" s="28" t="s">
        <v>2506</v>
      </c>
      <c r="AD14" s="28" t="s">
        <v>2506</v>
      </c>
      <c r="AE14" s="28" t="s">
        <v>2506</v>
      </c>
      <c r="AF14" s="28" t="s">
        <v>2506</v>
      </c>
      <c r="AG14" s="28" t="s">
        <v>2506</v>
      </c>
      <c r="AH14" s="28" t="s">
        <v>2506</v>
      </c>
      <c r="AI14" s="28" t="s">
        <v>2506</v>
      </c>
      <c r="AJ14" s="28" t="s">
        <v>2506</v>
      </c>
      <c r="AK14" s="28" t="s">
        <v>2528</v>
      </c>
      <c r="AL14" s="28" t="s">
        <v>2528</v>
      </c>
      <c r="AM14" s="28" t="s">
        <v>2528</v>
      </c>
      <c r="AN14" s="28" t="s">
        <v>2529</v>
      </c>
      <c r="AO14" s="28" t="s">
        <v>2529</v>
      </c>
      <c r="AP14" s="28" t="s">
        <v>2529</v>
      </c>
      <c r="AQ14" s="28" t="s">
        <v>2529</v>
      </c>
      <c r="AR14" s="28" t="s">
        <v>2529</v>
      </c>
      <c r="AS14" s="28" t="s">
        <v>2529</v>
      </c>
      <c r="AT14" s="28" t="s">
        <v>2529</v>
      </c>
      <c r="AU14" s="28" t="s">
        <v>2529</v>
      </c>
      <c r="AV14" s="28" t="s">
        <v>2529</v>
      </c>
      <c r="AW14" s="28" t="s">
        <v>2529</v>
      </c>
      <c r="AX14" s="28" t="s">
        <v>2529</v>
      </c>
      <c r="AY14" s="28" t="s">
        <v>2529</v>
      </c>
      <c r="AZ14" s="28" t="s">
        <v>2529</v>
      </c>
      <c r="BA14" s="28" t="s">
        <v>2529</v>
      </c>
      <c r="BB14" s="28" t="s">
        <v>2529</v>
      </c>
      <c r="BC14" s="28" t="s">
        <v>2358</v>
      </c>
      <c r="BD14" s="28" t="s">
        <v>2358</v>
      </c>
      <c r="BE14" s="28" t="s">
        <v>2530</v>
      </c>
      <c r="BF14" s="28" t="s">
        <v>2530</v>
      </c>
      <c r="BG14" s="28" t="s">
        <v>2530</v>
      </c>
      <c r="BH14" s="28" t="s">
        <v>2531</v>
      </c>
      <c r="BI14" s="28" t="s">
        <v>2531</v>
      </c>
      <c r="BJ14" s="28" t="s">
        <v>2531</v>
      </c>
      <c r="BK14" s="28" t="s">
        <v>2531</v>
      </c>
      <c r="BL14" s="28" t="s">
        <v>2531</v>
      </c>
      <c r="BM14" s="509"/>
    </row>
    <row r="15" spans="1:65" s="18" customFormat="1" ht="30" customHeight="1">
      <c r="A15" s="5" t="s">
        <v>157</v>
      </c>
      <c r="B15" s="7" t="s">
        <v>193</v>
      </c>
      <c r="C15" s="7" t="s">
        <v>193</v>
      </c>
      <c r="D15" s="7" t="s">
        <v>193</v>
      </c>
      <c r="E15" s="27" t="s">
        <v>193</v>
      </c>
      <c r="F15" s="27" t="s">
        <v>193</v>
      </c>
      <c r="G15" s="27" t="s">
        <v>193</v>
      </c>
      <c r="H15" s="28" t="s">
        <v>2524</v>
      </c>
      <c r="I15" s="28" t="s">
        <v>2524</v>
      </c>
      <c r="J15" s="28" t="s">
        <v>2524</v>
      </c>
      <c r="K15" s="28" t="s">
        <v>2418</v>
      </c>
      <c r="L15" s="28" t="s">
        <v>2532</v>
      </c>
      <c r="M15" s="28" t="s">
        <v>2532</v>
      </c>
      <c r="N15" s="28" t="s">
        <v>2532</v>
      </c>
      <c r="O15" s="28" t="s">
        <v>2532</v>
      </c>
      <c r="P15" s="28" t="s">
        <v>2532</v>
      </c>
      <c r="Q15" s="28" t="s">
        <v>2532</v>
      </c>
      <c r="R15" s="28" t="s">
        <v>2532</v>
      </c>
      <c r="S15" s="28" t="s">
        <v>2532</v>
      </c>
      <c r="T15" s="28" t="s">
        <v>2532</v>
      </c>
      <c r="U15" s="28" t="s">
        <v>2532</v>
      </c>
      <c r="V15" s="28" t="s">
        <v>2532</v>
      </c>
      <c r="W15" s="28" t="s">
        <v>2532</v>
      </c>
      <c r="X15" s="28" t="s">
        <v>2532</v>
      </c>
      <c r="Y15" s="28" t="s">
        <v>2532</v>
      </c>
      <c r="Z15" s="28" t="s">
        <v>2532</v>
      </c>
      <c r="AA15" s="28" t="s">
        <v>2532</v>
      </c>
      <c r="AB15" s="28" t="s">
        <v>2532</v>
      </c>
      <c r="AC15" s="28" t="s">
        <v>2532</v>
      </c>
      <c r="AD15" s="28" t="s">
        <v>2532</v>
      </c>
      <c r="AE15" s="28" t="s">
        <v>2532</v>
      </c>
      <c r="AF15" s="28" t="s">
        <v>2532</v>
      </c>
      <c r="AG15" s="28" t="s">
        <v>2532</v>
      </c>
      <c r="AH15" s="28" t="s">
        <v>2532</v>
      </c>
      <c r="AI15" s="28" t="s">
        <v>2532</v>
      </c>
      <c r="AJ15" s="28" t="s">
        <v>2423</v>
      </c>
      <c r="AK15" s="28" t="s">
        <v>2423</v>
      </c>
      <c r="AL15" s="28" t="s">
        <v>2423</v>
      </c>
      <c r="AM15" s="28" t="s">
        <v>2423</v>
      </c>
      <c r="AN15" s="28" t="s">
        <v>2423</v>
      </c>
      <c r="AO15" s="28" t="s">
        <v>2423</v>
      </c>
      <c r="AP15" s="28" t="s">
        <v>2423</v>
      </c>
      <c r="AQ15" s="28" t="s">
        <v>2423</v>
      </c>
      <c r="AR15" s="28" t="s">
        <v>2423</v>
      </c>
      <c r="AS15" s="28" t="s">
        <v>2423</v>
      </c>
      <c r="AT15" s="28" t="s">
        <v>2423</v>
      </c>
      <c r="AU15" s="28" t="s">
        <v>2423</v>
      </c>
      <c r="AV15" s="28" t="s">
        <v>2423</v>
      </c>
      <c r="AW15" s="28" t="s">
        <v>2423</v>
      </c>
      <c r="AX15" s="28" t="s">
        <v>2423</v>
      </c>
      <c r="AY15" s="28" t="s">
        <v>2423</v>
      </c>
      <c r="AZ15" s="28" t="s">
        <v>2423</v>
      </c>
      <c r="BA15" s="28" t="s">
        <v>2423</v>
      </c>
      <c r="BB15" s="28" t="s">
        <v>2423</v>
      </c>
      <c r="BC15" s="28" t="s">
        <v>2423</v>
      </c>
      <c r="BD15" s="28" t="s">
        <v>2423</v>
      </c>
      <c r="BE15" s="28" t="s">
        <v>2423</v>
      </c>
      <c r="BF15" s="28" t="s">
        <v>2423</v>
      </c>
      <c r="BG15" s="28" t="s">
        <v>2423</v>
      </c>
      <c r="BH15" s="28" t="s">
        <v>2423</v>
      </c>
      <c r="BI15" s="28" t="s">
        <v>2423</v>
      </c>
      <c r="BJ15" s="28" t="s">
        <v>2423</v>
      </c>
      <c r="BK15" s="28" t="s">
        <v>2423</v>
      </c>
      <c r="BL15" s="28" t="s">
        <v>2423</v>
      </c>
      <c r="BM15" s="509"/>
    </row>
    <row r="16" spans="1:65" s="18" customFormat="1" ht="30" customHeight="1">
      <c r="A16" s="5" t="s">
        <v>158</v>
      </c>
      <c r="B16" s="7" t="s">
        <v>2533</v>
      </c>
      <c r="C16" s="7" t="s">
        <v>2533</v>
      </c>
      <c r="D16" s="7" t="s">
        <v>2533</v>
      </c>
      <c r="E16" s="27" t="s">
        <v>2533</v>
      </c>
      <c r="F16" s="27" t="s">
        <v>2533</v>
      </c>
      <c r="G16" s="27" t="s">
        <v>2534</v>
      </c>
      <c r="H16" s="27" t="s">
        <v>2534</v>
      </c>
      <c r="I16" s="27" t="s">
        <v>2534</v>
      </c>
      <c r="J16" s="27" t="s">
        <v>2534</v>
      </c>
      <c r="K16" s="27" t="s">
        <v>2534</v>
      </c>
      <c r="L16" s="27" t="s">
        <v>2417</v>
      </c>
      <c r="M16" s="27" t="s">
        <v>2417</v>
      </c>
      <c r="N16" s="27" t="s">
        <v>2417</v>
      </c>
      <c r="O16" s="27" t="s">
        <v>2417</v>
      </c>
      <c r="P16" s="27" t="s">
        <v>2417</v>
      </c>
      <c r="Q16" s="27" t="s">
        <v>2417</v>
      </c>
      <c r="R16" s="27" t="s">
        <v>2535</v>
      </c>
      <c r="S16" s="27" t="s">
        <v>2535</v>
      </c>
      <c r="T16" s="27" t="s">
        <v>2535</v>
      </c>
      <c r="U16" s="27" t="s">
        <v>2535</v>
      </c>
      <c r="V16" s="27" t="s">
        <v>2535</v>
      </c>
      <c r="W16" s="27" t="s">
        <v>2536</v>
      </c>
      <c r="X16" s="27" t="s">
        <v>2536</v>
      </c>
      <c r="Y16" s="27" t="s">
        <v>2536</v>
      </c>
      <c r="Z16" s="27" t="s">
        <v>2536</v>
      </c>
      <c r="AA16" s="27" t="s">
        <v>2536</v>
      </c>
      <c r="AB16" s="27" t="s">
        <v>2537</v>
      </c>
      <c r="AC16" s="28" t="s">
        <v>2537</v>
      </c>
      <c r="AD16" s="28" t="s">
        <v>2537</v>
      </c>
      <c r="AE16" s="28" t="s">
        <v>2538</v>
      </c>
      <c r="AF16" s="28" t="s">
        <v>2538</v>
      </c>
      <c r="AG16" s="28" t="s">
        <v>2539</v>
      </c>
      <c r="AH16" s="28" t="s">
        <v>2539</v>
      </c>
      <c r="AI16" s="28" t="s">
        <v>2539</v>
      </c>
      <c r="AJ16" s="28" t="s">
        <v>2539</v>
      </c>
      <c r="AK16" s="28" t="s">
        <v>2539</v>
      </c>
      <c r="AL16" s="28" t="s">
        <v>2539</v>
      </c>
      <c r="AM16" s="28" t="s">
        <v>2539</v>
      </c>
      <c r="AN16" s="28" t="s">
        <v>2539</v>
      </c>
      <c r="AO16" s="28" t="s">
        <v>2539</v>
      </c>
      <c r="AP16" s="28" t="s">
        <v>2539</v>
      </c>
      <c r="AQ16" s="28" t="s">
        <v>2539</v>
      </c>
      <c r="AR16" s="28" t="s">
        <v>2539</v>
      </c>
      <c r="AS16" s="28" t="s">
        <v>2539</v>
      </c>
      <c r="AT16" s="28" t="s">
        <v>2539</v>
      </c>
      <c r="AU16" s="28" t="s">
        <v>2539</v>
      </c>
      <c r="AV16" s="28" t="s">
        <v>2539</v>
      </c>
      <c r="AW16" s="28" t="s">
        <v>2539</v>
      </c>
      <c r="AX16" s="28" t="s">
        <v>2539</v>
      </c>
      <c r="AY16" s="28" t="s">
        <v>2540</v>
      </c>
      <c r="AZ16" s="28" t="s">
        <v>2540</v>
      </c>
      <c r="BA16" s="28" t="s">
        <v>2540</v>
      </c>
      <c r="BB16" s="28" t="s">
        <v>2540</v>
      </c>
      <c r="BC16" s="28" t="s">
        <v>2540</v>
      </c>
      <c r="BD16" s="28" t="s">
        <v>2540</v>
      </c>
      <c r="BE16" s="28" t="s">
        <v>2540</v>
      </c>
      <c r="BF16" s="28" t="s">
        <v>2540</v>
      </c>
      <c r="BG16" s="28" t="s">
        <v>2540</v>
      </c>
      <c r="BH16" s="28" t="s">
        <v>2540</v>
      </c>
      <c r="BI16" s="28" t="s">
        <v>2540</v>
      </c>
      <c r="BJ16" s="28" t="s">
        <v>2423</v>
      </c>
      <c r="BK16" s="28" t="s">
        <v>2423</v>
      </c>
      <c r="BL16" s="28" t="s">
        <v>2423</v>
      </c>
      <c r="BM16" s="509"/>
    </row>
    <row r="17" spans="1:65" s="18" customFormat="1" ht="30" customHeight="1">
      <c r="A17" s="5" t="s">
        <v>159</v>
      </c>
      <c r="B17" s="7" t="s">
        <v>2541</v>
      </c>
      <c r="C17" s="7" t="s">
        <v>2541</v>
      </c>
      <c r="D17" s="7" t="s">
        <v>2541</v>
      </c>
      <c r="E17" s="27" t="s">
        <v>2541</v>
      </c>
      <c r="F17" s="27" t="s">
        <v>2541</v>
      </c>
      <c r="G17" s="29" t="s">
        <v>2542</v>
      </c>
      <c r="H17" s="29" t="s">
        <v>2543</v>
      </c>
      <c r="I17" s="29" t="s">
        <v>2544</v>
      </c>
      <c r="J17" s="29" t="s">
        <v>2544</v>
      </c>
      <c r="K17" s="29" t="s">
        <v>2544</v>
      </c>
      <c r="L17" s="29" t="s">
        <v>2545</v>
      </c>
      <c r="M17" s="29" t="s">
        <v>2545</v>
      </c>
      <c r="N17" s="29" t="s">
        <v>2546</v>
      </c>
      <c r="O17" s="29" t="s">
        <v>2546</v>
      </c>
      <c r="P17" s="29" t="s">
        <v>2546</v>
      </c>
      <c r="Q17" s="27" t="s">
        <v>2417</v>
      </c>
      <c r="R17" s="27" t="s">
        <v>2432</v>
      </c>
      <c r="S17" s="27" t="s">
        <v>2432</v>
      </c>
      <c r="T17" s="27" t="s">
        <v>2432</v>
      </c>
      <c r="U17" s="27" t="s">
        <v>2547</v>
      </c>
      <c r="V17" s="27" t="s">
        <v>2547</v>
      </c>
      <c r="W17" s="27" t="s">
        <v>2547</v>
      </c>
      <c r="X17" s="27" t="s">
        <v>2547</v>
      </c>
      <c r="Y17" s="27" t="s">
        <v>2547</v>
      </c>
      <c r="Z17" s="27" t="s">
        <v>2547</v>
      </c>
      <c r="AA17" s="27" t="s">
        <v>2548</v>
      </c>
      <c r="AB17" s="27" t="s">
        <v>2548</v>
      </c>
      <c r="AC17" s="28" t="s">
        <v>2548</v>
      </c>
      <c r="AD17" s="28" t="s">
        <v>2548</v>
      </c>
      <c r="AE17" s="28" t="s">
        <v>2548</v>
      </c>
      <c r="AF17" s="28" t="s">
        <v>2548</v>
      </c>
      <c r="AG17" s="28" t="s">
        <v>2539</v>
      </c>
      <c r="AH17" s="28" t="s">
        <v>2549</v>
      </c>
      <c r="AI17" s="28" t="s">
        <v>2549</v>
      </c>
      <c r="AJ17" s="28" t="s">
        <v>2549</v>
      </c>
      <c r="AK17" s="28" t="s">
        <v>2549</v>
      </c>
      <c r="AL17" s="28" t="s">
        <v>2550</v>
      </c>
      <c r="AM17" s="28" t="s">
        <v>2550</v>
      </c>
      <c r="AN17" s="28" t="s">
        <v>2550</v>
      </c>
      <c r="AO17" s="28" t="s">
        <v>2550</v>
      </c>
      <c r="AP17" s="28" t="s">
        <v>2550</v>
      </c>
      <c r="AQ17" s="28" t="s">
        <v>2550</v>
      </c>
      <c r="AR17" s="28" t="s">
        <v>2550</v>
      </c>
      <c r="AS17" s="28" t="s">
        <v>2382</v>
      </c>
      <c r="AT17" s="28" t="s">
        <v>2382</v>
      </c>
      <c r="AU17" s="28" t="s">
        <v>2382</v>
      </c>
      <c r="AV17" s="28" t="s">
        <v>2382</v>
      </c>
      <c r="AW17" s="28" t="s">
        <v>2382</v>
      </c>
      <c r="AX17" s="28" t="s">
        <v>2382</v>
      </c>
      <c r="AY17" s="28" t="s">
        <v>2540</v>
      </c>
      <c r="AZ17" s="28" t="s">
        <v>2540</v>
      </c>
      <c r="BA17" s="28" t="s">
        <v>2540</v>
      </c>
      <c r="BB17" s="28" t="s">
        <v>2540</v>
      </c>
      <c r="BC17" s="28" t="s">
        <v>2540</v>
      </c>
      <c r="BD17" s="28" t="s">
        <v>2540</v>
      </c>
      <c r="BE17" s="28" t="s">
        <v>2540</v>
      </c>
      <c r="BF17" s="28" t="s">
        <v>2540</v>
      </c>
      <c r="BG17" s="28" t="s">
        <v>2540</v>
      </c>
      <c r="BH17" s="28" t="s">
        <v>2540</v>
      </c>
      <c r="BI17" s="28" t="s">
        <v>2540</v>
      </c>
      <c r="BJ17" s="28" t="s">
        <v>2423</v>
      </c>
      <c r="BK17" s="28" t="s">
        <v>2423</v>
      </c>
      <c r="BL17" s="28" t="s">
        <v>2423</v>
      </c>
      <c r="BM17" s="509"/>
    </row>
    <row r="18" spans="1:65" s="18" customFormat="1" ht="30" customHeight="1">
      <c r="A18" s="5" t="s">
        <v>161</v>
      </c>
      <c r="B18" s="7" t="s">
        <v>2551</v>
      </c>
      <c r="C18" s="7" t="s">
        <v>2551</v>
      </c>
      <c r="D18" s="7" t="s">
        <v>2551</v>
      </c>
      <c r="E18" s="27" t="s">
        <v>2551</v>
      </c>
      <c r="F18" s="27" t="s">
        <v>2552</v>
      </c>
      <c r="G18" s="28" t="s">
        <v>2553</v>
      </c>
      <c r="H18" s="28" t="s">
        <v>2553</v>
      </c>
      <c r="I18" s="28" t="s">
        <v>2553</v>
      </c>
      <c r="J18" s="28" t="s">
        <v>2553</v>
      </c>
      <c r="K18" s="28" t="s">
        <v>2553</v>
      </c>
      <c r="L18" s="28" t="s">
        <v>2553</v>
      </c>
      <c r="M18" s="28" t="s">
        <v>2553</v>
      </c>
      <c r="N18" s="28" t="s">
        <v>2553</v>
      </c>
      <c r="O18" s="28" t="s">
        <v>2554</v>
      </c>
      <c r="P18" s="28" t="s">
        <v>2555</v>
      </c>
      <c r="Q18" s="28" t="s">
        <v>2555</v>
      </c>
      <c r="R18" s="28" t="s">
        <v>2556</v>
      </c>
      <c r="S18" s="28" t="s">
        <v>2513</v>
      </c>
      <c r="T18" s="28" t="s">
        <v>2557</v>
      </c>
      <c r="U18" s="28" t="s">
        <v>2558</v>
      </c>
      <c r="V18" s="28" t="s">
        <v>2558</v>
      </c>
      <c r="W18" s="28" t="s">
        <v>2559</v>
      </c>
      <c r="X18" s="28" t="s">
        <v>2560</v>
      </c>
      <c r="Y18" s="28" t="s">
        <v>2561</v>
      </c>
      <c r="Z18" s="28" t="s">
        <v>2559</v>
      </c>
      <c r="AA18" s="28" t="s">
        <v>2562</v>
      </c>
      <c r="AB18" s="28" t="s">
        <v>2562</v>
      </c>
      <c r="AC18" s="28" t="s">
        <v>2562</v>
      </c>
      <c r="AD18" s="28" t="s">
        <v>2562</v>
      </c>
      <c r="AE18" s="28" t="s">
        <v>2562</v>
      </c>
      <c r="AF18" s="28" t="s">
        <v>2562</v>
      </c>
      <c r="AG18" s="28" t="s">
        <v>2562</v>
      </c>
      <c r="AH18" s="28" t="s">
        <v>2562</v>
      </c>
      <c r="AI18" s="28" t="s">
        <v>2562</v>
      </c>
      <c r="AJ18" s="28" t="s">
        <v>2420</v>
      </c>
      <c r="AK18" s="28" t="s">
        <v>2506</v>
      </c>
      <c r="AL18" s="28" t="s">
        <v>2506</v>
      </c>
      <c r="AM18" s="28" t="s">
        <v>2506</v>
      </c>
      <c r="AN18" s="28" t="s">
        <v>2506</v>
      </c>
      <c r="AO18" s="28" t="s">
        <v>2506</v>
      </c>
      <c r="AP18" s="28" t="s">
        <v>2506</v>
      </c>
      <c r="AQ18" s="28" t="s">
        <v>2506</v>
      </c>
      <c r="AR18" s="28" t="s">
        <v>2506</v>
      </c>
      <c r="AS18" s="28" t="s">
        <v>2506</v>
      </c>
      <c r="AT18" s="28" t="s">
        <v>2506</v>
      </c>
      <c r="AU18" s="28" t="s">
        <v>2506</v>
      </c>
      <c r="AV18" s="28" t="s">
        <v>2506</v>
      </c>
      <c r="AW18" s="28" t="s">
        <v>2506</v>
      </c>
      <c r="AX18" s="28" t="s">
        <v>2506</v>
      </c>
      <c r="AY18" s="28" t="s">
        <v>2506</v>
      </c>
      <c r="AZ18" s="28" t="s">
        <v>2506</v>
      </c>
      <c r="BA18" s="28" t="s">
        <v>2506</v>
      </c>
      <c r="BB18" s="28" t="s">
        <v>2506</v>
      </c>
      <c r="BC18" s="28" t="s">
        <v>2506</v>
      </c>
      <c r="BD18" s="28" t="s">
        <v>2506</v>
      </c>
      <c r="BE18" s="28" t="s">
        <v>2506</v>
      </c>
      <c r="BF18" s="28" t="s">
        <v>2506</v>
      </c>
      <c r="BG18" s="28" t="s">
        <v>2506</v>
      </c>
      <c r="BH18" s="28" t="s">
        <v>2506</v>
      </c>
      <c r="BI18" s="28" t="s">
        <v>2506</v>
      </c>
      <c r="BJ18" s="28" t="s">
        <v>2506</v>
      </c>
      <c r="BK18" s="28" t="s">
        <v>2506</v>
      </c>
      <c r="BL18" s="28" t="s">
        <v>2506</v>
      </c>
      <c r="BM18" s="509"/>
    </row>
    <row r="19" spans="1:65" s="18" customFormat="1" ht="30" customHeight="1">
      <c r="A19" s="5" t="s">
        <v>162</v>
      </c>
      <c r="B19" s="7" t="s">
        <v>193</v>
      </c>
      <c r="C19" s="7" t="s">
        <v>193</v>
      </c>
      <c r="D19" s="7" t="s">
        <v>193</v>
      </c>
      <c r="E19" s="7" t="s">
        <v>193</v>
      </c>
      <c r="F19" s="7" t="s">
        <v>193</v>
      </c>
      <c r="G19" s="7" t="s">
        <v>193</v>
      </c>
      <c r="H19" s="7" t="s">
        <v>193</v>
      </c>
      <c r="I19" s="7" t="s">
        <v>193</v>
      </c>
      <c r="J19" s="7" t="s">
        <v>193</v>
      </c>
      <c r="K19" s="7" t="s">
        <v>2418</v>
      </c>
      <c r="L19" s="7" t="s">
        <v>2418</v>
      </c>
      <c r="M19" s="7" t="s">
        <v>2418</v>
      </c>
      <c r="N19" s="7" t="s">
        <v>2418</v>
      </c>
      <c r="O19" s="7" t="s">
        <v>2418</v>
      </c>
      <c r="P19" s="7" t="s">
        <v>2418</v>
      </c>
      <c r="Q19" s="28" t="s">
        <v>2492</v>
      </c>
      <c r="R19" s="28" t="s">
        <v>2555</v>
      </c>
      <c r="S19" s="28" t="s">
        <v>2555</v>
      </c>
      <c r="T19" s="28" t="s">
        <v>2513</v>
      </c>
      <c r="U19" s="28" t="s">
        <v>2506</v>
      </c>
      <c r="V19" s="28" t="s">
        <v>2506</v>
      </c>
      <c r="W19" s="28" t="s">
        <v>2506</v>
      </c>
      <c r="X19" s="28" t="s">
        <v>2506</v>
      </c>
      <c r="Y19" s="28" t="s">
        <v>2506</v>
      </c>
      <c r="Z19" s="28" t="s">
        <v>2563</v>
      </c>
      <c r="AA19" s="28" t="s">
        <v>2506</v>
      </c>
      <c r="AB19" s="28" t="s">
        <v>2506</v>
      </c>
      <c r="AC19" s="28" t="s">
        <v>2506</v>
      </c>
      <c r="AD19" s="28" t="s">
        <v>2506</v>
      </c>
      <c r="AE19" s="28" t="s">
        <v>2506</v>
      </c>
      <c r="AF19" s="28" t="s">
        <v>2506</v>
      </c>
      <c r="AG19" s="28" t="s">
        <v>2506</v>
      </c>
      <c r="AH19" s="28" t="s">
        <v>2506</v>
      </c>
      <c r="AI19" s="28" t="s">
        <v>2506</v>
      </c>
      <c r="AJ19" s="28" t="s">
        <v>2506</v>
      </c>
      <c r="AK19" s="28" t="s">
        <v>2420</v>
      </c>
      <c r="AL19" s="28" t="s">
        <v>2420</v>
      </c>
      <c r="AM19" s="28" t="s">
        <v>2420</v>
      </c>
      <c r="AN19" s="28" t="s">
        <v>2420</v>
      </c>
      <c r="AO19" s="28" t="s">
        <v>2420</v>
      </c>
      <c r="AP19" s="28" t="s">
        <v>2420</v>
      </c>
      <c r="AQ19" s="28" t="s">
        <v>2420</v>
      </c>
      <c r="AR19" s="28" t="s">
        <v>2420</v>
      </c>
      <c r="AS19" s="28" t="s">
        <v>2420</v>
      </c>
      <c r="AT19" s="28" t="s">
        <v>2420</v>
      </c>
      <c r="AU19" s="28" t="s">
        <v>2420</v>
      </c>
      <c r="AV19" s="28" t="s">
        <v>2420</v>
      </c>
      <c r="AW19" s="28" t="s">
        <v>2420</v>
      </c>
      <c r="AX19" s="28" t="s">
        <v>2420</v>
      </c>
      <c r="AY19" s="28" t="s">
        <v>2420</v>
      </c>
      <c r="AZ19" s="28" t="s">
        <v>2420</v>
      </c>
      <c r="BA19" s="28" t="s">
        <v>2420</v>
      </c>
      <c r="BB19" s="28" t="s">
        <v>2420</v>
      </c>
      <c r="BC19" s="28" t="s">
        <v>2420</v>
      </c>
      <c r="BD19" s="28" t="s">
        <v>2420</v>
      </c>
      <c r="BE19" s="28" t="s">
        <v>2420</v>
      </c>
      <c r="BF19" s="28" t="s">
        <v>2420</v>
      </c>
      <c r="BG19" s="28" t="s">
        <v>2420</v>
      </c>
      <c r="BH19" s="28" t="s">
        <v>2420</v>
      </c>
      <c r="BI19" s="28" t="s">
        <v>2420</v>
      </c>
      <c r="BJ19" s="28" t="s">
        <v>2420</v>
      </c>
      <c r="BK19" s="28" t="s">
        <v>2420</v>
      </c>
      <c r="BL19" s="28" t="s">
        <v>2420</v>
      </c>
      <c r="BM19" s="509"/>
    </row>
    <row r="20" spans="1:65" ht="30" customHeight="1">
      <c r="A20" s="5" t="s">
        <v>164</v>
      </c>
      <c r="B20" s="7" t="s">
        <v>193</v>
      </c>
      <c r="C20" s="7" t="s">
        <v>193</v>
      </c>
      <c r="D20" s="7" t="s">
        <v>193</v>
      </c>
      <c r="E20" s="7" t="s">
        <v>193</v>
      </c>
      <c r="F20" s="7" t="s">
        <v>193</v>
      </c>
      <c r="G20" s="7" t="s">
        <v>193</v>
      </c>
      <c r="H20" s="7" t="s">
        <v>193</v>
      </c>
      <c r="I20" s="7" t="s">
        <v>193</v>
      </c>
      <c r="J20" s="7" t="s">
        <v>193</v>
      </c>
      <c r="K20" s="7" t="s">
        <v>193</v>
      </c>
      <c r="L20" s="7" t="s">
        <v>193</v>
      </c>
      <c r="M20" s="7" t="s">
        <v>193</v>
      </c>
      <c r="N20" s="7" t="s">
        <v>193</v>
      </c>
      <c r="O20" s="7" t="s">
        <v>193</v>
      </c>
      <c r="P20" s="7" t="s">
        <v>193</v>
      </c>
      <c r="Q20" s="7" t="s">
        <v>193</v>
      </c>
      <c r="R20" s="7" t="s">
        <v>193</v>
      </c>
      <c r="S20" s="7" t="s">
        <v>193</v>
      </c>
      <c r="T20" s="7" t="s">
        <v>193</v>
      </c>
      <c r="U20" s="7" t="s">
        <v>193</v>
      </c>
      <c r="V20" s="7" t="s">
        <v>193</v>
      </c>
      <c r="W20" s="7" t="s">
        <v>193</v>
      </c>
      <c r="X20" s="7" t="s">
        <v>193</v>
      </c>
      <c r="Y20" s="7" t="s">
        <v>193</v>
      </c>
      <c r="Z20" s="7" t="s">
        <v>193</v>
      </c>
      <c r="AA20" s="7" t="s">
        <v>193</v>
      </c>
      <c r="AB20" s="7" t="s">
        <v>193</v>
      </c>
      <c r="AC20" s="7" t="s">
        <v>193</v>
      </c>
      <c r="AD20" s="7" t="s">
        <v>193</v>
      </c>
      <c r="AE20" s="7" t="s">
        <v>193</v>
      </c>
      <c r="AF20" s="7" t="s">
        <v>193</v>
      </c>
      <c r="AG20" s="7" t="s">
        <v>193</v>
      </c>
      <c r="AH20" s="7" t="s">
        <v>193</v>
      </c>
      <c r="AI20" s="7" t="s">
        <v>193</v>
      </c>
      <c r="AJ20" s="7" t="s">
        <v>193</v>
      </c>
      <c r="AK20" s="7" t="s">
        <v>193</v>
      </c>
      <c r="AL20" s="7" t="s">
        <v>193</v>
      </c>
      <c r="AM20" s="7" t="s">
        <v>193</v>
      </c>
      <c r="AN20" s="7" t="s">
        <v>193</v>
      </c>
      <c r="AO20" s="7" t="s">
        <v>193</v>
      </c>
      <c r="AP20" s="28" t="s">
        <v>2528</v>
      </c>
      <c r="AQ20" s="28" t="s">
        <v>2528</v>
      </c>
      <c r="AR20" s="28" t="s">
        <v>2528</v>
      </c>
      <c r="AS20" s="28" t="s">
        <v>2528</v>
      </c>
      <c r="AT20" s="28" t="s">
        <v>2528</v>
      </c>
      <c r="AU20" s="28" t="s">
        <v>2528</v>
      </c>
      <c r="AV20" s="28" t="s">
        <v>2528</v>
      </c>
      <c r="AW20" s="28" t="s">
        <v>2528</v>
      </c>
      <c r="AX20" s="28" t="s">
        <v>2528</v>
      </c>
      <c r="AY20" s="28" t="s">
        <v>2528</v>
      </c>
      <c r="AZ20" s="28" t="s">
        <v>2528</v>
      </c>
      <c r="BA20" s="28" t="s">
        <v>2528</v>
      </c>
      <c r="BB20" s="28" t="s">
        <v>2528</v>
      </c>
      <c r="BC20" s="28" t="s">
        <v>2528</v>
      </c>
      <c r="BD20" s="28" t="s">
        <v>2528</v>
      </c>
      <c r="BE20" s="28" t="s">
        <v>2564</v>
      </c>
      <c r="BF20" s="28" t="s">
        <v>2564</v>
      </c>
      <c r="BG20" s="28" t="s">
        <v>2564</v>
      </c>
      <c r="BH20" s="28" t="s">
        <v>2564</v>
      </c>
      <c r="BI20" s="28" t="s">
        <v>2528</v>
      </c>
      <c r="BJ20" s="28" t="s">
        <v>2528</v>
      </c>
      <c r="BK20" s="28" t="s">
        <v>2528</v>
      </c>
      <c r="BL20" s="28" t="s">
        <v>2528</v>
      </c>
      <c r="BM20" s="509"/>
    </row>
    <row r="21" spans="1:65" ht="30" customHeight="1">
      <c r="A21" s="9" t="s">
        <v>165</v>
      </c>
      <c r="B21" s="8" t="s">
        <v>193</v>
      </c>
      <c r="C21" s="8" t="s">
        <v>193</v>
      </c>
      <c r="D21" s="8" t="s">
        <v>193</v>
      </c>
      <c r="E21" s="8" t="s">
        <v>193</v>
      </c>
      <c r="F21" s="8" t="s">
        <v>193</v>
      </c>
      <c r="G21" s="8" t="s">
        <v>193</v>
      </c>
      <c r="H21" s="8" t="s">
        <v>193</v>
      </c>
      <c r="I21" s="8" t="s">
        <v>193</v>
      </c>
      <c r="J21" s="8" t="s">
        <v>193</v>
      </c>
      <c r="K21" s="8" t="s">
        <v>193</v>
      </c>
      <c r="L21" s="8" t="s">
        <v>193</v>
      </c>
      <c r="M21" s="8" t="s">
        <v>193</v>
      </c>
      <c r="N21" s="8" t="s">
        <v>193</v>
      </c>
      <c r="O21" s="8" t="s">
        <v>193</v>
      </c>
      <c r="P21" s="8" t="s">
        <v>193</v>
      </c>
      <c r="Q21" s="8" t="s">
        <v>193</v>
      </c>
      <c r="R21" s="8" t="s">
        <v>193</v>
      </c>
      <c r="S21" s="8" t="s">
        <v>193</v>
      </c>
      <c r="T21" s="8" t="s">
        <v>193</v>
      </c>
      <c r="U21" s="8" t="s">
        <v>193</v>
      </c>
      <c r="V21" s="8" t="s">
        <v>193</v>
      </c>
      <c r="W21" s="8" t="s">
        <v>193</v>
      </c>
      <c r="X21" s="8" t="s">
        <v>193</v>
      </c>
      <c r="Y21" s="8" t="s">
        <v>193</v>
      </c>
      <c r="Z21" s="8" t="s">
        <v>193</v>
      </c>
      <c r="AA21" s="8" t="s">
        <v>193</v>
      </c>
      <c r="AB21" s="8" t="s">
        <v>193</v>
      </c>
      <c r="AC21" s="8" t="s">
        <v>193</v>
      </c>
      <c r="AD21" s="8" t="s">
        <v>193</v>
      </c>
      <c r="AE21" s="8" t="s">
        <v>193</v>
      </c>
      <c r="AF21" s="8" t="s">
        <v>193</v>
      </c>
      <c r="AG21" s="8" t="s">
        <v>193</v>
      </c>
      <c r="AH21" s="8" t="s">
        <v>193</v>
      </c>
      <c r="AI21" s="8" t="s">
        <v>193</v>
      </c>
      <c r="AJ21" s="8" t="s">
        <v>193</v>
      </c>
      <c r="AK21" s="8" t="s">
        <v>193</v>
      </c>
      <c r="AL21" s="8" t="s">
        <v>193</v>
      </c>
      <c r="AM21" s="8" t="s">
        <v>193</v>
      </c>
      <c r="AN21" s="8" t="s">
        <v>193</v>
      </c>
      <c r="AO21" s="8" t="s">
        <v>193</v>
      </c>
      <c r="AP21" s="30" t="s">
        <v>2499</v>
      </c>
      <c r="AQ21" s="30" t="s">
        <v>2499</v>
      </c>
      <c r="AR21" s="30" t="s">
        <v>2499</v>
      </c>
      <c r="AS21" s="30" t="s">
        <v>2499</v>
      </c>
      <c r="AT21" s="30" t="s">
        <v>2499</v>
      </c>
      <c r="AU21" s="30" t="s">
        <v>2499</v>
      </c>
      <c r="AV21" s="30" t="s">
        <v>2499</v>
      </c>
      <c r="AW21" s="30" t="s">
        <v>2499</v>
      </c>
      <c r="AX21" s="30" t="s">
        <v>2499</v>
      </c>
      <c r="AY21" s="30" t="s">
        <v>2499</v>
      </c>
      <c r="AZ21" s="30" t="s">
        <v>2499</v>
      </c>
      <c r="BA21" s="30" t="s">
        <v>2499</v>
      </c>
      <c r="BB21" s="30" t="s">
        <v>2499</v>
      </c>
      <c r="BC21" s="30" t="s">
        <v>2499</v>
      </c>
      <c r="BD21" s="30" t="s">
        <v>2499</v>
      </c>
      <c r="BE21" s="30" t="s">
        <v>2499</v>
      </c>
      <c r="BF21" s="30" t="s">
        <v>2499</v>
      </c>
      <c r="BG21" s="30" t="s">
        <v>2499</v>
      </c>
      <c r="BH21" s="30" t="s">
        <v>2499</v>
      </c>
      <c r="BI21" s="30" t="s">
        <v>2564</v>
      </c>
      <c r="BJ21" s="30" t="s">
        <v>2564</v>
      </c>
      <c r="BK21" s="30" t="s">
        <v>2564</v>
      </c>
      <c r="BL21" s="30" t="s">
        <v>2564</v>
      </c>
      <c r="BM21" s="594"/>
    </row>
    <row r="22" spans="1:65" ht="20.100000000000001" customHeight="1">
      <c r="AP22" s="31"/>
    </row>
  </sheetData>
  <mergeCells count="1">
    <mergeCell ref="BM3:BM21"/>
  </mergeCells>
  <phoneticPr fontId="62" type="noConversion"/>
  <pageMargins left="0.75" right="0.75" top="1" bottom="1" header="0.5" footer="0.5"/>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X48"/>
  <sheetViews>
    <sheetView workbookViewId="0">
      <pane xSplit="2" ySplit="4" topLeftCell="C14" activePane="bottomRight" state="frozen"/>
      <selection pane="topRight"/>
      <selection pane="bottomLeft"/>
      <selection pane="bottomRight" activeCell="E6" sqref="E6"/>
    </sheetView>
  </sheetViews>
  <sheetFormatPr defaultColWidth="13.125" defaultRowHeight="20.100000000000001" customHeight="1"/>
  <cols>
    <col min="1" max="1" width="16.625" customWidth="1"/>
    <col min="2" max="2" width="14.25" customWidth="1"/>
    <col min="3" max="3" width="13.125" customWidth="1"/>
  </cols>
  <sheetData>
    <row r="1" spans="1:24" s="10" customFormat="1" ht="20.100000000000001" customHeight="1">
      <c r="A1" s="506" t="s">
        <v>2565</v>
      </c>
      <c r="B1" s="4" t="s">
        <v>17</v>
      </c>
      <c r="C1" s="506" t="s">
        <v>174</v>
      </c>
      <c r="D1" s="506"/>
      <c r="E1" s="506"/>
      <c r="F1" s="506"/>
      <c r="G1" s="506"/>
      <c r="H1" s="506" t="s">
        <v>175</v>
      </c>
      <c r="I1" s="506"/>
      <c r="J1" s="506"/>
      <c r="K1" s="506" t="s">
        <v>178</v>
      </c>
      <c r="L1" s="506"/>
      <c r="M1" s="506" t="s">
        <v>173</v>
      </c>
      <c r="N1" s="506"/>
      <c r="O1" s="506"/>
      <c r="P1" s="506"/>
      <c r="Q1" s="506" t="s">
        <v>177</v>
      </c>
      <c r="R1" s="506"/>
      <c r="S1" s="506"/>
      <c r="T1" s="506" t="s">
        <v>176</v>
      </c>
      <c r="U1" s="506"/>
      <c r="V1" s="506"/>
      <c r="W1" s="4" t="s">
        <v>175</v>
      </c>
      <c r="X1" s="4" t="s">
        <v>20</v>
      </c>
    </row>
    <row r="2" spans="1:24" s="10" customFormat="1" ht="20.100000000000001" customHeight="1">
      <c r="A2" s="506"/>
      <c r="B2" s="4" t="s">
        <v>20</v>
      </c>
      <c r="C2" s="4" t="s">
        <v>343</v>
      </c>
      <c r="D2" s="4" t="s">
        <v>149</v>
      </c>
      <c r="E2" s="4" t="s">
        <v>166</v>
      </c>
      <c r="F2" s="4" t="s">
        <v>148</v>
      </c>
      <c r="G2" s="4" t="s">
        <v>147</v>
      </c>
      <c r="H2" s="4" t="s">
        <v>153</v>
      </c>
      <c r="I2" s="4" t="s">
        <v>154</v>
      </c>
      <c r="J2" s="4" t="s">
        <v>155</v>
      </c>
      <c r="K2" s="4" t="s">
        <v>162</v>
      </c>
      <c r="L2" s="4" t="s">
        <v>161</v>
      </c>
      <c r="M2" s="4" t="s">
        <v>160</v>
      </c>
      <c r="N2" s="4" t="s">
        <v>152</v>
      </c>
      <c r="O2" s="4" t="s">
        <v>151</v>
      </c>
      <c r="P2" s="4" t="s">
        <v>150</v>
      </c>
      <c r="Q2" s="4" t="s">
        <v>157</v>
      </c>
      <c r="R2" s="4" t="s">
        <v>158</v>
      </c>
      <c r="S2" s="4" t="s">
        <v>159</v>
      </c>
      <c r="T2" s="4" t="s">
        <v>163</v>
      </c>
      <c r="U2" s="4" t="s">
        <v>165</v>
      </c>
      <c r="V2" s="4" t="s">
        <v>164</v>
      </c>
      <c r="W2" s="4" t="s">
        <v>156</v>
      </c>
      <c r="X2" s="4"/>
    </row>
    <row r="3" spans="1:24" ht="20.100000000000001" customHeight="1">
      <c r="A3" s="6" t="s">
        <v>2566</v>
      </c>
      <c r="B3" s="5" t="s">
        <v>2567</v>
      </c>
      <c r="C3" s="5">
        <v>220</v>
      </c>
      <c r="D3" s="5">
        <v>3150</v>
      </c>
      <c r="E3" s="5">
        <v>700</v>
      </c>
      <c r="F3" s="5">
        <v>4300</v>
      </c>
      <c r="G3" s="5">
        <v>5800</v>
      </c>
      <c r="H3" s="5">
        <v>2500</v>
      </c>
      <c r="I3" s="5">
        <v>1500</v>
      </c>
      <c r="J3" s="5">
        <v>1750</v>
      </c>
      <c r="K3" s="5">
        <v>2600</v>
      </c>
      <c r="L3" s="5">
        <v>1000</v>
      </c>
      <c r="M3" s="5">
        <v>2600</v>
      </c>
      <c r="N3" s="5">
        <v>3000</v>
      </c>
      <c r="O3" s="5">
        <v>4000</v>
      </c>
      <c r="P3" s="5">
        <v>5500</v>
      </c>
      <c r="Q3" s="5">
        <v>1600</v>
      </c>
      <c r="R3" s="5">
        <v>3400</v>
      </c>
      <c r="S3" s="5">
        <v>3100</v>
      </c>
      <c r="T3" s="5">
        <v>6400</v>
      </c>
      <c r="U3" s="5">
        <v>1600</v>
      </c>
      <c r="V3" s="5">
        <v>3100</v>
      </c>
      <c r="W3" s="5">
        <v>800</v>
      </c>
      <c r="X3" s="5">
        <v>58620</v>
      </c>
    </row>
    <row r="4" spans="1:24" ht="20.100000000000001" customHeight="1">
      <c r="A4" s="6"/>
      <c r="B4" s="5" t="s">
        <v>2568</v>
      </c>
      <c r="C4" s="595">
        <v>0.24172637325144999</v>
      </c>
      <c r="D4" s="595"/>
      <c r="E4" s="595"/>
      <c r="F4" s="595"/>
      <c r="G4" s="595"/>
      <c r="H4" s="595">
        <v>0.11173660866598401</v>
      </c>
      <c r="I4" s="595"/>
      <c r="J4" s="595"/>
      <c r="K4" s="595">
        <v>6.1412487205731801E-2</v>
      </c>
      <c r="L4" s="595"/>
      <c r="M4" s="595">
        <v>0.25759126577959701</v>
      </c>
      <c r="N4" s="595"/>
      <c r="O4" s="595"/>
      <c r="P4" s="595"/>
      <c r="Q4" s="595">
        <v>0.13817809621289701</v>
      </c>
      <c r="R4" s="595"/>
      <c r="S4" s="595"/>
      <c r="T4" s="595">
        <v>0.18935516888434001</v>
      </c>
      <c r="U4" s="595"/>
      <c r="V4" s="595"/>
      <c r="W4" s="595"/>
      <c r="X4" s="5"/>
    </row>
    <row r="5" spans="1:24" ht="20.100000000000001" customHeight="1">
      <c r="A5" s="6" t="s">
        <v>2569</v>
      </c>
      <c r="B5" s="5" t="s">
        <v>2570</v>
      </c>
      <c r="C5" s="11">
        <v>-0.5</v>
      </c>
      <c r="D5" s="11">
        <v>-0.34699999999999998</v>
      </c>
      <c r="E5" s="11">
        <v>-0.11</v>
      </c>
      <c r="F5" s="11">
        <v>-0.35</v>
      </c>
      <c r="G5" s="11">
        <v>-0.28499999999999998</v>
      </c>
      <c r="H5" s="11">
        <v>-0.36</v>
      </c>
      <c r="I5" s="11">
        <v>-0.27</v>
      </c>
      <c r="J5" s="11">
        <v>-0.35</v>
      </c>
      <c r="K5" s="11">
        <v>-0.33</v>
      </c>
      <c r="L5" s="11">
        <v>-0.11</v>
      </c>
      <c r="M5" s="11">
        <v>-0.11</v>
      </c>
      <c r="N5" s="11">
        <v>-0.21</v>
      </c>
      <c r="O5" s="11">
        <v>-0.13</v>
      </c>
      <c r="P5" s="11">
        <v>-0.12</v>
      </c>
      <c r="Q5" s="11">
        <v>-0.1</v>
      </c>
      <c r="R5" s="11">
        <v>-0.17499999999999999</v>
      </c>
      <c r="S5" s="11">
        <v>-9.2999999999999999E-2</v>
      </c>
      <c r="T5" s="11">
        <v>-0.11</v>
      </c>
      <c r="U5" s="11">
        <v>-0.05</v>
      </c>
      <c r="V5" s="11">
        <v>-0.03</v>
      </c>
      <c r="W5" s="11">
        <v>-0.3</v>
      </c>
      <c r="X5" s="11">
        <v>-0.19750000000000001</v>
      </c>
    </row>
    <row r="6" spans="1:24" ht="20.100000000000001" customHeight="1">
      <c r="A6" s="6" t="s">
        <v>2569</v>
      </c>
      <c r="B6" s="5" t="s">
        <v>2571</v>
      </c>
      <c r="C6" s="5">
        <f t="shared" ref="C6:W6" si="0">C3*C5</f>
        <v>-110</v>
      </c>
      <c r="D6" s="5">
        <f t="shared" si="0"/>
        <v>-1093.05</v>
      </c>
      <c r="E6" s="5">
        <f t="shared" si="0"/>
        <v>-77</v>
      </c>
      <c r="F6" s="5">
        <f t="shared" si="0"/>
        <v>-1505</v>
      </c>
      <c r="G6" s="5">
        <f t="shared" si="0"/>
        <v>-1652.9999999999998</v>
      </c>
      <c r="H6" s="5">
        <f t="shared" si="0"/>
        <v>-900</v>
      </c>
      <c r="I6" s="5">
        <f t="shared" si="0"/>
        <v>-405</v>
      </c>
      <c r="J6" s="5">
        <f t="shared" si="0"/>
        <v>-612.5</v>
      </c>
      <c r="K6" s="5">
        <f t="shared" si="0"/>
        <v>-858</v>
      </c>
      <c r="L6" s="5">
        <f t="shared" si="0"/>
        <v>-110</v>
      </c>
      <c r="M6" s="5">
        <f t="shared" si="0"/>
        <v>-286</v>
      </c>
      <c r="N6" s="5">
        <f t="shared" si="0"/>
        <v>-630</v>
      </c>
      <c r="O6" s="5">
        <f t="shared" si="0"/>
        <v>-520</v>
      </c>
      <c r="P6" s="5">
        <f t="shared" si="0"/>
        <v>-660</v>
      </c>
      <c r="Q6" s="5">
        <f t="shared" si="0"/>
        <v>-160</v>
      </c>
      <c r="R6" s="5">
        <f t="shared" si="0"/>
        <v>-595</v>
      </c>
      <c r="S6" s="5">
        <f t="shared" si="0"/>
        <v>-288.3</v>
      </c>
      <c r="T6" s="5">
        <f t="shared" si="0"/>
        <v>-704</v>
      </c>
      <c r="U6" s="5">
        <f t="shared" si="0"/>
        <v>-80</v>
      </c>
      <c r="V6" s="5">
        <f t="shared" si="0"/>
        <v>-93</v>
      </c>
      <c r="W6" s="5">
        <f t="shared" si="0"/>
        <v>-240</v>
      </c>
      <c r="X6" s="5">
        <v>-11579.85</v>
      </c>
    </row>
    <row r="7" spans="1:24" ht="20.100000000000001" customHeight="1">
      <c r="A7" s="6" t="s">
        <v>2572</v>
      </c>
      <c r="B7" s="5" t="s">
        <v>2570</v>
      </c>
      <c r="C7" s="11">
        <v>-0.5</v>
      </c>
      <c r="D7" s="11">
        <v>-0.4</v>
      </c>
      <c r="E7" s="11">
        <v>-0.16500000000000001</v>
      </c>
      <c r="F7" s="11">
        <v>-0.35</v>
      </c>
      <c r="G7" s="11">
        <v>-0.31</v>
      </c>
      <c r="H7" s="11">
        <v>-0.36799999999999999</v>
      </c>
      <c r="I7" s="11">
        <v>-0.27</v>
      </c>
      <c r="J7" s="11">
        <v>-0.35</v>
      </c>
      <c r="K7" s="11">
        <v>-0.33</v>
      </c>
      <c r="L7" s="11">
        <v>-0.16200000000000001</v>
      </c>
      <c r="M7" s="11">
        <v>-0.16</v>
      </c>
      <c r="N7" s="11">
        <v>-0.23</v>
      </c>
      <c r="O7" s="11">
        <v>-0.19500000000000001</v>
      </c>
      <c r="P7" s="11">
        <v>-0.185</v>
      </c>
      <c r="Q7" s="11">
        <v>-0.12</v>
      </c>
      <c r="R7" s="11">
        <v>-0.23</v>
      </c>
      <c r="S7" s="11">
        <v>-0.19800000000000001</v>
      </c>
      <c r="T7" s="11">
        <v>-0.13</v>
      </c>
      <c r="U7" s="11">
        <v>-7.0000000000000007E-2</v>
      </c>
      <c r="V7" s="11">
        <v>-0.06</v>
      </c>
      <c r="W7" s="11">
        <v>-0.32</v>
      </c>
      <c r="X7" s="11">
        <v>-0.2324</v>
      </c>
    </row>
    <row r="8" spans="1:24" ht="20.100000000000001" customHeight="1">
      <c r="A8" s="6" t="s">
        <v>2572</v>
      </c>
      <c r="B8" s="5" t="s">
        <v>2571</v>
      </c>
      <c r="C8" s="12">
        <f t="shared" ref="C8:W8" si="1">C3*C7</f>
        <v>-110</v>
      </c>
      <c r="D8" s="12">
        <f t="shared" si="1"/>
        <v>-1260</v>
      </c>
      <c r="E8" s="12">
        <f t="shared" si="1"/>
        <v>-115.5</v>
      </c>
      <c r="F8" s="12">
        <f t="shared" si="1"/>
        <v>-1505</v>
      </c>
      <c r="G8" s="12">
        <f t="shared" si="1"/>
        <v>-1798</v>
      </c>
      <c r="H8" s="12">
        <f t="shared" si="1"/>
        <v>-920</v>
      </c>
      <c r="I8" s="12">
        <f t="shared" si="1"/>
        <v>-405</v>
      </c>
      <c r="J8" s="12">
        <f t="shared" si="1"/>
        <v>-612.5</v>
      </c>
      <c r="K8" s="12">
        <f t="shared" si="1"/>
        <v>-858</v>
      </c>
      <c r="L8" s="12">
        <f t="shared" si="1"/>
        <v>-162</v>
      </c>
      <c r="M8" s="12">
        <f t="shared" si="1"/>
        <v>-416</v>
      </c>
      <c r="N8" s="12">
        <f t="shared" si="1"/>
        <v>-690</v>
      </c>
      <c r="O8" s="12">
        <f t="shared" si="1"/>
        <v>-780</v>
      </c>
      <c r="P8" s="12">
        <f t="shared" si="1"/>
        <v>-1017.5</v>
      </c>
      <c r="Q8" s="12">
        <f t="shared" si="1"/>
        <v>-192</v>
      </c>
      <c r="R8" s="12">
        <f t="shared" si="1"/>
        <v>-782</v>
      </c>
      <c r="S8" s="12">
        <f t="shared" si="1"/>
        <v>-613.80000000000007</v>
      </c>
      <c r="T8" s="12">
        <f t="shared" si="1"/>
        <v>-832</v>
      </c>
      <c r="U8" s="12">
        <f t="shared" si="1"/>
        <v>-112.00000000000001</v>
      </c>
      <c r="V8" s="12">
        <f t="shared" si="1"/>
        <v>-186</v>
      </c>
      <c r="W8" s="12">
        <f t="shared" si="1"/>
        <v>-256</v>
      </c>
      <c r="X8" s="12">
        <f t="shared" ref="X8:X12" si="2">SUM(C8:W8)</f>
        <v>-13623.3</v>
      </c>
    </row>
    <row r="9" spans="1:24" ht="20.100000000000001" customHeight="1">
      <c r="A9" s="6" t="s">
        <v>2573</v>
      </c>
      <c r="B9" s="5" t="s">
        <v>2570</v>
      </c>
      <c r="C9" s="11">
        <v>-0.5</v>
      </c>
      <c r="D9" s="11">
        <v>-0.4</v>
      </c>
      <c r="E9" s="11">
        <v>-0.17199999999999999</v>
      </c>
      <c r="F9" s="11">
        <v>-0.36899999999999999</v>
      </c>
      <c r="G9" s="11">
        <v>-0.32700000000000001</v>
      </c>
      <c r="H9" s="11">
        <v>-0.35</v>
      </c>
      <c r="I9" s="11">
        <v>-0.27</v>
      </c>
      <c r="J9" s="11">
        <v>-0.33800000000000002</v>
      </c>
      <c r="K9" s="11">
        <v>-0.34</v>
      </c>
      <c r="L9" s="11">
        <v>-0.17</v>
      </c>
      <c r="M9" s="11">
        <v>-0.16</v>
      </c>
      <c r="N9" s="11">
        <v>-0.23</v>
      </c>
      <c r="O9" s="11">
        <f>M13-18%</f>
        <v>-0.34650000000000003</v>
      </c>
      <c r="P9" s="11">
        <v>-0.18</v>
      </c>
      <c r="Q9" s="11">
        <v>-0.12</v>
      </c>
      <c r="R9" s="11">
        <v>-0.245</v>
      </c>
      <c r="S9" s="11">
        <v>-0.21</v>
      </c>
      <c r="T9" s="11">
        <v>-0.12</v>
      </c>
      <c r="U9" s="11">
        <v>-7.0000000000000007E-2</v>
      </c>
      <c r="V9" s="11">
        <v>-0.08</v>
      </c>
      <c r="W9" s="11">
        <v>-0.32800000000000001</v>
      </c>
      <c r="X9" s="11">
        <v>-0.23499999999999999</v>
      </c>
    </row>
    <row r="10" spans="1:24" ht="20.100000000000001" customHeight="1">
      <c r="A10" s="6" t="s">
        <v>2573</v>
      </c>
      <c r="B10" s="5" t="s">
        <v>2571</v>
      </c>
      <c r="C10" s="5">
        <v>-110</v>
      </c>
      <c r="D10" s="5">
        <v>-1260</v>
      </c>
      <c r="E10" s="5">
        <v>-120.4</v>
      </c>
      <c r="F10" s="5">
        <v>-1586.7</v>
      </c>
      <c r="G10" s="5">
        <v>-1896.6</v>
      </c>
      <c r="H10" s="5">
        <v>-875</v>
      </c>
      <c r="I10" s="5">
        <v>-405</v>
      </c>
      <c r="J10" s="5">
        <v>-591.5</v>
      </c>
      <c r="K10" s="5">
        <v>-884</v>
      </c>
      <c r="L10" s="5">
        <v>-170</v>
      </c>
      <c r="M10" s="5">
        <v>-416</v>
      </c>
      <c r="N10" s="5">
        <v>-690</v>
      </c>
      <c r="O10" s="5">
        <v>-720</v>
      </c>
      <c r="P10" s="5">
        <v>-990</v>
      </c>
      <c r="Q10" s="5">
        <v>-192</v>
      </c>
      <c r="R10" s="5">
        <v>-833</v>
      </c>
      <c r="S10" s="5">
        <v>-651</v>
      </c>
      <c r="T10" s="5">
        <v>-768</v>
      </c>
      <c r="U10" s="5">
        <v>-112</v>
      </c>
      <c r="V10" s="5">
        <v>-248</v>
      </c>
      <c r="W10" s="5">
        <v>-262.39999999999998</v>
      </c>
      <c r="X10" s="12">
        <f t="shared" si="2"/>
        <v>-13781.6</v>
      </c>
    </row>
    <row r="11" spans="1:24" ht="20.100000000000001" customHeight="1">
      <c r="A11" s="6" t="s">
        <v>2574</v>
      </c>
      <c r="B11" s="5" t="s">
        <v>2570</v>
      </c>
      <c r="C11" s="11">
        <v>-0.5</v>
      </c>
      <c r="D11" s="11">
        <v>-0.43809523809523798</v>
      </c>
      <c r="E11" s="11">
        <v>-0.252857142857143</v>
      </c>
      <c r="F11" s="11">
        <v>-0.38372093023255799</v>
      </c>
      <c r="G11" s="11">
        <v>-0.34310344827586198</v>
      </c>
      <c r="H11" s="11">
        <v>-0.4</v>
      </c>
      <c r="I11" s="11">
        <v>-0.442</v>
      </c>
      <c r="J11" s="11">
        <v>-0.36514285714285699</v>
      </c>
      <c r="K11" s="11">
        <v>-0.34</v>
      </c>
      <c r="L11" s="11">
        <v>-0.17499999999999999</v>
      </c>
      <c r="M11" s="11">
        <v>-0.16153846153846199</v>
      </c>
      <c r="N11" s="11">
        <v>-0.233333333333333</v>
      </c>
      <c r="O11" s="11">
        <v>-0.1885</v>
      </c>
      <c r="P11" s="11">
        <v>-0.18236363636363601</v>
      </c>
      <c r="Q11" s="11">
        <v>-0.13125000000000001</v>
      </c>
      <c r="R11" s="11">
        <v>-0.25617647058823501</v>
      </c>
      <c r="S11" s="11">
        <v>-0.23548387096774201</v>
      </c>
      <c r="T11" s="11">
        <v>-0.12484375</v>
      </c>
      <c r="U11" s="11">
        <v>-7.1874999999999994E-2</v>
      </c>
      <c r="V11" s="11">
        <v>-8.0645161290322606E-2</v>
      </c>
      <c r="W11" s="11">
        <v>-0.375</v>
      </c>
      <c r="X11" s="11">
        <v>-0.25281473899692902</v>
      </c>
    </row>
    <row r="12" spans="1:24" ht="20.100000000000001" customHeight="1">
      <c r="A12" s="6" t="s">
        <v>2574</v>
      </c>
      <c r="B12" s="5" t="s">
        <v>2571</v>
      </c>
      <c r="C12" s="5">
        <v>-110</v>
      </c>
      <c r="D12" s="5">
        <v>-1380</v>
      </c>
      <c r="E12" s="5">
        <v>-177</v>
      </c>
      <c r="F12" s="5">
        <v>-1650</v>
      </c>
      <c r="G12" s="5">
        <v>-1990</v>
      </c>
      <c r="H12" s="5">
        <v>-1000</v>
      </c>
      <c r="I12" s="5">
        <v>-663</v>
      </c>
      <c r="J12" s="5">
        <v>-639</v>
      </c>
      <c r="K12" s="5">
        <v>-884</v>
      </c>
      <c r="L12" s="5">
        <v>-175</v>
      </c>
      <c r="M12" s="5">
        <v>-420</v>
      </c>
      <c r="N12" s="5">
        <v>-700</v>
      </c>
      <c r="O12" s="5">
        <v>-754</v>
      </c>
      <c r="P12" s="5">
        <v>-1003</v>
      </c>
      <c r="Q12" s="5">
        <v>-210</v>
      </c>
      <c r="R12" s="5">
        <v>-871</v>
      </c>
      <c r="S12" s="5">
        <v>-730</v>
      </c>
      <c r="T12" s="5">
        <v>-799</v>
      </c>
      <c r="U12" s="5">
        <v>-115</v>
      </c>
      <c r="V12" s="5">
        <v>-250</v>
      </c>
      <c r="W12" s="5">
        <v>-300</v>
      </c>
      <c r="X12" s="5">
        <f t="shared" si="2"/>
        <v>-14820</v>
      </c>
    </row>
    <row r="13" spans="1:24" ht="20.100000000000001" customHeight="1">
      <c r="A13" s="6" t="s">
        <v>2575</v>
      </c>
      <c r="B13" s="5" t="s">
        <v>2570</v>
      </c>
      <c r="C13" s="11">
        <v>-0.5</v>
      </c>
      <c r="D13" s="11">
        <v>-0.45</v>
      </c>
      <c r="E13" s="11">
        <v>-0.26500000000000001</v>
      </c>
      <c r="F13" s="11">
        <v>-0.39900000000000002</v>
      </c>
      <c r="G13" s="11">
        <v>-0.35</v>
      </c>
      <c r="H13" s="11">
        <v>-0.41199999999999998</v>
      </c>
      <c r="I13" s="11">
        <v>-0.44500000000000001</v>
      </c>
      <c r="J13" s="11">
        <v>-0.37</v>
      </c>
      <c r="K13" s="11">
        <v>-0.35</v>
      </c>
      <c r="L13" s="11">
        <v>-0.17899999999999999</v>
      </c>
      <c r="M13" s="11">
        <v>-0.16650000000000001</v>
      </c>
      <c r="N13" s="11">
        <v>-0.233333333333333</v>
      </c>
      <c r="O13" s="11">
        <v>-0.17319999999999999</v>
      </c>
      <c r="P13" s="11">
        <v>-0.17499999999999999</v>
      </c>
      <c r="Q13" s="11">
        <v>-0.13</v>
      </c>
      <c r="R13" s="11">
        <v>-0.28000000000000003</v>
      </c>
      <c r="S13" s="11">
        <v>-0.26</v>
      </c>
      <c r="T13" s="11">
        <v>-0.113</v>
      </c>
      <c r="U13" s="11">
        <v>-0.08</v>
      </c>
      <c r="V13" s="11">
        <v>-0.08</v>
      </c>
      <c r="W13" s="11">
        <v>-0.375</v>
      </c>
      <c r="X13" s="11">
        <v>-0.25669999999999998</v>
      </c>
    </row>
    <row r="14" spans="1:24" ht="20.100000000000001" customHeight="1">
      <c r="A14" s="6" t="s">
        <v>2575</v>
      </c>
      <c r="B14" s="5" t="s">
        <v>2571</v>
      </c>
      <c r="C14" s="12">
        <v>-110</v>
      </c>
      <c r="D14" s="12">
        <v>-1417.5</v>
      </c>
      <c r="E14" s="12">
        <v>-185.5</v>
      </c>
      <c r="F14" s="12">
        <v>-1715.7</v>
      </c>
      <c r="G14" s="12">
        <v>-2030</v>
      </c>
      <c r="H14" s="12">
        <v>-1030</v>
      </c>
      <c r="I14" s="12">
        <v>-667.5</v>
      </c>
      <c r="J14" s="12">
        <v>-647.5</v>
      </c>
      <c r="K14" s="12">
        <v>-910</v>
      </c>
      <c r="L14" s="12">
        <v>-179</v>
      </c>
      <c r="M14" s="12">
        <v>-432.9</v>
      </c>
      <c r="N14" s="12">
        <v>-700</v>
      </c>
      <c r="O14" s="12">
        <v>-692.8</v>
      </c>
      <c r="P14" s="12">
        <v>-962.5</v>
      </c>
      <c r="Q14" s="12">
        <v>-208</v>
      </c>
      <c r="R14" s="12">
        <v>-952</v>
      </c>
      <c r="S14" s="12">
        <v>-806</v>
      </c>
      <c r="T14" s="12">
        <v>-723.2</v>
      </c>
      <c r="U14" s="12">
        <v>-128</v>
      </c>
      <c r="V14" s="12">
        <v>-248</v>
      </c>
      <c r="W14" s="12">
        <v>-300</v>
      </c>
      <c r="X14" s="12">
        <f>SUM(C14:W14)</f>
        <v>-15046.1</v>
      </c>
    </row>
    <row r="15" spans="1:24" ht="20.100000000000001" customHeight="1">
      <c r="A15" s="6" t="s">
        <v>2576</v>
      </c>
      <c r="B15" s="5" t="s">
        <v>2570</v>
      </c>
      <c r="C15" s="11">
        <v>-0.5</v>
      </c>
      <c r="D15" s="11">
        <v>-0.45</v>
      </c>
      <c r="E15" s="11">
        <v>-0.28000000000000003</v>
      </c>
      <c r="F15" s="11">
        <v>-0.42</v>
      </c>
      <c r="G15" s="11">
        <v>-0.36</v>
      </c>
      <c r="H15" s="11">
        <v>-0.39</v>
      </c>
      <c r="I15" s="11">
        <v>-0.4</v>
      </c>
      <c r="J15" s="11">
        <v>-0.35</v>
      </c>
      <c r="K15" s="11">
        <v>-0.35</v>
      </c>
      <c r="L15" s="11">
        <v>-0.188</v>
      </c>
      <c r="M15" s="11">
        <v>-0.17</v>
      </c>
      <c r="N15" s="11">
        <v>-0.25</v>
      </c>
      <c r="O15" s="11">
        <v>-0.16</v>
      </c>
      <c r="P15" s="11">
        <v>-0.18</v>
      </c>
      <c r="Q15" s="11">
        <v>-0.13</v>
      </c>
      <c r="R15" s="11">
        <v>-0.52500000000000002</v>
      </c>
      <c r="S15" s="11">
        <v>-0.61</v>
      </c>
      <c r="T15" s="11">
        <v>-0.125</v>
      </c>
      <c r="U15" s="11">
        <v>-0.12</v>
      </c>
      <c r="V15" s="11">
        <v>-0.14000000000000001</v>
      </c>
      <c r="W15" s="11">
        <v>-0.36</v>
      </c>
      <c r="X15" s="11">
        <v>-0.29549999999999998</v>
      </c>
    </row>
    <row r="16" spans="1:24" ht="20.100000000000001" customHeight="1">
      <c r="A16" s="6" t="s">
        <v>2576</v>
      </c>
      <c r="B16" s="5" t="s">
        <v>2571</v>
      </c>
      <c r="C16" s="5">
        <v>-110</v>
      </c>
      <c r="D16" s="5">
        <v>-1417.5</v>
      </c>
      <c r="E16" s="5">
        <v>-196</v>
      </c>
      <c r="F16" s="5">
        <v>-1806</v>
      </c>
      <c r="G16" s="5">
        <v>-2088</v>
      </c>
      <c r="H16" s="5">
        <v>-975</v>
      </c>
      <c r="I16" s="5">
        <v>-600</v>
      </c>
      <c r="J16" s="5">
        <v>-612.5</v>
      </c>
      <c r="K16" s="5">
        <v>-910</v>
      </c>
      <c r="L16" s="5">
        <v>-188</v>
      </c>
      <c r="M16" s="5">
        <v>-442</v>
      </c>
      <c r="N16" s="5">
        <v>-750</v>
      </c>
      <c r="O16" s="5">
        <v>-640</v>
      </c>
      <c r="P16" s="5">
        <v>-990</v>
      </c>
      <c r="Q16" s="5">
        <v>-208</v>
      </c>
      <c r="R16" s="5">
        <v>-1785</v>
      </c>
      <c r="S16" s="5">
        <v>-1891</v>
      </c>
      <c r="T16" s="5">
        <v>-800</v>
      </c>
      <c r="U16" s="5">
        <v>-192</v>
      </c>
      <c r="V16" s="5">
        <v>-434</v>
      </c>
      <c r="W16" s="5">
        <v>-288</v>
      </c>
      <c r="X16" s="5">
        <v>-17323</v>
      </c>
    </row>
    <row r="17" spans="1:24" ht="20.100000000000001" customHeight="1">
      <c r="A17" s="13">
        <v>43626</v>
      </c>
      <c r="B17" s="5" t="s">
        <v>2570</v>
      </c>
      <c r="C17" s="11">
        <v>-0.5</v>
      </c>
      <c r="D17" s="11">
        <v>-0.45</v>
      </c>
      <c r="E17" s="11">
        <v>-0.28000000000000003</v>
      </c>
      <c r="F17" s="11">
        <v>-0.432</v>
      </c>
      <c r="G17" s="11">
        <v>-0.36899999999999999</v>
      </c>
      <c r="H17" s="11">
        <v>-0.39</v>
      </c>
      <c r="I17" s="11">
        <v>-0.38500000000000001</v>
      </c>
      <c r="J17" s="11">
        <v>-0.35</v>
      </c>
      <c r="K17" s="11">
        <v>-0.375</v>
      </c>
      <c r="L17" s="11">
        <v>-0.188</v>
      </c>
      <c r="M17" s="11">
        <v>-0.17</v>
      </c>
      <c r="N17" s="11">
        <v>-0.28499999999999998</v>
      </c>
      <c r="O17" s="11">
        <v>-0.16</v>
      </c>
      <c r="P17" s="11">
        <v>-0.19320000000000001</v>
      </c>
      <c r="Q17" s="11">
        <v>-0.16500000000000001</v>
      </c>
      <c r="R17" s="11">
        <v>-0.53300000000000003</v>
      </c>
      <c r="S17" s="11">
        <v>-0.63</v>
      </c>
      <c r="T17" s="11">
        <v>-0.153</v>
      </c>
      <c r="U17" s="11">
        <v>-0.13500000000000001</v>
      </c>
      <c r="V17" s="11">
        <v>-0.155</v>
      </c>
      <c r="W17" s="11">
        <v>-0.35199999999999998</v>
      </c>
      <c r="X17" s="11">
        <v>-0.30769999999999997</v>
      </c>
    </row>
    <row r="18" spans="1:24" ht="20.100000000000001" customHeight="1">
      <c r="A18" s="13">
        <v>43626</v>
      </c>
      <c r="B18" s="5" t="s">
        <v>2571</v>
      </c>
      <c r="C18" s="12">
        <v>-110</v>
      </c>
      <c r="D18" s="12">
        <v>-1417.5</v>
      </c>
      <c r="E18" s="12">
        <v>-196</v>
      </c>
      <c r="F18" s="12">
        <v>-1857.6</v>
      </c>
      <c r="G18" s="12">
        <v>-2140.1999999999998</v>
      </c>
      <c r="H18" s="12">
        <v>-975</v>
      </c>
      <c r="I18" s="12">
        <v>-577.5</v>
      </c>
      <c r="J18" s="12">
        <v>-612.5</v>
      </c>
      <c r="K18" s="12">
        <v>-975</v>
      </c>
      <c r="L18" s="12">
        <v>-188</v>
      </c>
      <c r="M18" s="12">
        <v>-442</v>
      </c>
      <c r="N18" s="12">
        <v>-855</v>
      </c>
      <c r="O18" s="12">
        <v>-640</v>
      </c>
      <c r="P18" s="12">
        <v>-1062.5999999999999</v>
      </c>
      <c r="Q18" s="12">
        <v>-264</v>
      </c>
      <c r="R18" s="12">
        <v>-1812.2</v>
      </c>
      <c r="S18" s="12">
        <v>-1953</v>
      </c>
      <c r="T18" s="12">
        <v>-979.2</v>
      </c>
      <c r="U18" s="12">
        <v>-216</v>
      </c>
      <c r="V18" s="12">
        <v>-480.5</v>
      </c>
      <c r="W18" s="12">
        <v>-281.60000000000002</v>
      </c>
      <c r="X18" s="12">
        <f t="shared" ref="X18:X22" si="3">SUM(C18:W18)</f>
        <v>-18035.399999999998</v>
      </c>
    </row>
    <row r="19" spans="1:24" ht="20.100000000000001" customHeight="1">
      <c r="A19" s="13">
        <v>43641</v>
      </c>
      <c r="B19" s="5" t="s">
        <v>2570</v>
      </c>
      <c r="C19" s="11">
        <f t="shared" ref="C19:W19" si="4">C20/C3</f>
        <v>-0.5</v>
      </c>
      <c r="D19" s="11">
        <f t="shared" si="4"/>
        <v>-0.45</v>
      </c>
      <c r="E19" s="11">
        <f t="shared" si="4"/>
        <v>-0.28000000000000003</v>
      </c>
      <c r="F19" s="11">
        <f t="shared" si="4"/>
        <v>-0.43953488372093025</v>
      </c>
      <c r="G19" s="11">
        <f t="shared" si="4"/>
        <v>-0.37120689655172412</v>
      </c>
      <c r="H19" s="11">
        <f t="shared" si="4"/>
        <v>-0.38919999999999999</v>
      </c>
      <c r="I19" s="11">
        <f t="shared" si="4"/>
        <v>-0.38666666666666666</v>
      </c>
      <c r="J19" s="11">
        <f t="shared" si="4"/>
        <v>-0.36285714285714288</v>
      </c>
      <c r="K19" s="11">
        <f t="shared" si="4"/>
        <v>-0.38076923076923075</v>
      </c>
      <c r="L19" s="11">
        <f t="shared" si="4"/>
        <v>-0.25</v>
      </c>
      <c r="M19" s="11">
        <f t="shared" si="4"/>
        <v>-0.19230769230769232</v>
      </c>
      <c r="N19" s="11">
        <f t="shared" si="4"/>
        <v>-0.32666666666666666</v>
      </c>
      <c r="O19" s="11">
        <f t="shared" si="4"/>
        <v>-0.20125000000000001</v>
      </c>
      <c r="P19" s="11">
        <f t="shared" si="4"/>
        <v>-0.24545454545454545</v>
      </c>
      <c r="Q19" s="11">
        <f t="shared" si="4"/>
        <v>-0.31187500000000001</v>
      </c>
      <c r="R19" s="11">
        <f t="shared" si="4"/>
        <v>-0.55294117647058827</v>
      </c>
      <c r="S19" s="11">
        <f t="shared" si="4"/>
        <v>-0.64516129032258063</v>
      </c>
      <c r="T19" s="11">
        <f t="shared" si="4"/>
        <v>-0.2109375</v>
      </c>
      <c r="U19" s="11">
        <f t="shared" si="4"/>
        <v>-0.3125</v>
      </c>
      <c r="V19" s="11">
        <f t="shared" si="4"/>
        <v>-0.22096774193548388</v>
      </c>
      <c r="W19" s="11">
        <f t="shared" si="4"/>
        <v>-0.33250000000000002</v>
      </c>
      <c r="X19" s="11">
        <v>-0.34129999999999999</v>
      </c>
    </row>
    <row r="20" spans="1:24" ht="20.100000000000001" customHeight="1">
      <c r="A20" s="13">
        <v>43641</v>
      </c>
      <c r="B20" s="5" t="s">
        <v>2571</v>
      </c>
      <c r="C20" s="12">
        <v>-110</v>
      </c>
      <c r="D20" s="12">
        <v>-1417.5</v>
      </c>
      <c r="E20" s="12">
        <v>-196</v>
      </c>
      <c r="F20" s="12">
        <v>-1890</v>
      </c>
      <c r="G20" s="12">
        <v>-2153</v>
      </c>
      <c r="H20" s="12">
        <v>-973</v>
      </c>
      <c r="I20" s="12">
        <v>-580</v>
      </c>
      <c r="J20" s="12">
        <v>-635</v>
      </c>
      <c r="K20" s="12">
        <v>-990</v>
      </c>
      <c r="L20" s="12">
        <v>-250</v>
      </c>
      <c r="M20" s="12">
        <v>-500</v>
      </c>
      <c r="N20" s="12">
        <v>-980</v>
      </c>
      <c r="O20" s="12">
        <v>-805</v>
      </c>
      <c r="P20" s="12">
        <v>-1350</v>
      </c>
      <c r="Q20" s="12">
        <v>-499</v>
      </c>
      <c r="R20" s="12">
        <v>-1880</v>
      </c>
      <c r="S20" s="12">
        <v>-2000</v>
      </c>
      <c r="T20" s="12">
        <v>-1350</v>
      </c>
      <c r="U20" s="12">
        <v>-500</v>
      </c>
      <c r="V20" s="12">
        <v>-685</v>
      </c>
      <c r="W20" s="12">
        <v>-266</v>
      </c>
      <c r="X20" s="12">
        <f t="shared" si="3"/>
        <v>-20009.5</v>
      </c>
    </row>
    <row r="21" spans="1:24" ht="20.100000000000001" customHeight="1">
      <c r="A21" s="13">
        <v>43664</v>
      </c>
      <c r="B21" s="5" t="s">
        <v>2577</v>
      </c>
      <c r="C21" s="14">
        <v>-0.5</v>
      </c>
      <c r="D21" s="14">
        <v>-0.50793650793650802</v>
      </c>
      <c r="E21" s="14">
        <v>-0.4</v>
      </c>
      <c r="F21" s="14">
        <v>-0.46511627906976699</v>
      </c>
      <c r="G21" s="14">
        <v>-0.38793103448275901</v>
      </c>
      <c r="H21" s="14">
        <v>-0.38600000000000001</v>
      </c>
      <c r="I21" s="14">
        <v>-0.38066666666666699</v>
      </c>
      <c r="J21" s="14">
        <v>-0.35</v>
      </c>
      <c r="K21" s="14">
        <v>-0.38076923076923103</v>
      </c>
      <c r="L21" s="14">
        <v>-0.26600000000000001</v>
      </c>
      <c r="M21" s="14">
        <v>-0.26</v>
      </c>
      <c r="N21" s="14">
        <v>-0.32666666666666699</v>
      </c>
      <c r="O21" s="14">
        <v>-0.38600000000000001</v>
      </c>
      <c r="P21" s="14">
        <v>-0.34</v>
      </c>
      <c r="Q21" s="14">
        <v>-0.36249999999999999</v>
      </c>
      <c r="R21" s="14">
        <v>-0.67647058823529405</v>
      </c>
      <c r="S21" s="14">
        <v>-0.70967741935483897</v>
      </c>
      <c r="T21" s="14">
        <v>-0.40625</v>
      </c>
      <c r="U21" s="14">
        <v>-0.56999999999999995</v>
      </c>
      <c r="V21" s="14">
        <v>-0.32258064516128998</v>
      </c>
      <c r="W21" s="14">
        <v>-0.32500000000000001</v>
      </c>
      <c r="X21" s="11">
        <v>-0.41959999999999997</v>
      </c>
    </row>
    <row r="22" spans="1:24" ht="20.100000000000001" customHeight="1">
      <c r="A22" s="13">
        <v>43664</v>
      </c>
      <c r="B22" s="5" t="s">
        <v>2578</v>
      </c>
      <c r="C22" s="12">
        <v>-110</v>
      </c>
      <c r="D22" s="12">
        <v>-1600</v>
      </c>
      <c r="E22" s="12">
        <v>-280</v>
      </c>
      <c r="F22" s="12">
        <v>-2000</v>
      </c>
      <c r="G22" s="12">
        <v>-2250</v>
      </c>
      <c r="H22" s="12">
        <v>-965</v>
      </c>
      <c r="I22" s="12">
        <v>-571</v>
      </c>
      <c r="J22" s="12">
        <v>-610</v>
      </c>
      <c r="K22" s="12">
        <v>-990</v>
      </c>
      <c r="L22" s="12">
        <v>-266</v>
      </c>
      <c r="M22" s="12">
        <v>-681</v>
      </c>
      <c r="N22" s="12">
        <v>-980</v>
      </c>
      <c r="O22" s="12">
        <v>-1546</v>
      </c>
      <c r="P22" s="12">
        <v>-1886</v>
      </c>
      <c r="Q22" s="12">
        <v>-580</v>
      </c>
      <c r="R22" s="12">
        <v>-2300</v>
      </c>
      <c r="S22" s="12">
        <v>-2200</v>
      </c>
      <c r="T22" s="12">
        <v>-2600</v>
      </c>
      <c r="U22" s="12">
        <v>-921</v>
      </c>
      <c r="V22" s="12">
        <v>-1000</v>
      </c>
      <c r="W22" s="12">
        <v>-260</v>
      </c>
      <c r="X22" s="12">
        <f t="shared" si="3"/>
        <v>-24596</v>
      </c>
    </row>
    <row r="23" spans="1:24" ht="20.100000000000001" customHeight="1">
      <c r="A23" s="13">
        <v>43671</v>
      </c>
      <c r="B23" s="5" t="s">
        <v>2577</v>
      </c>
      <c r="C23" s="11">
        <v>-0.5</v>
      </c>
      <c r="D23" s="11">
        <v>-0.50793650793650802</v>
      </c>
      <c r="E23" s="11">
        <v>-0.4</v>
      </c>
      <c r="F23" s="11">
        <v>-0.46860465116279099</v>
      </c>
      <c r="G23" s="11">
        <v>-0.39310344827586202</v>
      </c>
      <c r="H23" s="11">
        <v>-0.38600000000000001</v>
      </c>
      <c r="I23" s="11">
        <v>-0.38066666666666699</v>
      </c>
      <c r="J23" s="11">
        <v>-0.34857142857142898</v>
      </c>
      <c r="K23" s="11">
        <v>-0.46153846153846201</v>
      </c>
      <c r="L23" s="11">
        <v>-0.3</v>
      </c>
      <c r="M23" s="11">
        <v>-0.278076923076923</v>
      </c>
      <c r="N23" s="11">
        <v>-0.37333333333333302</v>
      </c>
      <c r="O23" s="11">
        <v>-0.40749999999999997</v>
      </c>
      <c r="P23" s="11">
        <v>-0.34909090909090901</v>
      </c>
      <c r="Q23" s="11">
        <v>-0.4375</v>
      </c>
      <c r="R23" s="11">
        <v>-0.69235294117647095</v>
      </c>
      <c r="S23" s="11">
        <v>-0.73548387096774204</v>
      </c>
      <c r="T23" s="11">
        <v>-0.41953125000000002</v>
      </c>
      <c r="U23" s="11">
        <v>-0.60499999999999998</v>
      </c>
      <c r="V23" s="11">
        <v>-0.35645161290322602</v>
      </c>
      <c r="W23" s="11">
        <v>-0.32500000000000001</v>
      </c>
      <c r="X23" s="11">
        <v>-0.43800750597065802</v>
      </c>
    </row>
    <row r="24" spans="1:24" ht="20.100000000000001" customHeight="1">
      <c r="A24" s="13">
        <v>43671</v>
      </c>
      <c r="B24" s="5" t="s">
        <v>2578</v>
      </c>
      <c r="C24" s="12">
        <v>-110</v>
      </c>
      <c r="D24" s="12">
        <v>-1600</v>
      </c>
      <c r="E24" s="12">
        <v>-280</v>
      </c>
      <c r="F24" s="12">
        <v>-2015</v>
      </c>
      <c r="G24" s="12">
        <v>-2280</v>
      </c>
      <c r="H24" s="12">
        <v>-965</v>
      </c>
      <c r="I24" s="12">
        <v>-571</v>
      </c>
      <c r="J24" s="12">
        <v>-610</v>
      </c>
      <c r="K24" s="12">
        <v>-1200</v>
      </c>
      <c r="L24" s="12">
        <v>-300</v>
      </c>
      <c r="M24" s="12">
        <v>-723</v>
      </c>
      <c r="N24" s="12">
        <v>-1120</v>
      </c>
      <c r="O24" s="12">
        <v>-1630</v>
      </c>
      <c r="P24" s="12">
        <v>-1920</v>
      </c>
      <c r="Q24" s="12">
        <v>-700</v>
      </c>
      <c r="R24" s="12">
        <v>-2354</v>
      </c>
      <c r="S24" s="12">
        <v>-2280</v>
      </c>
      <c r="T24" s="12">
        <v>-2685</v>
      </c>
      <c r="U24" s="12">
        <v>-968</v>
      </c>
      <c r="V24" s="12">
        <v>-1105</v>
      </c>
      <c r="W24" s="12">
        <v>-260</v>
      </c>
      <c r="X24" s="12">
        <f>SUM(C24:W24)</f>
        <v>-25676</v>
      </c>
    </row>
    <row r="25" spans="1:24" ht="20.100000000000001" customHeight="1">
      <c r="A25" s="13">
        <v>43684</v>
      </c>
      <c r="B25" s="5" t="s">
        <v>2577</v>
      </c>
      <c r="C25" s="11">
        <v>-0.5</v>
      </c>
      <c r="D25" s="11">
        <v>-0.52</v>
      </c>
      <c r="E25" s="11">
        <v>-0.4</v>
      </c>
      <c r="F25" s="11">
        <v>-0.48</v>
      </c>
      <c r="G25" s="11">
        <v>-0.4</v>
      </c>
      <c r="H25" s="11">
        <v>-0.39500000000000002</v>
      </c>
      <c r="I25" s="11">
        <v>-0.38600000000000001</v>
      </c>
      <c r="J25" s="11">
        <v>-0.35</v>
      </c>
      <c r="K25" s="11">
        <v>-0.52</v>
      </c>
      <c r="L25" s="11">
        <v>-0.3</v>
      </c>
      <c r="M25" s="11">
        <v>-0.33</v>
      </c>
      <c r="N25" s="11">
        <v>-0.39</v>
      </c>
      <c r="O25" s="11">
        <v>-0.45200000000000001</v>
      </c>
      <c r="P25" s="11">
        <v>-0.39500000000000002</v>
      </c>
      <c r="Q25" s="11">
        <v>-0.44900000000000001</v>
      </c>
      <c r="R25" s="11">
        <v>-0.71</v>
      </c>
      <c r="S25" s="11">
        <v>-0.745</v>
      </c>
      <c r="T25" s="11">
        <v>-0.45</v>
      </c>
      <c r="U25" s="11">
        <v>-0.61</v>
      </c>
      <c r="V25" s="11">
        <v>-0.38900000000000001</v>
      </c>
      <c r="W25" s="11">
        <v>-0.32500000000000001</v>
      </c>
      <c r="X25" s="11">
        <v>-0.46089999999999998</v>
      </c>
    </row>
    <row r="26" spans="1:24" ht="20.100000000000001" customHeight="1">
      <c r="A26" s="13">
        <v>43684</v>
      </c>
      <c r="B26" s="5" t="s">
        <v>2578</v>
      </c>
      <c r="C26" s="12">
        <v>-110</v>
      </c>
      <c r="D26" s="12">
        <v>-1638</v>
      </c>
      <c r="E26" s="12">
        <v>-280</v>
      </c>
      <c r="F26" s="12">
        <v>-2064</v>
      </c>
      <c r="G26" s="12">
        <v>-2320</v>
      </c>
      <c r="H26" s="12">
        <v>-987.5</v>
      </c>
      <c r="I26" s="12">
        <v>-579</v>
      </c>
      <c r="J26" s="12">
        <v>-612.5</v>
      </c>
      <c r="K26" s="12">
        <v>-1352</v>
      </c>
      <c r="L26" s="12">
        <v>-300</v>
      </c>
      <c r="M26" s="12">
        <v>-858</v>
      </c>
      <c r="N26" s="12">
        <v>-1170</v>
      </c>
      <c r="O26" s="12">
        <v>-1808</v>
      </c>
      <c r="P26" s="12">
        <v>-2172.5</v>
      </c>
      <c r="Q26" s="12">
        <v>-718.4</v>
      </c>
      <c r="R26" s="12">
        <v>-2414</v>
      </c>
      <c r="S26" s="12">
        <v>-2309.5</v>
      </c>
      <c r="T26" s="12">
        <v>-2880</v>
      </c>
      <c r="U26" s="12">
        <v>-976</v>
      </c>
      <c r="V26" s="12">
        <v>-1205.9000000000001</v>
      </c>
      <c r="W26" s="12">
        <v>-260</v>
      </c>
      <c r="X26" s="12">
        <f>SUM(C26:W26)</f>
        <v>-27015.300000000003</v>
      </c>
    </row>
    <row r="27" spans="1:24" ht="20.100000000000001" customHeight="1">
      <c r="A27" s="13">
        <v>43697</v>
      </c>
      <c r="B27" s="5" t="s">
        <v>2577</v>
      </c>
      <c r="C27" s="11">
        <v>-0.5</v>
      </c>
      <c r="D27" s="11">
        <v>-0.51587301587301604</v>
      </c>
      <c r="E27" s="11">
        <v>-0.4</v>
      </c>
      <c r="F27" s="11">
        <v>-0.47465116279069802</v>
      </c>
      <c r="G27" s="11">
        <v>-0.39793103448275902</v>
      </c>
      <c r="H27" s="11">
        <v>-0.37719999999999998</v>
      </c>
      <c r="I27" s="11">
        <v>-0.372</v>
      </c>
      <c r="J27" s="11">
        <v>-0.33657142857142902</v>
      </c>
      <c r="K27" s="11">
        <v>-0.52269230769230801</v>
      </c>
      <c r="L27" s="11">
        <v>-0.30299999999999999</v>
      </c>
      <c r="M27" s="11">
        <v>-0.33076923076923098</v>
      </c>
      <c r="N27" s="11">
        <v>-0.39933333333333298</v>
      </c>
      <c r="O27" s="11">
        <v>-0.45900000000000002</v>
      </c>
      <c r="P27" s="11">
        <v>-0.39963636363636401</v>
      </c>
      <c r="Q27" s="11">
        <v>-0.45374999999999999</v>
      </c>
      <c r="R27" s="11">
        <v>-0.71323529411764697</v>
      </c>
      <c r="S27" s="11">
        <v>-0.749677419354839</v>
      </c>
      <c r="T27" s="11">
        <v>-0.45234374999999999</v>
      </c>
      <c r="U27" s="11">
        <v>-0.61750000000000005</v>
      </c>
      <c r="V27" s="11">
        <v>-0.39516129032258102</v>
      </c>
      <c r="W27" s="11">
        <v>-0.31390000000000001</v>
      </c>
      <c r="X27" s="11">
        <v>-0.46210000000000001</v>
      </c>
    </row>
    <row r="28" spans="1:24" ht="20.100000000000001" customHeight="1">
      <c r="A28" s="13">
        <v>43697</v>
      </c>
      <c r="B28" s="5" t="s">
        <v>2578</v>
      </c>
      <c r="C28" s="12">
        <v>-110</v>
      </c>
      <c r="D28" s="12">
        <v>-1625</v>
      </c>
      <c r="E28" s="12">
        <v>-280</v>
      </c>
      <c r="F28" s="12">
        <v>-2041</v>
      </c>
      <c r="G28" s="12">
        <v>-2308</v>
      </c>
      <c r="H28" s="12">
        <v>-943</v>
      </c>
      <c r="I28" s="12">
        <v>-558</v>
      </c>
      <c r="J28" s="12">
        <v>-589</v>
      </c>
      <c r="K28" s="12">
        <v>-1359</v>
      </c>
      <c r="L28" s="12">
        <v>-303</v>
      </c>
      <c r="M28" s="12">
        <v>-860</v>
      </c>
      <c r="N28" s="12">
        <v>-1198</v>
      </c>
      <c r="O28" s="12">
        <v>-1836</v>
      </c>
      <c r="P28" s="12">
        <v>-2198</v>
      </c>
      <c r="Q28" s="12">
        <v>-726</v>
      </c>
      <c r="R28" s="12">
        <v>-2425</v>
      </c>
      <c r="S28" s="12">
        <v>-2324</v>
      </c>
      <c r="T28" s="12">
        <v>-2895</v>
      </c>
      <c r="U28" s="12">
        <v>-988</v>
      </c>
      <c r="V28" s="12">
        <v>-1225</v>
      </c>
      <c r="W28" s="12">
        <v>-251</v>
      </c>
      <c r="X28" s="12">
        <v>-27086</v>
      </c>
    </row>
    <row r="29" spans="1:24" ht="20.100000000000001" customHeight="1">
      <c r="A29" s="15">
        <v>43720</v>
      </c>
      <c r="B29" s="5" t="s">
        <v>2577</v>
      </c>
      <c r="C29" s="11">
        <v>-0.5</v>
      </c>
      <c r="D29" s="11">
        <v>-0.50009999999999999</v>
      </c>
      <c r="E29" s="11">
        <v>-0.4</v>
      </c>
      <c r="F29" s="11">
        <v>-0.46</v>
      </c>
      <c r="G29" s="11">
        <v>-0.38650000000000001</v>
      </c>
      <c r="H29" s="11">
        <v>-0.36</v>
      </c>
      <c r="I29" s="11">
        <v>-0.36</v>
      </c>
      <c r="J29" s="11">
        <v>-0.33</v>
      </c>
      <c r="K29" s="11">
        <v>-0.61799999999999999</v>
      </c>
      <c r="L29" s="11">
        <v>-0.36</v>
      </c>
      <c r="M29" s="11">
        <v>-0.40500000000000003</v>
      </c>
      <c r="N29" s="11">
        <v>-0.443</v>
      </c>
      <c r="O29" s="11">
        <v>-0.48</v>
      </c>
      <c r="P29" s="11">
        <v>-0.433</v>
      </c>
      <c r="Q29" s="11">
        <v>-0.47</v>
      </c>
      <c r="R29" s="11">
        <v>-0.72</v>
      </c>
      <c r="S29" s="11">
        <v>-0.74399999999999999</v>
      </c>
      <c r="T29" s="11">
        <v>-0.45</v>
      </c>
      <c r="U29" s="11">
        <v>-0.61750000000000005</v>
      </c>
      <c r="V29" s="11">
        <v>-0.43</v>
      </c>
      <c r="W29" s="11">
        <v>-0.29799999999999999</v>
      </c>
      <c r="X29" s="11">
        <v>-0.47420000000000001</v>
      </c>
    </row>
    <row r="30" spans="1:24" ht="20.100000000000001" customHeight="1">
      <c r="A30" s="15">
        <v>43720</v>
      </c>
      <c r="B30" s="5" t="s">
        <v>2577</v>
      </c>
      <c r="C30" s="12">
        <v>-110</v>
      </c>
      <c r="D30" s="12">
        <v>-1575.3150000000001</v>
      </c>
      <c r="E30" s="12">
        <v>-280</v>
      </c>
      <c r="F30" s="12">
        <v>-1978</v>
      </c>
      <c r="G30" s="12">
        <v>-2241.6999999999998</v>
      </c>
      <c r="H30" s="12">
        <v>-900</v>
      </c>
      <c r="I30" s="12">
        <v>-540</v>
      </c>
      <c r="J30" s="12">
        <v>-577.5</v>
      </c>
      <c r="K30" s="12">
        <v>-1606.8</v>
      </c>
      <c r="L30" s="12">
        <v>-360</v>
      </c>
      <c r="M30" s="12">
        <v>-1053</v>
      </c>
      <c r="N30" s="12">
        <v>-1329</v>
      </c>
      <c r="O30" s="12">
        <v>-1920</v>
      </c>
      <c r="P30" s="12">
        <v>-2381.5</v>
      </c>
      <c r="Q30" s="12">
        <v>-752</v>
      </c>
      <c r="R30" s="12">
        <v>-2448</v>
      </c>
      <c r="S30" s="12">
        <v>-2306.4</v>
      </c>
      <c r="T30" s="12">
        <v>-2880</v>
      </c>
      <c r="U30" s="12">
        <v>-988</v>
      </c>
      <c r="V30" s="12">
        <v>-1333</v>
      </c>
      <c r="W30" s="12">
        <v>-238.4</v>
      </c>
      <c r="X30" s="12">
        <v>-27799</v>
      </c>
    </row>
    <row r="31" spans="1:24" ht="20.100000000000001" customHeight="1">
      <c r="A31" s="15">
        <v>43734</v>
      </c>
      <c r="B31" s="5" t="s">
        <v>2577</v>
      </c>
      <c r="C31" s="11">
        <v>-0.5</v>
      </c>
      <c r="D31" s="11">
        <v>-0.496825396825397</v>
      </c>
      <c r="E31" s="11">
        <v>-0.40142857142857102</v>
      </c>
      <c r="F31" s="11">
        <v>-0.454651162790698</v>
      </c>
      <c r="G31" s="11">
        <v>-0.38465517241379299</v>
      </c>
      <c r="H31" s="11">
        <v>-0.35160000000000002</v>
      </c>
      <c r="I31" s="11">
        <v>-0.35266666666666702</v>
      </c>
      <c r="J31" s="11">
        <v>-0.32628571428571401</v>
      </c>
      <c r="K31" s="11">
        <v>-0.61884615384615405</v>
      </c>
      <c r="L31" s="11">
        <v>-0.36599999999999999</v>
      </c>
      <c r="M31" s="11">
        <v>-0.42115384615384599</v>
      </c>
      <c r="N31" s="11">
        <v>-0.45500000000000002</v>
      </c>
      <c r="O31" s="11">
        <v>-0.48275000000000001</v>
      </c>
      <c r="P31" s="11">
        <v>-0.436</v>
      </c>
      <c r="Q31" s="11">
        <v>-0.47812500000000002</v>
      </c>
      <c r="R31" s="11">
        <v>-0.72382352941176498</v>
      </c>
      <c r="S31" s="11">
        <v>-0.74935483870967701</v>
      </c>
      <c r="T31" s="11">
        <v>-0.45156249999999998</v>
      </c>
      <c r="U31" s="11">
        <v>-0.62375000000000003</v>
      </c>
      <c r="V31" s="11">
        <v>-0.44030000000000002</v>
      </c>
      <c r="W31" s="11">
        <v>-0.28749999999999998</v>
      </c>
      <c r="X31" s="11">
        <v>-0.47620000000000001</v>
      </c>
    </row>
    <row r="32" spans="1:24" ht="20.100000000000001" customHeight="1">
      <c r="A32" s="15">
        <v>43734</v>
      </c>
      <c r="B32" s="5" t="s">
        <v>2577</v>
      </c>
      <c r="C32" s="12">
        <v>-110</v>
      </c>
      <c r="D32" s="12">
        <v>-1565</v>
      </c>
      <c r="E32" s="12">
        <v>-281</v>
      </c>
      <c r="F32" s="12">
        <v>-1955</v>
      </c>
      <c r="G32" s="12">
        <v>-2231</v>
      </c>
      <c r="H32" s="12">
        <v>-879</v>
      </c>
      <c r="I32" s="12">
        <v>-529</v>
      </c>
      <c r="J32" s="12">
        <v>-571</v>
      </c>
      <c r="K32" s="12">
        <v>-1609</v>
      </c>
      <c r="L32" s="12">
        <v>-366</v>
      </c>
      <c r="M32" s="12">
        <v>-1095</v>
      </c>
      <c r="N32" s="12">
        <v>-1365</v>
      </c>
      <c r="O32" s="12">
        <v>-1931</v>
      </c>
      <c r="P32" s="12">
        <v>-2398</v>
      </c>
      <c r="Q32" s="12">
        <v>-765</v>
      </c>
      <c r="R32" s="12">
        <v>-2461</v>
      </c>
      <c r="S32" s="12">
        <v>-2323</v>
      </c>
      <c r="T32" s="12">
        <v>-2890</v>
      </c>
      <c r="U32" s="12">
        <v>-998</v>
      </c>
      <c r="V32" s="12">
        <v>-1365</v>
      </c>
      <c r="W32" s="12">
        <v>-230</v>
      </c>
      <c r="X32" s="12">
        <v>-27917</v>
      </c>
    </row>
    <row r="33" spans="1:24" ht="20.100000000000001" customHeight="1">
      <c r="A33" s="15">
        <v>43747</v>
      </c>
      <c r="B33" s="5" t="s">
        <v>2577</v>
      </c>
      <c r="C33" s="11">
        <v>-0.5</v>
      </c>
      <c r="D33" s="11">
        <v>-0.441</v>
      </c>
      <c r="E33" s="11">
        <v>-0.38600000000000001</v>
      </c>
      <c r="F33" s="11">
        <v>-0.40300000000000002</v>
      </c>
      <c r="G33" s="11">
        <v>-0.36</v>
      </c>
      <c r="H33" s="11">
        <v>-0.3125</v>
      </c>
      <c r="I33" s="11">
        <v>-0.315</v>
      </c>
      <c r="J33" s="11">
        <v>-0.28599999999999998</v>
      </c>
      <c r="K33" s="11">
        <v>-0.63500000000000001</v>
      </c>
      <c r="L33" s="11">
        <v>-0.37</v>
      </c>
      <c r="M33" s="11">
        <v>-0.499</v>
      </c>
      <c r="N33" s="11">
        <v>-0.48899999999999999</v>
      </c>
      <c r="O33" s="11">
        <v>-0.53</v>
      </c>
      <c r="P33" s="11">
        <v>-0.48899999999999999</v>
      </c>
      <c r="Q33" s="11">
        <v>-0.5</v>
      </c>
      <c r="R33" s="11">
        <v>-0.74</v>
      </c>
      <c r="S33" s="11">
        <v>-0.76200000000000001</v>
      </c>
      <c r="T33" s="11">
        <v>-0.48299999999999998</v>
      </c>
      <c r="U33" s="11">
        <v>-0.65</v>
      </c>
      <c r="V33" s="11">
        <v>-0.505</v>
      </c>
      <c r="W33" s="11">
        <v>-0.25600000000000001</v>
      </c>
      <c r="X33" s="11">
        <v>-0.48649999999999999</v>
      </c>
    </row>
    <row r="34" spans="1:24" ht="20.100000000000001" customHeight="1">
      <c r="A34" s="15">
        <v>43747</v>
      </c>
      <c r="B34" s="5" t="s">
        <v>2577</v>
      </c>
      <c r="C34" s="12">
        <v>-110</v>
      </c>
      <c r="D34" s="12">
        <v>-1389.15</v>
      </c>
      <c r="E34" s="12">
        <v>-270.2</v>
      </c>
      <c r="F34" s="12">
        <v>-1732.9</v>
      </c>
      <c r="G34" s="12">
        <v>-2088</v>
      </c>
      <c r="H34" s="12">
        <v>-781.25</v>
      </c>
      <c r="I34" s="12">
        <v>-472.5</v>
      </c>
      <c r="J34" s="12">
        <v>-500.5</v>
      </c>
      <c r="K34" s="12">
        <v>-1651</v>
      </c>
      <c r="L34" s="12">
        <v>-370</v>
      </c>
      <c r="M34" s="12">
        <v>-1297.4000000000001</v>
      </c>
      <c r="N34" s="12">
        <v>-1467</v>
      </c>
      <c r="O34" s="12">
        <v>-2120</v>
      </c>
      <c r="P34" s="12">
        <v>-2689.5</v>
      </c>
      <c r="Q34" s="12">
        <v>-800</v>
      </c>
      <c r="R34" s="12">
        <v>-2516</v>
      </c>
      <c r="S34" s="12">
        <v>-2362.1999999999998</v>
      </c>
      <c r="T34" s="12">
        <v>-3091.2</v>
      </c>
      <c r="U34" s="12">
        <v>-1040</v>
      </c>
      <c r="V34" s="12">
        <v>-1565.5</v>
      </c>
      <c r="W34" s="12">
        <v>-204.8</v>
      </c>
      <c r="X34" s="12">
        <v>-28519</v>
      </c>
    </row>
    <row r="35" spans="1:24" ht="20.100000000000001" customHeight="1">
      <c r="A35" s="15">
        <v>43769</v>
      </c>
      <c r="B35" s="5" t="s">
        <v>2577</v>
      </c>
      <c r="C35" s="11">
        <v>-0.5</v>
      </c>
      <c r="D35" s="11">
        <v>-0.44900000000000001</v>
      </c>
      <c r="E35" s="11">
        <v>-0.39</v>
      </c>
      <c r="F35" s="11">
        <v>-0.41</v>
      </c>
      <c r="G35" s="11">
        <v>-0.35699999999999998</v>
      </c>
      <c r="H35" s="11">
        <v>-0.32700000000000001</v>
      </c>
      <c r="I35" s="11">
        <v>-0.33</v>
      </c>
      <c r="J35" s="11">
        <v>-0.30199999999999999</v>
      </c>
      <c r="K35" s="11">
        <v>-0.65</v>
      </c>
      <c r="L35" s="11">
        <v>-0.373</v>
      </c>
      <c r="M35" s="11">
        <v>-0.499</v>
      </c>
      <c r="N35" s="11">
        <v>-0.5</v>
      </c>
      <c r="O35" s="11">
        <v>-0.51270000000000004</v>
      </c>
      <c r="P35" s="11">
        <v>-0.48299999999999998</v>
      </c>
      <c r="Q35" s="11">
        <v>-0.5</v>
      </c>
      <c r="R35" s="11">
        <v>-0.746</v>
      </c>
      <c r="S35" s="11">
        <v>-0.76</v>
      </c>
      <c r="T35" s="11">
        <v>-0.46300000000000002</v>
      </c>
      <c r="U35" s="11">
        <v>-0.66</v>
      </c>
      <c r="V35" s="11">
        <v>-0.53</v>
      </c>
      <c r="W35" s="11">
        <v>-0.25600000000000001</v>
      </c>
      <c r="X35" s="11">
        <v>-0.4879</v>
      </c>
    </row>
    <row r="36" spans="1:24" ht="20.100000000000001" customHeight="1">
      <c r="A36" s="15">
        <v>43769</v>
      </c>
      <c r="B36" s="5" t="s">
        <v>2577</v>
      </c>
      <c r="C36" s="12">
        <v>-110</v>
      </c>
      <c r="D36" s="12">
        <v>-1414.35</v>
      </c>
      <c r="E36" s="12">
        <v>-273</v>
      </c>
      <c r="F36" s="12">
        <v>-1763</v>
      </c>
      <c r="G36" s="12">
        <v>-2070.6</v>
      </c>
      <c r="H36" s="12">
        <v>-817.5</v>
      </c>
      <c r="I36" s="12">
        <v>-495</v>
      </c>
      <c r="J36" s="12">
        <v>-528.5</v>
      </c>
      <c r="K36" s="12">
        <v>-1690</v>
      </c>
      <c r="L36" s="12">
        <v>-373</v>
      </c>
      <c r="M36" s="12">
        <v>-1297.4000000000001</v>
      </c>
      <c r="N36" s="12">
        <v>-1500</v>
      </c>
      <c r="O36" s="12">
        <v>-2050.8000000000002</v>
      </c>
      <c r="P36" s="12">
        <v>-2656.5</v>
      </c>
      <c r="Q36" s="12">
        <v>-800</v>
      </c>
      <c r="R36" s="12">
        <v>-2536.4</v>
      </c>
      <c r="S36" s="12">
        <v>-2356</v>
      </c>
      <c r="T36" s="12">
        <v>-2963.2</v>
      </c>
      <c r="U36" s="12">
        <v>-1056</v>
      </c>
      <c r="V36" s="12">
        <v>-1643</v>
      </c>
      <c r="W36" s="12">
        <v>-204.8</v>
      </c>
      <c r="X36" s="12">
        <v>28599</v>
      </c>
    </row>
    <row r="37" spans="1:24" ht="20.100000000000001" customHeight="1">
      <c r="A37" s="15">
        <v>43783</v>
      </c>
      <c r="B37" s="5" t="s">
        <v>2577</v>
      </c>
      <c r="C37" s="11">
        <v>-0.5</v>
      </c>
      <c r="D37" s="11">
        <v>-0.45400000000000001</v>
      </c>
      <c r="E37" s="11">
        <v>-0.39</v>
      </c>
      <c r="F37" s="11">
        <v>-0.41299999999999998</v>
      </c>
      <c r="G37" s="11">
        <v>-0.36</v>
      </c>
      <c r="H37" s="11">
        <v>-0.35299999999999998</v>
      </c>
      <c r="I37" s="11">
        <v>-0.35299999999999998</v>
      </c>
      <c r="J37" s="11">
        <v>-0.34</v>
      </c>
      <c r="K37" s="11">
        <v>-0.64500000000000002</v>
      </c>
      <c r="L37" s="11">
        <v>-0.376</v>
      </c>
      <c r="M37" s="11">
        <v>-0.499</v>
      </c>
      <c r="N37" s="11">
        <v>-0.51</v>
      </c>
      <c r="O37" s="11">
        <v>-0.53</v>
      </c>
      <c r="P37" s="11">
        <v>-0.49</v>
      </c>
      <c r="Q37" s="11">
        <v>-0.50800000000000001</v>
      </c>
      <c r="R37" s="11">
        <v>-0.74</v>
      </c>
      <c r="S37" s="11">
        <v>-0.76</v>
      </c>
      <c r="T37" s="11">
        <v>-0.44600000000000001</v>
      </c>
      <c r="U37" s="11">
        <v>-0.66900000000000004</v>
      </c>
      <c r="V37" s="11">
        <v>-0.53900000000000003</v>
      </c>
      <c r="W37" s="11">
        <v>-0.25600000000000001</v>
      </c>
      <c r="X37" s="11">
        <v>-0.4924</v>
      </c>
    </row>
    <row r="38" spans="1:24" ht="20.100000000000001" customHeight="1">
      <c r="A38" s="15">
        <v>43783</v>
      </c>
      <c r="B38" s="5" t="s">
        <v>2577</v>
      </c>
      <c r="C38" s="12">
        <f t="shared" ref="C38:W38" si="5">C3*C37</f>
        <v>-110</v>
      </c>
      <c r="D38" s="12">
        <f t="shared" si="5"/>
        <v>-1430.1000000000001</v>
      </c>
      <c r="E38" s="12">
        <f t="shared" si="5"/>
        <v>-273</v>
      </c>
      <c r="F38" s="12">
        <f t="shared" si="5"/>
        <v>-1775.8999999999999</v>
      </c>
      <c r="G38" s="12">
        <f t="shared" si="5"/>
        <v>-2088</v>
      </c>
      <c r="H38" s="12">
        <f t="shared" si="5"/>
        <v>-882.5</v>
      </c>
      <c r="I38" s="12">
        <f t="shared" si="5"/>
        <v>-529.5</v>
      </c>
      <c r="J38" s="12">
        <f t="shared" si="5"/>
        <v>-595</v>
      </c>
      <c r="K38" s="12">
        <f t="shared" si="5"/>
        <v>-1677</v>
      </c>
      <c r="L38" s="12">
        <f t="shared" si="5"/>
        <v>-376</v>
      </c>
      <c r="M38" s="12">
        <f t="shared" si="5"/>
        <v>-1297.4000000000001</v>
      </c>
      <c r="N38" s="12">
        <f t="shared" si="5"/>
        <v>-1530</v>
      </c>
      <c r="O38" s="12">
        <f t="shared" si="5"/>
        <v>-2120</v>
      </c>
      <c r="P38" s="12">
        <f t="shared" si="5"/>
        <v>-2695</v>
      </c>
      <c r="Q38" s="12">
        <f t="shared" si="5"/>
        <v>-812.8</v>
      </c>
      <c r="R38" s="12">
        <f t="shared" si="5"/>
        <v>-2516</v>
      </c>
      <c r="S38" s="12">
        <f t="shared" si="5"/>
        <v>-2356</v>
      </c>
      <c r="T38" s="12">
        <f t="shared" si="5"/>
        <v>-2854.4</v>
      </c>
      <c r="U38" s="12">
        <f t="shared" si="5"/>
        <v>-1070.4000000000001</v>
      </c>
      <c r="V38" s="12">
        <f t="shared" si="5"/>
        <v>-1670.9</v>
      </c>
      <c r="W38" s="12">
        <f t="shared" si="5"/>
        <v>-204.8</v>
      </c>
      <c r="X38" s="12">
        <v>-28865</v>
      </c>
    </row>
    <row r="39" spans="1:24" ht="20.100000000000001" customHeight="1">
      <c r="A39" s="15">
        <v>43797</v>
      </c>
      <c r="B39" s="5" t="s">
        <v>2577</v>
      </c>
      <c r="C39" s="11">
        <v>-0.5</v>
      </c>
      <c r="D39" s="11">
        <v>-0.46200000000000002</v>
      </c>
      <c r="E39" s="11">
        <v>-0.38600000000000001</v>
      </c>
      <c r="F39" s="11">
        <v>-0.43</v>
      </c>
      <c r="G39" s="11">
        <v>-0.371</v>
      </c>
      <c r="H39" s="11">
        <v>-0.373</v>
      </c>
      <c r="I39" s="11">
        <v>-0.37</v>
      </c>
      <c r="J39" s="11">
        <v>-0.379</v>
      </c>
      <c r="K39" s="11">
        <v>-0.65</v>
      </c>
      <c r="L39" s="11">
        <v>-0.379</v>
      </c>
      <c r="M39" s="11">
        <v>-0.5</v>
      </c>
      <c r="N39" s="11">
        <v>-0.51</v>
      </c>
      <c r="O39" s="11">
        <v>-0.53969999999999996</v>
      </c>
      <c r="P39" s="11">
        <v>-0.497</v>
      </c>
      <c r="Q39" s="11">
        <v>-0.5</v>
      </c>
      <c r="R39" s="11">
        <v>-0.72099999999999997</v>
      </c>
      <c r="S39" s="11">
        <v>-0.77300000000000002</v>
      </c>
      <c r="T39" s="11">
        <v>-0.45</v>
      </c>
      <c r="U39" s="11">
        <v>-0.66800000000000004</v>
      </c>
      <c r="V39" s="11">
        <v>-0.55000000000000004</v>
      </c>
      <c r="W39" s="11">
        <v>-0.26900000000000002</v>
      </c>
      <c r="X39" s="11">
        <v>-0.49969999999999998</v>
      </c>
    </row>
    <row r="40" spans="1:24" ht="20.100000000000001" customHeight="1">
      <c r="A40" s="15">
        <v>43797</v>
      </c>
      <c r="B40" s="5" t="s">
        <v>2577</v>
      </c>
      <c r="C40" s="12">
        <v>-110</v>
      </c>
      <c r="D40" s="12">
        <v>-1455.3</v>
      </c>
      <c r="E40" s="12">
        <v>-270.2</v>
      </c>
      <c r="F40" s="12">
        <v>-1849</v>
      </c>
      <c r="G40" s="12">
        <v>-2151.8000000000002</v>
      </c>
      <c r="H40" s="12">
        <v>-932.5</v>
      </c>
      <c r="I40" s="12">
        <v>-555</v>
      </c>
      <c r="J40" s="12">
        <v>-663.25</v>
      </c>
      <c r="K40" s="12">
        <v>-1690</v>
      </c>
      <c r="L40" s="12">
        <v>-379</v>
      </c>
      <c r="M40" s="12">
        <v>-1300</v>
      </c>
      <c r="N40" s="12">
        <v>-1530</v>
      </c>
      <c r="O40" s="12">
        <v>-2158.8000000000002</v>
      </c>
      <c r="P40" s="12">
        <v>-2733.5</v>
      </c>
      <c r="Q40" s="12">
        <v>-800</v>
      </c>
      <c r="R40" s="12">
        <v>-2451.4</v>
      </c>
      <c r="S40" s="12">
        <v>-2396.3000000000002</v>
      </c>
      <c r="T40" s="12">
        <v>-2880</v>
      </c>
      <c r="U40" s="12">
        <v>-1068.8</v>
      </c>
      <c r="V40" s="12">
        <v>-1705</v>
      </c>
      <c r="W40" s="12">
        <v>-215.2</v>
      </c>
      <c r="X40" s="5">
        <v>-29295</v>
      </c>
    </row>
    <row r="41" spans="1:24" ht="20.100000000000001" customHeight="1">
      <c r="A41" s="15">
        <v>43811</v>
      </c>
      <c r="B41" s="5" t="s">
        <v>2577</v>
      </c>
      <c r="C41" s="11">
        <v>-0.5</v>
      </c>
      <c r="D41" s="11">
        <v>-0.46200000000000002</v>
      </c>
      <c r="E41" s="11">
        <v>-0.38</v>
      </c>
      <c r="F41" s="11">
        <v>-0.439</v>
      </c>
      <c r="G41" s="11">
        <v>-0.38</v>
      </c>
      <c r="H41" s="11">
        <v>-0.38</v>
      </c>
      <c r="I41" s="11">
        <v>-0.372</v>
      </c>
      <c r="J41" s="11">
        <v>-0.38</v>
      </c>
      <c r="K41" s="11">
        <v>-0.63</v>
      </c>
      <c r="L41" s="11">
        <v>-0.35599999999999998</v>
      </c>
      <c r="M41" s="11">
        <v>-0.47</v>
      </c>
      <c r="N41" s="11">
        <v>-0.49</v>
      </c>
      <c r="O41" s="11">
        <v>-0.53</v>
      </c>
      <c r="P41" s="11">
        <v>-0.48599999999999999</v>
      </c>
      <c r="Q41" s="11">
        <v>-0.496</v>
      </c>
      <c r="R41" s="11">
        <v>-0.7</v>
      </c>
      <c r="S41" s="11">
        <v>-0.76500000000000001</v>
      </c>
      <c r="T41" s="11">
        <v>-0.435</v>
      </c>
      <c r="U41" s="11">
        <v>-0.66900000000000004</v>
      </c>
      <c r="V41" s="11">
        <v>-0.56000000000000005</v>
      </c>
      <c r="W41" s="11">
        <v>-0.26</v>
      </c>
      <c r="X41" s="11">
        <v>-0.49330000000000002</v>
      </c>
    </row>
    <row r="42" spans="1:24" ht="20.100000000000001" customHeight="1">
      <c r="A42" s="15">
        <v>43811</v>
      </c>
      <c r="B42" s="5" t="s">
        <v>2577</v>
      </c>
      <c r="C42" s="12">
        <v>-110</v>
      </c>
      <c r="D42" s="12">
        <v>-1455.3</v>
      </c>
      <c r="E42" s="12">
        <v>-266</v>
      </c>
      <c r="F42" s="12">
        <v>-1887.7</v>
      </c>
      <c r="G42" s="12">
        <v>-2204</v>
      </c>
      <c r="H42" s="12">
        <v>-950</v>
      </c>
      <c r="I42" s="12">
        <v>-558</v>
      </c>
      <c r="J42" s="12">
        <v>-665</v>
      </c>
      <c r="K42" s="12">
        <v>-1638</v>
      </c>
      <c r="L42" s="12">
        <v>-356</v>
      </c>
      <c r="M42" s="12">
        <v>-1222</v>
      </c>
      <c r="N42" s="12">
        <v>-1470</v>
      </c>
      <c r="O42" s="12">
        <v>-2120</v>
      </c>
      <c r="P42" s="12">
        <v>-2673</v>
      </c>
      <c r="Q42" s="12">
        <v>-793.6</v>
      </c>
      <c r="R42" s="12">
        <v>-2380</v>
      </c>
      <c r="S42" s="12">
        <v>-2371.5</v>
      </c>
      <c r="T42" s="12">
        <v>-2784</v>
      </c>
      <c r="U42" s="12">
        <v>-1070.4000000000001</v>
      </c>
      <c r="V42" s="12">
        <v>-1736</v>
      </c>
      <c r="W42" s="12">
        <v>-208</v>
      </c>
      <c r="X42" s="12">
        <v>-28918</v>
      </c>
    </row>
    <row r="43" spans="1:24" ht="20.100000000000001" customHeight="1">
      <c r="A43" s="15">
        <v>43824</v>
      </c>
      <c r="B43" s="5" t="s">
        <v>2577</v>
      </c>
      <c r="C43" s="11">
        <v>-0.5</v>
      </c>
      <c r="D43" s="11">
        <v>-0.44</v>
      </c>
      <c r="E43" s="11">
        <v>-0.35699999999999998</v>
      </c>
      <c r="F43" s="11">
        <v>-0.42199999999999999</v>
      </c>
      <c r="G43" s="11">
        <v>-0.38900000000000001</v>
      </c>
      <c r="H43" s="11">
        <v>-0.38900000000000001</v>
      </c>
      <c r="I43" s="11">
        <v>-0.35199999999999998</v>
      </c>
      <c r="J43" s="11">
        <v>-0.38700000000000001</v>
      </c>
      <c r="K43" s="11">
        <v>-0.60099999999999998</v>
      </c>
      <c r="L43" s="11">
        <v>-0.35199999999999998</v>
      </c>
      <c r="M43" s="11">
        <v>-0.46850000000000003</v>
      </c>
      <c r="N43" s="11">
        <v>-0.47399999999999998</v>
      </c>
      <c r="O43" s="11">
        <v>-0.51300000000000001</v>
      </c>
      <c r="P43" s="11">
        <v>-0.46600000000000003</v>
      </c>
      <c r="Q43" s="11">
        <v>-0.46850000000000003</v>
      </c>
      <c r="R43" s="11">
        <v>-0.67500000000000004</v>
      </c>
      <c r="S43" s="11">
        <v>-0.72660000000000002</v>
      </c>
      <c r="T43" s="11">
        <v>-0.4098</v>
      </c>
      <c r="U43" s="11">
        <v>-0.69</v>
      </c>
      <c r="V43" s="11">
        <v>-0.58899999999999997</v>
      </c>
      <c r="W43" s="11">
        <v>-0.25890000000000002</v>
      </c>
      <c r="X43" s="11">
        <v>-0.48139999999999999</v>
      </c>
    </row>
    <row r="44" spans="1:24" ht="20.100000000000001" customHeight="1">
      <c r="A44" s="15">
        <v>43824</v>
      </c>
      <c r="B44" s="5" t="s">
        <v>2577</v>
      </c>
      <c r="C44" s="12">
        <v>-110</v>
      </c>
      <c r="D44" s="12">
        <v>-1386</v>
      </c>
      <c r="E44" s="12">
        <v>-249.9</v>
      </c>
      <c r="F44" s="12">
        <v>-1814.6</v>
      </c>
      <c r="G44" s="12">
        <v>-2256.1999999999998</v>
      </c>
      <c r="H44" s="12">
        <v>-972.5</v>
      </c>
      <c r="I44" s="12">
        <v>-528</v>
      </c>
      <c r="J44" s="12">
        <v>-677.25</v>
      </c>
      <c r="K44" s="12">
        <v>-1562.6</v>
      </c>
      <c r="L44" s="12">
        <v>-352</v>
      </c>
      <c r="M44" s="12">
        <v>-1218.0999999999999</v>
      </c>
      <c r="N44" s="12">
        <v>-1422</v>
      </c>
      <c r="O44" s="12">
        <v>-2052</v>
      </c>
      <c r="P44" s="12">
        <v>-2563</v>
      </c>
      <c r="Q44" s="12">
        <v>-749.6</v>
      </c>
      <c r="R44" s="12">
        <v>-2295</v>
      </c>
      <c r="S44" s="12">
        <v>-2252.46</v>
      </c>
      <c r="T44" s="12">
        <v>-2622.72</v>
      </c>
      <c r="U44" s="12">
        <v>-1104</v>
      </c>
      <c r="V44" s="12">
        <v>-1825.9</v>
      </c>
      <c r="W44" s="12">
        <v>-207.12</v>
      </c>
      <c r="X44" s="12">
        <v>-28221</v>
      </c>
    </row>
    <row r="45" spans="1:24" ht="20.100000000000001" customHeight="1">
      <c r="A45" s="15">
        <v>43846</v>
      </c>
      <c r="B45" s="5" t="s">
        <v>2577</v>
      </c>
      <c r="C45" s="11">
        <v>-0.5</v>
      </c>
      <c r="D45" s="11">
        <v>-0.4</v>
      </c>
      <c r="E45" s="11">
        <v>-0.311</v>
      </c>
      <c r="F45" s="11">
        <v>-0.39500000000000002</v>
      </c>
      <c r="G45" s="11">
        <v>-0.371</v>
      </c>
      <c r="H45" s="11">
        <v>-0.36</v>
      </c>
      <c r="I45" s="11">
        <v>-0.34</v>
      </c>
      <c r="J45" s="11">
        <v>-0.36099999999999999</v>
      </c>
      <c r="K45" s="11">
        <v>-0.59099999999999997</v>
      </c>
      <c r="L45" s="11">
        <v>-0.36</v>
      </c>
      <c r="M45" s="11">
        <v>-0.45</v>
      </c>
      <c r="N45" s="11">
        <v>-0.45</v>
      </c>
      <c r="O45" s="11">
        <v>-0.48499999999999999</v>
      </c>
      <c r="P45" s="11">
        <v>-0.45</v>
      </c>
      <c r="Q45" s="11">
        <v>-0.432</v>
      </c>
      <c r="R45" s="11">
        <v>-0.65600000000000003</v>
      </c>
      <c r="S45" s="11">
        <v>-0.68700000000000006</v>
      </c>
      <c r="T45" s="11">
        <v>-0.378</v>
      </c>
      <c r="U45" s="11">
        <v>-0.71</v>
      </c>
      <c r="V45" s="11">
        <v>-0.57499999999999996</v>
      </c>
      <c r="W45" s="11">
        <v>-0.246</v>
      </c>
      <c r="X45" s="11">
        <v>-0.45889999999999997</v>
      </c>
    </row>
    <row r="46" spans="1:24" ht="20.100000000000001" customHeight="1">
      <c r="A46" s="15">
        <v>43846</v>
      </c>
      <c r="B46" s="5" t="s">
        <v>2577</v>
      </c>
      <c r="C46" s="12">
        <v>-110</v>
      </c>
      <c r="D46" s="12">
        <v>-1260</v>
      </c>
      <c r="E46" s="12">
        <v>-217.7</v>
      </c>
      <c r="F46" s="12">
        <v>-1699</v>
      </c>
      <c r="G46" s="12">
        <v>-2151.8000000000002</v>
      </c>
      <c r="H46" s="12">
        <v>-900</v>
      </c>
      <c r="I46" s="12">
        <v>-510</v>
      </c>
      <c r="J46" s="12">
        <v>-631.75</v>
      </c>
      <c r="K46" s="12">
        <v>-1536.6</v>
      </c>
      <c r="L46" s="12">
        <v>-360</v>
      </c>
      <c r="M46" s="12">
        <v>-1170</v>
      </c>
      <c r="N46" s="12">
        <v>-1350</v>
      </c>
      <c r="O46" s="12">
        <v>-1940</v>
      </c>
      <c r="P46" s="12">
        <v>-2475</v>
      </c>
      <c r="Q46" s="12">
        <v>-691.2</v>
      </c>
      <c r="R46" s="12">
        <v>-2230.4</v>
      </c>
      <c r="S46" s="12">
        <v>-2129.6999999999998</v>
      </c>
      <c r="T46" s="12">
        <v>-2419.1999999999998</v>
      </c>
      <c r="U46" s="12">
        <v>-1136</v>
      </c>
      <c r="V46" s="12">
        <v>-1782.5</v>
      </c>
      <c r="W46" s="12">
        <v>-196.8</v>
      </c>
      <c r="X46" s="12">
        <v>-26898</v>
      </c>
    </row>
    <row r="47" spans="1:24" ht="20.100000000000001" customHeight="1">
      <c r="A47" s="15">
        <v>43881</v>
      </c>
      <c r="B47" s="5" t="s">
        <v>2577</v>
      </c>
      <c r="C47" s="11">
        <v>-0.5</v>
      </c>
      <c r="D47" s="11">
        <v>-0.39900000000000002</v>
      </c>
      <c r="E47" s="11">
        <v>-0.28999999999999998</v>
      </c>
      <c r="F47" s="11">
        <v>-0.39</v>
      </c>
      <c r="G47" s="11">
        <v>-0.37</v>
      </c>
      <c r="H47" s="11">
        <v>-0.35399999999999998</v>
      </c>
      <c r="I47" s="11">
        <v>-0.34</v>
      </c>
      <c r="J47" s="11">
        <v>-0.36099999999999999</v>
      </c>
      <c r="K47" s="11">
        <v>-0.59099999999999997</v>
      </c>
      <c r="L47" s="11">
        <v>-0.36</v>
      </c>
      <c r="M47" s="11">
        <v>-0.43</v>
      </c>
      <c r="N47" s="11">
        <v>-0.43</v>
      </c>
      <c r="O47" s="11">
        <v>-0.46</v>
      </c>
      <c r="P47" s="11">
        <v>-0.43</v>
      </c>
      <c r="Q47" s="11">
        <v>-0.41</v>
      </c>
      <c r="R47" s="11">
        <v>-0.64300000000000002</v>
      </c>
      <c r="S47" s="11">
        <v>-0.67</v>
      </c>
      <c r="T47" s="11">
        <v>-0.378</v>
      </c>
      <c r="U47" s="11">
        <v>-0.7</v>
      </c>
      <c r="V47" s="11">
        <v>-0.57499999999999996</v>
      </c>
      <c r="W47" s="11">
        <v>-0.23</v>
      </c>
      <c r="X47" s="11">
        <v>-0.4501</v>
      </c>
    </row>
    <row r="48" spans="1:24" ht="20.100000000000001" customHeight="1">
      <c r="A48" s="15">
        <v>43881</v>
      </c>
      <c r="B48" s="5" t="s">
        <v>2577</v>
      </c>
      <c r="C48" s="12">
        <v>-110</v>
      </c>
      <c r="D48" s="12">
        <v>-1256.8499999999999</v>
      </c>
      <c r="E48" s="12">
        <v>-203</v>
      </c>
      <c r="F48" s="12">
        <v>-1677</v>
      </c>
      <c r="G48" s="12">
        <v>-2146</v>
      </c>
      <c r="H48" s="12">
        <v>-885</v>
      </c>
      <c r="I48" s="12">
        <v>-510</v>
      </c>
      <c r="J48" s="12">
        <v>-631.75</v>
      </c>
      <c r="K48" s="12">
        <v>-1536.6</v>
      </c>
      <c r="L48" s="12">
        <v>-360</v>
      </c>
      <c r="M48" s="12">
        <v>-1118</v>
      </c>
      <c r="N48" s="12">
        <v>-1290</v>
      </c>
      <c r="O48" s="12">
        <v>-1840</v>
      </c>
      <c r="P48" s="12">
        <v>-2365</v>
      </c>
      <c r="Q48" s="12">
        <v>-656</v>
      </c>
      <c r="R48" s="12">
        <v>-2186.1999999999998</v>
      </c>
      <c r="S48" s="12">
        <v>-2108</v>
      </c>
      <c r="T48" s="12">
        <v>-2419.1999999999998</v>
      </c>
      <c r="U48" s="12">
        <v>-1120</v>
      </c>
      <c r="V48" s="12">
        <v>-1782.5</v>
      </c>
      <c r="W48" s="12">
        <v>-184</v>
      </c>
      <c r="X48" s="12">
        <v>-26385</v>
      </c>
    </row>
  </sheetData>
  <mergeCells count="13">
    <mergeCell ref="A1:A2"/>
    <mergeCell ref="T1:V1"/>
    <mergeCell ref="C4:G4"/>
    <mergeCell ref="H4:J4"/>
    <mergeCell ref="K4:L4"/>
    <mergeCell ref="M4:P4"/>
    <mergeCell ref="Q4:S4"/>
    <mergeCell ref="T4:W4"/>
    <mergeCell ref="C1:G1"/>
    <mergeCell ref="H1:J1"/>
    <mergeCell ref="K1:L1"/>
    <mergeCell ref="M1:P1"/>
    <mergeCell ref="Q1:S1"/>
  </mergeCells>
  <phoneticPr fontId="62" type="noConversion"/>
  <pageMargins left="0.75" right="0.75" top="1" bottom="1" header="0.5" footer="0.5"/>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82"/>
  <sheetViews>
    <sheetView workbookViewId="0">
      <selection activeCell="C4" sqref="C4"/>
    </sheetView>
  </sheetViews>
  <sheetFormatPr defaultColWidth="20.625" defaultRowHeight="20.100000000000001" customHeight="1"/>
  <cols>
    <col min="1" max="7" width="20.625" style="2" customWidth="1"/>
    <col min="8" max="8" width="20.625" style="3" customWidth="1"/>
    <col min="9" max="16384" width="20.625" style="3"/>
  </cols>
  <sheetData>
    <row r="1" spans="1:7" s="1" customFormat="1" ht="30" customHeight="1">
      <c r="A1" s="506" t="s">
        <v>2579</v>
      </c>
      <c r="B1" s="506"/>
      <c r="C1" s="506"/>
      <c r="D1" s="506"/>
      <c r="E1" s="506"/>
      <c r="F1" s="506"/>
      <c r="G1" s="506"/>
    </row>
    <row r="2" spans="1:7" s="1" customFormat="1" ht="30" customHeight="1">
      <c r="A2" s="506" t="s">
        <v>2580</v>
      </c>
      <c r="B2" s="506"/>
      <c r="C2" s="506"/>
      <c r="D2" s="506"/>
      <c r="E2" s="4"/>
      <c r="F2" s="4"/>
      <c r="G2" s="4"/>
    </row>
    <row r="3" spans="1:7" s="1" customFormat="1" ht="30" customHeight="1">
      <c r="A3" s="4" t="s">
        <v>219</v>
      </c>
      <c r="B3" s="4" t="s">
        <v>2581</v>
      </c>
      <c r="C3" s="4" t="s">
        <v>2582</v>
      </c>
      <c r="D3" s="4" t="s">
        <v>2583</v>
      </c>
      <c r="E3" s="4" t="s">
        <v>1585</v>
      </c>
      <c r="F3" s="4"/>
      <c r="G3" s="4" t="s">
        <v>2584</v>
      </c>
    </row>
    <row r="4" spans="1:7" ht="20.100000000000001" customHeight="1">
      <c r="A4" s="509" t="s">
        <v>153</v>
      </c>
      <c r="B4" s="5" t="s">
        <v>1589</v>
      </c>
      <c r="C4" s="6" t="s">
        <v>2585</v>
      </c>
      <c r="D4" s="5" t="s">
        <v>2586</v>
      </c>
      <c r="E4" s="5">
        <v>10</v>
      </c>
      <c r="F4" s="5" t="s">
        <v>2587</v>
      </c>
      <c r="G4" s="5" t="s">
        <v>6</v>
      </c>
    </row>
    <row r="5" spans="1:7" ht="20.100000000000001" customHeight="1">
      <c r="A5" s="509"/>
      <c r="B5" s="5" t="s">
        <v>1589</v>
      </c>
      <c r="C5" s="6" t="s">
        <v>2588</v>
      </c>
      <c r="D5" s="5" t="s">
        <v>193</v>
      </c>
      <c r="E5" s="5">
        <v>0</v>
      </c>
      <c r="F5" s="5"/>
      <c r="G5" s="5" t="s">
        <v>193</v>
      </c>
    </row>
    <row r="6" spans="1:7" ht="20.100000000000001" customHeight="1">
      <c r="A6" s="509"/>
      <c r="B6" s="5" t="s">
        <v>1589</v>
      </c>
      <c r="C6" s="6" t="s">
        <v>2589</v>
      </c>
      <c r="D6" s="5" t="s">
        <v>2590</v>
      </c>
      <c r="E6" s="5">
        <v>12</v>
      </c>
      <c r="F6" s="5" t="s">
        <v>2587</v>
      </c>
      <c r="G6" s="5" t="s">
        <v>6</v>
      </c>
    </row>
    <row r="7" spans="1:7" ht="20.100000000000001" customHeight="1">
      <c r="A7" s="509" t="s">
        <v>149</v>
      </c>
      <c r="B7" s="5" t="s">
        <v>1589</v>
      </c>
      <c r="C7" s="6" t="s">
        <v>2591</v>
      </c>
      <c r="D7" s="5" t="s">
        <v>2592</v>
      </c>
      <c r="E7" s="5">
        <v>1</v>
      </c>
      <c r="F7" s="5" t="s">
        <v>2587</v>
      </c>
      <c r="G7" s="5"/>
    </row>
    <row r="8" spans="1:7" ht="20.100000000000001" customHeight="1">
      <c r="A8" s="509"/>
      <c r="B8" s="5" t="s">
        <v>1589</v>
      </c>
      <c r="C8" s="6" t="s">
        <v>2593</v>
      </c>
      <c r="D8" s="5" t="s">
        <v>2594</v>
      </c>
      <c r="E8" s="5">
        <v>0.5</v>
      </c>
      <c r="F8" s="5" t="s">
        <v>2595</v>
      </c>
      <c r="G8" s="5"/>
    </row>
    <row r="9" spans="1:7" ht="20.100000000000001" customHeight="1">
      <c r="A9" s="509"/>
      <c r="B9" s="5" t="s">
        <v>1589</v>
      </c>
      <c r="C9" s="6" t="s">
        <v>2596</v>
      </c>
      <c r="D9" s="5" t="s">
        <v>2597</v>
      </c>
      <c r="E9" s="5">
        <v>0.5</v>
      </c>
      <c r="F9" s="5" t="s">
        <v>2587</v>
      </c>
      <c r="G9" s="5"/>
    </row>
    <row r="10" spans="1:7" ht="20.100000000000001" customHeight="1">
      <c r="A10" s="509"/>
      <c r="B10" s="5" t="s">
        <v>1589</v>
      </c>
      <c r="C10" s="6" t="s">
        <v>2598</v>
      </c>
      <c r="D10" s="5" t="s">
        <v>2599</v>
      </c>
      <c r="E10" s="5">
        <v>3</v>
      </c>
      <c r="F10" s="5" t="s">
        <v>2587</v>
      </c>
      <c r="G10" s="5"/>
    </row>
    <row r="11" spans="1:7" ht="20.100000000000001" customHeight="1">
      <c r="A11" s="509"/>
      <c r="B11" s="5" t="s">
        <v>1589</v>
      </c>
      <c r="C11" s="6" t="s">
        <v>2600</v>
      </c>
      <c r="D11" s="5" t="s">
        <v>2601</v>
      </c>
      <c r="E11" s="5">
        <v>2.4</v>
      </c>
      <c r="F11" s="5" t="s">
        <v>2587</v>
      </c>
      <c r="G11" s="5"/>
    </row>
    <row r="12" spans="1:7" ht="20.100000000000001" customHeight="1">
      <c r="A12" s="509" t="s">
        <v>148</v>
      </c>
      <c r="B12" s="5" t="s">
        <v>1589</v>
      </c>
      <c r="C12" s="6" t="s">
        <v>2602</v>
      </c>
      <c r="D12" s="5" t="s">
        <v>2603</v>
      </c>
      <c r="E12" s="5">
        <v>8.4</v>
      </c>
      <c r="F12" s="5" t="s">
        <v>2587</v>
      </c>
      <c r="G12" s="5" t="s">
        <v>2604</v>
      </c>
    </row>
    <row r="13" spans="1:7" ht="20.100000000000001" customHeight="1">
      <c r="A13" s="509"/>
      <c r="B13" s="5" t="s">
        <v>1589</v>
      </c>
      <c r="C13" s="6" t="s">
        <v>2605</v>
      </c>
      <c r="D13" s="5" t="s">
        <v>2606</v>
      </c>
      <c r="E13" s="5">
        <v>100</v>
      </c>
      <c r="F13" s="5" t="s">
        <v>2595</v>
      </c>
      <c r="G13" s="5" t="s">
        <v>6</v>
      </c>
    </row>
    <row r="14" spans="1:7" ht="20.100000000000001" customHeight="1">
      <c r="A14" s="509"/>
      <c r="B14" s="5" t="s">
        <v>1589</v>
      </c>
      <c r="C14" s="6" t="s">
        <v>2607</v>
      </c>
      <c r="D14" s="5" t="s">
        <v>2608</v>
      </c>
      <c r="E14" s="5">
        <v>100</v>
      </c>
      <c r="F14" s="5" t="s">
        <v>2587</v>
      </c>
      <c r="G14" s="5" t="s">
        <v>6</v>
      </c>
    </row>
    <row r="15" spans="1:7" ht="20.100000000000001" customHeight="1">
      <c r="A15" s="509"/>
      <c r="B15" s="5" t="s">
        <v>1589</v>
      </c>
      <c r="C15" s="6" t="s">
        <v>2609</v>
      </c>
      <c r="D15" s="5" t="s">
        <v>2610</v>
      </c>
      <c r="E15" s="5">
        <v>12.5</v>
      </c>
      <c r="F15" s="5" t="s">
        <v>2587</v>
      </c>
      <c r="G15" s="5" t="s">
        <v>6</v>
      </c>
    </row>
    <row r="16" spans="1:7" ht="20.100000000000001" customHeight="1">
      <c r="A16" s="509"/>
      <c r="B16" s="5" t="s">
        <v>1589</v>
      </c>
      <c r="C16" s="6" t="s">
        <v>2611</v>
      </c>
      <c r="D16" s="5" t="s">
        <v>2612</v>
      </c>
      <c r="E16" s="5">
        <v>12.5</v>
      </c>
      <c r="F16" s="5" t="s">
        <v>2595</v>
      </c>
      <c r="G16" s="5" t="s">
        <v>6</v>
      </c>
    </row>
    <row r="17" spans="1:7" ht="20.100000000000001" customHeight="1">
      <c r="A17" s="509"/>
      <c r="B17" s="5" t="s">
        <v>1589</v>
      </c>
      <c r="C17" s="6" t="s">
        <v>2613</v>
      </c>
      <c r="D17" s="5" t="s">
        <v>2614</v>
      </c>
      <c r="E17" s="5">
        <v>30</v>
      </c>
      <c r="F17" s="5" t="s">
        <v>2587</v>
      </c>
      <c r="G17" s="5" t="s">
        <v>2615</v>
      </c>
    </row>
    <row r="18" spans="1:7" ht="20.100000000000001" customHeight="1">
      <c r="A18" s="509" t="s">
        <v>160</v>
      </c>
      <c r="B18" s="5" t="s">
        <v>1589</v>
      </c>
      <c r="C18" s="6" t="s">
        <v>2616</v>
      </c>
      <c r="D18" s="5" t="s">
        <v>2617</v>
      </c>
      <c r="E18" s="5">
        <v>10</v>
      </c>
      <c r="F18" s="5" t="s">
        <v>2587</v>
      </c>
      <c r="G18" s="5" t="s">
        <v>2618</v>
      </c>
    </row>
    <row r="19" spans="1:7" ht="20.100000000000001" customHeight="1">
      <c r="A19" s="509"/>
      <c r="B19" s="5" t="s">
        <v>1589</v>
      </c>
      <c r="C19" s="6" t="s">
        <v>2619</v>
      </c>
      <c r="D19" s="5" t="s">
        <v>2620</v>
      </c>
      <c r="E19" s="5">
        <v>20</v>
      </c>
      <c r="F19" s="5" t="s">
        <v>2621</v>
      </c>
      <c r="G19" s="5" t="s">
        <v>2618</v>
      </c>
    </row>
    <row r="20" spans="1:7" ht="20.100000000000001" customHeight="1">
      <c r="A20" s="509"/>
      <c r="B20" s="5" t="s">
        <v>1589</v>
      </c>
      <c r="C20" s="6" t="s">
        <v>2622</v>
      </c>
      <c r="D20" s="5" t="s">
        <v>2623</v>
      </c>
      <c r="E20" s="5">
        <v>10</v>
      </c>
      <c r="F20" s="5" t="s">
        <v>2587</v>
      </c>
      <c r="G20" s="5" t="s">
        <v>2618</v>
      </c>
    </row>
    <row r="21" spans="1:7" ht="20.100000000000001" customHeight="1">
      <c r="A21" s="509" t="s">
        <v>162</v>
      </c>
      <c r="B21" s="5" t="s">
        <v>1589</v>
      </c>
      <c r="C21" s="6" t="s">
        <v>2624</v>
      </c>
      <c r="D21" s="5" t="s">
        <v>2625</v>
      </c>
      <c r="E21" s="5">
        <v>40</v>
      </c>
      <c r="F21" s="5" t="s">
        <v>2587</v>
      </c>
      <c r="G21" s="5" t="s">
        <v>2618</v>
      </c>
    </row>
    <row r="22" spans="1:7" ht="20.100000000000001" customHeight="1">
      <c r="A22" s="509"/>
      <c r="B22" s="5" t="s">
        <v>1589</v>
      </c>
      <c r="C22" s="6" t="s">
        <v>2626</v>
      </c>
      <c r="D22" s="5" t="s">
        <v>2627</v>
      </c>
      <c r="E22" s="5">
        <v>60</v>
      </c>
      <c r="F22" s="5" t="s">
        <v>2587</v>
      </c>
      <c r="G22" s="5" t="s">
        <v>2618</v>
      </c>
    </row>
    <row r="23" spans="1:7" ht="20.100000000000001" customHeight="1">
      <c r="A23" s="509"/>
      <c r="B23" s="5" t="s">
        <v>1589</v>
      </c>
      <c r="C23" s="6" t="s">
        <v>2628</v>
      </c>
      <c r="D23" s="5" t="s">
        <v>2629</v>
      </c>
      <c r="E23" s="5">
        <v>100</v>
      </c>
      <c r="F23" s="5" t="s">
        <v>2587</v>
      </c>
      <c r="G23" s="5" t="s">
        <v>2618</v>
      </c>
    </row>
    <row r="24" spans="1:7" ht="20.100000000000001" customHeight="1">
      <c r="A24" s="509"/>
      <c r="B24" s="5" t="s">
        <v>1589</v>
      </c>
      <c r="C24" s="6" t="s">
        <v>2630</v>
      </c>
      <c r="D24" s="5" t="s">
        <v>2631</v>
      </c>
      <c r="E24" s="5">
        <v>120</v>
      </c>
      <c r="F24" s="5" t="s">
        <v>2587</v>
      </c>
      <c r="G24" s="5" t="s">
        <v>2618</v>
      </c>
    </row>
    <row r="25" spans="1:7" ht="20.100000000000001" customHeight="1">
      <c r="A25" s="509"/>
      <c r="B25" s="5" t="s">
        <v>1589</v>
      </c>
      <c r="C25" s="6" t="s">
        <v>2632</v>
      </c>
      <c r="D25" s="5" t="s">
        <v>2627</v>
      </c>
      <c r="E25" s="5">
        <v>60</v>
      </c>
      <c r="F25" s="5" t="s">
        <v>2587</v>
      </c>
      <c r="G25" s="5" t="s">
        <v>2618</v>
      </c>
    </row>
    <row r="26" spans="1:7" ht="20.100000000000001" customHeight="1">
      <c r="A26" s="5" t="s">
        <v>161</v>
      </c>
      <c r="B26" s="5" t="s">
        <v>1589</v>
      </c>
      <c r="C26" s="6" t="s">
        <v>2633</v>
      </c>
      <c r="D26" s="5" t="s">
        <v>2634</v>
      </c>
      <c r="E26" s="5">
        <v>50</v>
      </c>
      <c r="F26" s="5" t="s">
        <v>2587</v>
      </c>
      <c r="G26" s="5" t="s">
        <v>2618</v>
      </c>
    </row>
    <row r="27" spans="1:7" ht="20.100000000000001" customHeight="1">
      <c r="A27" s="509" t="s">
        <v>147</v>
      </c>
      <c r="B27" s="5" t="s">
        <v>1589</v>
      </c>
      <c r="C27" s="6" t="s">
        <v>2635</v>
      </c>
      <c r="D27" s="5" t="s">
        <v>2623</v>
      </c>
      <c r="E27" s="5">
        <v>10</v>
      </c>
      <c r="F27" s="5" t="s">
        <v>2587</v>
      </c>
      <c r="G27" s="5" t="s">
        <v>2615</v>
      </c>
    </row>
    <row r="28" spans="1:7" ht="20.100000000000001" customHeight="1">
      <c r="A28" s="509"/>
      <c r="B28" s="5" t="s">
        <v>1589</v>
      </c>
      <c r="C28" s="6" t="s">
        <v>2636</v>
      </c>
      <c r="D28" s="5" t="s">
        <v>2637</v>
      </c>
      <c r="E28" s="5">
        <v>6</v>
      </c>
      <c r="F28" s="5" t="s">
        <v>2587</v>
      </c>
      <c r="G28" s="5" t="s">
        <v>6</v>
      </c>
    </row>
    <row r="29" spans="1:7" ht="20.100000000000001" customHeight="1">
      <c r="A29" s="509"/>
      <c r="B29" s="5" t="s">
        <v>1589</v>
      </c>
      <c r="C29" s="6" t="s">
        <v>2638</v>
      </c>
      <c r="D29" s="5" t="s">
        <v>2639</v>
      </c>
      <c r="E29" s="5">
        <v>5</v>
      </c>
      <c r="F29" s="5" t="s">
        <v>2587</v>
      </c>
      <c r="G29" s="5" t="s">
        <v>2640</v>
      </c>
    </row>
    <row r="30" spans="1:7" ht="20.100000000000001" customHeight="1">
      <c r="A30" s="509" t="s">
        <v>151</v>
      </c>
      <c r="B30" s="5" t="s">
        <v>1589</v>
      </c>
      <c r="C30" s="6" t="s">
        <v>2641</v>
      </c>
      <c r="D30" s="5" t="s">
        <v>2642</v>
      </c>
      <c r="E30" s="5">
        <v>1.3</v>
      </c>
      <c r="F30" s="5" t="s">
        <v>2587</v>
      </c>
      <c r="G30" s="5"/>
    </row>
    <row r="31" spans="1:7" ht="20.100000000000001" customHeight="1">
      <c r="A31" s="509"/>
      <c r="B31" s="5" t="s">
        <v>1589</v>
      </c>
      <c r="C31" s="6" t="s">
        <v>2643</v>
      </c>
      <c r="D31" s="5"/>
      <c r="E31" s="5">
        <v>0</v>
      </c>
      <c r="F31" s="5"/>
      <c r="G31" s="5"/>
    </row>
    <row r="32" spans="1:7" ht="20.100000000000001" customHeight="1">
      <c r="A32" s="509"/>
      <c r="B32" s="5" t="s">
        <v>1589</v>
      </c>
      <c r="C32" s="6" t="s">
        <v>2644</v>
      </c>
      <c r="D32" s="5" t="s">
        <v>2645</v>
      </c>
      <c r="E32" s="5">
        <v>5</v>
      </c>
      <c r="F32" s="5" t="s">
        <v>2587</v>
      </c>
      <c r="G32" s="5"/>
    </row>
    <row r="33" spans="1:7" ht="20.100000000000001" customHeight="1">
      <c r="A33" s="509"/>
      <c r="B33" s="5" t="s">
        <v>1589</v>
      </c>
      <c r="C33" s="6" t="s">
        <v>2646</v>
      </c>
      <c r="D33" s="5" t="s">
        <v>2647</v>
      </c>
      <c r="E33" s="5">
        <v>1.4</v>
      </c>
      <c r="F33" s="5" t="s">
        <v>2587</v>
      </c>
      <c r="G33" s="5"/>
    </row>
    <row r="34" spans="1:7" ht="20.100000000000001" customHeight="1">
      <c r="A34" s="509"/>
      <c r="B34" s="5" t="s">
        <v>1589</v>
      </c>
      <c r="C34" s="6" t="s">
        <v>2648</v>
      </c>
      <c r="D34" s="5" t="s">
        <v>2649</v>
      </c>
      <c r="E34" s="5">
        <v>100</v>
      </c>
      <c r="F34" s="5" t="s">
        <v>2587</v>
      </c>
      <c r="G34" s="5"/>
    </row>
    <row r="35" spans="1:7" ht="20.100000000000001" customHeight="1">
      <c r="A35" s="509"/>
      <c r="B35" s="5" t="s">
        <v>1589</v>
      </c>
      <c r="C35" s="6" t="s">
        <v>2650</v>
      </c>
      <c r="D35" s="5" t="s">
        <v>2651</v>
      </c>
      <c r="E35" s="5">
        <v>1.5</v>
      </c>
      <c r="F35" s="5" t="s">
        <v>2587</v>
      </c>
      <c r="G35" s="5"/>
    </row>
    <row r="36" spans="1:7" ht="20.100000000000001" customHeight="1">
      <c r="A36" s="509"/>
      <c r="B36" s="5" t="s">
        <v>1589</v>
      </c>
      <c r="C36" s="6" t="s">
        <v>2652</v>
      </c>
      <c r="D36" s="5" t="s">
        <v>2653</v>
      </c>
      <c r="E36" s="5">
        <v>20</v>
      </c>
      <c r="F36" s="5" t="s">
        <v>2587</v>
      </c>
      <c r="G36" s="5"/>
    </row>
    <row r="37" spans="1:7" ht="20.100000000000001" customHeight="1">
      <c r="A37" s="509"/>
      <c r="B37" s="5" t="s">
        <v>1589</v>
      </c>
      <c r="C37" s="6" t="s">
        <v>2654</v>
      </c>
      <c r="D37" s="5" t="s">
        <v>2655</v>
      </c>
      <c r="E37" s="5">
        <v>60</v>
      </c>
      <c r="F37" s="5" t="s">
        <v>2587</v>
      </c>
      <c r="G37" s="5"/>
    </row>
    <row r="38" spans="1:7" ht="20.100000000000001" customHeight="1">
      <c r="A38" s="509" t="s">
        <v>150</v>
      </c>
      <c r="B38" s="5" t="s">
        <v>1589</v>
      </c>
      <c r="C38" s="6" t="s">
        <v>2656</v>
      </c>
      <c r="D38" s="5" t="s">
        <v>2657</v>
      </c>
      <c r="E38" s="5">
        <v>2.8</v>
      </c>
      <c r="F38" s="5" t="s">
        <v>2587</v>
      </c>
      <c r="G38" s="5"/>
    </row>
    <row r="39" spans="1:7" ht="20.100000000000001" customHeight="1">
      <c r="A39" s="509"/>
      <c r="B39" s="5" t="s">
        <v>1589</v>
      </c>
      <c r="C39" s="6" t="s">
        <v>2658</v>
      </c>
      <c r="D39" s="5" t="s">
        <v>2659</v>
      </c>
      <c r="E39" s="5">
        <v>3</v>
      </c>
      <c r="F39" s="5" t="s">
        <v>2587</v>
      </c>
      <c r="G39" s="5"/>
    </row>
    <row r="40" spans="1:7" ht="20.100000000000001" customHeight="1">
      <c r="A40" s="509"/>
      <c r="B40" s="5" t="s">
        <v>1589</v>
      </c>
      <c r="C40" s="6" t="s">
        <v>2660</v>
      </c>
      <c r="D40" s="5" t="s">
        <v>2661</v>
      </c>
      <c r="E40" s="5">
        <v>100</v>
      </c>
      <c r="F40" s="5" t="s">
        <v>2587</v>
      </c>
      <c r="G40" s="5"/>
    </row>
    <row r="41" spans="1:7" ht="20.100000000000001" customHeight="1">
      <c r="A41" s="509"/>
      <c r="B41" s="5" t="s">
        <v>1589</v>
      </c>
      <c r="C41" s="6" t="s">
        <v>2662</v>
      </c>
      <c r="D41" s="5" t="s">
        <v>2661</v>
      </c>
      <c r="E41" s="5">
        <v>100</v>
      </c>
      <c r="F41" s="5" t="s">
        <v>2587</v>
      </c>
      <c r="G41" s="5"/>
    </row>
    <row r="42" spans="1:7" ht="20.100000000000001" customHeight="1">
      <c r="A42" s="509"/>
      <c r="B42" s="5" t="s">
        <v>1589</v>
      </c>
      <c r="C42" s="6" t="s">
        <v>2663</v>
      </c>
      <c r="D42" s="5" t="s">
        <v>2664</v>
      </c>
      <c r="E42" s="5">
        <v>24</v>
      </c>
      <c r="F42" s="5" t="s">
        <v>2587</v>
      </c>
      <c r="G42" s="5"/>
    </row>
    <row r="43" spans="1:7" ht="20.100000000000001" customHeight="1">
      <c r="A43" s="509"/>
      <c r="B43" s="5" t="s">
        <v>1589</v>
      </c>
      <c r="C43" s="6" t="s">
        <v>2665</v>
      </c>
      <c r="D43" s="5" t="s">
        <v>2666</v>
      </c>
      <c r="E43" s="5">
        <v>5.2</v>
      </c>
      <c r="F43" s="5" t="s">
        <v>2587</v>
      </c>
      <c r="G43" s="5"/>
    </row>
    <row r="44" spans="1:7" ht="20.100000000000001" customHeight="1">
      <c r="A44" s="5"/>
      <c r="B44" s="5" t="s">
        <v>1589</v>
      </c>
      <c r="C44" s="6" t="s">
        <v>2667</v>
      </c>
      <c r="D44" s="5" t="s">
        <v>2668</v>
      </c>
      <c r="E44" s="5">
        <v>100</v>
      </c>
      <c r="F44" s="5" t="s">
        <v>2587</v>
      </c>
      <c r="G44" s="5" t="s">
        <v>2669</v>
      </c>
    </row>
    <row r="45" spans="1:7" ht="20.100000000000001" customHeight="1">
      <c r="A45" s="5"/>
      <c r="B45" s="5" t="s">
        <v>1589</v>
      </c>
      <c r="C45" s="6" t="s">
        <v>2670</v>
      </c>
      <c r="D45" s="5" t="s">
        <v>2671</v>
      </c>
      <c r="E45" s="5">
        <v>20</v>
      </c>
      <c r="F45" s="5" t="s">
        <v>2587</v>
      </c>
      <c r="G45" s="5" t="s">
        <v>2604</v>
      </c>
    </row>
    <row r="46" spans="1:7" ht="20.100000000000001" customHeight="1">
      <c r="A46" s="509"/>
      <c r="B46" s="5" t="s">
        <v>1589</v>
      </c>
      <c r="C46" s="6" t="s">
        <v>2672</v>
      </c>
      <c r="D46" s="5" t="s">
        <v>2586</v>
      </c>
      <c r="E46" s="5">
        <v>10</v>
      </c>
      <c r="F46" s="5" t="s">
        <v>2587</v>
      </c>
      <c r="G46" s="5" t="s">
        <v>2673</v>
      </c>
    </row>
    <row r="47" spans="1:7" ht="20.100000000000001" customHeight="1">
      <c r="A47" s="509"/>
      <c r="B47" s="5" t="s">
        <v>1589</v>
      </c>
      <c r="C47" s="6"/>
      <c r="D47" s="5" t="s">
        <v>2674</v>
      </c>
      <c r="E47" s="5">
        <v>0</v>
      </c>
      <c r="F47" s="5"/>
      <c r="G47" s="5"/>
    </row>
    <row r="48" spans="1:7" ht="20.100000000000001" customHeight="1">
      <c r="A48" s="509"/>
      <c r="B48" s="5" t="s">
        <v>1589</v>
      </c>
      <c r="C48" s="6" t="s">
        <v>2675</v>
      </c>
      <c r="D48" s="5" t="s">
        <v>2608</v>
      </c>
      <c r="E48" s="5">
        <v>100</v>
      </c>
      <c r="F48" s="5" t="s">
        <v>2587</v>
      </c>
      <c r="G48" s="5" t="s">
        <v>2676</v>
      </c>
    </row>
    <row r="49" spans="1:7" ht="20.100000000000001" customHeight="1">
      <c r="A49" s="509" t="s">
        <v>159</v>
      </c>
      <c r="B49" s="5" t="s">
        <v>1589</v>
      </c>
      <c r="C49" s="6" t="s">
        <v>2677</v>
      </c>
      <c r="D49" s="5" t="s">
        <v>2678</v>
      </c>
      <c r="E49" s="5">
        <v>0</v>
      </c>
      <c r="F49" s="5" t="s">
        <v>2587</v>
      </c>
      <c r="G49" s="5" t="s">
        <v>2679</v>
      </c>
    </row>
    <row r="50" spans="1:7" ht="20.100000000000001" customHeight="1">
      <c r="A50" s="509"/>
      <c r="B50" s="5" t="s">
        <v>1589</v>
      </c>
      <c r="C50" s="6" t="s">
        <v>2680</v>
      </c>
      <c r="D50" s="5" t="s">
        <v>2681</v>
      </c>
      <c r="E50" s="5">
        <v>5</v>
      </c>
      <c r="F50" s="5" t="s">
        <v>2587</v>
      </c>
      <c r="G50" s="5" t="s">
        <v>2682</v>
      </c>
    </row>
    <row r="51" spans="1:7" ht="20.100000000000001" customHeight="1">
      <c r="A51" s="509"/>
      <c r="B51" s="5" t="s">
        <v>1589</v>
      </c>
      <c r="C51" s="6" t="s">
        <v>2683</v>
      </c>
      <c r="D51" s="5" t="s">
        <v>2684</v>
      </c>
      <c r="E51" s="5">
        <v>10</v>
      </c>
      <c r="F51" s="5" t="s">
        <v>2587</v>
      </c>
      <c r="G51" s="5" t="s">
        <v>6</v>
      </c>
    </row>
    <row r="52" spans="1:7" ht="20.100000000000001" customHeight="1">
      <c r="A52" s="509"/>
      <c r="B52" s="5" t="s">
        <v>1589</v>
      </c>
      <c r="C52" s="6" t="s">
        <v>2685</v>
      </c>
      <c r="D52" s="5" t="s">
        <v>2608</v>
      </c>
      <c r="E52" s="5">
        <v>100</v>
      </c>
      <c r="F52" s="5" t="s">
        <v>2587</v>
      </c>
      <c r="G52" s="5" t="s">
        <v>2676</v>
      </c>
    </row>
    <row r="53" spans="1:7" ht="20.100000000000001" customHeight="1">
      <c r="A53" s="509"/>
      <c r="B53" s="5" t="s">
        <v>1589</v>
      </c>
      <c r="C53" s="6" t="s">
        <v>2686</v>
      </c>
      <c r="D53" s="5" t="s">
        <v>2687</v>
      </c>
      <c r="E53" s="5">
        <v>20</v>
      </c>
      <c r="F53" s="5" t="s">
        <v>2587</v>
      </c>
      <c r="G53" s="5" t="s">
        <v>2688</v>
      </c>
    </row>
    <row r="54" spans="1:7" ht="20.100000000000001" customHeight="1">
      <c r="A54" s="596" t="s">
        <v>2689</v>
      </c>
      <c r="B54" s="596"/>
      <c r="C54" s="596"/>
      <c r="D54" s="596"/>
      <c r="E54" s="5">
        <v>5500</v>
      </c>
      <c r="F54" s="5"/>
      <c r="G54" s="5"/>
    </row>
    <row r="55" spans="1:7" ht="20.100000000000001" customHeight="1">
      <c r="A55" s="597" t="s">
        <v>2690</v>
      </c>
      <c r="B55" s="597"/>
      <c r="C55" s="597"/>
      <c r="D55" s="597"/>
      <c r="E55" s="597"/>
      <c r="F55" s="597"/>
      <c r="G55" s="597"/>
    </row>
    <row r="58" spans="1:7" s="1" customFormat="1" ht="20.100000000000001" customHeight="1">
      <c r="A58" s="506" t="s">
        <v>2579</v>
      </c>
      <c r="B58" s="506"/>
      <c r="C58" s="506"/>
      <c r="D58" s="506"/>
      <c r="E58" s="506"/>
      <c r="F58" s="506"/>
      <c r="G58" s="506"/>
    </row>
    <row r="59" spans="1:7" s="1" customFormat="1" ht="20.100000000000001" customHeight="1">
      <c r="A59" s="506" t="s">
        <v>2580</v>
      </c>
      <c r="B59" s="506"/>
      <c r="C59" s="506"/>
      <c r="D59" s="506"/>
      <c r="E59" s="4"/>
      <c r="F59" s="4"/>
      <c r="G59" s="4"/>
    </row>
    <row r="60" spans="1:7" s="1" customFormat="1" ht="20.100000000000001" customHeight="1">
      <c r="A60" s="4" t="s">
        <v>219</v>
      </c>
      <c r="B60" s="4" t="s">
        <v>2581</v>
      </c>
      <c r="C60" s="4" t="s">
        <v>2582</v>
      </c>
      <c r="D60" s="4" t="s">
        <v>2583</v>
      </c>
      <c r="E60" s="4" t="s">
        <v>1585</v>
      </c>
      <c r="F60" s="4"/>
      <c r="G60" s="4" t="s">
        <v>2584</v>
      </c>
    </row>
    <row r="61" spans="1:7" ht="20.100000000000001" customHeight="1">
      <c r="A61" s="509"/>
      <c r="B61" s="5" t="s">
        <v>1589</v>
      </c>
      <c r="C61" s="6" t="s">
        <v>2691</v>
      </c>
      <c r="D61" s="5" t="s">
        <v>2692</v>
      </c>
      <c r="E61" s="5">
        <v>0.7</v>
      </c>
      <c r="F61" s="5" t="s">
        <v>2693</v>
      </c>
      <c r="G61" s="5" t="s">
        <v>2694</v>
      </c>
    </row>
    <row r="62" spans="1:7" ht="20.100000000000001" customHeight="1">
      <c r="A62" s="509"/>
      <c r="B62" s="5" t="s">
        <v>1589</v>
      </c>
      <c r="C62" s="6" t="s">
        <v>2695</v>
      </c>
      <c r="D62" s="5" t="s">
        <v>2696</v>
      </c>
      <c r="E62" s="5">
        <v>0.24</v>
      </c>
      <c r="F62" s="5" t="s">
        <v>2693</v>
      </c>
      <c r="G62" s="5" t="s">
        <v>2694</v>
      </c>
    </row>
    <row r="63" spans="1:7" ht="20.100000000000001" customHeight="1">
      <c r="A63" s="5" t="s">
        <v>2697</v>
      </c>
      <c r="B63" s="5" t="s">
        <v>1589</v>
      </c>
      <c r="C63" s="6" t="s">
        <v>2698</v>
      </c>
      <c r="D63" s="5" t="s">
        <v>2699</v>
      </c>
      <c r="E63" s="5">
        <v>0.95</v>
      </c>
      <c r="F63" s="5" t="s">
        <v>2693</v>
      </c>
      <c r="G63" s="5" t="s">
        <v>2694</v>
      </c>
    </row>
    <row r="64" spans="1:7" ht="20.100000000000001" customHeight="1">
      <c r="A64" s="5" t="s">
        <v>155</v>
      </c>
      <c r="B64" s="5" t="s">
        <v>1589</v>
      </c>
      <c r="C64" s="6" t="s">
        <v>2700</v>
      </c>
      <c r="D64" s="5" t="s">
        <v>2701</v>
      </c>
      <c r="E64" s="5">
        <v>0.65</v>
      </c>
      <c r="F64" s="5" t="s">
        <v>2693</v>
      </c>
      <c r="G64" s="5" t="s">
        <v>2694</v>
      </c>
    </row>
    <row r="65" spans="1:7" ht="20.100000000000001" customHeight="1">
      <c r="A65" s="5"/>
      <c r="B65" s="5" t="s">
        <v>1589</v>
      </c>
      <c r="C65" s="6" t="s">
        <v>2702</v>
      </c>
      <c r="D65" s="5" t="s">
        <v>2703</v>
      </c>
      <c r="E65" s="5">
        <v>0.5</v>
      </c>
      <c r="F65" s="5" t="s">
        <v>2693</v>
      </c>
      <c r="G65" s="5"/>
    </row>
    <row r="66" spans="1:7" ht="20.100000000000001" customHeight="1">
      <c r="A66" s="5"/>
      <c r="B66" s="5" t="s">
        <v>1589</v>
      </c>
      <c r="C66" s="6" t="s">
        <v>2704</v>
      </c>
      <c r="D66" s="5" t="s">
        <v>2705</v>
      </c>
      <c r="E66" s="5">
        <v>0.48</v>
      </c>
      <c r="F66" s="5" t="s">
        <v>2693</v>
      </c>
      <c r="G66" s="5"/>
    </row>
    <row r="67" spans="1:7" ht="20.100000000000001" customHeight="1">
      <c r="A67" s="509" t="s">
        <v>163</v>
      </c>
      <c r="B67" s="5" t="s">
        <v>1589</v>
      </c>
      <c r="C67" s="6" t="s">
        <v>2706</v>
      </c>
      <c r="D67" s="5">
        <v>12000</v>
      </c>
      <c r="E67" s="5">
        <v>1.2</v>
      </c>
      <c r="F67" s="5" t="s">
        <v>2693</v>
      </c>
      <c r="G67" s="5" t="s">
        <v>2707</v>
      </c>
    </row>
    <row r="68" spans="1:7" ht="20.100000000000001" customHeight="1">
      <c r="A68" s="509"/>
      <c r="B68" s="5" t="s">
        <v>1589</v>
      </c>
      <c r="C68" s="6" t="s">
        <v>2708</v>
      </c>
      <c r="D68" s="5">
        <v>12000</v>
      </c>
      <c r="E68" s="5">
        <v>1.2</v>
      </c>
      <c r="F68" s="5" t="s">
        <v>2693</v>
      </c>
      <c r="G68" s="5" t="s">
        <v>2707</v>
      </c>
    </row>
    <row r="69" spans="1:7" ht="20.100000000000001" customHeight="1">
      <c r="A69" s="509"/>
      <c r="B69" s="5" t="s">
        <v>1589</v>
      </c>
      <c r="C69" s="6" t="s">
        <v>2709</v>
      </c>
      <c r="D69" s="453" t="s">
        <v>1716</v>
      </c>
      <c r="E69" s="5">
        <v>1</v>
      </c>
      <c r="F69" s="5" t="s">
        <v>2693</v>
      </c>
      <c r="G69" s="5" t="s">
        <v>2707</v>
      </c>
    </row>
    <row r="70" spans="1:7" ht="20.100000000000001" customHeight="1">
      <c r="A70" s="509"/>
      <c r="B70" s="5" t="s">
        <v>1589</v>
      </c>
      <c r="C70" s="6" t="s">
        <v>2710</v>
      </c>
      <c r="D70" s="453" t="s">
        <v>1716</v>
      </c>
      <c r="E70" s="5">
        <v>1</v>
      </c>
      <c r="F70" s="5" t="s">
        <v>2693</v>
      </c>
      <c r="G70" s="5" t="s">
        <v>2707</v>
      </c>
    </row>
    <row r="71" spans="1:7" ht="20.100000000000001" customHeight="1">
      <c r="A71" s="509"/>
      <c r="B71" s="5" t="s">
        <v>1589</v>
      </c>
      <c r="C71" s="6" t="s">
        <v>2711</v>
      </c>
      <c r="D71" s="5">
        <v>15000</v>
      </c>
      <c r="E71" s="5">
        <v>1.5</v>
      </c>
      <c r="F71" s="5" t="s">
        <v>2693</v>
      </c>
      <c r="G71" s="5" t="s">
        <v>2707</v>
      </c>
    </row>
    <row r="72" spans="1:7" ht="20.100000000000001" customHeight="1">
      <c r="A72" s="509"/>
      <c r="B72" s="5" t="s">
        <v>1589</v>
      </c>
      <c r="C72" s="6" t="s">
        <v>2712</v>
      </c>
      <c r="D72" s="453" t="s">
        <v>2713</v>
      </c>
      <c r="E72" s="5">
        <v>10</v>
      </c>
      <c r="F72" s="5" t="s">
        <v>2693</v>
      </c>
      <c r="G72" s="5" t="s">
        <v>2714</v>
      </c>
    </row>
    <row r="73" spans="1:7" ht="20.100000000000001" customHeight="1">
      <c r="A73" s="509" t="s">
        <v>165</v>
      </c>
      <c r="B73" s="5" t="s">
        <v>1589</v>
      </c>
      <c r="C73" s="6" t="s">
        <v>2715</v>
      </c>
      <c r="D73" s="5">
        <v>5000</v>
      </c>
      <c r="E73" s="5">
        <v>0.5</v>
      </c>
      <c r="F73" s="5" t="s">
        <v>2693</v>
      </c>
      <c r="G73" s="5" t="s">
        <v>2707</v>
      </c>
    </row>
    <row r="74" spans="1:7" ht="20.100000000000001" customHeight="1">
      <c r="A74" s="509"/>
      <c r="B74" s="5" t="s">
        <v>1589</v>
      </c>
      <c r="C74" s="6" t="s">
        <v>2716</v>
      </c>
      <c r="D74" s="5">
        <v>1200</v>
      </c>
      <c r="E74" s="5">
        <v>0.12</v>
      </c>
      <c r="F74" s="5" t="s">
        <v>2693</v>
      </c>
      <c r="G74" s="5" t="s">
        <v>2717</v>
      </c>
    </row>
    <row r="75" spans="1:7" ht="20.100000000000001" customHeight="1">
      <c r="A75" s="509" t="s">
        <v>158</v>
      </c>
      <c r="B75" s="5" t="s">
        <v>1589</v>
      </c>
      <c r="C75" s="6" t="s">
        <v>2718</v>
      </c>
      <c r="D75" s="5" t="s">
        <v>2719</v>
      </c>
      <c r="E75" s="5">
        <v>4</v>
      </c>
      <c r="F75" s="5" t="s">
        <v>2693</v>
      </c>
      <c r="G75" s="5" t="s">
        <v>6</v>
      </c>
    </row>
    <row r="76" spans="1:7" ht="20.100000000000001" customHeight="1">
      <c r="A76" s="509"/>
      <c r="B76" s="5" t="s">
        <v>1589</v>
      </c>
      <c r="C76" s="6" t="s">
        <v>2720</v>
      </c>
      <c r="D76" s="5" t="s">
        <v>2721</v>
      </c>
      <c r="E76" s="5">
        <v>1</v>
      </c>
      <c r="F76" s="5" t="s">
        <v>2693</v>
      </c>
      <c r="G76" s="5" t="s">
        <v>6</v>
      </c>
    </row>
    <row r="77" spans="1:7" ht="20.100000000000001" customHeight="1">
      <c r="A77" s="5" t="s">
        <v>147</v>
      </c>
      <c r="B77" s="5" t="s">
        <v>1589</v>
      </c>
      <c r="C77" s="6"/>
      <c r="D77" s="5"/>
      <c r="E77" s="5">
        <v>4</v>
      </c>
      <c r="F77" s="5"/>
      <c r="G77" s="5"/>
    </row>
    <row r="78" spans="1:7" ht="20.100000000000001" customHeight="1">
      <c r="A78" s="5" t="s">
        <v>148</v>
      </c>
      <c r="B78" s="5" t="s">
        <v>1589</v>
      </c>
      <c r="C78" s="6"/>
      <c r="D78" s="5"/>
      <c r="E78" s="5">
        <v>6</v>
      </c>
      <c r="F78" s="5"/>
      <c r="G78" s="5"/>
    </row>
    <row r="79" spans="1:7" ht="20.100000000000001" customHeight="1">
      <c r="A79" s="596" t="s">
        <v>2722</v>
      </c>
      <c r="B79" s="596"/>
      <c r="C79" s="596"/>
      <c r="D79" s="596"/>
      <c r="E79" s="5">
        <v>35.04</v>
      </c>
      <c r="F79" s="5"/>
      <c r="G79" s="5"/>
    </row>
    <row r="80" spans="1:7" ht="20.100000000000001" customHeight="1">
      <c r="A80" s="596" t="s">
        <v>2690</v>
      </c>
      <c r="B80" s="596"/>
      <c r="C80" s="596"/>
      <c r="D80" s="596"/>
      <c r="E80" s="596"/>
      <c r="F80" s="596"/>
      <c r="G80" s="596"/>
    </row>
    <row r="81" spans="1:7" ht="20.100000000000001" customHeight="1">
      <c r="A81" s="5"/>
      <c r="B81" s="5"/>
      <c r="C81" s="5"/>
      <c r="D81" s="5"/>
      <c r="E81" s="5"/>
      <c r="F81" s="5"/>
      <c r="G81" s="5"/>
    </row>
    <row r="82" spans="1:7" ht="20.100000000000001" customHeight="1">
      <c r="A82" s="9" t="s">
        <v>2723</v>
      </c>
      <c r="B82" s="598" t="s">
        <v>2724</v>
      </c>
      <c r="C82" s="598"/>
      <c r="D82" s="598"/>
      <c r="E82" s="598"/>
      <c r="F82" s="598"/>
      <c r="G82" s="598"/>
    </row>
  </sheetData>
  <mergeCells count="23">
    <mergeCell ref="A79:D79"/>
    <mergeCell ref="A80:G80"/>
    <mergeCell ref="B82:G82"/>
    <mergeCell ref="A4:A6"/>
    <mergeCell ref="A7:A11"/>
    <mergeCell ref="A12:A17"/>
    <mergeCell ref="A18:A20"/>
    <mergeCell ref="A21:A25"/>
    <mergeCell ref="A27:A29"/>
    <mergeCell ref="A30:A37"/>
    <mergeCell ref="A38:A43"/>
    <mergeCell ref="A46:A48"/>
    <mergeCell ref="A49:A53"/>
    <mergeCell ref="A61:A62"/>
    <mergeCell ref="A67:A72"/>
    <mergeCell ref="A73:A74"/>
    <mergeCell ref="A75:A76"/>
    <mergeCell ref="A59:D59"/>
    <mergeCell ref="A1:G1"/>
    <mergeCell ref="A2:D2"/>
    <mergeCell ref="A54:D54"/>
    <mergeCell ref="A55:G55"/>
    <mergeCell ref="A58:G58"/>
  </mergeCells>
  <phoneticPr fontId="62" type="noConversion"/>
  <pageMargins left="0.75" right="0.75" top="1" bottom="1" header="0.5" footer="0.5"/>
  <pageSetup paperSize="9"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2">
    <comment s:ref="U64" rgbClr="93C460"/>
  </commentList>
  <commentList sheetStid="3">
    <comment s:ref="Q44" rgbClr="93C460"/>
    <comment s:ref="Q61" rgbClr="93C460"/>
    <comment s:ref="T61" rgbClr="93C460"/>
    <comment s:ref="I70" rgbClr="93C460"/>
    <comment s:ref="J70" rgbClr="93C460"/>
    <comment s:ref="Q70" rgbClr="93C460"/>
    <comment s:ref="R70" rgbClr="93C460"/>
  </commentList>
  <commentList sheetStid="6">
    <comment s:ref="U6" rgbClr="93C5CC"/>
    <comment s:ref="U16" rgbClr="93C5CC"/>
    <comment s:ref="CC16" rgbClr="93C5CC"/>
    <comment s:ref="HA22" rgbClr="6FC4B8"/>
    <comment s:ref="HE22" rgbClr="6FC4B8"/>
  </commentList>
  <commentList sheetStid="8">
    <comment s:ref="P3" rgbClr="93C460"/>
    <comment s:ref="Q3" rgbClr="93C460"/>
    <comment s:ref="P4" rgbClr="93C460"/>
    <comment s:ref="Q4" rgbClr="93C460"/>
    <comment s:ref="P5" rgbClr="93C460"/>
    <comment s:ref="Q5" rgbClr="93C460"/>
  </commentList>
  <commentList sheetStid="7">
    <comment s:ref="M65" rgbClr="93C460"/>
    <comment s:ref="H71" rgbClr="93C460"/>
    <comment s:ref="G72" rgbClr="93C460"/>
    <comment s:ref="I72" rgbClr="93C460"/>
    <comment s:ref="J72" rgbClr="93C460"/>
    <comment s:ref="K72" rgbClr="93C460"/>
    <comment s:ref="L72" rgbClr="93C460"/>
    <comment s:ref="M72" rgbClr="93C460"/>
    <comment s:ref="C73" rgbClr="93C460"/>
    <comment s:ref="M73" rgbClr="93C460"/>
    <comment s:ref="O73" rgbClr="93C460"/>
    <comment s:ref="I74" rgbClr="93C460"/>
    <comment s:ref="I80" rgbClr="93C460"/>
    <comment s:ref="K88" rgbClr="93C460"/>
    <comment s:ref="M88" rgbClr="93C460"/>
    <comment s:ref="Q105" rgbClr="93C460"/>
    <comment s:ref="Q106" rgbClr="93C460"/>
    <comment s:ref="Q107" rgbClr="93C460"/>
  </commentList>
  <commentList sheetStid="41"/>
  <commentList sheetStid="9">
    <comment s:ref="S19" rgbClr="93C460"/>
    <comment s:ref="N52" rgbClr="93C460"/>
    <comment s:ref="T60" rgbClr="93C460"/>
    <comment s:ref="G63" rgbClr="93C460"/>
  </commentList>
  <commentList sheetStid="12">
    <comment s:ref="C93" rgbClr="93C460"/>
  </commentList>
  <commentList sheetStid="14">
    <comment s:ref="J79" rgbClr="93C460"/>
  </commentList>
  <commentList sheetStid="16">
    <comment s:ref="A204" rgbClr="93C460"/>
  </commentList>
  <commentList sheetStid="57">
    <comment s:ref="A4" rgbClr="E49B98"/>
  </commentList>
  <commentList sheetStid="19"/>
  <commentList sheetStid="18"/>
  <commentList sheetStid="40"/>
  <commentList sheetStid="23"/>
  <commentList sheetStid="24">
    <comment s:ref="B67" rgbClr="93C5CC"/>
    <comment s:ref="C67" rgbClr="93C5CC"/>
  </commentList>
</comments>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52</vt:i4>
      </vt:variant>
    </vt:vector>
  </HeadingPairs>
  <TitlesOfParts>
    <vt:vector size="52" baseType="lpstr">
      <vt:lpstr>样本点选取</vt:lpstr>
      <vt:lpstr>生猪数据库·目录</vt:lpstr>
      <vt:lpstr>历史猪价</vt:lpstr>
      <vt:lpstr>二育</vt:lpstr>
      <vt:lpstr>鲜销率</vt:lpstr>
      <vt:lpstr>周度-商品猪出栏价</vt:lpstr>
      <vt:lpstr>周度-体重</vt:lpstr>
      <vt:lpstr>周度-各体重段价差</vt:lpstr>
      <vt:lpstr>周度-养殖利润最新</vt:lpstr>
      <vt:lpstr>周度-当期、预期成本</vt:lpstr>
      <vt:lpstr>周度-成本计算附件</vt:lpstr>
      <vt:lpstr>育肥全价料出厂价</vt:lpstr>
      <vt:lpstr>周度-毛白价差</vt:lpstr>
      <vt:lpstr>周度-50公斤二元母猪价格</vt:lpstr>
      <vt:lpstr>周度-规模场15公斤仔猪出栏价</vt:lpstr>
      <vt:lpstr>周度-河南屠宰白条成本</vt:lpstr>
      <vt:lpstr>周度-淘汰母猪价格</vt:lpstr>
      <vt:lpstr>周度-宰后结算价</vt:lpstr>
      <vt:lpstr>周度-冻品库存</vt:lpstr>
      <vt:lpstr>周度-冻品库存多样本</vt:lpstr>
      <vt:lpstr>周度-猪肉价（前三等级白条均价）</vt:lpstr>
      <vt:lpstr>周度-猪肉产品价格</vt:lpstr>
      <vt:lpstr>周度-屠宰企业日度屠宰量</vt:lpstr>
      <vt:lpstr>周度-屠宰新2022.10.28</vt:lpstr>
      <vt:lpstr>周度-养殖利润</vt:lpstr>
      <vt:lpstr>月度出栏完成率</vt:lpstr>
      <vt:lpstr>月度计划出栏量</vt:lpstr>
      <vt:lpstr>月度-猪料销量</vt:lpstr>
      <vt:lpstr>月度-淘汰母猪屠宰厂宰杀量</vt:lpstr>
      <vt:lpstr>月度-屠宰厂公母比例</vt:lpstr>
      <vt:lpstr>月度-屠宰企业开工率</vt:lpstr>
      <vt:lpstr>月度-生产指标（2021.5.7新增）</vt:lpstr>
      <vt:lpstr>月度-生产指标2</vt:lpstr>
      <vt:lpstr>国产冻品2-4号肉价格</vt:lpstr>
      <vt:lpstr>月度-二元三元能繁比例</vt:lpstr>
      <vt:lpstr>月度-能繁母猪存栏（2020年2月新增）</vt:lpstr>
      <vt:lpstr>月度-小猪存栏（2020年5月新增）</vt:lpstr>
      <vt:lpstr>月度-中猪存栏（2020年5月新增）</vt:lpstr>
      <vt:lpstr>月度-大猪存栏（2020年5月新增）</vt:lpstr>
      <vt:lpstr>月度-商品猪出栏量</vt:lpstr>
      <vt:lpstr>月度-原种场二元后备母猪销量及出栏日龄</vt:lpstr>
      <vt:lpstr>月度-能繁母猪存栏量</vt:lpstr>
      <vt:lpstr>月度-小猪（50公斤以下）存栏</vt:lpstr>
      <vt:lpstr>月度-中猪（50-80公斤）存栏</vt:lpstr>
      <vt:lpstr>月度-大猪（80公斤以上）月度存栏</vt:lpstr>
      <vt:lpstr>月度猪肉供应占比</vt:lpstr>
      <vt:lpstr>各存栏规模</vt:lpstr>
      <vt:lpstr>历史出栏体重</vt:lpstr>
      <vt:lpstr>重要部位冻品进口</vt:lpstr>
      <vt:lpstr>周&amp;月度-三元母猪价格</vt:lpstr>
      <vt:lpstr>减产能较2018年7月30日</vt:lpstr>
      <vt:lpstr>新增猪场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2022-02-10T02:35:00Z</dcterms:created>
  <dcterms:modified xsi:type="dcterms:W3CDTF">2023-03-16T09:28:44Z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2B095EFBA0B8450D81CBAB5AD01C4543</vt:lpwstr>
  </property>
  <property fmtid="{D5CDD505-2E9C-101B-9397-08002B2CF9AE}" pid="3" name="KSOProductBuildVer">
    <vt:lpwstr>2052-11.1.0.12970</vt:lpwstr>
  </property>
  <property fmtid="{D5CDD505-2E9C-101B-9397-08002B2CF9AE}" pid="4" name="commondata">
    <vt:lpwstr>eyJoZGlkIjoiNmI4MTQ0YzUyMWJhMWJlNDA4ODUwYWY4MjYyM2IyNjAifQ==</vt:lpwstr>
  </property>
  <property fmtid="{D5CDD505-2E9C-101B-9397-08002B2CF9AE}" pid="5" name="KSOReadingLayout">
    <vt:bool>false</vt:bool>
  </property>
</Properties>
</file>