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'l\Desktop\生猪数据库\"/>
    </mc:Choice>
  </mc:AlternateContent>
  <xr:revisionPtr revIDLastSave="0" documentId="13_ncr:1_{D47F20C2-222C-4BB6-AB86-93673876B4E3}" xr6:coauthVersionLast="47" xr6:coauthVersionMax="47" xr10:uidLastSave="{00000000-0000-0000-0000-000000000000}"/>
  <bookViews>
    <workbookView xWindow="32280" yWindow="-120" windowWidth="29040" windowHeight="15720" xr2:uid="{6AD9E496-FE89-4A86-B8AD-6D8FB373BA0B}"/>
  </bookViews>
  <sheets>
    <sheet name="农业部-新生健仔数" sheetId="1" r:id="rId1"/>
    <sheet name="畜牧协会-新生健仔数" sheetId="2" r:id="rId2"/>
    <sheet name="猪精销量" sheetId="4" r:id="rId3"/>
    <sheet name="新生仔猪数-农业部" sheetId="3" r:id="rId4"/>
  </sheets>
  <externalReferences>
    <externalReference r:id="rId5"/>
    <externalReference r:id="rId6"/>
    <externalReference r:id="rId7"/>
    <externalReference r:id="rId8"/>
  </externalReferences>
  <definedNames>
    <definedName name="ES_BS_AccountReceivable">[1]资产负债表!#REF!</definedName>
    <definedName name="ES_BS_ConstructionInProcess">[1]资产负债表!#REF!</definedName>
    <definedName name="ES_BS_Inventories">[1]资产负债表!#REF!</definedName>
    <definedName name="ES_BS_THISYEAR">[1]资产负债表!$I$3</definedName>
    <definedName name="ES_BS_THISYEAR_A1">[1]资产负债表!$H$3</definedName>
    <definedName name="ES_BS_THISYEAR_A2">[1]资产负债表!$G$3</definedName>
    <definedName name="ES_BS_THISYEAR_A3">[1]资产负债表!$F$3</definedName>
    <definedName name="ES_CAPEX_EXCESSCASH_B">[1]融资!#REF!</definedName>
    <definedName name="ES_CAPEX_SHORTTERMDEBT_B">[1]融资!#REF!</definedName>
    <definedName name="ES_CAPEX_THISYEAR">[1]投资!$G$3</definedName>
    <definedName name="ES_CAPEX_THISYEAR_A1">[1]投资!$F$3</definedName>
    <definedName name="ES_CAPEX_THISYEAR_A2">[1]投资!$E$3</definedName>
    <definedName name="ES_CAPEX_THISYEAR_A3">[1]投资!$D$3</definedName>
    <definedName name="ES_CAPEX_THISYEAR_F1">[1]投资!$H$3</definedName>
    <definedName name="ES_CAPEX_THISYEAR_F2">[1]投资!$I$3</definedName>
    <definedName name="ES_CAPEX_THISYEAR_F3">[1]投资!$J$3</definedName>
    <definedName name="ES_CAPEX_THISYEAR_F4">[1]投资!$K$3</definedName>
    <definedName name="ES_CD">[2]融资!$F$48</definedName>
    <definedName name="ES_CD_FE4">[3]融资!$H$48</definedName>
    <definedName name="ES_CurrentPrice">[1]设置!$E$17</definedName>
    <definedName name="ES_CurrentReportYear">[1]设置!$E$13</definedName>
    <definedName name="ES_CurrentYear">[1]设置!$E$12</definedName>
    <definedName name="ES_EC_THISYEAR">[1]股东权益变动表!$D$3</definedName>
    <definedName name="ES_EI1">#REF!</definedName>
    <definedName name="ES_EI1_END">#REF!</definedName>
    <definedName name="ES_EI10">#REF!</definedName>
    <definedName name="ES_EI10_END">#REF!</definedName>
    <definedName name="ES_EI2">#REF!</definedName>
    <definedName name="ES_EI2_END">#REF!</definedName>
    <definedName name="ES_EI3">#REF!</definedName>
    <definedName name="ES_EI3_END">#REF!</definedName>
    <definedName name="ES_EI4">#REF!</definedName>
    <definedName name="ES_EI4_END">#REF!</definedName>
    <definedName name="ES_EI5">#REF!</definedName>
    <definedName name="ES_EI5_END">#REF!</definedName>
    <definedName name="ES_EI6">#REF!</definedName>
    <definedName name="ES_EI6_END">#REF!</definedName>
    <definedName name="ES_EI7">#REF!</definedName>
    <definedName name="ES_EI7_END">#REF!</definedName>
    <definedName name="ES_EI8">#REF!</definedName>
    <definedName name="ES_EI8_END">#REF!</definedName>
    <definedName name="ES_EI9">#REF!</definedName>
    <definedName name="ES_EI9_END">#REF!</definedName>
    <definedName name="ES_EICOUNT">#REF!</definedName>
    <definedName name="ES_EP_EVA">[1]绝对估值!$R$16</definedName>
    <definedName name="ES_FCF_EVA">[1]绝对估值!$R$21</definedName>
    <definedName name="ES_GrowthRate">[1]绝对估值!$C$15</definedName>
    <definedName name="ES_GrowthRate2">[1]绝对估值!$C$13</definedName>
    <definedName name="ES_IEQUITY_COUNT">#REF!</definedName>
    <definedName name="ES_IEQUITY1">#REF!</definedName>
    <definedName name="ES_IEQUITY1_END">#REF!</definedName>
    <definedName name="ES_IEQUITY10">#REF!</definedName>
    <definedName name="ES_IEQUITY10_END">#REF!</definedName>
    <definedName name="ES_IEQUITY2">#REF!</definedName>
    <definedName name="ES_IEQUITY2_END">#REF!</definedName>
    <definedName name="ES_IEQUITY3">#REF!</definedName>
    <definedName name="ES_IEQUITY3_END">#REF!</definedName>
    <definedName name="ES_IEQUITY4">#REF!</definedName>
    <definedName name="ES_IEQUITY4_END">#REF!</definedName>
    <definedName name="ES_IEQUITY5">#REF!</definedName>
    <definedName name="ES_IEQUITY5_END">#REF!</definedName>
    <definedName name="ES_IEQUITY6">#REF!</definedName>
    <definedName name="ES_IEQUITY6_END">#REF!</definedName>
    <definedName name="ES_IEQUITY7">#REF!</definedName>
    <definedName name="ES_IEQUITY7_END">#REF!</definedName>
    <definedName name="ES_IEQUITY8">#REF!</definedName>
    <definedName name="ES_IEQUITY8_END">#REF!</definedName>
    <definedName name="ES_IEQUITY9">#REF!</definedName>
    <definedName name="ES_IEQUITY9_END">#REF!</definedName>
    <definedName name="ES_INCOME_FE1">[3]利润表!$H$11</definedName>
    <definedName name="ES_IS_THISYEAR">[1]利润表!$G$3</definedName>
    <definedName name="ES_IS_THISYEAR_A1">[1]利润表!$F$3</definedName>
    <definedName name="ES_IS_THISYEAR_A2">[1]利润表!$E$3</definedName>
    <definedName name="ES_IS_THISYEAR_A3">[1]利润表!$D$3</definedName>
    <definedName name="ES_IS_THISYEAR_F1">[1]利润表!$H$3</definedName>
    <definedName name="ES_IS_THISYEAR_F2">[1]利润表!$I$3</definedName>
    <definedName name="ES_IS_THISYEAR_F3">[1]利润表!$J$3</definedName>
    <definedName name="ES_OutstandingShare">[1]设置!$E$18</definedName>
    <definedName name="ES_PriceDate">[1]设置!$E$11</definedName>
    <definedName name="ES_PRODUCT_COL">#REF!</definedName>
    <definedName name="ES_PRODUCT_COL_END">#REF!</definedName>
    <definedName name="ES_PRODUCT_COUNT">#REF!</definedName>
    <definedName name="ES_PRODUCT1">#REF!</definedName>
    <definedName name="ES_PRODUCT1_END">#REF!</definedName>
    <definedName name="ES_PRODUCT10">#REF!</definedName>
    <definedName name="ES_PRODUCT10_END">#REF!</definedName>
    <definedName name="ES_PRODUCT2">#REF!</definedName>
    <definedName name="ES_PRODUCT2_END">#REF!</definedName>
    <definedName name="ES_PRODUCT3">#REF!</definedName>
    <definedName name="ES_PRODUCT3_END">#REF!</definedName>
    <definedName name="ES_PRODUCT4">#REF!</definedName>
    <definedName name="ES_PRODUCT4_END">#REF!</definedName>
    <definedName name="ES_PRODUCT5">#REF!</definedName>
    <definedName name="ES_PRODUCT5_END">#REF!</definedName>
    <definedName name="ES_PRODUCT6">#REF!</definedName>
    <definedName name="ES_PRODUCT6_END">#REF!</definedName>
    <definedName name="ES_PRODUCT7">#REF!</definedName>
    <definedName name="ES_PRODUCT7_END">#REF!</definedName>
    <definedName name="ES_PRODUCT8">#REF!</definedName>
    <definedName name="ES_PRODUCT8_END">#REF!</definedName>
    <definedName name="ES_PRODUCT9">#REF!</definedName>
    <definedName name="ES_PRODUCT9_END">#REF!</definedName>
    <definedName name="ES_PUNIT">#REF!</definedName>
    <definedName name="ES_QoQYEAR">'[1]利润表(QoQ)'!$B$2</definedName>
    <definedName name="ES_QUNIT">#REF!</definedName>
    <definedName name="ES_RC_THISYEAR">#REF!</definedName>
    <definedName name="ES_RC_THISYEAR_A1">#REF!</definedName>
    <definedName name="ES_RC_THISYEAR_F1">#REF!</definedName>
    <definedName name="ES_RC_THISYEAR_F2">#REF!</definedName>
    <definedName name="ES_RC_THISYEAR_F3">#REF!</definedName>
    <definedName name="ES_ReportID">[1]设置!$D$67</definedName>
    <definedName name="ES_SP_THISYEAR">[1]预测假设!$G$3</definedName>
    <definedName name="ES_SP_THISYEAR_A1">[1]预测假设!$F$3</definedName>
    <definedName name="ES_SP_THISYEAR_A2">[1]预测假设!$E$3</definedName>
    <definedName name="ES_SP_THISYEAR_A3">[1]预测假设!$D$3</definedName>
    <definedName name="ES_SPRODUCT1">#REF!</definedName>
    <definedName name="ES_SPRODUCT1_END">#REF!</definedName>
    <definedName name="ES_SPRODUCT10">#REF!</definedName>
    <definedName name="ES_SPRODUCT10_END">#REF!</definedName>
    <definedName name="ES_SPRODUCT2">#REF!</definedName>
    <definedName name="ES_SPRODUCT2_END">#REF!</definedName>
    <definedName name="ES_SPRODUCT3">#REF!</definedName>
    <definedName name="ES_SPRODUCT3_END">#REF!</definedName>
    <definedName name="ES_SPRODUCT4">#REF!</definedName>
    <definedName name="ES_SPRODUCT4_END">#REF!</definedName>
    <definedName name="ES_SPRODUCT5">#REF!</definedName>
    <definedName name="ES_SPRODUCT5_END">#REF!</definedName>
    <definedName name="ES_SPRODUCT6">#REF!</definedName>
    <definedName name="ES_SPRODUCT6_END">#REF!</definedName>
    <definedName name="ES_SPRODUCT7">#REF!</definedName>
    <definedName name="ES_SPRODUCT7_END">#REF!</definedName>
    <definedName name="ES_SPRODUCT8">#REF!</definedName>
    <definedName name="ES_SPRODUCT8_END">#REF!</definedName>
    <definedName name="ES_SPRODUCT9">#REF!</definedName>
    <definedName name="ES_SPRODUCT9_END">#REF!</definedName>
    <definedName name="ES_StockCode">[1]设置!$E$10</definedName>
    <definedName name="ES_TerminalValuation">[1]绝对估值!$R$20</definedName>
    <definedName name="ES_UNIT">[1]设置!$E$15</definedName>
    <definedName name="ES_VR_Beta">[1]绝对估值!$C$5</definedName>
    <definedName name="ES_VR_CostOfEquity">[1]绝对估值!$C$7</definedName>
    <definedName name="ES_VR_ReturnOfMarket">[1]绝对估值!$C$6</definedName>
    <definedName name="ES_VR_RiskFree">[1]绝对估值!$C$3</definedName>
    <definedName name="ES_VR_RiskPremium">[1]绝对估值!$C$4</definedName>
    <definedName name="ES_VR_WACC">[1]绝对估值!$C$8</definedName>
    <definedName name="ES_WACC_DDE">[1]绝对估值!$H$6</definedName>
    <definedName name="ES_WACC_EDE">[1]绝对估值!$H$7</definedName>
    <definedName name="wind">#REF!</definedName>
    <definedName name="生产效率指标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4" i="4"/>
  <c r="B28" i="1" l="1"/>
  <c r="B63" i="2"/>
  <c r="B64" i="2" s="1"/>
  <c r="D14" i="1"/>
  <c r="C22" i="1"/>
  <c r="C23" i="1"/>
  <c r="C24" i="1"/>
  <c r="C25" i="1"/>
  <c r="C26" i="1"/>
  <c r="C27" i="1"/>
  <c r="B62" i="2"/>
  <c r="C59" i="2"/>
  <c r="C60" i="2"/>
  <c r="C61" i="2"/>
  <c r="C58" i="2"/>
  <c r="D56" i="2" l="1"/>
  <c r="D21" i="1"/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8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<sst xmlns="http://schemas.openxmlformats.org/spreadsheetml/2006/main" count="8" uniqueCount="6">
  <si>
    <t>环比</t>
    <phoneticPr fontId="3" type="noConversion"/>
  </si>
  <si>
    <t>新生健仔（头）</t>
    <phoneticPr fontId="3" type="noConversion"/>
  </si>
  <si>
    <t>规模场10月份持平略降，11、12月都是2%的增长；我们检测散户9月增长2%，10月下降1.5%，11月增长0.9%，12月下降5%。</t>
  </si>
  <si>
    <t>来源：青松农牧</t>
    <phoneticPr fontId="3" type="noConversion"/>
  </si>
  <si>
    <t>新生健仔数（万头）-农业部</t>
    <phoneticPr fontId="3" type="noConversion"/>
  </si>
  <si>
    <t>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</si>
</sst>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/>
    <xf numFmtId="0" fontId="1" fillId="0" borderId="0"/>
  </cellStyleXfs>
  <cellXfs count="13">
    <xf numFmtId="0" fontId="0" fillId="0" borderId="0" xfId="0"/>
    <xf numFmtId="57" fontId="0" fillId="0" borderId="0" xfId="0" applyNumberFormat="1"/>
    <xf numFmtId="9" fontId="0" fillId="0" borderId="0" xfId="0" applyNumberFormat="1"/>
    <xf numFmtId="176" fontId="0" fillId="0" borderId="0" xfId="1" applyNumberFormat="1" applyFont="1" applyAlignment="1"/>
    <xf numFmtId="0" fontId="5" fillId="2" borderId="1" xfId="2" applyFont="1" applyFill="1" applyBorder="1" applyAlignment="1">
      <alignment horizontal="left" wrapText="1"/>
    </xf>
    <xf numFmtId="177" fontId="5" fillId="2" borderId="0" xfId="2" applyNumberFormat="1" applyFont="1" applyFill="1" applyAlignment="1">
      <alignment horizontal="left" wrapText="1"/>
    </xf>
    <xf numFmtId="177" fontId="0" fillId="0" borderId="0" xfId="0" applyNumberFormat="1"/>
    <xf numFmtId="9" fontId="0" fillId="0" borderId="0" xfId="1" applyFont="1" applyAlignmen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 applyAlignment="1"/>
    <xf numFmtId="0" fontId="6" fillId="0" borderId="0" xfId="3" applyFont="1"/>
    <xf numFmtId="0" fontId="1" fillId="0" borderId="0" xfId="3"/>
  </cellXfs>
  <cellStyles count="4">
    <cellStyle name="百分比" xfId="1" builtinId="5"/>
    <cellStyle name="常规" xfId="0" builtinId="0"/>
    <cellStyle name="常规 3" xfId="3" xr:uid="{20473DE1-2AE4-4C01-83A8-09259A18452E}"/>
    <cellStyle name="常规_Sheet1" xfId="2" xr:uid="{AEA00995-9954-429E-BE0E-F56ECC076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956489974835625E-2"/>
          <c:y val="4.7362755651237889E-2"/>
          <c:w val="0.85864883513272183"/>
          <c:h val="0.85631896120627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'农业部-新生健仔数'!$B$2</c:f>
              <c:strCache>
                <c:ptCount val="1"/>
                <c:pt idx="0">
                  <c:v>新生健仔数（万头）-农业部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numRef>
              <c:f>'农业部-新生健仔数'!$A$3:$A$28</c:f>
              <c:numCache>
                <c:formatCode>yyyy"年"m"月"</c:formatCode>
                <c:ptCount val="2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</c:numCache>
            </c:numRef>
          </c:cat>
          <c:val>
            <c:numRef>
              <c:f>'农业部-新生健仔数'!$B$3:$B$28</c:f>
              <c:numCache>
                <c:formatCode>General</c:formatCode>
                <c:ptCount val="26"/>
                <c:pt idx="0">
                  <c:v>2926</c:v>
                </c:pt>
                <c:pt idx="1">
                  <c:v>2888</c:v>
                </c:pt>
                <c:pt idx="2">
                  <c:v>3015</c:v>
                </c:pt>
                <c:pt idx="3">
                  <c:v>3042</c:v>
                </c:pt>
                <c:pt idx="4">
                  <c:v>3047</c:v>
                </c:pt>
                <c:pt idx="5">
                  <c:v>3157</c:v>
                </c:pt>
                <c:pt idx="6">
                  <c:v>3186</c:v>
                </c:pt>
                <c:pt idx="7">
                  <c:v>3348</c:v>
                </c:pt>
                <c:pt idx="8">
                  <c:v>3472</c:v>
                </c:pt>
                <c:pt idx="9">
                  <c:v>3299</c:v>
                </c:pt>
                <c:pt idx="10">
                  <c:v>3360</c:v>
                </c:pt>
                <c:pt idx="11">
                  <c:v>3360</c:v>
                </c:pt>
                <c:pt idx="12">
                  <c:v>3108</c:v>
                </c:pt>
                <c:pt idx="13">
                  <c:v>3102</c:v>
                </c:pt>
                <c:pt idx="14">
                  <c:v>3133</c:v>
                </c:pt>
                <c:pt idx="15">
                  <c:v>3258</c:v>
                </c:pt>
                <c:pt idx="16">
                  <c:v>3323</c:v>
                </c:pt>
                <c:pt idx="17">
                  <c:v>3390</c:v>
                </c:pt>
                <c:pt idx="18">
                  <c:v>3403</c:v>
                </c:pt>
                <c:pt idx="19">
                  <c:v>3471</c:v>
                </c:pt>
                <c:pt idx="20">
                  <c:v>3562</c:v>
                </c:pt>
                <c:pt idx="21">
                  <c:v>3547</c:v>
                </c:pt>
                <c:pt idx="22">
                  <c:v>3611</c:v>
                </c:pt>
                <c:pt idx="23">
                  <c:v>3702</c:v>
                </c:pt>
                <c:pt idx="24">
                  <c:v>3712</c:v>
                </c:pt>
                <c:pt idx="25" formatCode="0">
                  <c:v>3778.8160000000003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EA8-B563-576F6D04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176879"/>
        <c:axId val="1656176463"/>
      </c:barChart>
      <c:dateAx>
        <c:axId val="1656176879"/>
        <c:scaling>
          <c:orientation val="minMax"/>
        </c:scaling>
        <c:delete val="0"/>
        <c:axPos val="b"/>
        <c:numFmt formatCode="yy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463"/>
        <c:crosses val="autoZero"/>
        <c:auto val="1"/>
        <c:lblOffset val="100"/>
        <c:baseTimeUnit val="months"/>
      </c:dateAx>
      <c:valAx>
        <c:axId val="165617646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89288903320076"/>
          <c:y val="1.6581032860666412E-2"/>
          <c:w val="0.54390474064453287"/>
          <c:h val="0.13088936541705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956489974835625E-2"/>
          <c:y val="4.7362755651237889E-2"/>
          <c:w val="0.87174563627026147"/>
          <c:h val="0.88495214479424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'[4]P21-22'!$E$50</c:f>
              <c:strCache>
                <c:ptCount val="1"/>
                <c:pt idx="0">
                  <c:v>预计猪肉供给量（万吨）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numRef>
              <c:f>'[4]P21-22'!$D$69:$D$78</c:f>
              <c:numCache>
                <c:formatCode>General</c:formatCode>
                <c:ptCount val="10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</c:numCache>
            </c:numRef>
          </c:cat>
          <c:val>
            <c:numRef>
              <c:f>'[4]P21-22'!$E$69:$E$78</c:f>
              <c:numCache>
                <c:formatCode>General</c:formatCode>
                <c:ptCount val="10"/>
                <c:pt idx="0">
                  <c:v>447.80162937431584</c:v>
                </c:pt>
                <c:pt idx="1">
                  <c:v>447.39745766839951</c:v>
                </c:pt>
                <c:pt idx="2">
                  <c:v>477.01791174310483</c:v>
                </c:pt>
                <c:pt idx="3">
                  <c:v>478.20438336371348</c:v>
                </c:pt>
                <c:pt idx="4">
                  <c:v>481.5750983576242</c:v>
                </c:pt>
                <c:pt idx="5">
                  <c:v>493.03970270063263</c:v>
                </c:pt>
                <c:pt idx="6">
                  <c:v>456.14591118589726</c:v>
                </c:pt>
                <c:pt idx="7">
                  <c:v>448.36090327894931</c:v>
                </c:pt>
                <c:pt idx="8">
                  <c:v>473.66817268299434</c:v>
                </c:pt>
                <c:pt idx="9">
                  <c:v>479.97123414076219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A11-8B9B-763766EE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176879"/>
        <c:axId val="1656176463"/>
      </c:barChart>
      <c:lineChart>
        <c:grouping val="standard"/>
        <c:varyColors val="0"/>
        <c:ser>
          <c:idx val="1"/>
          <c:order val="1"/>
          <c:tx>
            <c:strRef>
              <c:f>'[4]P21-22'!$F$50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'[4]P21-22'!$D$69:$D$78</c:f>
              <c:numCache>
                <c:formatCode>General</c:formatCode>
                <c:ptCount val="10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</c:numCache>
            </c:numRef>
          </c:cat>
          <c:val>
            <c:numRef>
              <c:f>'[4]P21-22'!$F$69:$F$78</c:f>
              <c:numCache>
                <c:formatCode>General</c:formatCode>
                <c:ptCount val="10"/>
                <c:pt idx="0">
                  <c:v>-3.9670194357469879E-2</c:v>
                </c:pt>
                <c:pt idx="1">
                  <c:v>-9.0256863620852279E-4</c:v>
                </c:pt>
                <c:pt idx="2">
                  <c:v>6.6206129621459109E-2</c:v>
                </c:pt>
                <c:pt idx="3">
                  <c:v>2.487268489086869E-3</c:v>
                </c:pt>
                <c:pt idx="4">
                  <c:v>7.0486911270051245E-3</c:v>
                </c:pt>
                <c:pt idx="5">
                  <c:v>2.3806472515102151E-2</c:v>
                </c:pt>
                <c:pt idx="6">
                  <c:v>-7.4829250692487914E-2</c:v>
                </c:pt>
                <c:pt idx="7">
                  <c:v>-1.7066924674844386E-2</c:v>
                </c:pt>
                <c:pt idx="8">
                  <c:v>5.6443970067345584E-2</c:v>
                </c:pt>
                <c:pt idx="9">
                  <c:v>1.3306913618589711E-2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3-4A11-8B9B-763766EE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527"/>
        <c:axId val="1820701055"/>
      </c:lineChart>
      <c:catAx>
        <c:axId val="16561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463"/>
        <c:crosses val="autoZero"/>
        <c:auto val="1"/>
        <c:lblAlgn val="ctr"/>
        <c:lblOffset val="100"/>
        <c:noMultiLvlLbl val="0"/>
      </c:catAx>
      <c:valAx>
        <c:axId val="165617646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879"/>
        <c:crosses val="autoZero"/>
        <c:crossBetween val="between"/>
      </c:valAx>
      <c:valAx>
        <c:axId val="182070105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527"/>
        <c:crosses val="max"/>
        <c:crossBetween val="between"/>
      </c:valAx>
      <c:catAx>
        <c:axId val="6226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70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89288903320076"/>
          <c:y val="1.6581032860666412E-2"/>
          <c:w val="0.54390474064453287"/>
          <c:h val="8.968493696667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956489974835625E-2"/>
          <c:y val="4.7362755651237889E-2"/>
          <c:w val="0.85864883513272183"/>
          <c:h val="0.85631896120627549"/>
        </c:manualLayout>
      </c:layout>
      <c:lineChart>
        <c:grouping val="standard"/>
        <c:varyColors val="0"/>
        <c:ser>
          <c:idx val="1"/>
          <c:order val="0"/>
          <c:tx>
            <c:strRef>
              <c:f>'畜牧协会-新生健仔数'!$B$1</c:f>
              <c:strCache>
                <c:ptCount val="1"/>
                <c:pt idx="0">
                  <c:v>新生健仔（头）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'畜牧协会-新生健仔数'!$A$40:$A$64</c:f>
              <c:numCache>
                <c:formatCode>yyyy"年"m"月"</c:formatCode>
                <c:ptCount val="25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  <c:pt idx="12">
                  <c:v>44621</c:v>
                </c:pt>
                <c:pt idx="13">
                  <c:v>44652</c:v>
                </c:pt>
                <c:pt idx="14">
                  <c:v>44682</c:v>
                </c:pt>
                <c:pt idx="15">
                  <c:v>44713</c:v>
                </c:pt>
                <c:pt idx="16">
                  <c:v>44743</c:v>
                </c:pt>
                <c:pt idx="17">
                  <c:v>44774</c:v>
                </c:pt>
                <c:pt idx="18">
                  <c:v>44805</c:v>
                </c:pt>
                <c:pt idx="19">
                  <c:v>44835</c:v>
                </c:pt>
                <c:pt idx="20">
                  <c:v>44866</c:v>
                </c:pt>
                <c:pt idx="21">
                  <c:v>44896</c:v>
                </c:pt>
                <c:pt idx="22">
                  <c:v>44927</c:v>
                </c:pt>
                <c:pt idx="23">
                  <c:v>44958</c:v>
                </c:pt>
                <c:pt idx="24">
                  <c:v>44986</c:v>
                </c:pt>
              </c:numCache>
            </c:numRef>
          </c:cat>
          <c:val>
            <c:numRef>
              <c:f>'畜牧协会-新生健仔数'!$B$40:$B$64</c:f>
              <c:numCache>
                <c:formatCode>0_);[Red]\(0\)</c:formatCode>
                <c:ptCount val="25"/>
                <c:pt idx="0">
                  <c:v>2513311</c:v>
                </c:pt>
                <c:pt idx="1">
                  <c:v>2495758</c:v>
                </c:pt>
                <c:pt idx="2">
                  <c:v>2329140</c:v>
                </c:pt>
                <c:pt idx="3">
                  <c:v>2365222</c:v>
                </c:pt>
                <c:pt idx="4">
                  <c:v>2685714</c:v>
                </c:pt>
                <c:pt idx="5">
                  <c:v>2908944</c:v>
                </c:pt>
                <c:pt idx="6">
                  <c:v>2879491</c:v>
                </c:pt>
                <c:pt idx="7">
                  <c:v>2613364</c:v>
                </c:pt>
                <c:pt idx="8">
                  <c:v>2547075</c:v>
                </c:pt>
                <c:pt idx="9">
                  <c:v>2553654</c:v>
                </c:pt>
                <c:pt idx="10">
                  <c:v>2306965</c:v>
                </c:pt>
                <c:pt idx="11">
                  <c:v>2241502</c:v>
                </c:pt>
                <c:pt idx="12">
                  <c:v>2316470</c:v>
                </c:pt>
                <c:pt idx="13">
                  <c:v>2291566</c:v>
                </c:pt>
                <c:pt idx="14">
                  <c:v>2321347</c:v>
                </c:pt>
                <c:pt idx="15">
                  <c:v>2352193</c:v>
                </c:pt>
                <c:pt idx="16">
                  <c:v>2481623</c:v>
                </c:pt>
                <c:pt idx="17" formatCode="0">
                  <c:v>2513540</c:v>
                </c:pt>
                <c:pt idx="18" formatCode="General">
                  <c:v>2550072</c:v>
                </c:pt>
                <c:pt idx="19" formatCode="General">
                  <c:v>2639569</c:v>
                </c:pt>
                <c:pt idx="20" formatCode="General">
                  <c:v>2588730</c:v>
                </c:pt>
                <c:pt idx="21" formatCode="General">
                  <c:v>2684530</c:v>
                </c:pt>
                <c:pt idx="22" formatCode="General">
                  <c:v>2636208.46</c:v>
                </c:pt>
                <c:pt idx="23" formatCode="General">
                  <c:v>2557122.2061999999</c:v>
                </c:pt>
                <c:pt idx="24" formatCode="General">
                  <c:v>2613378.8947363999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7-4EA8-B563-576F6D04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76879"/>
        <c:axId val="1656176463"/>
      </c:lineChart>
      <c:dateAx>
        <c:axId val="1656176879"/>
        <c:scaling>
          <c:orientation val="minMax"/>
        </c:scaling>
        <c:delete val="0"/>
        <c:axPos val="b"/>
        <c:numFmt formatCode="yy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463"/>
        <c:crosses val="autoZero"/>
        <c:auto val="1"/>
        <c:lblOffset val="100"/>
        <c:baseTimeUnit val="months"/>
      </c:dateAx>
      <c:valAx>
        <c:axId val="16561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00393700787402"/>
          <c:y val="1.1951370662000584E-2"/>
          <c:w val="0.2899999999999999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defRPr>
            </a:pPr>
            <a:r>
              <a:rPr lang="zh-CN" altLang="en-US" sz="90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新生仔猪数（头）</a:t>
            </a:r>
            <a:r>
              <a:rPr lang="en-US" altLang="zh-CN" sz="90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-</a:t>
            </a:r>
            <a:r>
              <a:rPr lang="zh-CN" altLang="en-US" sz="90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畜牧协会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56714785651794"/>
          <c:y val="2.5428331875182269E-2"/>
          <c:w val="0.82730489938757656"/>
          <c:h val="0.75279527559055115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5822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58220"/>
              </a:solidFill>
              <a:ln w="19050">
                <a:solidFill>
                  <a:srgbClr val="F58220"/>
                </a:solidFill>
              </a:ln>
              <a:effectLst/>
            </c:spPr>
          </c:marker>
          <c:cat>
            <c:numRef>
              <c:f>'畜牧协会-新生健仔数'!$A$41:$A$64</c:f>
              <c:numCache>
                <c:formatCode>yyyy"年"m"月"</c:formatCode>
                <c:ptCount val="2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</c:numCache>
            </c:numRef>
          </c:cat>
          <c:val>
            <c:numRef>
              <c:f>'畜牧协会-新生健仔数'!$B$41:$B$64</c:f>
              <c:numCache>
                <c:formatCode>0_);[Red]\(0\)</c:formatCode>
                <c:ptCount val="24"/>
                <c:pt idx="0">
                  <c:v>2495758</c:v>
                </c:pt>
                <c:pt idx="1">
                  <c:v>2329140</c:v>
                </c:pt>
                <c:pt idx="2">
                  <c:v>2365222</c:v>
                </c:pt>
                <c:pt idx="3">
                  <c:v>2685714</c:v>
                </c:pt>
                <c:pt idx="4">
                  <c:v>2908944</c:v>
                </c:pt>
                <c:pt idx="5">
                  <c:v>2879491</c:v>
                </c:pt>
                <c:pt idx="6">
                  <c:v>2613364</c:v>
                </c:pt>
                <c:pt idx="7">
                  <c:v>2547075</c:v>
                </c:pt>
                <c:pt idx="8">
                  <c:v>2553654</c:v>
                </c:pt>
                <c:pt idx="9">
                  <c:v>2306965</c:v>
                </c:pt>
                <c:pt idx="10">
                  <c:v>2241502</c:v>
                </c:pt>
                <c:pt idx="11">
                  <c:v>2316470</c:v>
                </c:pt>
                <c:pt idx="12">
                  <c:v>2291566</c:v>
                </c:pt>
                <c:pt idx="13">
                  <c:v>2321347</c:v>
                </c:pt>
                <c:pt idx="14">
                  <c:v>2352193</c:v>
                </c:pt>
                <c:pt idx="15">
                  <c:v>2481623</c:v>
                </c:pt>
                <c:pt idx="16" formatCode="0">
                  <c:v>2513540</c:v>
                </c:pt>
                <c:pt idx="17" formatCode="General">
                  <c:v>2550072</c:v>
                </c:pt>
                <c:pt idx="18" formatCode="General">
                  <c:v>2639569</c:v>
                </c:pt>
                <c:pt idx="19" formatCode="General">
                  <c:v>2588730</c:v>
                </c:pt>
                <c:pt idx="20" formatCode="General">
                  <c:v>2684530</c:v>
                </c:pt>
                <c:pt idx="21" formatCode="General">
                  <c:v>2636208.46</c:v>
                </c:pt>
                <c:pt idx="22" formatCode="General">
                  <c:v>2557122.2061999999</c:v>
                </c:pt>
                <c:pt idx="23" formatCode="General">
                  <c:v>2613378.8947363999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E-49A8-A8C8-C7B49919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87087"/>
        <c:axId val="1048289167"/>
      </c:lineChart>
      <c:dateAx>
        <c:axId val="1048287087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48289167"/>
        <c:crosses val="autoZero"/>
        <c:auto val="1"/>
        <c:lblOffset val="100"/>
        <c:baseTimeUnit val="months"/>
      </c:dateAx>
      <c:valAx>
        <c:axId val="1048289167"/>
        <c:scaling>
          <c:orientation val="minMax"/>
          <c:min val="1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0482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956489974835625E-2"/>
          <c:y val="4.7362755651237889E-2"/>
          <c:w val="0.85864883513272183"/>
          <c:h val="0.85631896120627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'农业部-新生健仔数'!$B$2</c:f>
              <c:strCache>
                <c:ptCount val="1"/>
                <c:pt idx="0">
                  <c:v>新生健仔数（万头）-农业部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numRef>
              <c:f>'农业部-新生健仔数'!$A$6:$A$21</c:f>
              <c:numCache>
                <c:formatCode>yyyy"年"m"月"</c:formatCode>
                <c:ptCount val="16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</c:numCache>
            </c:numRef>
          </c:cat>
          <c:val>
            <c:numRef>
              <c:f>'农业部-新生健仔数'!$B$6:$B$21</c:f>
              <c:numCache>
                <c:formatCode>General</c:formatCode>
                <c:ptCount val="16"/>
                <c:pt idx="0">
                  <c:v>3042</c:v>
                </c:pt>
                <c:pt idx="1">
                  <c:v>3047</c:v>
                </c:pt>
                <c:pt idx="2">
                  <c:v>3157</c:v>
                </c:pt>
                <c:pt idx="3">
                  <c:v>3186</c:v>
                </c:pt>
                <c:pt idx="4">
                  <c:v>3348</c:v>
                </c:pt>
                <c:pt idx="5">
                  <c:v>3472</c:v>
                </c:pt>
                <c:pt idx="6">
                  <c:v>3299</c:v>
                </c:pt>
                <c:pt idx="7">
                  <c:v>3360</c:v>
                </c:pt>
                <c:pt idx="8">
                  <c:v>3360</c:v>
                </c:pt>
                <c:pt idx="9">
                  <c:v>3108</c:v>
                </c:pt>
                <c:pt idx="10">
                  <c:v>3102</c:v>
                </c:pt>
                <c:pt idx="11">
                  <c:v>3133</c:v>
                </c:pt>
                <c:pt idx="12">
                  <c:v>3258</c:v>
                </c:pt>
                <c:pt idx="13">
                  <c:v>3323</c:v>
                </c:pt>
                <c:pt idx="14">
                  <c:v>3390</c:v>
                </c:pt>
                <c:pt idx="15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2-4C87-A957-F2021383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176879"/>
        <c:axId val="1656176463"/>
      </c:barChart>
      <c:dateAx>
        <c:axId val="1656176879"/>
        <c:scaling>
          <c:orientation val="minMax"/>
        </c:scaling>
        <c:delete val="0"/>
        <c:axPos val="b"/>
        <c:numFmt formatCode="yy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463"/>
        <c:crosses val="autoZero"/>
        <c:auto val="1"/>
        <c:lblOffset val="100"/>
        <c:baseTimeUnit val="months"/>
      </c:dateAx>
      <c:valAx>
        <c:axId val="165617646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56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89288903320076"/>
          <c:y val="1.6581032860666412E-2"/>
          <c:w val="0.54390474064453287"/>
          <c:h val="0.13088936541705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4436169616726E-2"/>
          <c:y val="4.2573771935625532E-2"/>
          <c:w val="0.83959625736438115"/>
          <c:h val="0.68743324039431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猪精销量!$G$2</c:f>
              <c:strCache>
                <c:ptCount val="1"/>
                <c:pt idx="0">
                  <c:v>瓶</c:v>
                </c:pt>
              </c:strCache>
            </c:strRef>
          </c:tx>
          <c:spPr>
            <a:solidFill>
              <a:srgbClr val="F5822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F58220"/>
                  </a:solidFill>
                </a14:hiddenLine>
              </a:ext>
            </a:extLst>
          </c:spPr>
          <c:invertIfNegative val="0"/>
          <c:cat>
            <c:numRef>
              <c:f>猪精销量!$F$3:$F$25</c:f>
              <c:numCache>
                <c:formatCode>yyyy"年"m"月"</c:formatCode>
                <c:ptCount val="23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</c:numCache>
            </c:numRef>
          </c:cat>
          <c:val>
            <c:numRef>
              <c:f>猪精销量!$G$3:$G$25</c:f>
              <c:numCache>
                <c:formatCode>General</c:formatCode>
                <c:ptCount val="23"/>
                <c:pt idx="0">
                  <c:v>172949</c:v>
                </c:pt>
                <c:pt idx="1">
                  <c:v>161891</c:v>
                </c:pt>
                <c:pt idx="2">
                  <c:v>122260</c:v>
                </c:pt>
                <c:pt idx="3">
                  <c:v>169445</c:v>
                </c:pt>
                <c:pt idx="4">
                  <c:v>165815</c:v>
                </c:pt>
                <c:pt idx="5">
                  <c:v>141855</c:v>
                </c:pt>
                <c:pt idx="6">
                  <c:v>113063</c:v>
                </c:pt>
                <c:pt idx="7">
                  <c:v>115477</c:v>
                </c:pt>
                <c:pt idx="8">
                  <c:v>99540</c:v>
                </c:pt>
                <c:pt idx="9">
                  <c:v>79865</c:v>
                </c:pt>
                <c:pt idx="10">
                  <c:v>74098</c:v>
                </c:pt>
                <c:pt idx="11">
                  <c:v>77489</c:v>
                </c:pt>
                <c:pt idx="12">
                  <c:v>83614</c:v>
                </c:pt>
                <c:pt idx="13">
                  <c:v>99524</c:v>
                </c:pt>
                <c:pt idx="14">
                  <c:v>79962</c:v>
                </c:pt>
                <c:pt idx="15">
                  <c:v>80099</c:v>
                </c:pt>
                <c:pt idx="16">
                  <c:v>100698</c:v>
                </c:pt>
                <c:pt idx="17">
                  <c:v>107818</c:v>
                </c:pt>
                <c:pt idx="18">
                  <c:v>118685</c:v>
                </c:pt>
                <c:pt idx="19">
                  <c:v>128786</c:v>
                </c:pt>
                <c:pt idx="20">
                  <c:v>137373</c:v>
                </c:pt>
                <c:pt idx="21">
                  <c:v>153110</c:v>
                </c:pt>
                <c:pt idx="22">
                  <c:v>185415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0-4E18-A001-8AC0CD77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626583600"/>
        <c:axId val="1626596080"/>
      </c:barChart>
      <c:lineChart>
        <c:grouping val="standard"/>
        <c:varyColors val="0"/>
        <c:ser>
          <c:idx val="1"/>
          <c:order val="1"/>
          <c:tx>
            <c:strRef>
              <c:f>猪精销量!$H$2</c:f>
              <c:strCache>
                <c:ptCount val="1"/>
                <c:pt idx="0">
                  <c:v>环比</c:v>
                </c:pt>
              </c:strCache>
            </c:strRef>
          </c:tx>
          <c:spPr>
            <a:ln w="19050" cap="rnd">
              <a:solidFill>
                <a:srgbClr val="FBBD2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BBD29"/>
              </a:solidFill>
              <a:ln w="19050">
                <a:solidFill>
                  <a:srgbClr val="FBBD29"/>
                </a:solidFill>
              </a:ln>
              <a:effectLst/>
            </c:spPr>
          </c:marker>
          <c:cat>
            <c:numRef>
              <c:f>猪精销量!$F$3:$F$25</c:f>
              <c:numCache>
                <c:formatCode>yyyy"年"m"月"</c:formatCode>
                <c:ptCount val="23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</c:numCache>
            </c:numRef>
          </c:cat>
          <c:val>
            <c:numRef>
              <c:f>猪精销量!$H$3:$H$25</c:f>
              <c:numCache>
                <c:formatCode>0%</c:formatCode>
                <c:ptCount val="23"/>
                <c:pt idx="1">
                  <c:v>-6.3937923896640103E-2</c:v>
                </c:pt>
                <c:pt idx="2">
                  <c:v>-0.24480051392603663</c:v>
                </c:pt>
                <c:pt idx="3">
                  <c:v>0.38593980042532317</c:v>
                </c:pt>
                <c:pt idx="4">
                  <c:v>-2.1422880580719394E-2</c:v>
                </c:pt>
                <c:pt idx="5">
                  <c:v>-0.14449838675632487</c:v>
                </c:pt>
                <c:pt idx="6">
                  <c:v>-0.20296781925205321</c:v>
                </c:pt>
                <c:pt idx="7">
                  <c:v>2.1350928243545564E-2</c:v>
                </c:pt>
                <c:pt idx="8">
                  <c:v>-0.13801016652666764</c:v>
                </c:pt>
                <c:pt idx="9">
                  <c:v>-0.19765923246935901</c:v>
                </c:pt>
                <c:pt idx="10">
                  <c:v>-7.2209353283666178E-2</c:v>
                </c:pt>
                <c:pt idx="11">
                  <c:v>4.576371831898296E-2</c:v>
                </c:pt>
                <c:pt idx="12">
                  <c:v>7.9043477138690754E-2</c:v>
                </c:pt>
                <c:pt idx="13">
                  <c:v>0.19027913985696165</c:v>
                </c:pt>
                <c:pt idx="14">
                  <c:v>-0.1965556046782686</c:v>
                </c:pt>
                <c:pt idx="15">
                  <c:v>1.7133138240663648E-3</c:v>
                </c:pt>
                <c:pt idx="16">
                  <c:v>0.25716925304935145</c:v>
                </c:pt>
                <c:pt idx="17">
                  <c:v>7.0706468847444803E-2</c:v>
                </c:pt>
                <c:pt idx="18">
                  <c:v>0.10079022055686426</c:v>
                </c:pt>
                <c:pt idx="19">
                  <c:v>8.5107637864936692E-2</c:v>
                </c:pt>
                <c:pt idx="20">
                  <c:v>6.66765021042659E-2</c:v>
                </c:pt>
                <c:pt idx="21">
                  <c:v>0.11455671784120613</c:v>
                </c:pt>
                <c:pt idx="22">
                  <c:v>0.21099209718503031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0-4E18-A001-8AC0CD77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94160"/>
        <c:axId val="1626592720"/>
      </c:lineChart>
      <c:dateAx>
        <c:axId val="1626583600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26596080"/>
        <c:crosses val="autoZero"/>
        <c:auto val="1"/>
        <c:lblOffset val="100"/>
        <c:baseTimeUnit val="months"/>
      </c:dateAx>
      <c:valAx>
        <c:axId val="16265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26583600"/>
        <c:crosses val="autoZero"/>
        <c:crossBetween val="between"/>
      </c:valAx>
      <c:valAx>
        <c:axId val="1626592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594160"/>
        <c:crosses val="max"/>
        <c:crossBetween val="between"/>
      </c:valAx>
      <c:dateAx>
        <c:axId val="1626594160"/>
        <c:scaling>
          <c:orientation val="minMax"/>
        </c:scaling>
        <c:delete val="1"/>
        <c:axPos val="b"/>
        <c:numFmt formatCode="yyyy&quot;年&quot;m&quot;月&quot;" sourceLinked="1"/>
        <c:majorTickMark val="out"/>
        <c:minorTickMark val="none"/>
        <c:tickLblPos val="nextTo"/>
        <c:crossAx val="162659272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47774631619321"/>
          <c:y val="0.93826985920180117"/>
          <c:w val="0.19704433497536947"/>
          <c:h val="6.1730140798198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</xdr:row>
      <xdr:rowOff>22225</xdr:rowOff>
    </xdr:from>
    <xdr:to>
      <xdr:col>13</xdr:col>
      <xdr:colOff>654050</xdr:colOff>
      <xdr:row>16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4D6CFC-A5B5-C62A-797C-CFAB9367C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16</xdr:row>
      <xdr:rowOff>158751</xdr:rowOff>
    </xdr:from>
    <xdr:to>
      <xdr:col>13</xdr:col>
      <xdr:colOff>651934</xdr:colOff>
      <xdr:row>33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5CA783-7B64-47E6-9338-59B51C53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23</xdr:row>
      <xdr:rowOff>79375</xdr:rowOff>
    </xdr:from>
    <xdr:to>
      <xdr:col>10</xdr:col>
      <xdr:colOff>558800</xdr:colOff>
      <xdr:row>38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EE2B39-634A-72ED-4623-22CB901B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40</xdr:row>
      <xdr:rowOff>120650</xdr:rowOff>
    </xdr:from>
    <xdr:to>
      <xdr:col>11</xdr:col>
      <xdr:colOff>393699</xdr:colOff>
      <xdr:row>56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956149-D525-AA11-5D9E-7DB0F25D1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447675</xdr:colOff>
      <xdr:row>40</xdr:row>
      <xdr:rowOff>171450</xdr:rowOff>
    </xdr:from>
    <xdr:to>
      <xdr:col>20</xdr:col>
      <xdr:colOff>409575</xdr:colOff>
      <xdr:row>56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7DD74A-42ED-4CC0-90E9-1F4F0133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602927</xdr:colOff>
      <xdr:row>36</xdr:row>
      <xdr:rowOff>49994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F27E4D-2061-37AC-54C3-E1658615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80952" cy="6447619"/>
        </a:xfrm>
        <a:prstGeom prst="rect">
          <a:avLst/>
        </a:prstGeom>
      </xdr:spPr>
    </xdr:pic>
    <xdr:clientData/>
  </xdr:twoCellAnchor>
  <xdr:twoCellAnchor>
    <xdr:from>
      <xdr:col>8</xdr:col>
      <xdr:colOff>304800</xdr:colOff>
      <xdr:row>3</xdr:row>
      <xdr:rowOff>68261</xdr:rowOff>
    </xdr:from>
    <xdr:to>
      <xdr:col>17</xdr:col>
      <xdr:colOff>190500</xdr:colOff>
      <xdr:row>21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14ACD2-8183-5F88-66F1-5B3A003C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635000</xdr:colOff>
      <xdr:row>31</xdr:row>
      <xdr:rowOff>139700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93CDC9-8FB9-4725-A2A7-E73EDD03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1701800" cy="565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Nutstore%20Files\&#22362;&#26524;&#20113;&#30424;\&#12304;&#22825;&#39118;&#35777;&#21048;&#12305;\&#12304;02&#12305;&#20844;&#21496;\&#29983;&#29289;&#32929;&#20221;\&#12304;&#22825;&#39118;&#20892;&#19994;&#12305;&#29983;&#29289;&#32929;&#20221;&#20272;&#20540;&#27169;&#22411;02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Users\coco-chen\Desktop\&#22825;&#39118;&#24037;&#20316;&#21253;\&#20844;&#21496;&#20998;&#26512;\1&#30408;&#21033;&#39044;&#27979;\&#20844;&#21496;&#28145;&#24230;&#25253;&#21578;&#21450;&#30408;&#21033;&#39044;&#27979;&#27719;&#24635;1209\&#29790;&#26222;&#29983;&#29289;&#36130;&#21153;&#39044;&#27979;&#21644;&#20272;&#20540;&#27169;&#22411;V5.02-w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Users\Lenovo\Documents\WeChat%20Files\chenliantimes\FileStorage\File\2021-03\&#12304;&#22825;&#39118;&#20892;&#19994;&#12305;&#22307;&#20892;&#21457;&#23637;&#20272;&#20540;&#27169;&#22411;20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j'l/Desktop/&#22825;&#39118;&#35777;&#21048;/&#28145;&#24230;&#25253;&#21578;/&#21322;&#24180;&#25253;&#24635;&#32467;/20220912&#26368;&#32456;&#20462;&#25913;&#29256;/&#20013;&#25253;&#24635;&#32467;&#24213;&#31295;(1)%20-%20&#40644;&#24314;&#38678;&#20462;&#25913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设置"/>
      <sheetName val="收入拆分 "/>
      <sheetName val="口蹄疫市场测算"/>
      <sheetName val="预测假设"/>
      <sheetName val="利润表"/>
      <sheetName val="股东权益变动表"/>
      <sheetName val="资产负债表"/>
      <sheetName val="现金流量表"/>
      <sheetName val="投资"/>
      <sheetName val="融资"/>
      <sheetName val="利润表(QoQ)"/>
      <sheetName val="绝对估值"/>
      <sheetName val="相对估值"/>
      <sheetName val="财务指标"/>
      <sheetName val="杜邦"/>
      <sheetName val="输出"/>
      <sheetName val="报告模板输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设置"/>
      <sheetName val="收入拆分"/>
      <sheetName val="预测假设"/>
      <sheetName val="利润表"/>
      <sheetName val="股东权益变动表"/>
      <sheetName val="资产负债表"/>
      <sheetName val="现金流量表"/>
      <sheetName val="投资"/>
      <sheetName val="融资"/>
      <sheetName val="利润表(QoQ)"/>
      <sheetName val="绝对估值"/>
      <sheetName val="相对估值"/>
      <sheetName val="财务指标"/>
      <sheetName val="杜邦"/>
      <sheetName val="输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设置"/>
      <sheetName val="业绩拆分"/>
      <sheetName val="鸡肉价格"/>
      <sheetName val="预测假设"/>
      <sheetName val="利润表"/>
      <sheetName val="股东权益变动表"/>
      <sheetName val="资产负债表"/>
      <sheetName val="现金流量表"/>
      <sheetName val="投资"/>
      <sheetName val="融资"/>
      <sheetName val="利润表(QoQ)"/>
      <sheetName val="绝对估值"/>
      <sheetName val="相对估值"/>
      <sheetName val="财务指标"/>
      <sheetName val="杜邦"/>
      <sheetName val="输出"/>
      <sheetName val="报告模板输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规"/>
      <sheetName val="编辑"/>
      <sheetName val="质控"/>
      <sheetName val="板块总结"/>
      <sheetName val="P6"/>
      <sheetName val="P7"/>
      <sheetName val="P8-9"/>
      <sheetName val="P9-对比"/>
      <sheetName val="P10"/>
      <sheetName val="生猪板块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P21-22"/>
      <sheetName val="p-23"/>
      <sheetName val="p-24"/>
      <sheetName val="P25"/>
      <sheetName val="p-26"/>
      <sheetName val="P27"/>
      <sheetName val="P28"/>
      <sheetName val="动保板块"/>
      <sheetName val="P45-46"/>
      <sheetName val="P45-46图"/>
      <sheetName val="P47-48"/>
      <sheetName val="P49-50"/>
      <sheetName val="P50-53文字"/>
      <sheetName val="P52"/>
      <sheetName val="饲料板块"/>
      <sheetName val="P56"/>
      <sheetName val="P57-59单月销量"/>
      <sheetName val="P57"/>
      <sheetName val="P58"/>
      <sheetName val="P59"/>
      <sheetName val="P60"/>
      <sheetName val="P60-海大数据推算"/>
      <sheetName val="P61"/>
      <sheetName val="P61-原料"/>
      <sheetName val="白鸡板块"/>
      <sheetName val="P62"/>
      <sheetName val="P63"/>
      <sheetName val="P64"/>
      <sheetName val="P65"/>
      <sheetName val="P66"/>
      <sheetName val="P67"/>
      <sheetName val="P68"/>
      <sheetName val="P69"/>
      <sheetName val="P70"/>
      <sheetName val="P70-2"/>
      <sheetName val="P71"/>
      <sheetName val="种子板块"/>
      <sheetName val="玉米大豆小麦价格"/>
      <sheetName val="种业政策"/>
      <sheetName val="制种面积"/>
      <sheetName val="种业业绩"/>
      <sheetName val="行业展望-数据"/>
      <sheetName val="展望"/>
      <sheetName val="宠物板块"/>
      <sheetName val="P83"/>
      <sheetName val="P84"/>
      <sheetName val="P85"/>
      <sheetName val="P86"/>
      <sheetName val="P87"/>
      <sheetName val="P87-文字"/>
      <sheetName val="P88"/>
      <sheetName val="P89"/>
      <sheetName val="P89-文字"/>
      <sheetName val="P90"/>
      <sheetName val="P91"/>
      <sheetName val="P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0">
          <cell r="E50" t="str">
            <v>预计猪肉供给量（万吨）</v>
          </cell>
          <cell r="F50" t="str">
            <v>环比</v>
          </cell>
        </row>
        <row r="69">
          <cell r="D69">
            <v>44774</v>
          </cell>
          <cell r="E69">
            <v>447.80162937431584</v>
          </cell>
          <cell r="F69">
            <v>-3.9670194357469879E-2</v>
          </cell>
        </row>
        <row r="70">
          <cell r="D70">
            <v>44805</v>
          </cell>
          <cell r="E70">
            <v>447.39745766839951</v>
          </cell>
          <cell r="F70">
            <v>-9.0256863620852279E-4</v>
          </cell>
        </row>
        <row r="71">
          <cell r="D71">
            <v>44835</v>
          </cell>
          <cell r="E71">
            <v>477.01791174310483</v>
          </cell>
          <cell r="F71">
            <v>6.6206129621459109E-2</v>
          </cell>
        </row>
        <row r="72">
          <cell r="D72">
            <v>44866</v>
          </cell>
          <cell r="E72">
            <v>478.20438336371348</v>
          </cell>
          <cell r="F72">
            <v>2.487268489086869E-3</v>
          </cell>
        </row>
        <row r="73">
          <cell r="D73">
            <v>44896</v>
          </cell>
          <cell r="E73">
            <v>481.5750983576242</v>
          </cell>
          <cell r="F73">
            <v>7.0486911270051245E-3</v>
          </cell>
        </row>
        <row r="74">
          <cell r="D74">
            <v>44927</v>
          </cell>
          <cell r="E74">
            <v>493.03970270063263</v>
          </cell>
          <cell r="F74">
            <v>2.3806472515102151E-2</v>
          </cell>
        </row>
        <row r="75">
          <cell r="D75">
            <v>44958</v>
          </cell>
          <cell r="E75">
            <v>456.14591118589726</v>
          </cell>
          <cell r="F75">
            <v>-7.4829250692487914E-2</v>
          </cell>
        </row>
        <row r="76">
          <cell r="D76">
            <v>44986</v>
          </cell>
          <cell r="E76">
            <v>448.36090327894931</v>
          </cell>
          <cell r="F76">
            <v>-1.7066924674844386E-2</v>
          </cell>
        </row>
        <row r="77">
          <cell r="D77">
            <v>45017</v>
          </cell>
          <cell r="E77">
            <v>473.66817268299434</v>
          </cell>
          <cell r="F77">
            <v>5.6443970067345584E-2</v>
          </cell>
        </row>
        <row r="78">
          <cell r="D78">
            <v>45047</v>
          </cell>
          <cell r="E78">
            <v>479.97123414076219</v>
          </cell>
          <cell r="F78">
            <v>1.3306913618589711E-2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95B0-16A0-4596-9DCC-54F346A3D297}">
  <dimension ref="A2:D29"/>
  <sheetViews>
    <sheetView tabSelected="1" workbookViewId="0">
      <selection activeCell="C29" sqref="C29"/>
    </sheetView>
  </sheetViews>
  <sheetFormatPr defaultRowHeight="14" x14ac:dyDescent="0.3"/>
  <cols>
    <col min="1" max="1" width="10.4140625" bestFit="1" customWidth="1"/>
    <col min="2" max="2" width="16" customWidth="1"/>
  </cols>
  <sheetData>
    <row r="2" spans="1:4" x14ac:dyDescent="0.3">
      <c r="B2" t="s">
        <v>4</v>
      </c>
      <c r="C2" t="s">
        <v>0</v>
      </c>
    </row>
    <row r="3" spans="1:4" x14ac:dyDescent="0.3">
      <c r="A3" s="1">
        <v>44197</v>
      </c>
      <c r="B3">
        <v>2926</v>
      </c>
      <c r="C3" s="2">
        <v>-0.1</v>
      </c>
    </row>
    <row r="4" spans="1:4" x14ac:dyDescent="0.3">
      <c r="A4" s="1">
        <v>44228</v>
      </c>
      <c r="B4">
        <v>2888</v>
      </c>
      <c r="C4" s="3">
        <f>B4/B3-1</f>
        <v>-1.2987012987012991E-2</v>
      </c>
    </row>
    <row r="5" spans="1:4" x14ac:dyDescent="0.3">
      <c r="A5" s="1">
        <v>44256</v>
      </c>
      <c r="B5">
        <v>3015</v>
      </c>
      <c r="C5" s="3">
        <f t="shared" ref="C5:C27" si="0">B5/B4-1</f>
        <v>4.3975069252077503E-2</v>
      </c>
    </row>
    <row r="6" spans="1:4" x14ac:dyDescent="0.3">
      <c r="A6" s="1">
        <v>44287</v>
      </c>
      <c r="B6">
        <v>3042</v>
      </c>
      <c r="C6" s="3">
        <f t="shared" si="0"/>
        <v>8.9552238805969964E-3</v>
      </c>
    </row>
    <row r="7" spans="1:4" x14ac:dyDescent="0.3">
      <c r="A7" s="1">
        <v>44317</v>
      </c>
      <c r="B7">
        <v>3047</v>
      </c>
      <c r="C7" s="3">
        <f t="shared" si="0"/>
        <v>1.6436554898093814E-3</v>
      </c>
    </row>
    <row r="8" spans="1:4" x14ac:dyDescent="0.3">
      <c r="A8" s="1">
        <v>44348</v>
      </c>
      <c r="B8">
        <v>3157</v>
      </c>
      <c r="C8" s="3">
        <f t="shared" si="0"/>
        <v>3.6101083032491044E-2</v>
      </c>
    </row>
    <row r="9" spans="1:4" x14ac:dyDescent="0.3">
      <c r="A9" s="1">
        <v>44378</v>
      </c>
      <c r="B9">
        <v>3186</v>
      </c>
      <c r="C9" s="3">
        <f t="shared" si="0"/>
        <v>9.1859360152042324E-3</v>
      </c>
    </row>
    <row r="10" spans="1:4" x14ac:dyDescent="0.3">
      <c r="A10" s="1">
        <v>44409</v>
      </c>
      <c r="B10">
        <v>3348</v>
      </c>
      <c r="C10" s="3">
        <f t="shared" si="0"/>
        <v>5.0847457627118731E-2</v>
      </c>
    </row>
    <row r="11" spans="1:4" x14ac:dyDescent="0.3">
      <c r="A11" s="1">
        <v>44440</v>
      </c>
      <c r="B11">
        <v>3472</v>
      </c>
      <c r="C11" s="3">
        <f t="shared" si="0"/>
        <v>3.7037037037036979E-2</v>
      </c>
    </row>
    <row r="12" spans="1:4" x14ac:dyDescent="0.3">
      <c r="A12" s="1">
        <v>44470</v>
      </c>
      <c r="B12">
        <v>3299</v>
      </c>
      <c r="C12" s="3">
        <f t="shared" si="0"/>
        <v>-4.9827188940092193E-2</v>
      </c>
    </row>
    <row r="13" spans="1:4" x14ac:dyDescent="0.3">
      <c r="A13" s="1">
        <v>44501</v>
      </c>
      <c r="B13">
        <v>3360</v>
      </c>
      <c r="C13" s="3">
        <f t="shared" si="0"/>
        <v>1.8490451652015683E-2</v>
      </c>
    </row>
    <row r="14" spans="1:4" x14ac:dyDescent="0.3">
      <c r="A14" s="1">
        <v>44531</v>
      </c>
      <c r="B14">
        <v>3360</v>
      </c>
      <c r="C14" s="3">
        <f t="shared" si="0"/>
        <v>0</v>
      </c>
      <c r="D14" s="3">
        <f>B14/B11-1</f>
        <v>-3.2258064516129004E-2</v>
      </c>
    </row>
    <row r="15" spans="1:4" x14ac:dyDescent="0.3">
      <c r="A15" s="1">
        <v>44562</v>
      </c>
      <c r="B15">
        <v>3108</v>
      </c>
      <c r="C15" s="3">
        <f t="shared" si="0"/>
        <v>-7.4999999999999956E-2</v>
      </c>
    </row>
    <row r="16" spans="1:4" x14ac:dyDescent="0.3">
      <c r="A16" s="1">
        <v>44593</v>
      </c>
      <c r="B16">
        <v>3102</v>
      </c>
      <c r="C16" s="3">
        <f t="shared" si="0"/>
        <v>-1.9305019305019266E-3</v>
      </c>
    </row>
    <row r="17" spans="1:4" x14ac:dyDescent="0.3">
      <c r="A17" s="1">
        <v>44621</v>
      </c>
      <c r="B17">
        <v>3133</v>
      </c>
      <c r="C17" s="3">
        <f t="shared" si="0"/>
        <v>9.9935525467440556E-3</v>
      </c>
    </row>
    <row r="18" spans="1:4" x14ac:dyDescent="0.3">
      <c r="A18" s="1">
        <v>44652</v>
      </c>
      <c r="B18">
        <v>3258</v>
      </c>
      <c r="C18" s="3">
        <f t="shared" si="0"/>
        <v>3.989786147462504E-2</v>
      </c>
    </row>
    <row r="19" spans="1:4" x14ac:dyDescent="0.3">
      <c r="A19" s="1">
        <v>44682</v>
      </c>
      <c r="B19">
        <v>3323</v>
      </c>
      <c r="C19" s="3">
        <f t="shared" si="0"/>
        <v>1.9950890116635867E-2</v>
      </c>
    </row>
    <row r="20" spans="1:4" x14ac:dyDescent="0.3">
      <c r="A20" s="1">
        <v>44713</v>
      </c>
      <c r="B20">
        <v>3390</v>
      </c>
      <c r="C20" s="3">
        <f t="shared" si="0"/>
        <v>2.0162503761661066E-2</v>
      </c>
    </row>
    <row r="21" spans="1:4" x14ac:dyDescent="0.3">
      <c r="A21" s="1">
        <v>44743</v>
      </c>
      <c r="B21">
        <v>3403</v>
      </c>
      <c r="C21" s="3">
        <f t="shared" si="0"/>
        <v>3.8348082595869304E-3</v>
      </c>
      <c r="D21" s="3">
        <f>B21/B16-1</f>
        <v>9.7034171502256683E-2</v>
      </c>
    </row>
    <row r="22" spans="1:4" x14ac:dyDescent="0.3">
      <c r="A22" s="1">
        <v>44774</v>
      </c>
      <c r="B22">
        <v>3471</v>
      </c>
      <c r="C22" s="3">
        <f t="shared" si="0"/>
        <v>1.9982368498383751E-2</v>
      </c>
    </row>
    <row r="23" spans="1:4" x14ac:dyDescent="0.3">
      <c r="A23" s="1">
        <v>44805</v>
      </c>
      <c r="B23">
        <v>3562</v>
      </c>
      <c r="C23" s="3">
        <f t="shared" si="0"/>
        <v>2.621722846441954E-2</v>
      </c>
    </row>
    <row r="24" spans="1:4" x14ac:dyDescent="0.3">
      <c r="A24" s="1">
        <v>44835</v>
      </c>
      <c r="B24">
        <v>3547</v>
      </c>
      <c r="C24" s="3">
        <f t="shared" si="0"/>
        <v>-4.2111173498035059E-3</v>
      </c>
    </row>
    <row r="25" spans="1:4" x14ac:dyDescent="0.3">
      <c r="A25" s="1">
        <v>44866</v>
      </c>
      <c r="B25">
        <v>3611</v>
      </c>
      <c r="C25" s="3">
        <f t="shared" si="0"/>
        <v>1.804341697208911E-2</v>
      </c>
    </row>
    <row r="26" spans="1:4" x14ac:dyDescent="0.3">
      <c r="A26" s="1">
        <v>44896</v>
      </c>
      <c r="B26">
        <v>3702</v>
      </c>
      <c r="C26" s="3">
        <f t="shared" si="0"/>
        <v>2.5200775408474207E-2</v>
      </c>
    </row>
    <row r="27" spans="1:4" x14ac:dyDescent="0.3">
      <c r="A27" s="1">
        <v>44927</v>
      </c>
      <c r="B27">
        <v>3712</v>
      </c>
      <c r="C27" s="3">
        <f t="shared" si="0"/>
        <v>2.7012425715828847E-3</v>
      </c>
    </row>
    <row r="28" spans="1:4" x14ac:dyDescent="0.3">
      <c r="A28" s="1">
        <v>44958</v>
      </c>
      <c r="B28" s="9">
        <f>B27*(1+C28)</f>
        <v>3778.8160000000003</v>
      </c>
      <c r="C28" s="3">
        <v>1.7999999999999999E-2</v>
      </c>
    </row>
    <row r="29" spans="1:4" x14ac:dyDescent="0.3">
      <c r="A29" s="1">
        <v>44986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2152-D670-404F-85E1-D2663F8618E8}">
  <dimension ref="A1:D64"/>
  <sheetViews>
    <sheetView topLeftCell="A31" workbookViewId="0">
      <selection activeCell="L37" sqref="L37"/>
    </sheetView>
  </sheetViews>
  <sheetFormatPr defaultRowHeight="14" x14ac:dyDescent="0.3"/>
  <cols>
    <col min="1" max="1" width="11.1640625" customWidth="1"/>
    <col min="2" max="2" width="10.1640625" customWidth="1"/>
  </cols>
  <sheetData>
    <row r="1" spans="1:3" ht="24.5" x14ac:dyDescent="0.3">
      <c r="B1" s="4" t="s">
        <v>1</v>
      </c>
      <c r="C1" t="s">
        <v>0</v>
      </c>
    </row>
    <row r="2" spans="1:3" x14ac:dyDescent="0.3">
      <c r="A2" s="1">
        <v>43101</v>
      </c>
      <c r="B2" s="5">
        <v>1876163</v>
      </c>
    </row>
    <row r="3" spans="1:3" x14ac:dyDescent="0.3">
      <c r="A3" s="1">
        <v>43132</v>
      </c>
      <c r="B3" s="5">
        <v>1763010</v>
      </c>
    </row>
    <row r="4" spans="1:3" x14ac:dyDescent="0.3">
      <c r="A4" s="1">
        <v>43160</v>
      </c>
      <c r="B4" s="5">
        <v>1910890</v>
      </c>
    </row>
    <row r="5" spans="1:3" x14ac:dyDescent="0.3">
      <c r="A5" s="1">
        <v>43191</v>
      </c>
      <c r="B5" s="5">
        <v>1945724</v>
      </c>
    </row>
    <row r="6" spans="1:3" x14ac:dyDescent="0.3">
      <c r="A6" s="1">
        <v>43221</v>
      </c>
      <c r="B6" s="5">
        <v>1976969</v>
      </c>
    </row>
    <row r="7" spans="1:3" x14ac:dyDescent="0.3">
      <c r="A7" s="1">
        <v>43252</v>
      </c>
      <c r="B7" s="5">
        <v>1994763</v>
      </c>
    </row>
    <row r="8" spans="1:3" x14ac:dyDescent="0.3">
      <c r="A8" s="1">
        <v>43282</v>
      </c>
      <c r="B8" s="5">
        <v>2033657</v>
      </c>
    </row>
    <row r="9" spans="1:3" x14ac:dyDescent="0.3">
      <c r="A9" s="1">
        <v>43313</v>
      </c>
      <c r="B9" s="5">
        <v>2214360</v>
      </c>
    </row>
    <row r="10" spans="1:3" x14ac:dyDescent="0.3">
      <c r="A10" s="1">
        <v>43344</v>
      </c>
      <c r="B10" s="5">
        <v>2113905</v>
      </c>
    </row>
    <row r="11" spans="1:3" x14ac:dyDescent="0.3">
      <c r="A11" s="1">
        <v>43374</v>
      </c>
      <c r="B11" s="5">
        <v>2057663</v>
      </c>
    </row>
    <row r="12" spans="1:3" x14ac:dyDescent="0.3">
      <c r="A12" s="1">
        <v>43405</v>
      </c>
      <c r="B12" s="5">
        <v>1960981</v>
      </c>
    </row>
    <row r="13" spans="1:3" x14ac:dyDescent="0.3">
      <c r="A13" s="1">
        <v>43435</v>
      </c>
      <c r="B13" s="5">
        <v>2113309</v>
      </c>
    </row>
    <row r="14" spans="1:3" x14ac:dyDescent="0.3">
      <c r="A14" s="1">
        <v>43466</v>
      </c>
      <c r="B14" s="5">
        <v>1910866</v>
      </c>
    </row>
    <row r="15" spans="1:3" x14ac:dyDescent="0.3">
      <c r="A15" s="1">
        <v>43497</v>
      </c>
      <c r="B15" s="5">
        <v>1810798</v>
      </c>
    </row>
    <row r="16" spans="1:3" x14ac:dyDescent="0.3">
      <c r="A16" s="1">
        <v>43525</v>
      </c>
      <c r="B16" s="5">
        <v>1770880</v>
      </c>
    </row>
    <row r="17" spans="1:2" x14ac:dyDescent="0.3">
      <c r="A17" s="1">
        <v>43556</v>
      </c>
      <c r="B17" s="5">
        <v>1710613</v>
      </c>
    </row>
    <row r="18" spans="1:2" x14ac:dyDescent="0.3">
      <c r="A18" s="1">
        <v>43586</v>
      </c>
      <c r="B18" s="5">
        <v>1633589</v>
      </c>
    </row>
    <row r="19" spans="1:2" x14ac:dyDescent="0.3">
      <c r="A19" s="1">
        <v>43617</v>
      </c>
      <c r="B19" s="5">
        <v>1589530</v>
      </c>
    </row>
    <row r="20" spans="1:2" x14ac:dyDescent="0.3">
      <c r="A20" s="1">
        <v>43647</v>
      </c>
      <c r="B20" s="5">
        <v>1592827</v>
      </c>
    </row>
    <row r="21" spans="1:2" x14ac:dyDescent="0.3">
      <c r="A21" s="1">
        <v>43678</v>
      </c>
      <c r="B21" s="5">
        <v>1522464</v>
      </c>
    </row>
    <row r="22" spans="1:2" x14ac:dyDescent="0.3">
      <c r="A22" s="1">
        <v>43709</v>
      </c>
      <c r="B22" s="5">
        <v>1490516</v>
      </c>
    </row>
    <row r="23" spans="1:2" x14ac:dyDescent="0.3">
      <c r="A23" s="1">
        <v>43739</v>
      </c>
      <c r="B23" s="5">
        <v>1476362</v>
      </c>
    </row>
    <row r="24" spans="1:2" x14ac:dyDescent="0.3">
      <c r="A24" s="1">
        <v>43770</v>
      </c>
      <c r="B24" s="5">
        <v>1448465</v>
      </c>
    </row>
    <row r="25" spans="1:2" x14ac:dyDescent="0.3">
      <c r="A25" s="1">
        <v>43800</v>
      </c>
      <c r="B25" s="5">
        <v>1538757</v>
      </c>
    </row>
    <row r="26" spans="1:2" x14ac:dyDescent="0.3">
      <c r="A26" s="1">
        <v>43831</v>
      </c>
      <c r="B26" s="6">
        <v>1616505</v>
      </c>
    </row>
    <row r="27" spans="1:2" x14ac:dyDescent="0.3">
      <c r="A27" s="1">
        <v>43862</v>
      </c>
      <c r="B27" s="6">
        <v>1695949</v>
      </c>
    </row>
    <row r="28" spans="1:2" x14ac:dyDescent="0.3">
      <c r="A28" s="1">
        <v>43891</v>
      </c>
      <c r="B28" s="6">
        <v>1859337</v>
      </c>
    </row>
    <row r="29" spans="1:2" x14ac:dyDescent="0.3">
      <c r="A29" s="1">
        <v>43922</v>
      </c>
      <c r="B29" s="6">
        <v>1930475</v>
      </c>
    </row>
    <row r="30" spans="1:2" x14ac:dyDescent="0.3">
      <c r="A30" s="1">
        <v>43952</v>
      </c>
      <c r="B30" s="6">
        <v>1865826</v>
      </c>
    </row>
    <row r="31" spans="1:2" x14ac:dyDescent="0.3">
      <c r="A31" s="1">
        <v>43983</v>
      </c>
      <c r="B31" s="6">
        <v>1936431</v>
      </c>
    </row>
    <row r="32" spans="1:2" x14ac:dyDescent="0.3">
      <c r="A32" s="1">
        <v>44013</v>
      </c>
      <c r="B32" s="6">
        <v>1998465</v>
      </c>
    </row>
    <row r="33" spans="1:3" x14ac:dyDescent="0.3">
      <c r="A33" s="1">
        <v>44044</v>
      </c>
      <c r="B33" s="6">
        <v>2108738</v>
      </c>
    </row>
    <row r="34" spans="1:3" x14ac:dyDescent="0.3">
      <c r="A34" s="1">
        <v>44075</v>
      </c>
      <c r="B34" s="6">
        <v>2175668</v>
      </c>
    </row>
    <row r="35" spans="1:3" x14ac:dyDescent="0.3">
      <c r="A35" s="1">
        <v>44105</v>
      </c>
      <c r="B35" s="6">
        <v>2276951</v>
      </c>
    </row>
    <row r="36" spans="1:3" x14ac:dyDescent="0.3">
      <c r="A36" s="1">
        <v>44136</v>
      </c>
      <c r="B36" s="6">
        <v>2240429</v>
      </c>
    </row>
    <row r="37" spans="1:3" x14ac:dyDescent="0.3">
      <c r="A37" s="1">
        <v>44166</v>
      </c>
      <c r="B37" s="6">
        <v>2334423</v>
      </c>
    </row>
    <row r="38" spans="1:3" x14ac:dyDescent="0.3">
      <c r="A38" s="1">
        <v>44197</v>
      </c>
      <c r="B38" s="6">
        <v>2341680</v>
      </c>
      <c r="C38" s="7">
        <f>B38/B37-1</f>
        <v>3.1086910983999516E-3</v>
      </c>
    </row>
    <row r="39" spans="1:3" x14ac:dyDescent="0.3">
      <c r="A39" s="1">
        <v>44228</v>
      </c>
      <c r="B39" s="6">
        <v>2336739</v>
      </c>
      <c r="C39" s="7">
        <f t="shared" ref="C39:C56" si="0">B39/B38-1</f>
        <v>-2.1100235728195305E-3</v>
      </c>
    </row>
    <row r="40" spans="1:3" x14ac:dyDescent="0.3">
      <c r="A40" s="1">
        <v>44256</v>
      </c>
      <c r="B40" s="6">
        <v>2513311</v>
      </c>
      <c r="C40" s="7">
        <f t="shared" si="0"/>
        <v>7.5563424070895335E-2</v>
      </c>
    </row>
    <row r="41" spans="1:3" x14ac:dyDescent="0.3">
      <c r="A41" s="1">
        <v>44287</v>
      </c>
      <c r="B41" s="6">
        <v>2495758</v>
      </c>
      <c r="C41" s="7">
        <f t="shared" si="0"/>
        <v>-6.9840143141856048E-3</v>
      </c>
    </row>
    <row r="42" spans="1:3" x14ac:dyDescent="0.3">
      <c r="A42" s="1">
        <v>44317</v>
      </c>
      <c r="B42" s="6">
        <v>2329140</v>
      </c>
      <c r="C42" s="7">
        <f t="shared" si="0"/>
        <v>-6.6760479181074417E-2</v>
      </c>
    </row>
    <row r="43" spans="1:3" x14ac:dyDescent="0.3">
      <c r="A43" s="1">
        <v>44348</v>
      </c>
      <c r="B43" s="6">
        <v>2365222</v>
      </c>
      <c r="C43" s="7">
        <f t="shared" si="0"/>
        <v>1.5491554822810061E-2</v>
      </c>
    </row>
    <row r="44" spans="1:3" x14ac:dyDescent="0.3">
      <c r="A44" s="1">
        <v>44378</v>
      </c>
      <c r="B44" s="6">
        <v>2685714</v>
      </c>
      <c r="C44" s="7">
        <f t="shared" si="0"/>
        <v>0.13550186832356537</v>
      </c>
    </row>
    <row r="45" spans="1:3" x14ac:dyDescent="0.3">
      <c r="A45" s="1">
        <v>44409</v>
      </c>
      <c r="B45" s="6">
        <v>2908944</v>
      </c>
      <c r="C45" s="7">
        <f t="shared" si="0"/>
        <v>8.3117562033783177E-2</v>
      </c>
    </row>
    <row r="46" spans="1:3" x14ac:dyDescent="0.3">
      <c r="A46" s="1">
        <v>44440</v>
      </c>
      <c r="B46" s="6">
        <v>2879491</v>
      </c>
      <c r="C46" s="7">
        <f t="shared" si="0"/>
        <v>-1.0124980061493094E-2</v>
      </c>
    </row>
    <row r="47" spans="1:3" x14ac:dyDescent="0.3">
      <c r="A47" s="1">
        <v>44470</v>
      </c>
      <c r="B47" s="6">
        <v>2613364</v>
      </c>
      <c r="C47" s="7">
        <f t="shared" si="0"/>
        <v>-9.2421542557347802E-2</v>
      </c>
    </row>
    <row r="48" spans="1:3" x14ac:dyDescent="0.3">
      <c r="A48" s="1">
        <v>44501</v>
      </c>
      <c r="B48" s="6">
        <v>2547075</v>
      </c>
      <c r="C48" s="7">
        <f t="shared" si="0"/>
        <v>-2.5365391120410363E-2</v>
      </c>
    </row>
    <row r="49" spans="1:4" x14ac:dyDescent="0.3">
      <c r="A49" s="1">
        <v>44531</v>
      </c>
      <c r="B49" s="6">
        <v>2553654</v>
      </c>
      <c r="C49" s="10">
        <f t="shared" si="0"/>
        <v>2.5829628102824742E-3</v>
      </c>
    </row>
    <row r="50" spans="1:4" x14ac:dyDescent="0.3">
      <c r="A50" s="1">
        <v>44562</v>
      </c>
      <c r="B50" s="6">
        <v>2306965</v>
      </c>
      <c r="C50" s="7">
        <f t="shared" si="0"/>
        <v>-9.6602358816033851E-2</v>
      </c>
    </row>
    <row r="51" spans="1:4" x14ac:dyDescent="0.3">
      <c r="A51" s="1">
        <v>44593</v>
      </c>
      <c r="B51" s="6">
        <v>2241502</v>
      </c>
      <c r="C51" s="7">
        <f t="shared" si="0"/>
        <v>-2.8376243245996413E-2</v>
      </c>
    </row>
    <row r="52" spans="1:4" x14ac:dyDescent="0.3">
      <c r="A52" s="1">
        <v>44621</v>
      </c>
      <c r="B52" s="6">
        <v>2316470</v>
      </c>
      <c r="C52" s="7">
        <f t="shared" si="0"/>
        <v>3.3445430787034658E-2</v>
      </c>
    </row>
    <row r="53" spans="1:4" x14ac:dyDescent="0.3">
      <c r="A53" s="1">
        <v>44652</v>
      </c>
      <c r="B53" s="6">
        <v>2291566</v>
      </c>
      <c r="C53" s="7">
        <f t="shared" si="0"/>
        <v>-1.075084071885235E-2</v>
      </c>
    </row>
    <row r="54" spans="1:4" x14ac:dyDescent="0.3">
      <c r="A54" s="1">
        <v>44682</v>
      </c>
      <c r="B54" s="6">
        <v>2321347</v>
      </c>
      <c r="C54" s="7">
        <f t="shared" si="0"/>
        <v>1.2995916329706425E-2</v>
      </c>
    </row>
    <row r="55" spans="1:4" x14ac:dyDescent="0.3">
      <c r="A55" s="1">
        <v>44713</v>
      </c>
      <c r="B55" s="6">
        <v>2352193</v>
      </c>
      <c r="C55" s="7">
        <f t="shared" si="0"/>
        <v>1.3287974611292386E-2</v>
      </c>
    </row>
    <row r="56" spans="1:4" x14ac:dyDescent="0.3">
      <c r="A56" s="1">
        <v>44743</v>
      </c>
      <c r="B56" s="6">
        <v>2481623</v>
      </c>
      <c r="C56" s="7">
        <f t="shared" si="0"/>
        <v>5.5025246652804505E-2</v>
      </c>
      <c r="D56" s="3">
        <f>B56/B51-1</f>
        <v>0.10712504383221599</v>
      </c>
    </row>
    <row r="57" spans="1:4" x14ac:dyDescent="0.3">
      <c r="A57" s="1">
        <v>44774</v>
      </c>
      <c r="B57" s="9">
        <v>2513540</v>
      </c>
      <c r="C57" s="8">
        <v>1.2999999999999999E-2</v>
      </c>
    </row>
    <row r="58" spans="1:4" x14ac:dyDescent="0.3">
      <c r="A58" s="1">
        <v>44805</v>
      </c>
      <c r="B58">
        <v>2550072</v>
      </c>
      <c r="C58" s="7">
        <f>B58/B57-1</f>
        <v>1.4534083404282416E-2</v>
      </c>
    </row>
    <row r="59" spans="1:4" x14ac:dyDescent="0.3">
      <c r="A59" s="1">
        <v>44835</v>
      </c>
      <c r="B59">
        <v>2639569</v>
      </c>
      <c r="C59" s="7">
        <f t="shared" ref="C59:C61" si="1">B59/B58-1</f>
        <v>3.5095871802835354E-2</v>
      </c>
    </row>
    <row r="60" spans="1:4" x14ac:dyDescent="0.3">
      <c r="A60" s="1">
        <v>44866</v>
      </c>
      <c r="B60">
        <v>2588730</v>
      </c>
      <c r="C60" s="7">
        <f t="shared" si="1"/>
        <v>-1.9260341366336697E-2</v>
      </c>
    </row>
    <row r="61" spans="1:4" x14ac:dyDescent="0.3">
      <c r="A61" s="1">
        <v>44896</v>
      </c>
      <c r="B61">
        <v>2684530</v>
      </c>
      <c r="C61" s="7">
        <f t="shared" si="1"/>
        <v>3.7006563063741726E-2</v>
      </c>
    </row>
    <row r="62" spans="1:4" x14ac:dyDescent="0.3">
      <c r="A62" s="1">
        <v>44927</v>
      </c>
      <c r="B62">
        <f>B61*(1+C62)</f>
        <v>2636208.46</v>
      </c>
      <c r="C62" s="8">
        <v>-1.7999999999999999E-2</v>
      </c>
    </row>
    <row r="63" spans="1:4" x14ac:dyDescent="0.3">
      <c r="A63" s="1">
        <v>44958</v>
      </c>
      <c r="B63">
        <f t="shared" ref="B63:B64" si="2">B62*(1+C63)</f>
        <v>2557122.2061999999</v>
      </c>
      <c r="C63" s="2">
        <v>-0.03</v>
      </c>
    </row>
    <row r="64" spans="1:4" x14ac:dyDescent="0.3">
      <c r="A64" s="1">
        <v>44986</v>
      </c>
      <c r="B64">
        <f t="shared" si="2"/>
        <v>2613378.8947363999</v>
      </c>
      <c r="C64" s="8">
        <v>2.1999999999999999E-2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23CE-6B58-4BAF-81F7-6A024BA2ACBF}">
  <dimension ref="F1:H25"/>
  <sheetViews>
    <sheetView workbookViewId="0">
      <selection activeCell="H12" sqref="H12"/>
    </sheetView>
  </sheetViews>
  <sheetFormatPr defaultRowHeight="14" x14ac:dyDescent="0.3"/>
  <cols>
    <col min="6" max="6" width="11.33203125" bestFit="1" customWidth="1"/>
  </cols>
  <sheetData>
    <row r="1" spans="6:8" x14ac:dyDescent="0.3">
      <c r="F1" t="s">
        <v>3</v>
      </c>
    </row>
    <row r="2" spans="6:8" x14ac:dyDescent="0.3">
      <c r="G2" t="s">
        <v>5</v>
      </c>
      <c r="H2" t="s">
        <v>0</v>
      </c>
    </row>
    <row r="3" spans="6:8" x14ac:dyDescent="0.3">
      <c r="F3" s="1">
        <v>44166</v>
      </c>
      <c r="G3">
        <v>172949</v>
      </c>
    </row>
    <row r="4" spans="6:8" x14ac:dyDescent="0.3">
      <c r="F4" s="1">
        <v>44197</v>
      </c>
      <c r="G4">
        <v>161891</v>
      </c>
      <c r="H4" s="7">
        <f>G4/G3-1</f>
        <v>-6.3937923896640103E-2</v>
      </c>
    </row>
    <row r="5" spans="6:8" x14ac:dyDescent="0.3">
      <c r="F5" s="1">
        <v>44228</v>
      </c>
      <c r="G5">
        <v>122260</v>
      </c>
      <c r="H5" s="7">
        <f t="shared" ref="H5:H25" si="0">G5/G4-1</f>
        <v>-0.24480051392603663</v>
      </c>
    </row>
    <row r="6" spans="6:8" x14ac:dyDescent="0.3">
      <c r="F6" s="1">
        <v>44256</v>
      </c>
      <c r="G6">
        <v>169445</v>
      </c>
      <c r="H6" s="7">
        <f t="shared" si="0"/>
        <v>0.38593980042532317</v>
      </c>
    </row>
    <row r="7" spans="6:8" x14ac:dyDescent="0.3">
      <c r="F7" s="1">
        <v>44287</v>
      </c>
      <c r="G7">
        <v>165815</v>
      </c>
      <c r="H7" s="7">
        <f t="shared" si="0"/>
        <v>-2.1422880580719394E-2</v>
      </c>
    </row>
    <row r="8" spans="6:8" x14ac:dyDescent="0.3">
      <c r="F8" s="1">
        <v>44317</v>
      </c>
      <c r="G8">
        <v>141855</v>
      </c>
      <c r="H8" s="7">
        <f t="shared" si="0"/>
        <v>-0.14449838675632487</v>
      </c>
    </row>
    <row r="9" spans="6:8" x14ac:dyDescent="0.3">
      <c r="F9" s="1">
        <v>44348</v>
      </c>
      <c r="G9">
        <v>113063</v>
      </c>
      <c r="H9" s="7">
        <f t="shared" si="0"/>
        <v>-0.20296781925205321</v>
      </c>
    </row>
    <row r="10" spans="6:8" x14ac:dyDescent="0.3">
      <c r="F10" s="1">
        <v>44378</v>
      </c>
      <c r="G10">
        <v>115477</v>
      </c>
      <c r="H10" s="7">
        <f t="shared" si="0"/>
        <v>2.1350928243545564E-2</v>
      </c>
    </row>
    <row r="11" spans="6:8" x14ac:dyDescent="0.3">
      <c r="F11" s="1">
        <v>44409</v>
      </c>
      <c r="G11">
        <v>99540</v>
      </c>
      <c r="H11" s="7">
        <f t="shared" si="0"/>
        <v>-0.13801016652666764</v>
      </c>
    </row>
    <row r="12" spans="6:8" x14ac:dyDescent="0.3">
      <c r="F12" s="1">
        <v>44440</v>
      </c>
      <c r="G12">
        <v>79865</v>
      </c>
      <c r="H12" s="7">
        <f t="shared" si="0"/>
        <v>-0.19765923246935901</v>
      </c>
    </row>
    <row r="13" spans="6:8" x14ac:dyDescent="0.3">
      <c r="F13" s="1">
        <v>44470</v>
      </c>
      <c r="G13">
        <v>74098</v>
      </c>
      <c r="H13" s="7">
        <f t="shared" si="0"/>
        <v>-7.2209353283666178E-2</v>
      </c>
    </row>
    <row r="14" spans="6:8" x14ac:dyDescent="0.3">
      <c r="F14" s="1">
        <v>44501</v>
      </c>
      <c r="G14">
        <v>77489</v>
      </c>
      <c r="H14" s="7">
        <f t="shared" si="0"/>
        <v>4.576371831898296E-2</v>
      </c>
    </row>
    <row r="15" spans="6:8" x14ac:dyDescent="0.3">
      <c r="F15" s="1">
        <v>44531</v>
      </c>
      <c r="G15">
        <v>83614</v>
      </c>
      <c r="H15" s="7">
        <f t="shared" si="0"/>
        <v>7.9043477138690754E-2</v>
      </c>
    </row>
    <row r="16" spans="6:8" x14ac:dyDescent="0.3">
      <c r="F16" s="1">
        <v>44562</v>
      </c>
      <c r="G16">
        <v>99524</v>
      </c>
      <c r="H16" s="7">
        <f t="shared" si="0"/>
        <v>0.19027913985696165</v>
      </c>
    </row>
    <row r="17" spans="6:8" x14ac:dyDescent="0.3">
      <c r="F17" s="1">
        <v>44593</v>
      </c>
      <c r="G17">
        <v>79962</v>
      </c>
      <c r="H17" s="7">
        <f t="shared" si="0"/>
        <v>-0.1965556046782686</v>
      </c>
    </row>
    <row r="18" spans="6:8" x14ac:dyDescent="0.3">
      <c r="F18" s="1">
        <v>44621</v>
      </c>
      <c r="G18">
        <v>80099</v>
      </c>
      <c r="H18" s="7">
        <f t="shared" si="0"/>
        <v>1.7133138240663648E-3</v>
      </c>
    </row>
    <row r="19" spans="6:8" x14ac:dyDescent="0.3">
      <c r="F19" s="1">
        <v>44652</v>
      </c>
      <c r="G19">
        <v>100698</v>
      </c>
      <c r="H19" s="7">
        <f t="shared" si="0"/>
        <v>0.25716925304935145</v>
      </c>
    </row>
    <row r="20" spans="6:8" x14ac:dyDescent="0.3">
      <c r="F20" s="1">
        <v>44682</v>
      </c>
      <c r="G20">
        <v>107818</v>
      </c>
      <c r="H20" s="7">
        <f t="shared" si="0"/>
        <v>7.0706468847444803E-2</v>
      </c>
    </row>
    <row r="21" spans="6:8" x14ac:dyDescent="0.3">
      <c r="F21" s="1">
        <v>44713</v>
      </c>
      <c r="G21">
        <v>118685</v>
      </c>
      <c r="H21" s="7">
        <f t="shared" si="0"/>
        <v>0.10079022055686426</v>
      </c>
    </row>
    <row r="22" spans="6:8" x14ac:dyDescent="0.3">
      <c r="F22" s="1">
        <v>44743</v>
      </c>
      <c r="G22">
        <v>128786</v>
      </c>
      <c r="H22" s="7">
        <f t="shared" si="0"/>
        <v>8.5107637864936692E-2</v>
      </c>
    </row>
    <row r="23" spans="6:8" x14ac:dyDescent="0.3">
      <c r="F23" s="1">
        <v>44774</v>
      </c>
      <c r="G23">
        <v>137373</v>
      </c>
      <c r="H23" s="7">
        <f t="shared" si="0"/>
        <v>6.66765021042659E-2</v>
      </c>
    </row>
    <row r="24" spans="6:8" x14ac:dyDescent="0.3">
      <c r="F24" s="1">
        <v>44805</v>
      </c>
      <c r="G24">
        <v>153110</v>
      </c>
      <c r="H24" s="7">
        <f t="shared" si="0"/>
        <v>0.11455671784120613</v>
      </c>
    </row>
    <row r="25" spans="6:8" x14ac:dyDescent="0.3">
      <c r="F25" s="1">
        <v>44835</v>
      </c>
      <c r="G25">
        <v>185415</v>
      </c>
      <c r="H25" s="7">
        <f t="shared" si="0"/>
        <v>0.21099209718503031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1F4A-0E1E-43B3-831E-81E9464D6CDF}">
  <dimension ref="G11"/>
  <sheetViews>
    <sheetView workbookViewId="0">
      <selection activeCell="G11" sqref="G11"/>
    </sheetView>
  </sheetViews>
  <sheetFormatPr defaultRowHeight="14" x14ac:dyDescent="0.3"/>
  <cols>
    <col min="1" max="16384" width="8.6640625" style="12"/>
  </cols>
  <sheetData>
    <row r="11" spans="7:7" x14ac:dyDescent="0.3">
      <c r="G11" s="11" t="s">
        <v>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农业部-新生健仔数</vt:lpstr>
      <vt:lpstr>畜牧协会-新生健仔数</vt:lpstr>
      <vt:lpstr>猪精销量</vt:lpstr>
      <vt:lpstr>新生仔猪数-农业部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Hjl</dc:creator>
  <cp:lastModifiedBy>Hj'l</cp:lastModifiedBy>
  <dcterms:created xsi:type="dcterms:W3CDTF">2022-08-27T13:04:51Z</dcterms:created>
  <dcterms:modified xsi:type="dcterms:W3CDTF">2023-04-21T01:38:45Z</dcterms:modified>
</cp:coreProperties>
</file>